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todariyak\Desktop\Keyur\Catalyst-59 &amp; 60\"/>
    </mc:Choice>
  </mc:AlternateContent>
  <xr:revisionPtr revIDLastSave="0" documentId="13_ncr:1_{A1BAB7B5-B7E7-46B4-B593-F84B080887F4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Calculation" sheetId="3" r:id="rId1"/>
    <sheet name="DATA" sheetId="4" state="hidden" r:id="rId2"/>
    <sheet name="STEAM TABLES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9" i="4" l="1"/>
  <c r="L13" i="5"/>
  <c r="K17" i="3"/>
  <c r="K23" i="3" s="1"/>
  <c r="K19" i="3"/>
  <c r="U19" i="4"/>
  <c r="K15" i="3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8" i="5"/>
  <c r="L69" i="5"/>
  <c r="J69" i="5"/>
  <c r="H69" i="5"/>
  <c r="L68" i="5"/>
  <c r="J68" i="5"/>
  <c r="H68" i="5"/>
  <c r="L67" i="5"/>
  <c r="J67" i="5"/>
  <c r="H67" i="5"/>
  <c r="L66" i="5"/>
  <c r="J66" i="5"/>
  <c r="H66" i="5"/>
  <c r="L65" i="5"/>
  <c r="J65" i="5"/>
  <c r="H65" i="5"/>
  <c r="L64" i="5"/>
  <c r="J64" i="5"/>
  <c r="H64" i="5"/>
  <c r="L63" i="5"/>
  <c r="J63" i="5"/>
  <c r="H63" i="5"/>
  <c r="L62" i="5"/>
  <c r="J62" i="5"/>
  <c r="H62" i="5"/>
  <c r="L61" i="5"/>
  <c r="J61" i="5"/>
  <c r="H61" i="5"/>
  <c r="L60" i="5"/>
  <c r="J60" i="5"/>
  <c r="H60" i="5"/>
  <c r="L59" i="5"/>
  <c r="J59" i="5"/>
  <c r="H59" i="5"/>
  <c r="L58" i="5"/>
  <c r="J58" i="5"/>
  <c r="H58" i="5"/>
  <c r="L57" i="5"/>
  <c r="J57" i="5"/>
  <c r="H57" i="5"/>
  <c r="L56" i="5"/>
  <c r="J56" i="5"/>
  <c r="H56" i="5"/>
  <c r="L55" i="5"/>
  <c r="J55" i="5"/>
  <c r="H55" i="5"/>
  <c r="L54" i="5"/>
  <c r="J54" i="5"/>
  <c r="H54" i="5"/>
  <c r="L53" i="5"/>
  <c r="J53" i="5"/>
  <c r="H53" i="5"/>
  <c r="L52" i="5"/>
  <c r="J52" i="5"/>
  <c r="H52" i="5"/>
  <c r="L51" i="5"/>
  <c r="J51" i="5"/>
  <c r="H51" i="5"/>
  <c r="L50" i="5"/>
  <c r="J50" i="5"/>
  <c r="H50" i="5"/>
  <c r="L49" i="5"/>
  <c r="J49" i="5"/>
  <c r="H49" i="5"/>
  <c r="L48" i="5"/>
  <c r="J48" i="5"/>
  <c r="H48" i="5"/>
  <c r="L47" i="5"/>
  <c r="J47" i="5"/>
  <c r="H47" i="5"/>
  <c r="L46" i="5"/>
  <c r="J46" i="5"/>
  <c r="H46" i="5"/>
  <c r="L45" i="5"/>
  <c r="J45" i="5"/>
  <c r="H45" i="5"/>
  <c r="L44" i="5"/>
  <c r="J44" i="5"/>
  <c r="H44" i="5"/>
  <c r="L43" i="5"/>
  <c r="J43" i="5"/>
  <c r="H43" i="5"/>
  <c r="L42" i="5"/>
  <c r="J42" i="5"/>
  <c r="H42" i="5"/>
  <c r="L41" i="5"/>
  <c r="J41" i="5"/>
  <c r="H41" i="5"/>
  <c r="L40" i="5"/>
  <c r="J40" i="5"/>
  <c r="H40" i="5"/>
  <c r="L39" i="5"/>
  <c r="J39" i="5"/>
  <c r="H39" i="5"/>
  <c r="L38" i="5"/>
  <c r="J38" i="5"/>
  <c r="H38" i="5"/>
  <c r="L37" i="5"/>
  <c r="J37" i="5"/>
  <c r="H37" i="5"/>
  <c r="L36" i="5"/>
  <c r="J36" i="5"/>
  <c r="H36" i="5"/>
  <c r="L35" i="5"/>
  <c r="J35" i="5"/>
  <c r="H35" i="5"/>
  <c r="L34" i="5"/>
  <c r="J34" i="5"/>
  <c r="H34" i="5"/>
  <c r="L33" i="5"/>
  <c r="J33" i="5"/>
  <c r="H33" i="5"/>
  <c r="L32" i="5"/>
  <c r="J32" i="5"/>
  <c r="H32" i="5"/>
  <c r="L31" i="5"/>
  <c r="J31" i="5"/>
  <c r="H31" i="5"/>
  <c r="L30" i="5"/>
  <c r="J30" i="5"/>
  <c r="H30" i="5"/>
  <c r="L29" i="5"/>
  <c r="J29" i="5"/>
  <c r="H29" i="5"/>
  <c r="L28" i="5"/>
  <c r="J28" i="5"/>
  <c r="H28" i="5"/>
  <c r="L27" i="5"/>
  <c r="J27" i="5"/>
  <c r="H27" i="5"/>
  <c r="L26" i="5"/>
  <c r="J26" i="5"/>
  <c r="H26" i="5"/>
  <c r="L25" i="5"/>
  <c r="J25" i="5"/>
  <c r="H25" i="5"/>
  <c r="L24" i="5"/>
  <c r="J24" i="5"/>
  <c r="H24" i="5"/>
  <c r="L23" i="5"/>
  <c r="J23" i="5"/>
  <c r="H23" i="5"/>
  <c r="L22" i="5"/>
  <c r="J22" i="5"/>
  <c r="H22" i="5"/>
  <c r="L21" i="5"/>
  <c r="J21" i="5"/>
  <c r="H21" i="5"/>
  <c r="L20" i="5"/>
  <c r="J20" i="5"/>
  <c r="H20" i="5"/>
  <c r="L19" i="5"/>
  <c r="J19" i="5"/>
  <c r="H19" i="5"/>
  <c r="L18" i="5"/>
  <c r="J18" i="5"/>
  <c r="H18" i="5"/>
  <c r="L17" i="5"/>
  <c r="J17" i="5"/>
  <c r="H17" i="5"/>
  <c r="L16" i="5"/>
  <c r="J16" i="5"/>
  <c r="H16" i="5"/>
  <c r="L15" i="5"/>
  <c r="J15" i="5"/>
  <c r="H15" i="5"/>
  <c r="L14" i="5"/>
  <c r="J14" i="5"/>
  <c r="H14" i="5"/>
  <c r="J13" i="5"/>
  <c r="H13" i="5"/>
  <c r="L12" i="5"/>
  <c r="J12" i="5"/>
  <c r="H12" i="5"/>
  <c r="L11" i="5"/>
  <c r="J11" i="5"/>
  <c r="H11" i="5"/>
  <c r="L10" i="5"/>
  <c r="J10" i="5"/>
  <c r="H10" i="5"/>
  <c r="L9" i="5"/>
  <c r="J9" i="5"/>
  <c r="H9" i="5"/>
  <c r="L8" i="5"/>
  <c r="J8" i="5"/>
  <c r="H8" i="5"/>
  <c r="G31" i="3"/>
  <c r="K21" i="3" s="1"/>
  <c r="G33" i="3"/>
  <c r="G29" i="3" s="1"/>
  <c r="G27" i="3"/>
  <c r="G25" i="3"/>
  <c r="G23" i="3"/>
  <c r="G21" i="3"/>
  <c r="G17" i="3"/>
  <c r="G19" i="3" s="1"/>
  <c r="G13" i="3"/>
  <c r="G15" i="3" s="1"/>
  <c r="U78" i="4"/>
  <c r="S78" i="4"/>
  <c r="U77" i="4"/>
  <c r="S77" i="4"/>
  <c r="U76" i="4"/>
  <c r="S76" i="4"/>
  <c r="U75" i="4"/>
  <c r="S75" i="4"/>
  <c r="U74" i="4"/>
  <c r="S74" i="4"/>
  <c r="U73" i="4"/>
  <c r="S73" i="4"/>
  <c r="U72" i="4"/>
  <c r="S72" i="4"/>
  <c r="U69" i="4"/>
  <c r="S69" i="4"/>
  <c r="U68" i="4"/>
  <c r="S68" i="4"/>
  <c r="U67" i="4"/>
  <c r="S67" i="4"/>
  <c r="U66" i="4"/>
  <c r="S66" i="4"/>
  <c r="U65" i="4"/>
  <c r="S65" i="4"/>
  <c r="U63" i="4"/>
  <c r="S63" i="4"/>
  <c r="U62" i="4"/>
  <c r="S62" i="4"/>
  <c r="U61" i="4"/>
  <c r="S61" i="4"/>
  <c r="U60" i="4"/>
  <c r="S60" i="4"/>
  <c r="U57" i="4"/>
  <c r="S57" i="4"/>
  <c r="U56" i="4"/>
  <c r="S56" i="4"/>
  <c r="U55" i="4"/>
  <c r="U54" i="4"/>
  <c r="S54" i="4"/>
  <c r="U53" i="4"/>
  <c r="S53" i="4"/>
  <c r="U52" i="4"/>
  <c r="S52" i="4"/>
  <c r="U49" i="4"/>
  <c r="S49" i="4"/>
  <c r="U48" i="4"/>
  <c r="S48" i="4"/>
  <c r="U47" i="4"/>
  <c r="S47" i="4"/>
  <c r="U46" i="4"/>
  <c r="S46" i="4"/>
  <c r="U45" i="4"/>
  <c r="S45" i="4"/>
  <c r="U44" i="4"/>
  <c r="S44" i="4"/>
  <c r="U41" i="4"/>
  <c r="S41" i="4"/>
  <c r="U40" i="4"/>
  <c r="S40" i="4"/>
  <c r="U38" i="4"/>
  <c r="S38" i="4"/>
  <c r="U36" i="4"/>
  <c r="S36" i="4"/>
  <c r="U35" i="4"/>
  <c r="S35" i="4"/>
  <c r="U32" i="4"/>
  <c r="S32" i="4"/>
  <c r="U31" i="4"/>
  <c r="S31" i="4"/>
  <c r="U30" i="4"/>
  <c r="S30" i="4"/>
  <c r="U29" i="4"/>
  <c r="S29" i="4"/>
  <c r="U28" i="4"/>
  <c r="S28" i="4"/>
  <c r="U27" i="4"/>
  <c r="S27" i="4"/>
  <c r="U26" i="4"/>
  <c r="S26" i="4"/>
  <c r="U25" i="4"/>
  <c r="S25" i="4"/>
  <c r="U24" i="4"/>
  <c r="S24" i="4"/>
  <c r="U23" i="4"/>
  <c r="S23" i="4"/>
  <c r="U22" i="4"/>
  <c r="S22" i="4"/>
  <c r="U21" i="4"/>
  <c r="S21" i="4"/>
  <c r="U20" i="4"/>
  <c r="S20" i="4"/>
  <c r="S19" i="4"/>
  <c r="U16" i="4"/>
  <c r="S16" i="4"/>
  <c r="U15" i="4"/>
  <c r="S15" i="4"/>
  <c r="U14" i="4"/>
  <c r="S14" i="4"/>
  <c r="U13" i="4"/>
  <c r="S13" i="4"/>
  <c r="U12" i="4"/>
  <c r="U11" i="4"/>
  <c r="S11" i="4"/>
  <c r="U9" i="4"/>
  <c r="S9" i="4"/>
  <c r="U8" i="4"/>
  <c r="S8" i="4"/>
  <c r="U7" i="4"/>
  <c r="S7" i="4"/>
  <c r="U6" i="4"/>
  <c r="S6" i="4"/>
  <c r="DH2" i="4"/>
  <c r="DJ2" i="4"/>
  <c r="DL2" i="4"/>
  <c r="DN2" i="4"/>
  <c r="DP2" i="4"/>
  <c r="DR2" i="4"/>
  <c r="DT2" i="4"/>
  <c r="DV2" i="4" s="1"/>
  <c r="DX2" i="4" s="1"/>
  <c r="AV2" i="4"/>
  <c r="AX2" i="4"/>
  <c r="BD2" i="4" s="1"/>
  <c r="BF2" i="4" s="1"/>
  <c r="BH2" i="4" s="1"/>
  <c r="BJ2" i="4" s="1"/>
  <c r="BL2" i="4" s="1"/>
  <c r="DZ2" i="4" l="1"/>
  <c r="ED2" i="4" s="1"/>
  <c r="EB2" i="4"/>
  <c r="BN2" i="4"/>
  <c r="BP2" i="4" s="1"/>
  <c r="BR2" i="4"/>
  <c r="BT2" i="4" s="1"/>
  <c r="BV2" i="4" s="1"/>
  <c r="BX2" i="4" s="1"/>
  <c r="BZ2" i="4" s="1"/>
  <c r="CB2" i="4" s="1"/>
  <c r="CD2" i="4" s="1"/>
  <c r="AZ2" i="4"/>
  <c r="BB2" i="4" s="1"/>
  <c r="K13" i="3"/>
  <c r="EF2" i="4" l="1"/>
  <c r="EH2" i="4"/>
  <c r="CP2" i="4"/>
  <c r="CT2" i="4" s="1"/>
  <c r="CV2" i="4" s="1"/>
  <c r="CX2" i="4" s="1"/>
  <c r="CZ2" i="4" s="1"/>
  <c r="DB2" i="4" s="1"/>
  <c r="DD2" i="4" s="1"/>
  <c r="DF2" i="4" s="1"/>
  <c r="CF2" i="4"/>
  <c r="CL2" i="4" l="1"/>
  <c r="CR2" i="4"/>
  <c r="CH2" i="4"/>
  <c r="EJ2" i="4"/>
  <c r="EL2" i="4"/>
  <c r="EN2" i="4" s="1"/>
  <c r="EP2" i="4" s="1"/>
  <c r="ER2" i="4" s="1"/>
  <c r="EV2" i="4" s="1"/>
  <c r="EZ2" i="4" l="1"/>
  <c r="FD2" i="4" s="1"/>
  <c r="ET2" i="4"/>
  <c r="FB2" i="4" s="1"/>
  <c r="FF2" i="4" s="1"/>
  <c r="FJ2" i="4" s="1"/>
  <c r="FN2" i="4" s="1"/>
  <c r="EX2" i="4"/>
  <c r="CJ2" i="4"/>
  <c r="CN2" i="4"/>
  <c r="FH2" i="4" l="1"/>
  <c r="FL2" i="4" s="1"/>
  <c r="FP2" i="4" s="1"/>
  <c r="FT2" i="4" s="1"/>
  <c r="FR2" i="4"/>
  <c r="FV2" i="4" s="1"/>
  <c r="FZ2" i="4" l="1"/>
  <c r="FX2" i="4"/>
  <c r="GB2" i="4" s="1"/>
</calcChain>
</file>

<file path=xl/sharedStrings.xml><?xml version="1.0" encoding="utf-8"?>
<sst xmlns="http://schemas.openxmlformats.org/spreadsheetml/2006/main" count="5548" uniqueCount="396">
  <si>
    <t>C</t>
  </si>
  <si>
    <t>B</t>
  </si>
  <si>
    <t>A</t>
  </si>
  <si>
    <t>Kcal/Kg</t>
  </si>
  <si>
    <t>°C</t>
  </si>
  <si>
    <r>
      <t>m</t>
    </r>
    <r>
      <rPr>
        <vertAlign val="superscript"/>
        <sz val="11"/>
        <color theme="1"/>
        <rFont val="Times New Roman"/>
        <family val="1"/>
      </rPr>
      <t>2</t>
    </r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</si>
  <si>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/hr</t>
    </r>
  </si>
  <si>
    <t>Hot water pump capacity required</t>
  </si>
  <si>
    <t>HP</t>
  </si>
  <si>
    <t>Kg/hr</t>
  </si>
  <si>
    <t>KL</t>
  </si>
  <si>
    <t>Torr</t>
  </si>
  <si>
    <t>Solvent Properties &amp; Azeotrope Data</t>
  </si>
  <si>
    <t>S.No</t>
  </si>
  <si>
    <t>Properties                                                         Solvent Name</t>
  </si>
  <si>
    <t>Mol. Wt</t>
  </si>
  <si>
    <t>Boiling        Point</t>
  </si>
  <si>
    <t>n-Pentane</t>
  </si>
  <si>
    <t>n-Hexane</t>
  </si>
  <si>
    <t>n-Heptane</t>
  </si>
  <si>
    <t>Cyclohexane</t>
  </si>
  <si>
    <t>Benzene</t>
  </si>
  <si>
    <t>Emperical Formula</t>
  </si>
  <si>
    <t>Absolute viscosity (at 25°C;  cP)</t>
  </si>
  <si>
    <t>Spg</t>
  </si>
  <si>
    <t>Cp</t>
  </si>
  <si>
    <r>
      <t xml:space="preserve">l                        </t>
    </r>
    <r>
      <rPr>
        <sz val="9"/>
        <rFont val="Times New Roman"/>
        <family val="1"/>
      </rPr>
      <t>(Vaporization)</t>
    </r>
  </si>
  <si>
    <r>
      <t xml:space="preserve">l </t>
    </r>
    <r>
      <rPr>
        <sz val="9"/>
        <rFont val="Times New Roman"/>
        <family val="1"/>
      </rPr>
      <t xml:space="preserve"> Fusion</t>
    </r>
  </si>
  <si>
    <t>Flash                                     Point
 (°C)</t>
  </si>
  <si>
    <t>Solvent Class</t>
  </si>
  <si>
    <t xml:space="preserve"> Antoine Constants                                     LogP (mmHg) =                                               A - B/(T(°C)+C)</t>
  </si>
  <si>
    <t>Cox Chart</t>
  </si>
  <si>
    <t>Vap.    Pres.</t>
  </si>
  <si>
    <t>Freez.  point</t>
  </si>
  <si>
    <t>Solubilty in water</t>
  </si>
  <si>
    <t>Solubility of water in</t>
  </si>
  <si>
    <t>Auto ignition Temp.</t>
  </si>
  <si>
    <t>Electrical Conductivity</t>
  </si>
  <si>
    <t>Odour Threshold</t>
  </si>
  <si>
    <r>
      <t>Theortical O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Demand</t>
    </r>
  </si>
  <si>
    <t>Polarity</t>
  </si>
  <si>
    <t>Critical Pressure</t>
  </si>
  <si>
    <t>Critical temp</t>
  </si>
  <si>
    <t>Vapor Density</t>
  </si>
  <si>
    <t>Surface tension</t>
  </si>
  <si>
    <t>Alternate Name</t>
  </si>
  <si>
    <t>n- Heptane</t>
  </si>
  <si>
    <t>n-Octane</t>
  </si>
  <si>
    <t>n- Nonane</t>
  </si>
  <si>
    <t>Toluene</t>
  </si>
  <si>
    <t>EthylBenzene</t>
  </si>
  <si>
    <t>Xylenes</t>
  </si>
  <si>
    <r>
      <t>C</t>
    </r>
    <r>
      <rPr>
        <vertAlign val="subscript"/>
        <sz val="9"/>
        <rFont val="Times New Roman"/>
        <family val="1"/>
      </rPr>
      <t>9</t>
    </r>
    <r>
      <rPr>
        <sz val="9"/>
        <rFont val="Times New Roman"/>
        <family val="1"/>
      </rPr>
      <t xml:space="preserve"> Aromatics</t>
    </r>
  </si>
  <si>
    <t>Tetralin</t>
  </si>
  <si>
    <t>Methanol</t>
  </si>
  <si>
    <t>Ethanol</t>
  </si>
  <si>
    <t>n-Propanol</t>
  </si>
  <si>
    <t>IsoPropanal</t>
  </si>
  <si>
    <t>n-Butanol</t>
  </si>
  <si>
    <t>IsoButanol</t>
  </si>
  <si>
    <t>sec Butanol</t>
  </si>
  <si>
    <t>n-Amyl alcohol</t>
  </si>
  <si>
    <t>i-Amyl alcohol</t>
  </si>
  <si>
    <t>1,2-Ethanediol</t>
  </si>
  <si>
    <t>Diethylene glycol</t>
  </si>
  <si>
    <t>1,2-Propanediol</t>
  </si>
  <si>
    <t>CycloHexanol</t>
  </si>
  <si>
    <t>n-Octanol</t>
  </si>
  <si>
    <t>Ethylene Glycol</t>
  </si>
  <si>
    <t>Methyl Cellosolve</t>
  </si>
  <si>
    <t>Ethyl Cellosolve</t>
  </si>
  <si>
    <t>Butyl Cellosolve</t>
  </si>
  <si>
    <t>MDC</t>
  </si>
  <si>
    <t>Chloroform</t>
  </si>
  <si>
    <t>Carbon Tetra Chloride</t>
  </si>
  <si>
    <t>1,2 DiChloro Ethane (EDC)</t>
  </si>
  <si>
    <t>1,1,1, Tri Chloro Ethane</t>
  </si>
  <si>
    <t>Tri Chloro Ethylene</t>
  </si>
  <si>
    <t>Per Chloro Ethylene</t>
  </si>
  <si>
    <t>Mono Chloro Benzene</t>
  </si>
  <si>
    <t>Acetone</t>
  </si>
  <si>
    <t>Methyl Ethyl Ketone</t>
  </si>
  <si>
    <t>MIBK</t>
  </si>
  <si>
    <t>Cyclo Hexanone</t>
  </si>
  <si>
    <t>n-Methyl pyrolidone</t>
  </si>
  <si>
    <t>Acetophenone</t>
  </si>
  <si>
    <t>Ethyl Ether</t>
  </si>
  <si>
    <t xml:space="preserve">Di iso Propyl Ether </t>
  </si>
  <si>
    <t>Di butyl ether</t>
  </si>
  <si>
    <t>Methyl tert butyl ether</t>
  </si>
  <si>
    <t>1,4 Diaoxane</t>
  </si>
  <si>
    <t>Tetra Hydro Furan</t>
  </si>
  <si>
    <t>Methyl Acetate</t>
  </si>
  <si>
    <t>Ethyl Acetate</t>
  </si>
  <si>
    <t>Isopropyl Acetate</t>
  </si>
  <si>
    <t>Butyl Acetate</t>
  </si>
  <si>
    <t>Cellosolve Acetate</t>
  </si>
  <si>
    <t xml:space="preserve">Di Methyl Formamide </t>
  </si>
  <si>
    <t>DiMethyl Acetamide</t>
  </si>
  <si>
    <t>Di methyl Sulfaoxide</t>
  </si>
  <si>
    <t>Sulpholane</t>
  </si>
  <si>
    <t>Carbon disulphide</t>
  </si>
  <si>
    <t>Acetic acid</t>
  </si>
  <si>
    <t>Aniline</t>
  </si>
  <si>
    <t>Nitrobenzene</t>
  </si>
  <si>
    <t>Morpholine</t>
  </si>
  <si>
    <t>Pyridine</t>
  </si>
  <si>
    <t>2-Nitropropane</t>
  </si>
  <si>
    <t>Acetonitrile</t>
  </si>
  <si>
    <t>Furfuraldehyde</t>
  </si>
  <si>
    <t>Phenol</t>
  </si>
  <si>
    <t>Water</t>
  </si>
  <si>
    <r>
      <t>o</t>
    </r>
    <r>
      <rPr>
        <sz val="9"/>
        <rFont val="Times New Roman"/>
        <family val="1"/>
      </rPr>
      <t>C</t>
    </r>
  </si>
  <si>
    <t>% w/w</t>
  </si>
  <si>
    <t>20/4</t>
  </si>
  <si>
    <t>Kcal/ KMol-°C</t>
  </si>
  <si>
    <t>Kcal/Kg-°C</t>
  </si>
  <si>
    <t>Cal/Mol</t>
  </si>
  <si>
    <t>@ 21°C,              mmHg</t>
  </si>
  <si>
    <t>%w/w at 25°C</t>
  </si>
  <si>
    <t>siemens/cm</t>
  </si>
  <si>
    <t>PPM</t>
  </si>
  <si>
    <t>w/w</t>
  </si>
  <si>
    <t>Water =100</t>
  </si>
  <si>
    <r>
      <t>(MN/m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>)</t>
    </r>
  </si>
  <si>
    <t>(K)</t>
  </si>
  <si>
    <t>(Relative to Air)</t>
  </si>
  <si>
    <t>(at 20°C, dyn/cm)</t>
  </si>
  <si>
    <t>Hydrocarbons</t>
  </si>
  <si>
    <t>-</t>
  </si>
  <si>
    <r>
      <t>C</t>
    </r>
    <r>
      <rPr>
        <vertAlign val="subscript"/>
        <sz val="10"/>
        <rFont val="Times New Roman"/>
        <family val="1"/>
      </rPr>
      <t>5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>12</t>
    </r>
  </si>
  <si>
    <t>-40</t>
  </si>
  <si>
    <t>-129</t>
  </si>
  <si>
    <t>Petrolium ether</t>
  </si>
  <si>
    <t>&lt;40°C</t>
  </si>
  <si>
    <t>--</t>
  </si>
  <si>
    <t>NA</t>
  </si>
  <si>
    <t>None</t>
  </si>
  <si>
    <r>
      <t>C</t>
    </r>
    <r>
      <rPr>
        <vertAlign val="subscript"/>
        <sz val="10"/>
        <rFont val="Times New Roman"/>
        <family val="1"/>
      </rPr>
      <t>6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>14</t>
    </r>
  </si>
  <si>
    <t>-22</t>
  </si>
  <si>
    <t>-95</t>
  </si>
  <si>
    <t>Dy Propyl</t>
  </si>
  <si>
    <t>62/68 hexane</t>
  </si>
  <si>
    <r>
      <t>C</t>
    </r>
    <r>
      <rPr>
        <vertAlign val="subscript"/>
        <sz val="9"/>
        <rFont val="Times New Roman"/>
        <family val="1"/>
      </rPr>
      <t>7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16</t>
    </r>
  </si>
  <si>
    <t>-4</t>
  </si>
  <si>
    <t>-91</t>
  </si>
  <si>
    <r>
      <t>C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18</t>
    </r>
  </si>
  <si>
    <t>-57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</si>
  <si>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12</t>
    </r>
  </si>
  <si>
    <t>-17</t>
  </si>
  <si>
    <t>Hexamethylene</t>
  </si>
  <si>
    <t>Benzene hydride</t>
  </si>
  <si>
    <t>n-Decane</t>
  </si>
  <si>
    <r>
      <t>C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22</t>
    </r>
  </si>
  <si>
    <t>-30</t>
  </si>
  <si>
    <t xml:space="preserve">NA </t>
  </si>
  <si>
    <t>C6H6</t>
  </si>
  <si>
    <t>Benzol</t>
  </si>
  <si>
    <t>not benzine</t>
  </si>
  <si>
    <r>
      <t>C</t>
    </r>
    <r>
      <rPr>
        <vertAlign val="subscript"/>
        <sz val="11"/>
        <rFont val="Times New Roman"/>
        <family val="1"/>
      </rPr>
      <t>7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</si>
  <si>
    <t>Methyl benzen</t>
  </si>
  <si>
    <t>Phenylmethane</t>
  </si>
  <si>
    <t>Methylbenzol</t>
  </si>
  <si>
    <r>
      <t>C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</si>
  <si>
    <t>Xylenes(mixed isomers)</t>
  </si>
  <si>
    <t>Xylol</t>
  </si>
  <si>
    <t>Dimethyl benzene</t>
  </si>
  <si>
    <t>2,2,4-Trimethyl pentane</t>
  </si>
  <si>
    <t>-12</t>
  </si>
  <si>
    <t>-107</t>
  </si>
  <si>
    <t>Iso Octane</t>
  </si>
  <si>
    <t>Isopar C</t>
  </si>
  <si>
    <t>2,2,4-TMP</t>
  </si>
  <si>
    <t>Alcohols</t>
  </si>
  <si>
    <r>
      <t>C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</si>
  <si>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-98</t>
  </si>
  <si>
    <t>Total</t>
  </si>
  <si>
    <t>Wood alcohol</t>
  </si>
  <si>
    <t>Carbinol</t>
  </si>
  <si>
    <t>Methyl alcohol</t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</si>
  <si>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</si>
  <si>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-114</t>
  </si>
  <si>
    <t>Grain alcohol</t>
  </si>
  <si>
    <t>methylated spirit</t>
  </si>
  <si>
    <t>Ethyl alcohol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</si>
  <si>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</si>
  <si>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-127</t>
  </si>
  <si>
    <t>Propan-1-ol</t>
  </si>
  <si>
    <t>n- Propyl alcohol</t>
  </si>
  <si>
    <t>Ethy carbinol</t>
  </si>
  <si>
    <t>-88</t>
  </si>
  <si>
    <t>IPA</t>
  </si>
  <si>
    <t>Propan - 2 -ol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</si>
  <si>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</si>
  <si>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-80</t>
  </si>
  <si>
    <t>Butyl Alcohol</t>
  </si>
  <si>
    <t>Propyl carbinol</t>
  </si>
  <si>
    <t>1-butanol</t>
  </si>
  <si>
    <t>-115</t>
  </si>
  <si>
    <t>&lt;1E-7</t>
  </si>
  <si>
    <t>mehty ethyl carbinol</t>
  </si>
  <si>
    <t>2-hydroxybutane</t>
  </si>
  <si>
    <r>
      <t>C</t>
    </r>
    <r>
      <rPr>
        <vertAlign val="subscript"/>
        <sz val="11"/>
        <rFont val="Times New Roman"/>
        <family val="1"/>
      </rPr>
      <t>5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12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</si>
  <si>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-78</t>
  </si>
  <si>
    <t>Pentyl alcohol</t>
  </si>
  <si>
    <t>Butyl carbinol</t>
  </si>
  <si>
    <t>1-Pentanol</t>
  </si>
  <si>
    <t>Azio exists</t>
  </si>
  <si>
    <t>C2H6O2</t>
  </si>
  <si>
    <t>-13</t>
  </si>
  <si>
    <t>Glycol</t>
  </si>
  <si>
    <t>monoethylene glycol</t>
  </si>
  <si>
    <t>1,2-dihydroxyethane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</si>
  <si>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</si>
  <si>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t>-8</t>
  </si>
  <si>
    <t>DEG</t>
  </si>
  <si>
    <t>2,2-oxydiethanol</t>
  </si>
  <si>
    <t>azeo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</si>
  <si>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</si>
  <si>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-60</t>
  </si>
  <si>
    <t>Na</t>
  </si>
  <si>
    <t>Propylene glocol</t>
  </si>
  <si>
    <t>not Propyl glycol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</si>
  <si>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12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</si>
  <si>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Hexalin</t>
  </si>
  <si>
    <t>cyclohexyl alcohol</t>
  </si>
  <si>
    <t>Propylene glycol methyl ether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</si>
  <si>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</si>
  <si>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-139</t>
  </si>
  <si>
    <t>1-Methoxy-2propanol, PGME</t>
  </si>
  <si>
    <t>PM, MPM</t>
  </si>
  <si>
    <t>EEE</t>
  </si>
  <si>
    <t>Butyl Cellosolve (Butyl glycol)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</si>
  <si>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14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</si>
  <si>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Butyl glycol</t>
  </si>
  <si>
    <t>2-butoxyethanol</t>
  </si>
  <si>
    <t>EB, EGBE</t>
  </si>
  <si>
    <t>Chlorinated Hydrocarbons</t>
  </si>
  <si>
    <r>
      <t>C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Cl</t>
    </r>
    <r>
      <rPr>
        <vertAlign val="subscript"/>
        <sz val="11"/>
        <rFont val="Times New Roman"/>
        <family val="1"/>
      </rPr>
      <t>2</t>
    </r>
  </si>
  <si>
    <t>Dicloromethane</t>
  </si>
  <si>
    <t>Freon 30</t>
  </si>
  <si>
    <t>Methylene dichloride</t>
  </si>
  <si>
    <r>
      <t>C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Cl</t>
    </r>
    <r>
      <rPr>
        <vertAlign val="subscript"/>
        <sz val="11"/>
        <rFont val="Times New Roman"/>
        <family val="1"/>
      </rPr>
      <t>3</t>
    </r>
  </si>
  <si>
    <t>&lt;1E-10</t>
  </si>
  <si>
    <t>Trichloromethane</t>
  </si>
  <si>
    <r>
      <t>C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Cl</t>
    </r>
    <r>
      <rPr>
        <vertAlign val="subscript"/>
        <sz val="9"/>
        <rFont val="Times New Roman"/>
        <family val="1"/>
      </rPr>
      <t>4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</si>
  <si>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Cl</t>
    </r>
    <r>
      <rPr>
        <vertAlign val="subscript"/>
        <sz val="11"/>
        <rFont val="Times New Roman"/>
        <family val="1"/>
      </rPr>
      <t>2</t>
    </r>
  </si>
  <si>
    <t>EDC</t>
  </si>
  <si>
    <t>Ehylene Dichloride</t>
  </si>
  <si>
    <t>?</t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</si>
  <si>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Cl</t>
    </r>
    <r>
      <rPr>
        <vertAlign val="subscript"/>
        <sz val="9"/>
        <rFont val="Times New Roman"/>
        <family val="1"/>
      </rPr>
      <t>3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</si>
  <si>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Cl</t>
    </r>
    <r>
      <rPr>
        <vertAlign val="subscript"/>
        <sz val="11"/>
        <rFont val="Times New Roman"/>
        <family val="1"/>
      </rPr>
      <t>3</t>
    </r>
  </si>
  <si>
    <t>1,2,2, Trichloro ethylene, Trike, TCE, Trilane, Ttrichloro ethene</t>
  </si>
  <si>
    <t>C6H5Cl1</t>
  </si>
  <si>
    <t>Chloro benzene, MCB, Phenyl chloride, Oil of mibrane</t>
  </si>
  <si>
    <t>Ketones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</si>
  <si>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</si>
  <si>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-18</t>
  </si>
  <si>
    <t>Propane -2-one, Dimethyl ketone, Pyroacetic ether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</si>
  <si>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</si>
  <si>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-6</t>
  </si>
  <si>
    <t>-87</t>
  </si>
  <si>
    <t>MEK</t>
  </si>
  <si>
    <t>Butane-2-One</t>
  </si>
  <si>
    <t>Azeo Exists</t>
  </si>
  <si>
    <t>-84</t>
  </si>
  <si>
    <t>4-Methyl-2-pentanone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</si>
  <si>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</si>
  <si>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-32</t>
  </si>
  <si>
    <t>Sextone</t>
  </si>
  <si>
    <t>Cyclohexyle ketone</t>
  </si>
  <si>
    <t>n-Methyl-2-pyrolidone</t>
  </si>
  <si>
    <r>
      <t>C</t>
    </r>
    <r>
      <rPr>
        <vertAlign val="subscript"/>
        <sz val="11"/>
        <rFont val="Times New Roman"/>
        <family val="1"/>
      </rPr>
      <t>5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9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</si>
  <si>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-24</t>
  </si>
  <si>
    <t>M-pyrol</t>
  </si>
  <si>
    <t>N-Methylpyrol idone, NMP</t>
  </si>
  <si>
    <r>
      <t>C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</si>
  <si>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+19.6</t>
  </si>
  <si>
    <t>Acetyl Benzene</t>
  </si>
  <si>
    <t>Methyl Phenyl Ketone</t>
  </si>
  <si>
    <t>Ethers</t>
  </si>
  <si>
    <t xml:space="preserve"> </t>
  </si>
  <si>
    <t>Di Ethyl Ether</t>
  </si>
  <si>
    <t>-45</t>
  </si>
  <si>
    <t>-116</t>
  </si>
  <si>
    <t>Ethyl ether, Ethoxy ethane, ether, Ethyl oxide, sulphuric ether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</si>
  <si>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14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</si>
  <si>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-28</t>
  </si>
  <si>
    <t>-86</t>
  </si>
  <si>
    <t>Iso propyl ether, DIPE</t>
  </si>
  <si>
    <r>
      <t>C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</si>
  <si>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Butyl Ether, Di-n-butylether, 1,1 -oxy-bis-butane</t>
  </si>
  <si>
    <t>-34</t>
  </si>
  <si>
    <t>-109</t>
  </si>
  <si>
    <t>MTBE</t>
  </si>
  <si>
    <t>Tert butyl ether</t>
  </si>
  <si>
    <t>MTB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</si>
  <si>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</si>
  <si>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+12</t>
  </si>
  <si>
    <t>Glycol ethylene ether, P- Dioxane, Di ethylene dioxide, Diethylene oxide</t>
  </si>
  <si>
    <t>&gt;98</t>
  </si>
  <si>
    <t>-15</t>
  </si>
  <si>
    <t>Total lower CST 72°C</t>
  </si>
  <si>
    <t>THF, 1,4-epoxy butane, oxacyclo pentane, Tetramethylene oxide</t>
  </si>
  <si>
    <t>Esters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</si>
  <si>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</si>
  <si>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-10</t>
  </si>
  <si>
    <t>Acetic Acid Methyl Ester</t>
  </si>
  <si>
    <t>Acetic ester, Acetic acid ethyl ester, ethyl ethanoate, EtAc, EtOAc</t>
  </si>
  <si>
    <r>
      <t>C</t>
    </r>
    <r>
      <rPr>
        <vertAlign val="subscript"/>
        <sz val="11"/>
        <rFont val="Times New Roman"/>
        <family val="1"/>
      </rPr>
      <t>5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10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</si>
  <si>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-69</t>
  </si>
  <si>
    <t>S-Propyl acetate, 2-Propyl acetate, Acetic Acid, Iso Propyl ester</t>
  </si>
  <si>
    <t>n-Butyl Acetate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</si>
  <si>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12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</si>
  <si>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-73</t>
  </si>
  <si>
    <t>Butyl acetate, n -Butyl ethanoate, BuOAc, Acitic acid butyl ester</t>
  </si>
  <si>
    <t>Miscellaneous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</si>
  <si>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7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</si>
  <si>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-61°C</t>
  </si>
  <si>
    <t>DMF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</si>
  <si>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9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1</t>
    </r>
  </si>
  <si>
    <t>-20°C</t>
  </si>
  <si>
    <t>DMAc, Acetic Acid Dimethylamide</t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</si>
  <si>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S</t>
    </r>
    <r>
      <rPr>
        <vertAlign val="subscript"/>
        <sz val="11"/>
        <rFont val="Times New Roman"/>
        <family val="1"/>
      </rPr>
      <t>1</t>
    </r>
  </si>
  <si>
    <t>+18.5</t>
  </si>
  <si>
    <t>DMSO, DIMSO, Sulphonyl- Bis-Methane</t>
  </si>
  <si>
    <r>
      <t>C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S</t>
    </r>
    <r>
      <rPr>
        <vertAlign val="subscript"/>
        <sz val="11"/>
        <rFont val="Times New Roman"/>
        <family val="1"/>
      </rPr>
      <t>1</t>
    </r>
  </si>
  <si>
    <t>+27.4</t>
  </si>
  <si>
    <t>Tetramethylene sulphone, Thiolane-1,1- Dioxide</t>
  </si>
  <si>
    <r>
      <t>C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S</t>
    </r>
    <r>
      <rPr>
        <vertAlign val="subscript"/>
        <sz val="11"/>
        <rFont val="Times New Roman"/>
        <family val="1"/>
      </rPr>
      <t>2</t>
    </r>
  </si>
  <si>
    <t>-111</t>
  </si>
  <si>
    <t>Carbon Bi Sulphide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</si>
  <si>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</si>
  <si>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Doubt</t>
  </si>
  <si>
    <t>Oil of Mirbine, Nitrobenzol</t>
  </si>
  <si>
    <r>
      <t>C</t>
    </r>
    <r>
      <rPr>
        <vertAlign val="subscript"/>
        <sz val="11"/>
        <rFont val="Times New Roman"/>
        <family val="1"/>
      </rPr>
      <t>5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</si>
  <si>
    <t>password</t>
  </si>
  <si>
    <r>
      <t>C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7</t>
    </r>
    <r>
      <rPr>
        <sz val="9"/>
        <rFont val="Times New Roman"/>
        <family val="1"/>
      </rPr>
      <t>N</t>
    </r>
    <r>
      <rPr>
        <vertAlign val="subscript"/>
        <sz val="11"/>
        <rFont val="Times New Roman"/>
        <family val="1"/>
      </rPr>
      <t>1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</si>
  <si>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-93</t>
  </si>
  <si>
    <t>2NP, sec- NitroPropane</t>
  </si>
  <si>
    <r>
      <t>C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3</t>
    </r>
    <r>
      <rPr>
        <sz val="9"/>
        <rFont val="Times New Roman"/>
        <family val="1"/>
      </rPr>
      <t>N1</t>
    </r>
  </si>
  <si>
    <t>-44</t>
  </si>
  <si>
    <t>Methyl Cyanomethane,ACN,ethane nitrile</t>
  </si>
  <si>
    <r>
      <t>C</t>
    </r>
    <r>
      <rPr>
        <vertAlign val="subscript"/>
        <sz val="11"/>
        <rFont val="Times New Roman"/>
        <family val="1"/>
      </rPr>
      <t>5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4</t>
    </r>
    <r>
      <rPr>
        <sz val="9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</si>
  <si>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-37</t>
  </si>
  <si>
    <t>Furfural, furfurol, 2-furaldehyde, fural</t>
  </si>
  <si>
    <r>
      <t>C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9"/>
        <rFont val="Times New Roman"/>
        <family val="1"/>
      </rPr>
      <t>O1</t>
    </r>
  </si>
  <si>
    <t>+41</t>
  </si>
  <si>
    <t>Hydroxy benzene, Carbolic acid</t>
  </si>
  <si>
    <r>
      <t>H</t>
    </r>
    <r>
      <rPr>
        <vertAlign val="subscript"/>
        <sz val="11"/>
        <rFont val="Times New Roman"/>
        <family val="1"/>
      </rPr>
      <t>2</t>
    </r>
    <r>
      <rPr>
        <sz val="9"/>
        <rFont val="Times New Roman"/>
        <family val="1"/>
      </rPr>
      <t>O</t>
    </r>
  </si>
  <si>
    <t>Vacuum pump Capacity</t>
  </si>
  <si>
    <t>Line size from pump to system</t>
  </si>
  <si>
    <t>inch</t>
  </si>
  <si>
    <t>Primary Condenser Area</t>
  </si>
  <si>
    <t>mmHg</t>
  </si>
  <si>
    <t>Secondary Condenser Area</t>
  </si>
  <si>
    <t>Vapour Column Size required</t>
  </si>
  <si>
    <t>Vapour passing line b/w primary &amp; secondary condenser</t>
  </si>
  <si>
    <t>Line size required b/w condensers &amp; receiver</t>
  </si>
  <si>
    <t>Hot water tub capacity required</t>
  </si>
  <si>
    <t>Vacuum equalization size required b/w condenser &amp; receiver</t>
  </si>
  <si>
    <t xml:space="preserve">Reactor Jacket Utility line size required </t>
  </si>
  <si>
    <t>Motor Capacity required for HW Pump</t>
  </si>
  <si>
    <t>INPUT Details</t>
  </si>
  <si>
    <t>OUTPUT Details</t>
  </si>
  <si>
    <r>
      <t>Kg/cm</t>
    </r>
    <r>
      <rPr>
        <vertAlign val="superscript"/>
        <sz val="11"/>
        <color theme="1"/>
        <rFont val="Times New Roman"/>
        <family val="1"/>
      </rPr>
      <t>2</t>
    </r>
  </si>
  <si>
    <t>Pressure</t>
  </si>
  <si>
    <t>Temperature</t>
  </si>
  <si>
    <t>Water(hf)</t>
  </si>
  <si>
    <t>Specific enthalphy
Evaporation (hfg)</t>
  </si>
  <si>
    <t>Enthalphy of Steam(hg)</t>
  </si>
  <si>
    <t>Specific volume</t>
  </si>
  <si>
    <t>bar</t>
  </si>
  <si>
    <t>kPa</t>
  </si>
  <si>
    <t>KJ/Kg</t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</si>
  <si>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/Kg</t>
    </r>
  </si>
  <si>
    <t>Inlet Steam temperature to HW tub</t>
  </si>
  <si>
    <t>Specific Enthalpy of Steam</t>
  </si>
  <si>
    <t>Specific volume of Steam</t>
  </si>
  <si>
    <t>Plate heat exchanger capacity required for HW tub</t>
  </si>
  <si>
    <t>Condensate back to boiler</t>
  </si>
  <si>
    <t>Lts</t>
  </si>
  <si>
    <t>C9H20</t>
  </si>
  <si>
    <t>Ideal Distillation Setup Based on Required Boil-Up</t>
  </si>
  <si>
    <r>
      <t xml:space="preserve">Steam inlet pressure to HW tub  </t>
    </r>
    <r>
      <rPr>
        <sz val="11"/>
        <color rgb="FFFF0000"/>
        <rFont val="Times New Roman"/>
        <family val="1"/>
      </rPr>
      <t>*</t>
    </r>
  </si>
  <si>
    <r>
      <t xml:space="preserve">Hot water Set point </t>
    </r>
    <r>
      <rPr>
        <sz val="11"/>
        <color rgb="FFFF0000"/>
        <rFont val="Times New Roman"/>
        <family val="1"/>
      </rPr>
      <t>*</t>
    </r>
  </si>
  <si>
    <r>
      <t xml:space="preserve">Reactor Capacity </t>
    </r>
    <r>
      <rPr>
        <sz val="11"/>
        <color rgb="FFFF0000"/>
        <rFont val="Times New Roman"/>
        <family val="1"/>
      </rPr>
      <t>*</t>
    </r>
  </si>
  <si>
    <r>
      <t xml:space="preserve">Reaction mass Vol. </t>
    </r>
    <r>
      <rPr>
        <sz val="11"/>
        <color rgb="FFFF0000"/>
        <rFont val="Times New Roman"/>
        <family val="1"/>
      </rPr>
      <t>*</t>
    </r>
  </si>
  <si>
    <r>
      <t xml:space="preserve">Required boil-up </t>
    </r>
    <r>
      <rPr>
        <sz val="11"/>
        <color rgb="FFFF0000"/>
        <rFont val="Times New Roman"/>
        <family val="1"/>
      </rPr>
      <t>*</t>
    </r>
  </si>
  <si>
    <r>
      <t xml:space="preserve">Total System vol. ( Reactor + Receiver + Condenser vol. + Vacuum pump trap + Line holding capacity) </t>
    </r>
    <r>
      <rPr>
        <sz val="11"/>
        <color rgb="FFFF0000"/>
        <rFont val="Times New Roman"/>
        <family val="1"/>
      </rPr>
      <t>*</t>
    </r>
  </si>
  <si>
    <r>
      <t xml:space="preserve">Vacuum drop per minute (Leak Test) </t>
    </r>
    <r>
      <rPr>
        <sz val="11"/>
        <color rgb="FFFF0000"/>
        <rFont val="Times New Roman"/>
        <family val="1"/>
      </rPr>
      <t>*</t>
    </r>
  </si>
  <si>
    <r>
      <t xml:space="preserve">Vacuum </t>
    </r>
    <r>
      <rPr>
        <sz val="11"/>
        <color rgb="FFFF0000"/>
        <rFont val="Times New Roman"/>
        <family val="1"/>
      </rPr>
      <t>*</t>
    </r>
  </si>
  <si>
    <r>
      <t xml:space="preserve">Solvent </t>
    </r>
    <r>
      <rPr>
        <sz val="11"/>
        <color rgb="FFFF0000"/>
        <rFont val="Times New Roman"/>
        <family val="1"/>
      </rPr>
      <t>*</t>
    </r>
  </si>
  <si>
    <r>
      <t xml:space="preserve">Condenser Utility in </t>
    </r>
    <r>
      <rPr>
        <sz val="11"/>
        <color rgb="FFFF0000"/>
        <rFont val="Times New Roman"/>
        <family val="1"/>
      </rPr>
      <t>*</t>
    </r>
  </si>
  <si>
    <t>PHARMA ENGINEERING</t>
  </si>
  <si>
    <t>Reach Us            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</si>
</sst>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10"/>
      <name val="Times New Roman"/>
      <family val="1"/>
    </font>
    <font>
      <sz val="9"/>
      <name val="Symbol"/>
      <family val="1"/>
      <charset val="2"/>
    </font>
    <font>
      <sz val="8"/>
      <name val="Times New Roman"/>
      <family val="1"/>
    </font>
    <font>
      <vertAlign val="subscript"/>
      <sz val="8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Times New Roman"/>
      <family val="1"/>
    </font>
    <font>
      <vertAlign val="superscript"/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vertAlign val="subscript"/>
      <sz val="10"/>
      <name val="Times New Roman"/>
      <family val="1"/>
    </font>
    <font>
      <vertAlign val="subscript"/>
      <sz val="11"/>
      <name val="Times New Roman"/>
      <family val="1"/>
    </font>
    <font>
      <sz val="36"/>
      <color theme="4" tint="0.39997558519241921"/>
      <name val="Stencil"/>
      <family val="5"/>
    </font>
    <font>
      <sz val="72"/>
      <color theme="4" tint="-0.499984740745262"/>
      <name val="Times New Roman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1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quotePrefix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2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1" fontId="6" fillId="0" borderId="11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1" fontId="6" fillId="0" borderId="12" xfId="0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vertical="center"/>
    </xf>
    <xf numFmtId="2" fontId="6" fillId="4" borderId="1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3" borderId="12" xfId="0" quotePrefix="1" applyFont="1" applyFill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2" fontId="6" fillId="0" borderId="14" xfId="0" applyNumberFormat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11" fontId="6" fillId="0" borderId="12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left" vertical="center" wrapText="1"/>
    </xf>
    <xf numFmtId="11" fontId="6" fillId="0" borderId="13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6" fillId="5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11" fontId="6" fillId="4" borderId="12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vertical="center"/>
    </xf>
    <xf numFmtId="2" fontId="6" fillId="4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6" borderId="22" xfId="0" applyFont="1" applyFill="1" applyBorder="1" applyAlignment="1" applyProtection="1">
      <alignment horizontal="center" vertical="center"/>
      <protection locked="0"/>
    </xf>
    <xf numFmtId="0" fontId="1" fillId="6" borderId="22" xfId="0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1" fontId="1" fillId="0" borderId="3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vertical="center" wrapText="1"/>
    </xf>
    <xf numFmtId="0" fontId="21" fillId="0" borderId="0" xfId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/>
    </xf>
    <xf numFmtId="0" fontId="19" fillId="0" borderId="27" xfId="0" applyFont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</xf>
    <xf numFmtId="0" fontId="19" fillId="0" borderId="28" xfId="0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</xf>
    <xf numFmtId="0" fontId="19" fillId="0" borderId="29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19" fillId="0" borderId="31" xfId="0" applyFont="1" applyBorder="1" applyAlignment="1" applyProtection="1">
      <alignment horizontal="center"/>
    </xf>
    <xf numFmtId="0" fontId="1" fillId="0" borderId="0" xfId="0" applyFont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</xf>
    <xf numFmtId="0" fontId="2" fillId="0" borderId="3" xfId="0" applyFont="1" applyBorder="1" applyAlignment="1" applyProtection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6" borderId="22" xfId="0" applyFont="1" applyFill="1" applyBorder="1" applyAlignment="1" applyProtection="1">
      <alignment horizontal="center" vertical="center" wrapText="1"/>
      <protection locked="0"/>
    </xf>
    <xf numFmtId="0" fontId="1" fillId="6" borderId="19" xfId="0" applyFont="1" applyFill="1" applyBorder="1" applyAlignment="1" applyProtection="1">
      <alignment horizontal="center" vertical="center"/>
      <protection locked="0"/>
    </xf>
    <xf numFmtId="0" fontId="1" fillId="6" borderId="21" xfId="0" applyFont="1" applyFill="1" applyBorder="1" applyAlignment="1" applyProtection="1">
      <alignment horizontal="center" vertical="center"/>
      <protection locked="0"/>
    </xf>
    <xf numFmtId="0" fontId="1" fillId="6" borderId="20" xfId="0" applyFont="1" applyFill="1" applyBorder="1" applyAlignment="1" applyProtection="1">
      <alignment horizontal="center" vertical="center"/>
      <protection locked="0"/>
    </xf>
    <xf numFmtId="0" fontId="1" fillId="6" borderId="23" xfId="0" applyFont="1" applyFill="1" applyBorder="1" applyAlignment="1" applyProtection="1">
      <alignment horizontal="center" vertical="center"/>
      <protection locked="0"/>
    </xf>
    <xf numFmtId="0" fontId="1" fillId="6" borderId="25" xfId="0" applyFont="1" applyFill="1" applyBorder="1" applyAlignment="1" applyProtection="1">
      <alignment horizontal="center" vertical="center"/>
      <protection locked="0"/>
    </xf>
    <xf numFmtId="0" fontId="1" fillId="6" borderId="24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3073400</xdr:colOff>
      <xdr:row>1</xdr:row>
      <xdr:rowOff>12700</xdr:rowOff>
    </xdr:from>
    <xdr:to>
      <xdr:col>12</xdr:col>
      <xdr:colOff>3175</xdr:colOff>
      <xdr:row>5</xdr:row>
      <xdr:rowOff>114300</xdr:rowOff>
    </xdr:to>
    <xdr:pic>
      <xdr:nvPicPr>
        <xdr:cNvPr id="2" name="Picture 1" descr="C:\Users\p00048105\Desktop\Logos\Capture5.JPGCapture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190500"/>
          <a:ext cx="1701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</xdr:row>
      <xdr:rowOff>276225</xdr:rowOff>
    </xdr:from>
    <xdr:to>
      <xdr:col>1</xdr:col>
      <xdr:colOff>800100</xdr:colOff>
      <xdr:row>2</xdr:row>
      <xdr:rowOff>276225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876300" y="5619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771525</xdr:colOff>
      <xdr:row>3</xdr:row>
      <xdr:rowOff>28575</xdr:rowOff>
    </xdr:from>
    <xdr:to>
      <xdr:col>1</xdr:col>
      <xdr:colOff>771525</xdr:colOff>
      <xdr:row>3</xdr:row>
      <xdr:rowOff>390525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047750" y="74295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harmacalc.blog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showGridLines="0" tabSelected="1" topLeftCell="A10" workbookViewId="0">
      <selection activeCell="B35" sqref="B35"/>
    </sheetView>
  </sheetViews>
  <sheetFormatPr defaultColWidth="8.85546875" defaultRowHeight="15"/>
  <cols>
    <col min="1" max="1" width="3.140625" style="125" customWidth="1"/>
    <col min="2" max="2" width="33.7109375" style="125" customWidth="1"/>
    <col min="3" max="3" width="12.42578125" style="131" customWidth="1"/>
    <col min="4" max="4" width="7.42578125" style="125" bestFit="1" customWidth="1"/>
    <col min="5" max="5" width="5.42578125" style="125" customWidth="1"/>
    <col min="6" max="6" width="52.140625" style="125" customWidth="1"/>
    <col min="7" max="7" width="8.85546875" style="131"/>
    <col min="8" max="8" width="8.85546875" style="125"/>
    <col min="9" max="9" width="1.42578125" style="125" customWidth="1"/>
    <col min="10" max="10" width="45.140625" style="125" bestFit="1" customWidth="1"/>
    <col min="11" max="11" width="8.85546875" style="131"/>
    <col min="12" max="16384" width="8.85546875" style="125"/>
  </cols>
  <sheetData>
    <row r="1" spans="2:12">
      <c r="B1" s="138" t="s">
        <v>395</v>
      </c>
    </row>
    <row r="2" spans="2:12">
      <c r="B2" s="139" t="s">
        <v>394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2:12"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2:12"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2:12"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</row>
    <row r="7" spans="2:12">
      <c r="B7" s="140" t="s">
        <v>383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12">
      <c r="B8" s="143"/>
      <c r="C8" s="144"/>
      <c r="D8" s="144"/>
      <c r="E8" s="144"/>
      <c r="F8" s="144"/>
      <c r="G8" s="144"/>
      <c r="H8" s="144"/>
      <c r="I8" s="144"/>
      <c r="J8" s="144"/>
      <c r="K8" s="144"/>
      <c r="L8" s="145"/>
    </row>
    <row r="9" spans="2:12">
      <c r="B9" s="146"/>
      <c r="C9" s="147"/>
      <c r="D9" s="147"/>
      <c r="E9" s="147"/>
      <c r="F9" s="147"/>
      <c r="G9" s="147"/>
      <c r="H9" s="147"/>
      <c r="I9" s="147"/>
      <c r="J9" s="147"/>
      <c r="K9" s="147"/>
      <c r="L9" s="148"/>
    </row>
    <row r="11" spans="2:12">
      <c r="B11" s="152" t="s">
        <v>363</v>
      </c>
      <c r="C11" s="152"/>
      <c r="D11" s="152"/>
      <c r="F11" s="152" t="s">
        <v>364</v>
      </c>
      <c r="G11" s="152"/>
      <c r="H11" s="152"/>
      <c r="I11" s="152"/>
      <c r="J11" s="152"/>
      <c r="K11" s="152"/>
      <c r="L11" s="152"/>
    </row>
    <row r="12" spans="2:12">
      <c r="F12" s="134"/>
      <c r="G12" s="135"/>
      <c r="H12" s="134"/>
      <c r="I12" s="134"/>
      <c r="J12" s="134"/>
      <c r="K12" s="135"/>
    </row>
    <row r="13" spans="2:12" ht="18">
      <c r="B13" s="134" t="s">
        <v>386</v>
      </c>
      <c r="C13" s="130">
        <v>8</v>
      </c>
      <c r="D13" s="134" t="s">
        <v>10</v>
      </c>
      <c r="E13" s="134"/>
      <c r="F13" s="134" t="s">
        <v>350</v>
      </c>
      <c r="G13" s="126">
        <f>(C19*C23*1000*0.0078)</f>
        <v>149.76</v>
      </c>
      <c r="H13" s="134" t="s">
        <v>6</v>
      </c>
      <c r="I13" s="134"/>
      <c r="J13" s="134" t="s">
        <v>362</v>
      </c>
      <c r="K13" s="128">
        <f>G33*0.106275</f>
        <v>3.0785014335075003</v>
      </c>
      <c r="L13" s="125" t="s">
        <v>8</v>
      </c>
    </row>
    <row r="14" spans="2:12">
      <c r="B14" s="134"/>
      <c r="D14" s="134"/>
      <c r="E14" s="134"/>
      <c r="F14" s="134"/>
      <c r="G14" s="135"/>
      <c r="H14" s="134"/>
      <c r="I14" s="134"/>
      <c r="J14" s="134"/>
      <c r="K14" s="135"/>
    </row>
    <row r="15" spans="2:12">
      <c r="B15" s="134" t="s">
        <v>387</v>
      </c>
      <c r="C15" s="130">
        <v>4.5</v>
      </c>
      <c r="D15" s="134" t="s">
        <v>10</v>
      </c>
      <c r="E15" s="134"/>
      <c r="F15" s="134" t="s">
        <v>351</v>
      </c>
      <c r="G15" s="126">
        <f>0.1299*(G13^0.5)</f>
        <v>1.5896703235576863</v>
      </c>
      <c r="H15" s="134" t="s">
        <v>352</v>
      </c>
      <c r="I15" s="134"/>
      <c r="J15" s="134" t="s">
        <v>376</v>
      </c>
      <c r="K15" s="127">
        <f>VLOOKUP(C33,'STEAM TABLES'!D8:G69,4,1)</f>
        <v>147.19999999999999</v>
      </c>
      <c r="L15" s="125" t="s">
        <v>4</v>
      </c>
    </row>
    <row r="16" spans="2:12">
      <c r="B16" s="134"/>
      <c r="D16" s="134"/>
      <c r="E16" s="134"/>
      <c r="F16" s="134"/>
      <c r="G16" s="136"/>
      <c r="H16" s="134"/>
      <c r="I16" s="134"/>
      <c r="J16" s="134"/>
      <c r="K16" s="135"/>
    </row>
    <row r="17" spans="2:13" ht="18">
      <c r="B17" s="134" t="s">
        <v>388</v>
      </c>
      <c r="C17" s="130">
        <v>400</v>
      </c>
      <c r="D17" s="134" t="s">
        <v>9</v>
      </c>
      <c r="E17" s="134"/>
      <c r="F17" s="134" t="s">
        <v>353</v>
      </c>
      <c r="G17" s="126">
        <f>1.3*C17*VLOOKUP(C27,DATA!B6:U78,20,0)/(300*((((VLOOKUP(C27,DATA!B7:AA79,25,0))/(VLOOKUP(C27,DATA!B6:AA78,24,0)-LOG(760-C25)))- (VLOOKUP(C27,DATA!B6:AA78,26,0))-(C29))-(((VLOOKUP(C27,DATA!B7:AA79,25,0))/(VLOOKUP(C27,DATA!B6:AA78,24,0)-LOG(760-C25)))- (VLOOKUP(C27,DATA!B6:AA78,26,0))-(C29-5)))/LN((((VLOOKUP(C27,DATA!B7:AA79,25,0))/(VLOOKUP(C27,DATA!B6:AA78,24,0)-LOG(760-C25)))- (VLOOKUP(C27,DATA!B6:AA78,26,0))-(C29))/((((VLOOKUP(C27,DATA!B7:AA79,25,0))/(VLOOKUP(C27,DATA!B6:AA78,24,0)-LOG(760-C25)))- (VLOOKUP(C27,DATA!B6:AA78,26,0))-(C29-5)))))</f>
        <v>32.538036302513959</v>
      </c>
      <c r="H17" s="134" t="s">
        <v>5</v>
      </c>
      <c r="I17" s="134"/>
      <c r="J17" s="134" t="s">
        <v>377</v>
      </c>
      <c r="K17" s="129">
        <f>VLOOKUP(C33,'STEAM TABLES'!D8:M69,9,1)</f>
        <v>563.24845995893224</v>
      </c>
      <c r="L17" s="125" t="s">
        <v>3</v>
      </c>
      <c r="M17" s="125">
        <v>30</v>
      </c>
    </row>
    <row r="18" spans="2:13">
      <c r="B18" s="134"/>
      <c r="D18" s="134"/>
      <c r="E18" s="134"/>
      <c r="F18" s="134"/>
      <c r="G18" s="135"/>
      <c r="H18" s="134"/>
      <c r="I18" s="134"/>
      <c r="J18" s="134"/>
      <c r="K18" s="134"/>
    </row>
    <row r="19" spans="2:13" ht="18">
      <c r="B19" s="149" t="s">
        <v>389</v>
      </c>
      <c r="C19" s="150">
        <v>16</v>
      </c>
      <c r="D19" s="151" t="s">
        <v>10</v>
      </c>
      <c r="E19" s="134"/>
      <c r="F19" s="134" t="s">
        <v>355</v>
      </c>
      <c r="G19" s="126">
        <f>G17*0.35</f>
        <v>11.388312705879885</v>
      </c>
      <c r="H19" s="134" t="s">
        <v>5</v>
      </c>
      <c r="I19" s="134"/>
      <c r="J19" s="134" t="s">
        <v>378</v>
      </c>
      <c r="K19" s="127">
        <f>VLOOKUP(C33,'STEAM TABLES'!D8:N69,11,1)</f>
        <v>0.42199999999999999</v>
      </c>
      <c r="L19" s="125" t="s">
        <v>375</v>
      </c>
      <c r="M19" s="125">
        <v>10</v>
      </c>
    </row>
    <row r="20" spans="2:13">
      <c r="B20" s="149"/>
      <c r="C20" s="150"/>
      <c r="D20" s="151"/>
      <c r="E20" s="134"/>
      <c r="F20" s="134"/>
      <c r="G20" s="135"/>
      <c r="H20" s="134"/>
      <c r="I20" s="134"/>
      <c r="J20" s="134"/>
      <c r="K20" s="135"/>
    </row>
    <row r="21" spans="2:13" ht="18">
      <c r="B21" s="149"/>
      <c r="C21" s="150"/>
      <c r="D21" s="151"/>
      <c r="E21" s="134"/>
      <c r="F21" s="134" t="s">
        <v>356</v>
      </c>
      <c r="G21" s="126">
        <f>1.825*SQRT((C17*2.2)*(359/VLOOKUP(C27,DATA!B6:E78,2,0))*(760/(760-C25))*(1/60)*((((VLOOKUP(C27,DATA!B7:AA79,25,0))/(VLOOKUP(C27,DATA!B6:AA78,24,0)-LOG(760-C25)))- (VLOOKUP(C27,DATA!B6:AA78,26,0))+273.15)*(9/5)/492.78)/127.5)</f>
        <v>3.255871640041144</v>
      </c>
      <c r="H21" s="134" t="s">
        <v>352</v>
      </c>
      <c r="I21" s="134"/>
      <c r="J21" s="134" t="s">
        <v>379</v>
      </c>
      <c r="K21" s="128">
        <f>1.3*G31*0.9*(C31-25)*1000/(400*((120-C31)-(120-(C31-5)))/LN((120-C31)/(120-(C31-5))))</f>
        <v>-1.4328520076609566</v>
      </c>
      <c r="L21" s="125" t="s">
        <v>5</v>
      </c>
    </row>
    <row r="22" spans="2:13">
      <c r="B22" s="137"/>
      <c r="C22" s="133"/>
      <c r="D22" s="134"/>
      <c r="E22" s="134"/>
      <c r="F22" s="134"/>
      <c r="G22" s="135"/>
      <c r="H22" s="134"/>
      <c r="I22" s="134"/>
      <c r="J22" s="134"/>
      <c r="K22" s="135"/>
    </row>
    <row r="23" spans="2:13">
      <c r="B23" s="134" t="s">
        <v>390</v>
      </c>
      <c r="C23" s="130">
        <v>1.2</v>
      </c>
      <c r="D23" s="134" t="s">
        <v>11</v>
      </c>
      <c r="E23" s="134"/>
      <c r="F23" s="134" t="s">
        <v>357</v>
      </c>
      <c r="G23" s="126">
        <f>1.825*SQRT(0.2*(C17*2.2)*(359/VLOOKUP(C27,DATA!B6:E78,2,0))*(760/(760-C25))*(1/60)*((((VLOOKUP(C27,DATA!B7:AA79,25,0))/(VLOOKUP(C27,DATA!B6:AA78,24,0)-LOG(760-C25)))- (VLOOKUP(C27,DATA!B6:AA78,26,0))+273.15)*(9/5)/492.78)/127.5)</f>
        <v>1.456070062629145</v>
      </c>
      <c r="H23" s="134" t="s">
        <v>352</v>
      </c>
      <c r="I23" s="134"/>
      <c r="J23" s="134" t="s">
        <v>380</v>
      </c>
      <c r="K23" s="126">
        <f>(((C15*VLOOKUP(C27,DATA!B6:P78,15,0)*20)+(Calculation!C17*VLOOKUP(Calculation!C27,DATA!B6:U78,20,0)))/K17)*(K19)</f>
        <v>78.952613564611269</v>
      </c>
      <c r="L23" s="125" t="s">
        <v>381</v>
      </c>
    </row>
    <row r="24" spans="2:13">
      <c r="B24" s="134"/>
      <c r="D24" s="134"/>
      <c r="E24" s="134"/>
      <c r="F24" s="134"/>
      <c r="G24" s="135"/>
      <c r="H24" s="134"/>
      <c r="I24" s="134"/>
      <c r="J24" s="134"/>
      <c r="K24" s="135"/>
    </row>
    <row r="25" spans="2:13">
      <c r="B25" s="134" t="s">
        <v>391</v>
      </c>
      <c r="C25" s="130">
        <v>400</v>
      </c>
      <c r="D25" s="134" t="s">
        <v>354</v>
      </c>
      <c r="E25" s="134"/>
      <c r="F25" s="134" t="s">
        <v>358</v>
      </c>
      <c r="G25" s="126">
        <f>2*SQRT(((C17/VLOOKUP(C27,DATA!B6:Q78,16,0)/1000))*1.273)</f>
        <v>1.6036574358999403</v>
      </c>
      <c r="H25" s="134" t="s">
        <v>352</v>
      </c>
      <c r="I25" s="134"/>
      <c r="J25" s="134"/>
      <c r="K25" s="135"/>
    </row>
    <row r="26" spans="2:13">
      <c r="B26" s="134"/>
      <c r="D26" s="134"/>
      <c r="E26" s="134"/>
      <c r="F26" s="134"/>
      <c r="G26" s="135"/>
      <c r="H26" s="134"/>
      <c r="I26" s="134"/>
      <c r="J26" s="134"/>
      <c r="K26" s="135"/>
    </row>
    <row r="27" spans="2:13">
      <c r="B27" s="134" t="s">
        <v>392</v>
      </c>
      <c r="C27" s="130" t="s">
        <v>54</v>
      </c>
      <c r="D27" s="134"/>
      <c r="E27" s="134"/>
      <c r="F27" s="134" t="s">
        <v>360</v>
      </c>
      <c r="G27" s="126">
        <f>2*SQRT(((C17/VLOOKUP(C27,DATA!B6:Q78,16,0)*0.2/1000))*1.273)</f>
        <v>0.7171774078590557</v>
      </c>
      <c r="H27" s="134" t="s">
        <v>352</v>
      </c>
      <c r="I27" s="134"/>
      <c r="J27" s="134"/>
      <c r="K27" s="135"/>
    </row>
    <row r="28" spans="2:13">
      <c r="B28" s="134"/>
      <c r="D28" s="134"/>
      <c r="E28" s="134"/>
      <c r="F28" s="134"/>
      <c r="G28" s="135"/>
      <c r="H28" s="134"/>
      <c r="I28" s="134"/>
      <c r="J28" s="134"/>
      <c r="K28" s="135"/>
    </row>
    <row r="29" spans="2:13">
      <c r="B29" s="134" t="s">
        <v>393</v>
      </c>
      <c r="C29" s="130">
        <v>35</v>
      </c>
      <c r="D29" s="134" t="s">
        <v>4</v>
      </c>
      <c r="E29" s="134"/>
      <c r="F29" s="134" t="s">
        <v>361</v>
      </c>
      <c r="G29" s="126">
        <f>1.1*2*SQRT(G33*0.000112)*39.3701</f>
        <v>4.9334682014793101</v>
      </c>
      <c r="H29" s="134" t="s">
        <v>352</v>
      </c>
      <c r="I29" s="134"/>
      <c r="J29" s="134"/>
      <c r="K29" s="135"/>
    </row>
    <row r="30" spans="2:13">
      <c r="B30" s="134"/>
      <c r="D30" s="134"/>
      <c r="E30" s="134"/>
      <c r="F30" s="134"/>
      <c r="G30" s="135"/>
      <c r="H30" s="134"/>
      <c r="I30" s="134"/>
      <c r="J30" s="134"/>
      <c r="K30" s="135"/>
    </row>
    <row r="31" spans="2:13">
      <c r="B31" s="134" t="s">
        <v>385</v>
      </c>
      <c r="C31" s="130">
        <v>0</v>
      </c>
      <c r="D31" s="134" t="s">
        <v>4</v>
      </c>
      <c r="E31" s="134"/>
      <c r="F31" s="134" t="s">
        <v>359</v>
      </c>
      <c r="G31" s="127">
        <f>(C13*0.2)*1.5</f>
        <v>2.4000000000000004</v>
      </c>
      <c r="H31" s="134" t="s">
        <v>10</v>
      </c>
      <c r="I31" s="134"/>
      <c r="J31" s="134"/>
      <c r="K31" s="135"/>
    </row>
    <row r="32" spans="2:13">
      <c r="B32" s="134"/>
      <c r="D32" s="134"/>
      <c r="E32" s="134"/>
      <c r="F32" s="134"/>
      <c r="G32" s="135"/>
      <c r="H32" s="134"/>
      <c r="I32" s="134"/>
      <c r="J32" s="134"/>
      <c r="K32" s="135"/>
    </row>
    <row r="33" spans="2:11" ht="18">
      <c r="B33" s="134" t="s">
        <v>384</v>
      </c>
      <c r="C33" s="132">
        <v>3.4670479999999997</v>
      </c>
      <c r="D33" s="134" t="s">
        <v>365</v>
      </c>
      <c r="E33" s="134"/>
      <c r="F33" s="134" t="s">
        <v>7</v>
      </c>
      <c r="G33" s="126">
        <f>1.1*((C17*VLOOKUP(C27,DATA!B6:U78,20,0))+(C15*(VLOOKUP(C27,DATA!B6:U78,16,0))*(VLOOKUP(Calculation!C27,DATA!B6:P78,15,0))*5))/4000</f>
        <v>28.967315300000003</v>
      </c>
      <c r="H33" s="134" t="s">
        <v>6</v>
      </c>
      <c r="I33" s="134"/>
      <c r="J33" s="134"/>
      <c r="K33" s="135"/>
    </row>
    <row r="34" spans="2:11">
      <c r="B34" s="134"/>
      <c r="D34" s="134"/>
      <c r="E34" s="134"/>
      <c r="F34" s="134"/>
      <c r="G34" s="135"/>
      <c r="H34" s="134"/>
      <c r="I34" s="134"/>
      <c r="J34" s="134"/>
      <c r="K34" s="135"/>
    </row>
  </sheetData>
  <sheetProtection password="888D" sheet="1" objects="1" scenarios="1"/>
  <mergeCells count="7">
    <mergeCell ref="B2:L5"/>
    <mergeCell ref="B7:L9"/>
    <mergeCell ref="B19:B21"/>
    <mergeCell ref="C19:C21"/>
    <mergeCell ref="D19:D21"/>
    <mergeCell ref="B11:D11"/>
    <mergeCell ref="F11:L11"/>
  </mergeCells>
  <hyperlinks>
    <hyperlink ref="B1" r:id="rId1" xr:uid="{00000000-0004-0000-0000-00000000000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'STEAM TABLES'!$E$8:$E$69</xm:f>
          </x14:formula1>
          <xm:sqref>C33</xm:sqref>
        </x14:dataValidation>
        <x14:dataValidation type="list" allowBlank="1" showInputMessage="1" showErrorMessage="1" xr:uid="{00000000-0002-0000-0000-000001000000}">
          <x14:formula1>
            <xm:f>DATA!$B$6:$B$78</xm:f>
          </x14:formula1>
          <xm:sqref>C27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552"/>
  <sheetViews>
    <sheetView showGridLines="0" topLeftCell="A4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I15" sqref="I15"/>
    </sheetView>
  </sheetViews>
  <sheetFormatPr defaultColWidth="8.85546875" defaultRowHeight="15"/>
  <cols>
    <col min="1" max="1" width="4.140625" style="2" customWidth="1"/>
    <col min="2" max="2" width="15.42578125" style="2" customWidth="1"/>
    <col min="3" max="3" width="4.7109375" style="3" customWidth="1"/>
    <col min="4" max="4" width="5.85546875" style="3" bestFit="1" customWidth="1"/>
    <col min="5" max="6" width="7.7109375" style="3" customWidth="1"/>
    <col min="7" max="7" width="8.42578125" style="3" customWidth="1"/>
    <col min="8" max="12" width="7.7109375" style="3" customWidth="1"/>
    <col min="13" max="13" width="2.7109375" style="3" bestFit="1" customWidth="1"/>
    <col min="14" max="14" width="5.85546875" style="3" bestFit="1" customWidth="1"/>
    <col min="15" max="15" width="8.85546875" style="3" bestFit="1" customWidth="1"/>
    <col min="16" max="16" width="8.7109375" style="3" customWidth="1"/>
    <col min="17" max="17" width="6.140625" style="3" bestFit="1" customWidth="1"/>
    <col min="18" max="18" width="6.42578125" style="3" customWidth="1"/>
    <col min="19" max="19" width="6.42578125" style="3" bestFit="1" customWidth="1"/>
    <col min="20" max="20" width="6.7109375" style="3" bestFit="1" customWidth="1"/>
    <col min="21" max="21" width="6.28515625" style="3" customWidth="1"/>
    <col min="22" max="22" width="6.42578125" style="3" customWidth="1"/>
    <col min="23" max="24" width="5.28515625" style="3" customWidth="1"/>
    <col min="25" max="25" width="7" style="3" customWidth="1"/>
    <col min="26" max="26" width="7.85546875" style="3" bestFit="1" customWidth="1"/>
    <col min="27" max="27" width="7" style="3" customWidth="1"/>
    <col min="28" max="28" width="7.7109375" style="3" customWidth="1"/>
    <col min="29" max="29" width="6.85546875" style="3" customWidth="1"/>
    <col min="30" max="30" width="7" style="3" customWidth="1"/>
    <col min="31" max="31" width="5.42578125" style="3" bestFit="1" customWidth="1"/>
    <col min="32" max="32" width="7.140625" style="3" bestFit="1" customWidth="1"/>
    <col min="33" max="33" width="7.42578125" style="3" customWidth="1"/>
    <col min="34" max="34" width="6.140625" style="3" bestFit="1" customWidth="1"/>
    <col min="35" max="35" width="8.7109375" style="3" bestFit="1" customWidth="1"/>
    <col min="36" max="36" width="7.7109375" style="3" bestFit="1" customWidth="1"/>
    <col min="37" max="37" width="8.42578125" style="3" bestFit="1" customWidth="1"/>
    <col min="38" max="38" width="8.85546875" style="3"/>
    <col min="39" max="39" width="7.42578125" style="3" bestFit="1" customWidth="1"/>
    <col min="40" max="40" width="5.85546875" style="3" bestFit="1" customWidth="1"/>
    <col min="41" max="41" width="9" style="3" bestFit="1" customWidth="1"/>
    <col min="42" max="42" width="8.85546875" style="3"/>
    <col min="43" max="43" width="11.42578125" style="3" bestFit="1" customWidth="1"/>
    <col min="44" max="45" width="15.42578125" style="3" bestFit="1" customWidth="1"/>
    <col min="46" max="99" width="5.7109375" style="3" customWidth="1"/>
    <col min="100" max="121" width="5.28515625" style="3" customWidth="1"/>
    <col min="122" max="143" width="5.7109375" style="3" customWidth="1"/>
    <col min="144" max="144" width="6.140625" style="3" customWidth="1"/>
    <col min="145" max="146" width="6.42578125" style="3" customWidth="1"/>
    <col min="147" max="147" width="6.28515625" style="3" customWidth="1"/>
    <col min="148" max="148" width="6.140625" style="3" customWidth="1"/>
    <col min="149" max="149" width="6" style="3" customWidth="1"/>
    <col min="150" max="150" width="6.140625" style="3" customWidth="1"/>
    <col min="151" max="151" width="5.7109375" style="3" customWidth="1"/>
    <col min="152" max="152" width="6.28515625" style="3" customWidth="1"/>
    <col min="153" max="153" width="5.7109375" style="3" customWidth="1"/>
    <col min="154" max="154" width="6.28515625" style="3" customWidth="1"/>
    <col min="155" max="155" width="5.7109375" style="3" customWidth="1"/>
    <col min="156" max="156" width="6.42578125" style="3" customWidth="1"/>
    <col min="157" max="157" width="6.140625" style="3" customWidth="1"/>
    <col min="158" max="158" width="6.42578125" style="3" customWidth="1"/>
    <col min="159" max="159" width="6.140625" style="3" customWidth="1"/>
    <col min="160" max="160" width="6.28515625" style="3" customWidth="1"/>
    <col min="161" max="161" width="5.7109375" style="3" customWidth="1"/>
    <col min="162" max="162" width="6.28515625" style="3" customWidth="1"/>
    <col min="163" max="163" width="5.7109375" style="3" customWidth="1"/>
    <col min="164" max="164" width="6.28515625" style="3" customWidth="1"/>
    <col min="165" max="165" width="5.7109375" style="3" customWidth="1"/>
    <col min="166" max="166" width="6.28515625" style="3" customWidth="1"/>
    <col min="167" max="167" width="5.7109375" style="3" customWidth="1"/>
    <col min="168" max="168" width="6.28515625" style="3" customWidth="1"/>
    <col min="169" max="169" width="5.7109375" style="3" customWidth="1"/>
    <col min="170" max="170" width="6.28515625" style="3" customWidth="1"/>
    <col min="171" max="171" width="5.7109375" style="3" customWidth="1"/>
    <col min="172" max="172" width="6.28515625" style="3" customWidth="1"/>
    <col min="173" max="173" width="5.7109375" style="3" customWidth="1"/>
    <col min="174" max="174" width="6.42578125" style="3" customWidth="1"/>
    <col min="175" max="175" width="6" style="3" customWidth="1"/>
    <col min="176" max="176" width="6.28515625" style="3" customWidth="1"/>
    <col min="177" max="177" width="5.7109375" style="3" customWidth="1"/>
    <col min="178" max="178" width="6.42578125" style="3" customWidth="1"/>
    <col min="179" max="179" width="6.140625" style="3" customWidth="1"/>
    <col min="180" max="180" width="6.42578125" style="3" customWidth="1"/>
    <col min="181" max="181" width="6.140625" style="3" customWidth="1"/>
    <col min="182" max="182" width="6.28515625" style="3" customWidth="1"/>
    <col min="183" max="183" width="5.7109375" style="3" customWidth="1"/>
    <col min="184" max="185" width="6.42578125" style="3" customWidth="1"/>
    <col min="186" max="256" width="8.85546875" style="2"/>
    <col min="257" max="257" width="4.140625" style="2" customWidth="1"/>
    <col min="258" max="258" width="15.42578125" style="2" customWidth="1"/>
    <col min="259" max="259" width="4.7109375" style="2" customWidth="1"/>
    <col min="260" max="260" width="5.85546875" style="2" bestFit="1" customWidth="1"/>
    <col min="261" max="270" width="0" style="2" hidden="1" customWidth="1"/>
    <col min="271" max="271" width="8.85546875" style="2" bestFit="1" customWidth="1"/>
    <col min="272" max="272" width="8.7109375" style="2" customWidth="1"/>
    <col min="273" max="273" width="6.140625" style="2" bestFit="1" customWidth="1"/>
    <col min="274" max="274" width="6.42578125" style="2" customWidth="1"/>
    <col min="275" max="275" width="6.42578125" style="2" bestFit="1" customWidth="1"/>
    <col min="276" max="276" width="6.7109375" style="2" bestFit="1" customWidth="1"/>
    <col min="277" max="277" width="6.28515625" style="2" customWidth="1"/>
    <col min="278" max="278" width="6.42578125" style="2" customWidth="1"/>
    <col min="279" max="280" width="5.28515625" style="2" customWidth="1"/>
    <col min="281" max="281" width="7" style="2" customWidth="1"/>
    <col min="282" max="282" width="7.85546875" style="2" bestFit="1" customWidth="1"/>
    <col min="283" max="283" width="7" style="2" customWidth="1"/>
    <col min="284" max="284" width="7.7109375" style="2" customWidth="1"/>
    <col min="285" max="285" width="6.85546875" style="2" customWidth="1"/>
    <col min="286" max="286" width="7" style="2" customWidth="1"/>
    <col min="287" max="287" width="5.42578125" style="2" bestFit="1" customWidth="1"/>
    <col min="288" max="288" width="7.140625" style="2" bestFit="1" customWidth="1"/>
    <col min="289" max="289" width="7.42578125" style="2" customWidth="1"/>
    <col min="290" max="290" width="6.140625" style="2" bestFit="1" customWidth="1"/>
    <col min="291" max="291" width="8.7109375" style="2" bestFit="1" customWidth="1"/>
    <col min="292" max="292" width="7.7109375" style="2" bestFit="1" customWidth="1"/>
    <col min="293" max="293" width="8.42578125" style="2" bestFit="1" customWidth="1"/>
    <col min="294" max="294" width="8.85546875" style="2"/>
    <col min="295" max="295" width="7.42578125" style="2" bestFit="1" customWidth="1"/>
    <col min="296" max="296" width="5.85546875" style="2" bestFit="1" customWidth="1"/>
    <col min="297" max="297" width="9" style="2" bestFit="1" customWidth="1"/>
    <col min="298" max="298" width="8.85546875" style="2"/>
    <col min="299" max="299" width="11.42578125" style="2" bestFit="1" customWidth="1"/>
    <col min="300" max="301" width="15.42578125" style="2" bestFit="1" customWidth="1"/>
    <col min="302" max="355" width="5.7109375" style="2" customWidth="1"/>
    <col min="356" max="377" width="5.28515625" style="2" customWidth="1"/>
    <col min="378" max="399" width="5.7109375" style="2" customWidth="1"/>
    <col min="400" max="400" width="6.140625" style="2" customWidth="1"/>
    <col min="401" max="402" width="6.42578125" style="2" customWidth="1"/>
    <col min="403" max="403" width="6.28515625" style="2" customWidth="1"/>
    <col min="404" max="404" width="6.140625" style="2" customWidth="1"/>
    <col min="405" max="405" width="6" style="2" customWidth="1"/>
    <col min="406" max="406" width="6.140625" style="2" customWidth="1"/>
    <col min="407" max="407" width="5.7109375" style="2" customWidth="1"/>
    <col min="408" max="408" width="6.28515625" style="2" customWidth="1"/>
    <col min="409" max="409" width="5.7109375" style="2" customWidth="1"/>
    <col min="410" max="410" width="6.28515625" style="2" customWidth="1"/>
    <col min="411" max="411" width="5.7109375" style="2" customWidth="1"/>
    <col min="412" max="412" width="6.42578125" style="2" customWidth="1"/>
    <col min="413" max="413" width="6.140625" style="2" customWidth="1"/>
    <col min="414" max="414" width="6.42578125" style="2" customWidth="1"/>
    <col min="415" max="415" width="6.140625" style="2" customWidth="1"/>
    <col min="416" max="416" width="6.28515625" style="2" customWidth="1"/>
    <col min="417" max="417" width="5.7109375" style="2" customWidth="1"/>
    <col min="418" max="418" width="6.28515625" style="2" customWidth="1"/>
    <col min="419" max="419" width="5.7109375" style="2" customWidth="1"/>
    <col min="420" max="420" width="6.28515625" style="2" customWidth="1"/>
    <col min="421" max="421" width="5.7109375" style="2" customWidth="1"/>
    <col min="422" max="422" width="6.28515625" style="2" customWidth="1"/>
    <col min="423" max="423" width="5.7109375" style="2" customWidth="1"/>
    <col min="424" max="424" width="6.28515625" style="2" customWidth="1"/>
    <col min="425" max="425" width="5.7109375" style="2" customWidth="1"/>
    <col min="426" max="426" width="6.28515625" style="2" customWidth="1"/>
    <col min="427" max="427" width="5.7109375" style="2" customWidth="1"/>
    <col min="428" max="428" width="6.28515625" style="2" customWidth="1"/>
    <col min="429" max="429" width="5.7109375" style="2" customWidth="1"/>
    <col min="430" max="430" width="6.42578125" style="2" customWidth="1"/>
    <col min="431" max="431" width="6" style="2" customWidth="1"/>
    <col min="432" max="432" width="6.28515625" style="2" customWidth="1"/>
    <col min="433" max="433" width="5.7109375" style="2" customWidth="1"/>
    <col min="434" max="434" width="6.42578125" style="2" customWidth="1"/>
    <col min="435" max="435" width="6.140625" style="2" customWidth="1"/>
    <col min="436" max="436" width="6.42578125" style="2" customWidth="1"/>
    <col min="437" max="437" width="6.140625" style="2" customWidth="1"/>
    <col min="438" max="438" width="6.28515625" style="2" customWidth="1"/>
    <col min="439" max="439" width="5.7109375" style="2" customWidth="1"/>
    <col min="440" max="441" width="6.42578125" style="2" customWidth="1"/>
    <col min="442" max="512" width="8.85546875" style="2"/>
    <col min="513" max="513" width="4.140625" style="2" customWidth="1"/>
    <col min="514" max="514" width="15.42578125" style="2" customWidth="1"/>
    <col min="515" max="515" width="4.7109375" style="2" customWidth="1"/>
    <col min="516" max="516" width="5.85546875" style="2" bestFit="1" customWidth="1"/>
    <col min="517" max="526" width="0" style="2" hidden="1" customWidth="1"/>
    <col min="527" max="527" width="8.85546875" style="2" bestFit="1" customWidth="1"/>
    <col min="528" max="528" width="8.7109375" style="2" customWidth="1"/>
    <col min="529" max="529" width="6.140625" style="2" bestFit="1" customWidth="1"/>
    <col min="530" max="530" width="6.42578125" style="2" customWidth="1"/>
    <col min="531" max="531" width="6.42578125" style="2" bestFit="1" customWidth="1"/>
    <col min="532" max="532" width="6.7109375" style="2" bestFit="1" customWidth="1"/>
    <col min="533" max="533" width="6.28515625" style="2" customWidth="1"/>
    <col min="534" max="534" width="6.42578125" style="2" customWidth="1"/>
    <col min="535" max="536" width="5.28515625" style="2" customWidth="1"/>
    <col min="537" max="537" width="7" style="2" customWidth="1"/>
    <col min="538" max="538" width="7.85546875" style="2" bestFit="1" customWidth="1"/>
    <col min="539" max="539" width="7" style="2" customWidth="1"/>
    <col min="540" max="540" width="7.7109375" style="2" customWidth="1"/>
    <col min="541" max="541" width="6.85546875" style="2" customWidth="1"/>
    <col min="542" max="542" width="7" style="2" customWidth="1"/>
    <col min="543" max="543" width="5.42578125" style="2" bestFit="1" customWidth="1"/>
    <col min="544" max="544" width="7.140625" style="2" bestFit="1" customWidth="1"/>
    <col min="545" max="545" width="7.42578125" style="2" customWidth="1"/>
    <col min="546" max="546" width="6.140625" style="2" bestFit="1" customWidth="1"/>
    <col min="547" max="547" width="8.7109375" style="2" bestFit="1" customWidth="1"/>
    <col min="548" max="548" width="7.7109375" style="2" bestFit="1" customWidth="1"/>
    <col min="549" max="549" width="8.42578125" style="2" bestFit="1" customWidth="1"/>
    <col min="550" max="550" width="8.85546875" style="2"/>
    <col min="551" max="551" width="7.42578125" style="2" bestFit="1" customWidth="1"/>
    <col min="552" max="552" width="5.85546875" style="2" bestFit="1" customWidth="1"/>
    <col min="553" max="553" width="9" style="2" bestFit="1" customWidth="1"/>
    <col min="554" max="554" width="8.85546875" style="2"/>
    <col min="555" max="555" width="11.42578125" style="2" bestFit="1" customWidth="1"/>
    <col min="556" max="557" width="15.42578125" style="2" bestFit="1" customWidth="1"/>
    <col min="558" max="611" width="5.7109375" style="2" customWidth="1"/>
    <col min="612" max="633" width="5.28515625" style="2" customWidth="1"/>
    <col min="634" max="655" width="5.7109375" style="2" customWidth="1"/>
    <col min="656" max="656" width="6.140625" style="2" customWidth="1"/>
    <col min="657" max="658" width="6.42578125" style="2" customWidth="1"/>
    <col min="659" max="659" width="6.28515625" style="2" customWidth="1"/>
    <col min="660" max="660" width="6.140625" style="2" customWidth="1"/>
    <col min="661" max="661" width="6" style="2" customWidth="1"/>
    <col min="662" max="662" width="6.140625" style="2" customWidth="1"/>
    <col min="663" max="663" width="5.7109375" style="2" customWidth="1"/>
    <col min="664" max="664" width="6.28515625" style="2" customWidth="1"/>
    <col min="665" max="665" width="5.7109375" style="2" customWidth="1"/>
    <col min="666" max="666" width="6.28515625" style="2" customWidth="1"/>
    <col min="667" max="667" width="5.7109375" style="2" customWidth="1"/>
    <col min="668" max="668" width="6.42578125" style="2" customWidth="1"/>
    <col min="669" max="669" width="6.140625" style="2" customWidth="1"/>
    <col min="670" max="670" width="6.42578125" style="2" customWidth="1"/>
    <col min="671" max="671" width="6.140625" style="2" customWidth="1"/>
    <col min="672" max="672" width="6.28515625" style="2" customWidth="1"/>
    <col min="673" max="673" width="5.7109375" style="2" customWidth="1"/>
    <col min="674" max="674" width="6.28515625" style="2" customWidth="1"/>
    <col min="675" max="675" width="5.7109375" style="2" customWidth="1"/>
    <col min="676" max="676" width="6.28515625" style="2" customWidth="1"/>
    <col min="677" max="677" width="5.7109375" style="2" customWidth="1"/>
    <col min="678" max="678" width="6.28515625" style="2" customWidth="1"/>
    <col min="679" max="679" width="5.7109375" style="2" customWidth="1"/>
    <col min="680" max="680" width="6.28515625" style="2" customWidth="1"/>
    <col min="681" max="681" width="5.7109375" style="2" customWidth="1"/>
    <col min="682" max="682" width="6.28515625" style="2" customWidth="1"/>
    <col min="683" max="683" width="5.7109375" style="2" customWidth="1"/>
    <col min="684" max="684" width="6.28515625" style="2" customWidth="1"/>
    <col min="685" max="685" width="5.7109375" style="2" customWidth="1"/>
    <col min="686" max="686" width="6.42578125" style="2" customWidth="1"/>
    <col min="687" max="687" width="6" style="2" customWidth="1"/>
    <col min="688" max="688" width="6.28515625" style="2" customWidth="1"/>
    <col min="689" max="689" width="5.7109375" style="2" customWidth="1"/>
    <col min="690" max="690" width="6.42578125" style="2" customWidth="1"/>
    <col min="691" max="691" width="6.140625" style="2" customWidth="1"/>
    <col min="692" max="692" width="6.42578125" style="2" customWidth="1"/>
    <col min="693" max="693" width="6.140625" style="2" customWidth="1"/>
    <col min="694" max="694" width="6.28515625" style="2" customWidth="1"/>
    <col min="695" max="695" width="5.7109375" style="2" customWidth="1"/>
    <col min="696" max="697" width="6.42578125" style="2" customWidth="1"/>
    <col min="698" max="768" width="8.85546875" style="2"/>
    <col min="769" max="769" width="4.140625" style="2" customWidth="1"/>
    <col min="770" max="770" width="15.42578125" style="2" customWidth="1"/>
    <col min="771" max="771" width="4.7109375" style="2" customWidth="1"/>
    <col min="772" max="772" width="5.85546875" style="2" bestFit="1" customWidth="1"/>
    <col min="773" max="782" width="0" style="2" hidden="1" customWidth="1"/>
    <col min="783" max="783" width="8.85546875" style="2" bestFit="1" customWidth="1"/>
    <col min="784" max="784" width="8.7109375" style="2" customWidth="1"/>
    <col min="785" max="785" width="6.140625" style="2" bestFit="1" customWidth="1"/>
    <col min="786" max="786" width="6.42578125" style="2" customWidth="1"/>
    <col min="787" max="787" width="6.42578125" style="2" bestFit="1" customWidth="1"/>
    <col min="788" max="788" width="6.7109375" style="2" bestFit="1" customWidth="1"/>
    <col min="789" max="789" width="6.28515625" style="2" customWidth="1"/>
    <col min="790" max="790" width="6.42578125" style="2" customWidth="1"/>
    <col min="791" max="792" width="5.28515625" style="2" customWidth="1"/>
    <col min="793" max="793" width="7" style="2" customWidth="1"/>
    <col min="794" max="794" width="7.85546875" style="2" bestFit="1" customWidth="1"/>
    <col min="795" max="795" width="7" style="2" customWidth="1"/>
    <col min="796" max="796" width="7.7109375" style="2" customWidth="1"/>
    <col min="797" max="797" width="6.85546875" style="2" customWidth="1"/>
    <col min="798" max="798" width="7" style="2" customWidth="1"/>
    <col min="799" max="799" width="5.42578125" style="2" bestFit="1" customWidth="1"/>
    <col min="800" max="800" width="7.140625" style="2" bestFit="1" customWidth="1"/>
    <col min="801" max="801" width="7.42578125" style="2" customWidth="1"/>
    <col min="802" max="802" width="6.140625" style="2" bestFit="1" customWidth="1"/>
    <col min="803" max="803" width="8.7109375" style="2" bestFit="1" customWidth="1"/>
    <col min="804" max="804" width="7.7109375" style="2" bestFit="1" customWidth="1"/>
    <col min="805" max="805" width="8.42578125" style="2" bestFit="1" customWidth="1"/>
    <col min="806" max="806" width="8.85546875" style="2"/>
    <col min="807" max="807" width="7.42578125" style="2" bestFit="1" customWidth="1"/>
    <col min="808" max="808" width="5.85546875" style="2" bestFit="1" customWidth="1"/>
    <col min="809" max="809" width="9" style="2" bestFit="1" customWidth="1"/>
    <col min="810" max="810" width="8.85546875" style="2"/>
    <col min="811" max="811" width="11.42578125" style="2" bestFit="1" customWidth="1"/>
    <col min="812" max="813" width="15.42578125" style="2" bestFit="1" customWidth="1"/>
    <col min="814" max="867" width="5.7109375" style="2" customWidth="1"/>
    <col min="868" max="889" width="5.28515625" style="2" customWidth="1"/>
    <col min="890" max="911" width="5.7109375" style="2" customWidth="1"/>
    <col min="912" max="912" width="6.140625" style="2" customWidth="1"/>
    <col min="913" max="914" width="6.42578125" style="2" customWidth="1"/>
    <col min="915" max="915" width="6.28515625" style="2" customWidth="1"/>
    <col min="916" max="916" width="6.140625" style="2" customWidth="1"/>
    <col min="917" max="917" width="6" style="2" customWidth="1"/>
    <col min="918" max="918" width="6.140625" style="2" customWidth="1"/>
    <col min="919" max="919" width="5.7109375" style="2" customWidth="1"/>
    <col min="920" max="920" width="6.28515625" style="2" customWidth="1"/>
    <col min="921" max="921" width="5.7109375" style="2" customWidth="1"/>
    <col min="922" max="922" width="6.28515625" style="2" customWidth="1"/>
    <col min="923" max="923" width="5.7109375" style="2" customWidth="1"/>
    <col min="924" max="924" width="6.42578125" style="2" customWidth="1"/>
    <col min="925" max="925" width="6.140625" style="2" customWidth="1"/>
    <col min="926" max="926" width="6.42578125" style="2" customWidth="1"/>
    <col min="927" max="927" width="6.140625" style="2" customWidth="1"/>
    <col min="928" max="928" width="6.28515625" style="2" customWidth="1"/>
    <col min="929" max="929" width="5.7109375" style="2" customWidth="1"/>
    <col min="930" max="930" width="6.28515625" style="2" customWidth="1"/>
    <col min="931" max="931" width="5.7109375" style="2" customWidth="1"/>
    <col min="932" max="932" width="6.28515625" style="2" customWidth="1"/>
    <col min="933" max="933" width="5.7109375" style="2" customWidth="1"/>
    <col min="934" max="934" width="6.28515625" style="2" customWidth="1"/>
    <col min="935" max="935" width="5.7109375" style="2" customWidth="1"/>
    <col min="936" max="936" width="6.28515625" style="2" customWidth="1"/>
    <col min="937" max="937" width="5.7109375" style="2" customWidth="1"/>
    <col min="938" max="938" width="6.28515625" style="2" customWidth="1"/>
    <col min="939" max="939" width="5.7109375" style="2" customWidth="1"/>
    <col min="940" max="940" width="6.28515625" style="2" customWidth="1"/>
    <col min="941" max="941" width="5.7109375" style="2" customWidth="1"/>
    <col min="942" max="942" width="6.42578125" style="2" customWidth="1"/>
    <col min="943" max="943" width="6" style="2" customWidth="1"/>
    <col min="944" max="944" width="6.28515625" style="2" customWidth="1"/>
    <col min="945" max="945" width="5.7109375" style="2" customWidth="1"/>
    <col min="946" max="946" width="6.42578125" style="2" customWidth="1"/>
    <col min="947" max="947" width="6.140625" style="2" customWidth="1"/>
    <col min="948" max="948" width="6.42578125" style="2" customWidth="1"/>
    <col min="949" max="949" width="6.140625" style="2" customWidth="1"/>
    <col min="950" max="950" width="6.28515625" style="2" customWidth="1"/>
    <col min="951" max="951" width="5.7109375" style="2" customWidth="1"/>
    <col min="952" max="953" width="6.42578125" style="2" customWidth="1"/>
    <col min="954" max="1024" width="8.85546875" style="2"/>
    <col min="1025" max="1025" width="4.140625" style="2" customWidth="1"/>
    <col min="1026" max="1026" width="15.42578125" style="2" customWidth="1"/>
    <col min="1027" max="1027" width="4.7109375" style="2" customWidth="1"/>
    <col min="1028" max="1028" width="5.85546875" style="2" bestFit="1" customWidth="1"/>
    <col min="1029" max="1038" width="0" style="2" hidden="1" customWidth="1"/>
    <col min="1039" max="1039" width="8.85546875" style="2" bestFit="1" customWidth="1"/>
    <col min="1040" max="1040" width="8.7109375" style="2" customWidth="1"/>
    <col min="1041" max="1041" width="6.140625" style="2" bestFit="1" customWidth="1"/>
    <col min="1042" max="1042" width="6.42578125" style="2" customWidth="1"/>
    <col min="1043" max="1043" width="6.42578125" style="2" bestFit="1" customWidth="1"/>
    <col min="1044" max="1044" width="6.7109375" style="2" bestFit="1" customWidth="1"/>
    <col min="1045" max="1045" width="6.28515625" style="2" customWidth="1"/>
    <col min="1046" max="1046" width="6.42578125" style="2" customWidth="1"/>
    <col min="1047" max="1048" width="5.28515625" style="2" customWidth="1"/>
    <col min="1049" max="1049" width="7" style="2" customWidth="1"/>
    <col min="1050" max="1050" width="7.85546875" style="2" bestFit="1" customWidth="1"/>
    <col min="1051" max="1051" width="7" style="2" customWidth="1"/>
    <col min="1052" max="1052" width="7.7109375" style="2" customWidth="1"/>
    <col min="1053" max="1053" width="6.85546875" style="2" customWidth="1"/>
    <col min="1054" max="1054" width="7" style="2" customWidth="1"/>
    <col min="1055" max="1055" width="5.42578125" style="2" bestFit="1" customWidth="1"/>
    <col min="1056" max="1056" width="7.140625" style="2" bestFit="1" customWidth="1"/>
    <col min="1057" max="1057" width="7.42578125" style="2" customWidth="1"/>
    <col min="1058" max="1058" width="6.140625" style="2" bestFit="1" customWidth="1"/>
    <col min="1059" max="1059" width="8.7109375" style="2" bestFit="1" customWidth="1"/>
    <col min="1060" max="1060" width="7.7109375" style="2" bestFit="1" customWidth="1"/>
    <col min="1061" max="1061" width="8.42578125" style="2" bestFit="1" customWidth="1"/>
    <col min="1062" max="1062" width="8.85546875" style="2"/>
    <col min="1063" max="1063" width="7.42578125" style="2" bestFit="1" customWidth="1"/>
    <col min="1064" max="1064" width="5.85546875" style="2" bestFit="1" customWidth="1"/>
    <col min="1065" max="1065" width="9" style="2" bestFit="1" customWidth="1"/>
    <col min="1066" max="1066" width="8.85546875" style="2"/>
    <col min="1067" max="1067" width="11.42578125" style="2" bestFit="1" customWidth="1"/>
    <col min="1068" max="1069" width="15.42578125" style="2" bestFit="1" customWidth="1"/>
    <col min="1070" max="1123" width="5.7109375" style="2" customWidth="1"/>
    <col min="1124" max="1145" width="5.28515625" style="2" customWidth="1"/>
    <col min="1146" max="1167" width="5.7109375" style="2" customWidth="1"/>
    <col min="1168" max="1168" width="6.140625" style="2" customWidth="1"/>
    <col min="1169" max="1170" width="6.42578125" style="2" customWidth="1"/>
    <col min="1171" max="1171" width="6.28515625" style="2" customWidth="1"/>
    <col min="1172" max="1172" width="6.140625" style="2" customWidth="1"/>
    <col min="1173" max="1173" width="6" style="2" customWidth="1"/>
    <col min="1174" max="1174" width="6.140625" style="2" customWidth="1"/>
    <col min="1175" max="1175" width="5.7109375" style="2" customWidth="1"/>
    <col min="1176" max="1176" width="6.28515625" style="2" customWidth="1"/>
    <col min="1177" max="1177" width="5.7109375" style="2" customWidth="1"/>
    <col min="1178" max="1178" width="6.28515625" style="2" customWidth="1"/>
    <col min="1179" max="1179" width="5.7109375" style="2" customWidth="1"/>
    <col min="1180" max="1180" width="6.42578125" style="2" customWidth="1"/>
    <col min="1181" max="1181" width="6.140625" style="2" customWidth="1"/>
    <col min="1182" max="1182" width="6.42578125" style="2" customWidth="1"/>
    <col min="1183" max="1183" width="6.140625" style="2" customWidth="1"/>
    <col min="1184" max="1184" width="6.28515625" style="2" customWidth="1"/>
    <col min="1185" max="1185" width="5.7109375" style="2" customWidth="1"/>
    <col min="1186" max="1186" width="6.28515625" style="2" customWidth="1"/>
    <col min="1187" max="1187" width="5.7109375" style="2" customWidth="1"/>
    <col min="1188" max="1188" width="6.28515625" style="2" customWidth="1"/>
    <col min="1189" max="1189" width="5.7109375" style="2" customWidth="1"/>
    <col min="1190" max="1190" width="6.28515625" style="2" customWidth="1"/>
    <col min="1191" max="1191" width="5.7109375" style="2" customWidth="1"/>
    <col min="1192" max="1192" width="6.28515625" style="2" customWidth="1"/>
    <col min="1193" max="1193" width="5.7109375" style="2" customWidth="1"/>
    <col min="1194" max="1194" width="6.28515625" style="2" customWidth="1"/>
    <col min="1195" max="1195" width="5.7109375" style="2" customWidth="1"/>
    <col min="1196" max="1196" width="6.28515625" style="2" customWidth="1"/>
    <col min="1197" max="1197" width="5.7109375" style="2" customWidth="1"/>
    <col min="1198" max="1198" width="6.42578125" style="2" customWidth="1"/>
    <col min="1199" max="1199" width="6" style="2" customWidth="1"/>
    <col min="1200" max="1200" width="6.28515625" style="2" customWidth="1"/>
    <col min="1201" max="1201" width="5.7109375" style="2" customWidth="1"/>
    <col min="1202" max="1202" width="6.42578125" style="2" customWidth="1"/>
    <col min="1203" max="1203" width="6.140625" style="2" customWidth="1"/>
    <col min="1204" max="1204" width="6.42578125" style="2" customWidth="1"/>
    <col min="1205" max="1205" width="6.140625" style="2" customWidth="1"/>
    <col min="1206" max="1206" width="6.28515625" style="2" customWidth="1"/>
    <col min="1207" max="1207" width="5.7109375" style="2" customWidth="1"/>
    <col min="1208" max="1209" width="6.42578125" style="2" customWidth="1"/>
    <col min="1210" max="1280" width="8.85546875" style="2"/>
    <col min="1281" max="1281" width="4.140625" style="2" customWidth="1"/>
    <col min="1282" max="1282" width="15.42578125" style="2" customWidth="1"/>
    <col min="1283" max="1283" width="4.7109375" style="2" customWidth="1"/>
    <col min="1284" max="1284" width="5.85546875" style="2" bestFit="1" customWidth="1"/>
    <col min="1285" max="1294" width="0" style="2" hidden="1" customWidth="1"/>
    <col min="1295" max="1295" width="8.85546875" style="2" bestFit="1" customWidth="1"/>
    <col min="1296" max="1296" width="8.7109375" style="2" customWidth="1"/>
    <col min="1297" max="1297" width="6.140625" style="2" bestFit="1" customWidth="1"/>
    <col min="1298" max="1298" width="6.42578125" style="2" customWidth="1"/>
    <col min="1299" max="1299" width="6.42578125" style="2" bestFit="1" customWidth="1"/>
    <col min="1300" max="1300" width="6.7109375" style="2" bestFit="1" customWidth="1"/>
    <col min="1301" max="1301" width="6.28515625" style="2" customWidth="1"/>
    <col min="1302" max="1302" width="6.42578125" style="2" customWidth="1"/>
    <col min="1303" max="1304" width="5.28515625" style="2" customWidth="1"/>
    <col min="1305" max="1305" width="7" style="2" customWidth="1"/>
    <col min="1306" max="1306" width="7.85546875" style="2" bestFit="1" customWidth="1"/>
    <col min="1307" max="1307" width="7" style="2" customWidth="1"/>
    <col min="1308" max="1308" width="7.7109375" style="2" customWidth="1"/>
    <col min="1309" max="1309" width="6.85546875" style="2" customWidth="1"/>
    <col min="1310" max="1310" width="7" style="2" customWidth="1"/>
    <col min="1311" max="1311" width="5.42578125" style="2" bestFit="1" customWidth="1"/>
    <col min="1312" max="1312" width="7.140625" style="2" bestFit="1" customWidth="1"/>
    <col min="1313" max="1313" width="7.42578125" style="2" customWidth="1"/>
    <col min="1314" max="1314" width="6.140625" style="2" bestFit="1" customWidth="1"/>
    <col min="1315" max="1315" width="8.7109375" style="2" bestFit="1" customWidth="1"/>
    <col min="1316" max="1316" width="7.7109375" style="2" bestFit="1" customWidth="1"/>
    <col min="1317" max="1317" width="8.42578125" style="2" bestFit="1" customWidth="1"/>
    <col min="1318" max="1318" width="8.85546875" style="2"/>
    <col min="1319" max="1319" width="7.42578125" style="2" bestFit="1" customWidth="1"/>
    <col min="1320" max="1320" width="5.85546875" style="2" bestFit="1" customWidth="1"/>
    <col min="1321" max="1321" width="9" style="2" bestFit="1" customWidth="1"/>
    <col min="1322" max="1322" width="8.85546875" style="2"/>
    <col min="1323" max="1323" width="11.42578125" style="2" bestFit="1" customWidth="1"/>
    <col min="1324" max="1325" width="15.42578125" style="2" bestFit="1" customWidth="1"/>
    <col min="1326" max="1379" width="5.7109375" style="2" customWidth="1"/>
    <col min="1380" max="1401" width="5.28515625" style="2" customWidth="1"/>
    <col min="1402" max="1423" width="5.7109375" style="2" customWidth="1"/>
    <col min="1424" max="1424" width="6.140625" style="2" customWidth="1"/>
    <col min="1425" max="1426" width="6.42578125" style="2" customWidth="1"/>
    <col min="1427" max="1427" width="6.28515625" style="2" customWidth="1"/>
    <col min="1428" max="1428" width="6.140625" style="2" customWidth="1"/>
    <col min="1429" max="1429" width="6" style="2" customWidth="1"/>
    <col min="1430" max="1430" width="6.140625" style="2" customWidth="1"/>
    <col min="1431" max="1431" width="5.7109375" style="2" customWidth="1"/>
    <col min="1432" max="1432" width="6.28515625" style="2" customWidth="1"/>
    <col min="1433" max="1433" width="5.7109375" style="2" customWidth="1"/>
    <col min="1434" max="1434" width="6.28515625" style="2" customWidth="1"/>
    <col min="1435" max="1435" width="5.7109375" style="2" customWidth="1"/>
    <col min="1436" max="1436" width="6.42578125" style="2" customWidth="1"/>
    <col min="1437" max="1437" width="6.140625" style="2" customWidth="1"/>
    <col min="1438" max="1438" width="6.42578125" style="2" customWidth="1"/>
    <col min="1439" max="1439" width="6.140625" style="2" customWidth="1"/>
    <col min="1440" max="1440" width="6.28515625" style="2" customWidth="1"/>
    <col min="1441" max="1441" width="5.7109375" style="2" customWidth="1"/>
    <col min="1442" max="1442" width="6.28515625" style="2" customWidth="1"/>
    <col min="1443" max="1443" width="5.7109375" style="2" customWidth="1"/>
    <col min="1444" max="1444" width="6.28515625" style="2" customWidth="1"/>
    <col min="1445" max="1445" width="5.7109375" style="2" customWidth="1"/>
    <col min="1446" max="1446" width="6.28515625" style="2" customWidth="1"/>
    <col min="1447" max="1447" width="5.7109375" style="2" customWidth="1"/>
    <col min="1448" max="1448" width="6.28515625" style="2" customWidth="1"/>
    <col min="1449" max="1449" width="5.7109375" style="2" customWidth="1"/>
    <col min="1450" max="1450" width="6.28515625" style="2" customWidth="1"/>
    <col min="1451" max="1451" width="5.7109375" style="2" customWidth="1"/>
    <col min="1452" max="1452" width="6.28515625" style="2" customWidth="1"/>
    <col min="1453" max="1453" width="5.7109375" style="2" customWidth="1"/>
    <col min="1454" max="1454" width="6.42578125" style="2" customWidth="1"/>
    <col min="1455" max="1455" width="6" style="2" customWidth="1"/>
    <col min="1456" max="1456" width="6.28515625" style="2" customWidth="1"/>
    <col min="1457" max="1457" width="5.7109375" style="2" customWidth="1"/>
    <col min="1458" max="1458" width="6.42578125" style="2" customWidth="1"/>
    <col min="1459" max="1459" width="6.140625" style="2" customWidth="1"/>
    <col min="1460" max="1460" width="6.42578125" style="2" customWidth="1"/>
    <col min="1461" max="1461" width="6.140625" style="2" customWidth="1"/>
    <col min="1462" max="1462" width="6.28515625" style="2" customWidth="1"/>
    <col min="1463" max="1463" width="5.7109375" style="2" customWidth="1"/>
    <col min="1464" max="1465" width="6.42578125" style="2" customWidth="1"/>
    <col min="1466" max="1536" width="8.85546875" style="2"/>
    <col min="1537" max="1537" width="4.140625" style="2" customWidth="1"/>
    <col min="1538" max="1538" width="15.42578125" style="2" customWidth="1"/>
    <col min="1539" max="1539" width="4.7109375" style="2" customWidth="1"/>
    <col min="1540" max="1540" width="5.85546875" style="2" bestFit="1" customWidth="1"/>
    <col min="1541" max="1550" width="0" style="2" hidden="1" customWidth="1"/>
    <col min="1551" max="1551" width="8.85546875" style="2" bestFit="1" customWidth="1"/>
    <col min="1552" max="1552" width="8.7109375" style="2" customWidth="1"/>
    <col min="1553" max="1553" width="6.140625" style="2" bestFit="1" customWidth="1"/>
    <col min="1554" max="1554" width="6.42578125" style="2" customWidth="1"/>
    <col min="1555" max="1555" width="6.42578125" style="2" bestFit="1" customWidth="1"/>
    <col min="1556" max="1556" width="6.7109375" style="2" bestFit="1" customWidth="1"/>
    <col min="1557" max="1557" width="6.28515625" style="2" customWidth="1"/>
    <col min="1558" max="1558" width="6.42578125" style="2" customWidth="1"/>
    <col min="1559" max="1560" width="5.28515625" style="2" customWidth="1"/>
    <col min="1561" max="1561" width="7" style="2" customWidth="1"/>
    <col min="1562" max="1562" width="7.85546875" style="2" bestFit="1" customWidth="1"/>
    <col min="1563" max="1563" width="7" style="2" customWidth="1"/>
    <col min="1564" max="1564" width="7.7109375" style="2" customWidth="1"/>
    <col min="1565" max="1565" width="6.85546875" style="2" customWidth="1"/>
    <col min="1566" max="1566" width="7" style="2" customWidth="1"/>
    <col min="1567" max="1567" width="5.42578125" style="2" bestFit="1" customWidth="1"/>
    <col min="1568" max="1568" width="7.140625" style="2" bestFit="1" customWidth="1"/>
    <col min="1569" max="1569" width="7.42578125" style="2" customWidth="1"/>
    <col min="1570" max="1570" width="6.140625" style="2" bestFit="1" customWidth="1"/>
    <col min="1571" max="1571" width="8.7109375" style="2" bestFit="1" customWidth="1"/>
    <col min="1572" max="1572" width="7.7109375" style="2" bestFit="1" customWidth="1"/>
    <col min="1573" max="1573" width="8.42578125" style="2" bestFit="1" customWidth="1"/>
    <col min="1574" max="1574" width="8.85546875" style="2"/>
    <col min="1575" max="1575" width="7.42578125" style="2" bestFit="1" customWidth="1"/>
    <col min="1576" max="1576" width="5.85546875" style="2" bestFit="1" customWidth="1"/>
    <col min="1577" max="1577" width="9" style="2" bestFit="1" customWidth="1"/>
    <col min="1578" max="1578" width="8.85546875" style="2"/>
    <col min="1579" max="1579" width="11.42578125" style="2" bestFit="1" customWidth="1"/>
    <col min="1580" max="1581" width="15.42578125" style="2" bestFit="1" customWidth="1"/>
    <col min="1582" max="1635" width="5.7109375" style="2" customWidth="1"/>
    <col min="1636" max="1657" width="5.28515625" style="2" customWidth="1"/>
    <col min="1658" max="1679" width="5.7109375" style="2" customWidth="1"/>
    <col min="1680" max="1680" width="6.140625" style="2" customWidth="1"/>
    <col min="1681" max="1682" width="6.42578125" style="2" customWidth="1"/>
    <col min="1683" max="1683" width="6.28515625" style="2" customWidth="1"/>
    <col min="1684" max="1684" width="6.140625" style="2" customWidth="1"/>
    <col min="1685" max="1685" width="6" style="2" customWidth="1"/>
    <col min="1686" max="1686" width="6.140625" style="2" customWidth="1"/>
    <col min="1687" max="1687" width="5.7109375" style="2" customWidth="1"/>
    <col min="1688" max="1688" width="6.28515625" style="2" customWidth="1"/>
    <col min="1689" max="1689" width="5.7109375" style="2" customWidth="1"/>
    <col min="1690" max="1690" width="6.28515625" style="2" customWidth="1"/>
    <col min="1691" max="1691" width="5.7109375" style="2" customWidth="1"/>
    <col min="1692" max="1692" width="6.42578125" style="2" customWidth="1"/>
    <col min="1693" max="1693" width="6.140625" style="2" customWidth="1"/>
    <col min="1694" max="1694" width="6.42578125" style="2" customWidth="1"/>
    <col min="1695" max="1695" width="6.140625" style="2" customWidth="1"/>
    <col min="1696" max="1696" width="6.28515625" style="2" customWidth="1"/>
    <col min="1697" max="1697" width="5.7109375" style="2" customWidth="1"/>
    <col min="1698" max="1698" width="6.28515625" style="2" customWidth="1"/>
    <col min="1699" max="1699" width="5.7109375" style="2" customWidth="1"/>
    <col min="1700" max="1700" width="6.28515625" style="2" customWidth="1"/>
    <col min="1701" max="1701" width="5.7109375" style="2" customWidth="1"/>
    <col min="1702" max="1702" width="6.28515625" style="2" customWidth="1"/>
    <col min="1703" max="1703" width="5.7109375" style="2" customWidth="1"/>
    <col min="1704" max="1704" width="6.28515625" style="2" customWidth="1"/>
    <col min="1705" max="1705" width="5.7109375" style="2" customWidth="1"/>
    <col min="1706" max="1706" width="6.28515625" style="2" customWidth="1"/>
    <col min="1707" max="1707" width="5.7109375" style="2" customWidth="1"/>
    <col min="1708" max="1708" width="6.28515625" style="2" customWidth="1"/>
    <col min="1709" max="1709" width="5.7109375" style="2" customWidth="1"/>
    <col min="1710" max="1710" width="6.42578125" style="2" customWidth="1"/>
    <col min="1711" max="1711" width="6" style="2" customWidth="1"/>
    <col min="1712" max="1712" width="6.28515625" style="2" customWidth="1"/>
    <col min="1713" max="1713" width="5.7109375" style="2" customWidth="1"/>
    <col min="1714" max="1714" width="6.42578125" style="2" customWidth="1"/>
    <col min="1715" max="1715" width="6.140625" style="2" customWidth="1"/>
    <col min="1716" max="1716" width="6.42578125" style="2" customWidth="1"/>
    <col min="1717" max="1717" width="6.140625" style="2" customWidth="1"/>
    <col min="1718" max="1718" width="6.28515625" style="2" customWidth="1"/>
    <col min="1719" max="1719" width="5.7109375" style="2" customWidth="1"/>
    <col min="1720" max="1721" width="6.42578125" style="2" customWidth="1"/>
    <col min="1722" max="1792" width="8.85546875" style="2"/>
    <col min="1793" max="1793" width="4.140625" style="2" customWidth="1"/>
    <col min="1794" max="1794" width="15.42578125" style="2" customWidth="1"/>
    <col min="1795" max="1795" width="4.7109375" style="2" customWidth="1"/>
    <col min="1796" max="1796" width="5.85546875" style="2" bestFit="1" customWidth="1"/>
    <col min="1797" max="1806" width="0" style="2" hidden="1" customWidth="1"/>
    <col min="1807" max="1807" width="8.85546875" style="2" bestFit="1" customWidth="1"/>
    <col min="1808" max="1808" width="8.7109375" style="2" customWidth="1"/>
    <col min="1809" max="1809" width="6.140625" style="2" bestFit="1" customWidth="1"/>
    <col min="1810" max="1810" width="6.42578125" style="2" customWidth="1"/>
    <col min="1811" max="1811" width="6.42578125" style="2" bestFit="1" customWidth="1"/>
    <col min="1812" max="1812" width="6.7109375" style="2" bestFit="1" customWidth="1"/>
    <col min="1813" max="1813" width="6.28515625" style="2" customWidth="1"/>
    <col min="1814" max="1814" width="6.42578125" style="2" customWidth="1"/>
    <col min="1815" max="1816" width="5.28515625" style="2" customWidth="1"/>
    <col min="1817" max="1817" width="7" style="2" customWidth="1"/>
    <col min="1818" max="1818" width="7.85546875" style="2" bestFit="1" customWidth="1"/>
    <col min="1819" max="1819" width="7" style="2" customWidth="1"/>
    <col min="1820" max="1820" width="7.7109375" style="2" customWidth="1"/>
    <col min="1821" max="1821" width="6.85546875" style="2" customWidth="1"/>
    <col min="1822" max="1822" width="7" style="2" customWidth="1"/>
    <col min="1823" max="1823" width="5.42578125" style="2" bestFit="1" customWidth="1"/>
    <col min="1824" max="1824" width="7.140625" style="2" bestFit="1" customWidth="1"/>
    <col min="1825" max="1825" width="7.42578125" style="2" customWidth="1"/>
    <col min="1826" max="1826" width="6.140625" style="2" bestFit="1" customWidth="1"/>
    <col min="1827" max="1827" width="8.7109375" style="2" bestFit="1" customWidth="1"/>
    <col min="1828" max="1828" width="7.7109375" style="2" bestFit="1" customWidth="1"/>
    <col min="1829" max="1829" width="8.42578125" style="2" bestFit="1" customWidth="1"/>
    <col min="1830" max="1830" width="8.85546875" style="2"/>
    <col min="1831" max="1831" width="7.42578125" style="2" bestFit="1" customWidth="1"/>
    <col min="1832" max="1832" width="5.85546875" style="2" bestFit="1" customWidth="1"/>
    <col min="1833" max="1833" width="9" style="2" bestFit="1" customWidth="1"/>
    <col min="1834" max="1834" width="8.85546875" style="2"/>
    <col min="1835" max="1835" width="11.42578125" style="2" bestFit="1" customWidth="1"/>
    <col min="1836" max="1837" width="15.42578125" style="2" bestFit="1" customWidth="1"/>
    <col min="1838" max="1891" width="5.7109375" style="2" customWidth="1"/>
    <col min="1892" max="1913" width="5.28515625" style="2" customWidth="1"/>
    <col min="1914" max="1935" width="5.7109375" style="2" customWidth="1"/>
    <col min="1936" max="1936" width="6.140625" style="2" customWidth="1"/>
    <col min="1937" max="1938" width="6.42578125" style="2" customWidth="1"/>
    <col min="1939" max="1939" width="6.28515625" style="2" customWidth="1"/>
    <col min="1940" max="1940" width="6.140625" style="2" customWidth="1"/>
    <col min="1941" max="1941" width="6" style="2" customWidth="1"/>
    <col min="1942" max="1942" width="6.140625" style="2" customWidth="1"/>
    <col min="1943" max="1943" width="5.7109375" style="2" customWidth="1"/>
    <col min="1944" max="1944" width="6.28515625" style="2" customWidth="1"/>
    <col min="1945" max="1945" width="5.7109375" style="2" customWidth="1"/>
    <col min="1946" max="1946" width="6.28515625" style="2" customWidth="1"/>
    <col min="1947" max="1947" width="5.7109375" style="2" customWidth="1"/>
    <col min="1948" max="1948" width="6.42578125" style="2" customWidth="1"/>
    <col min="1949" max="1949" width="6.140625" style="2" customWidth="1"/>
    <col min="1950" max="1950" width="6.42578125" style="2" customWidth="1"/>
    <col min="1951" max="1951" width="6.140625" style="2" customWidth="1"/>
    <col min="1952" max="1952" width="6.28515625" style="2" customWidth="1"/>
    <col min="1953" max="1953" width="5.7109375" style="2" customWidth="1"/>
    <col min="1954" max="1954" width="6.28515625" style="2" customWidth="1"/>
    <col min="1955" max="1955" width="5.7109375" style="2" customWidth="1"/>
    <col min="1956" max="1956" width="6.28515625" style="2" customWidth="1"/>
    <col min="1957" max="1957" width="5.7109375" style="2" customWidth="1"/>
    <col min="1958" max="1958" width="6.28515625" style="2" customWidth="1"/>
    <col min="1959" max="1959" width="5.7109375" style="2" customWidth="1"/>
    <col min="1960" max="1960" width="6.28515625" style="2" customWidth="1"/>
    <col min="1961" max="1961" width="5.7109375" style="2" customWidth="1"/>
    <col min="1962" max="1962" width="6.28515625" style="2" customWidth="1"/>
    <col min="1963" max="1963" width="5.7109375" style="2" customWidth="1"/>
    <col min="1964" max="1964" width="6.28515625" style="2" customWidth="1"/>
    <col min="1965" max="1965" width="5.7109375" style="2" customWidth="1"/>
    <col min="1966" max="1966" width="6.42578125" style="2" customWidth="1"/>
    <col min="1967" max="1967" width="6" style="2" customWidth="1"/>
    <col min="1968" max="1968" width="6.28515625" style="2" customWidth="1"/>
    <col min="1969" max="1969" width="5.7109375" style="2" customWidth="1"/>
    <col min="1970" max="1970" width="6.42578125" style="2" customWidth="1"/>
    <col min="1971" max="1971" width="6.140625" style="2" customWidth="1"/>
    <col min="1972" max="1972" width="6.42578125" style="2" customWidth="1"/>
    <col min="1973" max="1973" width="6.140625" style="2" customWidth="1"/>
    <col min="1974" max="1974" width="6.28515625" style="2" customWidth="1"/>
    <col min="1975" max="1975" width="5.7109375" style="2" customWidth="1"/>
    <col min="1976" max="1977" width="6.42578125" style="2" customWidth="1"/>
    <col min="1978" max="2048" width="8.85546875" style="2"/>
    <col min="2049" max="2049" width="4.140625" style="2" customWidth="1"/>
    <col min="2050" max="2050" width="15.42578125" style="2" customWidth="1"/>
    <col min="2051" max="2051" width="4.7109375" style="2" customWidth="1"/>
    <col min="2052" max="2052" width="5.85546875" style="2" bestFit="1" customWidth="1"/>
    <col min="2053" max="2062" width="0" style="2" hidden="1" customWidth="1"/>
    <col min="2063" max="2063" width="8.85546875" style="2" bestFit="1" customWidth="1"/>
    <col min="2064" max="2064" width="8.7109375" style="2" customWidth="1"/>
    <col min="2065" max="2065" width="6.140625" style="2" bestFit="1" customWidth="1"/>
    <col min="2066" max="2066" width="6.42578125" style="2" customWidth="1"/>
    <col min="2067" max="2067" width="6.42578125" style="2" bestFit="1" customWidth="1"/>
    <col min="2068" max="2068" width="6.7109375" style="2" bestFit="1" customWidth="1"/>
    <col min="2069" max="2069" width="6.28515625" style="2" customWidth="1"/>
    <col min="2070" max="2070" width="6.42578125" style="2" customWidth="1"/>
    <col min="2071" max="2072" width="5.28515625" style="2" customWidth="1"/>
    <col min="2073" max="2073" width="7" style="2" customWidth="1"/>
    <col min="2074" max="2074" width="7.85546875" style="2" bestFit="1" customWidth="1"/>
    <col min="2075" max="2075" width="7" style="2" customWidth="1"/>
    <col min="2076" max="2076" width="7.7109375" style="2" customWidth="1"/>
    <col min="2077" max="2077" width="6.85546875" style="2" customWidth="1"/>
    <col min="2078" max="2078" width="7" style="2" customWidth="1"/>
    <col min="2079" max="2079" width="5.42578125" style="2" bestFit="1" customWidth="1"/>
    <col min="2080" max="2080" width="7.140625" style="2" bestFit="1" customWidth="1"/>
    <col min="2081" max="2081" width="7.42578125" style="2" customWidth="1"/>
    <col min="2082" max="2082" width="6.140625" style="2" bestFit="1" customWidth="1"/>
    <col min="2083" max="2083" width="8.7109375" style="2" bestFit="1" customWidth="1"/>
    <col min="2084" max="2084" width="7.7109375" style="2" bestFit="1" customWidth="1"/>
    <col min="2085" max="2085" width="8.42578125" style="2" bestFit="1" customWidth="1"/>
    <col min="2086" max="2086" width="8.85546875" style="2"/>
    <col min="2087" max="2087" width="7.42578125" style="2" bestFit="1" customWidth="1"/>
    <col min="2088" max="2088" width="5.85546875" style="2" bestFit="1" customWidth="1"/>
    <col min="2089" max="2089" width="9" style="2" bestFit="1" customWidth="1"/>
    <col min="2090" max="2090" width="8.85546875" style="2"/>
    <col min="2091" max="2091" width="11.42578125" style="2" bestFit="1" customWidth="1"/>
    <col min="2092" max="2093" width="15.42578125" style="2" bestFit="1" customWidth="1"/>
    <col min="2094" max="2147" width="5.7109375" style="2" customWidth="1"/>
    <col min="2148" max="2169" width="5.28515625" style="2" customWidth="1"/>
    <col min="2170" max="2191" width="5.7109375" style="2" customWidth="1"/>
    <col min="2192" max="2192" width="6.140625" style="2" customWidth="1"/>
    <col min="2193" max="2194" width="6.42578125" style="2" customWidth="1"/>
    <col min="2195" max="2195" width="6.28515625" style="2" customWidth="1"/>
    <col min="2196" max="2196" width="6.140625" style="2" customWidth="1"/>
    <col min="2197" max="2197" width="6" style="2" customWidth="1"/>
    <col min="2198" max="2198" width="6.140625" style="2" customWidth="1"/>
    <col min="2199" max="2199" width="5.7109375" style="2" customWidth="1"/>
    <col min="2200" max="2200" width="6.28515625" style="2" customWidth="1"/>
    <col min="2201" max="2201" width="5.7109375" style="2" customWidth="1"/>
    <col min="2202" max="2202" width="6.28515625" style="2" customWidth="1"/>
    <col min="2203" max="2203" width="5.7109375" style="2" customWidth="1"/>
    <col min="2204" max="2204" width="6.42578125" style="2" customWidth="1"/>
    <col min="2205" max="2205" width="6.140625" style="2" customWidth="1"/>
    <col min="2206" max="2206" width="6.42578125" style="2" customWidth="1"/>
    <col min="2207" max="2207" width="6.140625" style="2" customWidth="1"/>
    <col min="2208" max="2208" width="6.28515625" style="2" customWidth="1"/>
    <col min="2209" max="2209" width="5.7109375" style="2" customWidth="1"/>
    <col min="2210" max="2210" width="6.28515625" style="2" customWidth="1"/>
    <col min="2211" max="2211" width="5.7109375" style="2" customWidth="1"/>
    <col min="2212" max="2212" width="6.28515625" style="2" customWidth="1"/>
    <col min="2213" max="2213" width="5.7109375" style="2" customWidth="1"/>
    <col min="2214" max="2214" width="6.28515625" style="2" customWidth="1"/>
    <col min="2215" max="2215" width="5.7109375" style="2" customWidth="1"/>
    <col min="2216" max="2216" width="6.28515625" style="2" customWidth="1"/>
    <col min="2217" max="2217" width="5.7109375" style="2" customWidth="1"/>
    <col min="2218" max="2218" width="6.28515625" style="2" customWidth="1"/>
    <col min="2219" max="2219" width="5.7109375" style="2" customWidth="1"/>
    <col min="2220" max="2220" width="6.28515625" style="2" customWidth="1"/>
    <col min="2221" max="2221" width="5.7109375" style="2" customWidth="1"/>
    <col min="2222" max="2222" width="6.42578125" style="2" customWidth="1"/>
    <col min="2223" max="2223" width="6" style="2" customWidth="1"/>
    <col min="2224" max="2224" width="6.28515625" style="2" customWidth="1"/>
    <col min="2225" max="2225" width="5.7109375" style="2" customWidth="1"/>
    <col min="2226" max="2226" width="6.42578125" style="2" customWidth="1"/>
    <col min="2227" max="2227" width="6.140625" style="2" customWidth="1"/>
    <col min="2228" max="2228" width="6.42578125" style="2" customWidth="1"/>
    <col min="2229" max="2229" width="6.140625" style="2" customWidth="1"/>
    <col min="2230" max="2230" width="6.28515625" style="2" customWidth="1"/>
    <col min="2231" max="2231" width="5.7109375" style="2" customWidth="1"/>
    <col min="2232" max="2233" width="6.42578125" style="2" customWidth="1"/>
    <col min="2234" max="2304" width="8.85546875" style="2"/>
    <col min="2305" max="2305" width="4.140625" style="2" customWidth="1"/>
    <col min="2306" max="2306" width="15.42578125" style="2" customWidth="1"/>
    <col min="2307" max="2307" width="4.7109375" style="2" customWidth="1"/>
    <col min="2308" max="2308" width="5.85546875" style="2" bestFit="1" customWidth="1"/>
    <col min="2309" max="2318" width="0" style="2" hidden="1" customWidth="1"/>
    <col min="2319" max="2319" width="8.85546875" style="2" bestFit="1" customWidth="1"/>
    <col min="2320" max="2320" width="8.7109375" style="2" customWidth="1"/>
    <col min="2321" max="2321" width="6.140625" style="2" bestFit="1" customWidth="1"/>
    <col min="2322" max="2322" width="6.42578125" style="2" customWidth="1"/>
    <col min="2323" max="2323" width="6.42578125" style="2" bestFit="1" customWidth="1"/>
    <col min="2324" max="2324" width="6.7109375" style="2" bestFit="1" customWidth="1"/>
    <col min="2325" max="2325" width="6.28515625" style="2" customWidth="1"/>
    <col min="2326" max="2326" width="6.42578125" style="2" customWidth="1"/>
    <col min="2327" max="2328" width="5.28515625" style="2" customWidth="1"/>
    <col min="2329" max="2329" width="7" style="2" customWidth="1"/>
    <col min="2330" max="2330" width="7.85546875" style="2" bestFit="1" customWidth="1"/>
    <col min="2331" max="2331" width="7" style="2" customWidth="1"/>
    <col min="2332" max="2332" width="7.7109375" style="2" customWidth="1"/>
    <col min="2333" max="2333" width="6.85546875" style="2" customWidth="1"/>
    <col min="2334" max="2334" width="7" style="2" customWidth="1"/>
    <col min="2335" max="2335" width="5.42578125" style="2" bestFit="1" customWidth="1"/>
    <col min="2336" max="2336" width="7.140625" style="2" bestFit="1" customWidth="1"/>
    <col min="2337" max="2337" width="7.42578125" style="2" customWidth="1"/>
    <col min="2338" max="2338" width="6.140625" style="2" bestFit="1" customWidth="1"/>
    <col min="2339" max="2339" width="8.7109375" style="2" bestFit="1" customWidth="1"/>
    <col min="2340" max="2340" width="7.7109375" style="2" bestFit="1" customWidth="1"/>
    <col min="2341" max="2341" width="8.42578125" style="2" bestFit="1" customWidth="1"/>
    <col min="2342" max="2342" width="8.85546875" style="2"/>
    <col min="2343" max="2343" width="7.42578125" style="2" bestFit="1" customWidth="1"/>
    <col min="2344" max="2344" width="5.85546875" style="2" bestFit="1" customWidth="1"/>
    <col min="2345" max="2345" width="9" style="2" bestFit="1" customWidth="1"/>
    <col min="2346" max="2346" width="8.85546875" style="2"/>
    <col min="2347" max="2347" width="11.42578125" style="2" bestFit="1" customWidth="1"/>
    <col min="2348" max="2349" width="15.42578125" style="2" bestFit="1" customWidth="1"/>
    <col min="2350" max="2403" width="5.7109375" style="2" customWidth="1"/>
    <col min="2404" max="2425" width="5.28515625" style="2" customWidth="1"/>
    <col min="2426" max="2447" width="5.7109375" style="2" customWidth="1"/>
    <col min="2448" max="2448" width="6.140625" style="2" customWidth="1"/>
    <col min="2449" max="2450" width="6.42578125" style="2" customWidth="1"/>
    <col min="2451" max="2451" width="6.28515625" style="2" customWidth="1"/>
    <col min="2452" max="2452" width="6.140625" style="2" customWidth="1"/>
    <col min="2453" max="2453" width="6" style="2" customWidth="1"/>
    <col min="2454" max="2454" width="6.140625" style="2" customWidth="1"/>
    <col min="2455" max="2455" width="5.7109375" style="2" customWidth="1"/>
    <col min="2456" max="2456" width="6.28515625" style="2" customWidth="1"/>
    <col min="2457" max="2457" width="5.7109375" style="2" customWidth="1"/>
    <col min="2458" max="2458" width="6.28515625" style="2" customWidth="1"/>
    <col min="2459" max="2459" width="5.7109375" style="2" customWidth="1"/>
    <col min="2460" max="2460" width="6.42578125" style="2" customWidth="1"/>
    <col min="2461" max="2461" width="6.140625" style="2" customWidth="1"/>
    <col min="2462" max="2462" width="6.42578125" style="2" customWidth="1"/>
    <col min="2463" max="2463" width="6.140625" style="2" customWidth="1"/>
    <col min="2464" max="2464" width="6.28515625" style="2" customWidth="1"/>
    <col min="2465" max="2465" width="5.7109375" style="2" customWidth="1"/>
    <col min="2466" max="2466" width="6.28515625" style="2" customWidth="1"/>
    <col min="2467" max="2467" width="5.7109375" style="2" customWidth="1"/>
    <col min="2468" max="2468" width="6.28515625" style="2" customWidth="1"/>
    <col min="2469" max="2469" width="5.7109375" style="2" customWidth="1"/>
    <col min="2470" max="2470" width="6.28515625" style="2" customWidth="1"/>
    <col min="2471" max="2471" width="5.7109375" style="2" customWidth="1"/>
    <col min="2472" max="2472" width="6.28515625" style="2" customWidth="1"/>
    <col min="2473" max="2473" width="5.7109375" style="2" customWidth="1"/>
    <col min="2474" max="2474" width="6.28515625" style="2" customWidth="1"/>
    <col min="2475" max="2475" width="5.7109375" style="2" customWidth="1"/>
    <col min="2476" max="2476" width="6.28515625" style="2" customWidth="1"/>
    <col min="2477" max="2477" width="5.7109375" style="2" customWidth="1"/>
    <col min="2478" max="2478" width="6.42578125" style="2" customWidth="1"/>
    <col min="2479" max="2479" width="6" style="2" customWidth="1"/>
    <col min="2480" max="2480" width="6.28515625" style="2" customWidth="1"/>
    <col min="2481" max="2481" width="5.7109375" style="2" customWidth="1"/>
    <col min="2482" max="2482" width="6.42578125" style="2" customWidth="1"/>
    <col min="2483" max="2483" width="6.140625" style="2" customWidth="1"/>
    <col min="2484" max="2484" width="6.42578125" style="2" customWidth="1"/>
    <col min="2485" max="2485" width="6.140625" style="2" customWidth="1"/>
    <col min="2486" max="2486" width="6.28515625" style="2" customWidth="1"/>
    <col min="2487" max="2487" width="5.7109375" style="2" customWidth="1"/>
    <col min="2488" max="2489" width="6.42578125" style="2" customWidth="1"/>
    <col min="2490" max="2560" width="8.85546875" style="2"/>
    <col min="2561" max="2561" width="4.140625" style="2" customWidth="1"/>
    <col min="2562" max="2562" width="15.42578125" style="2" customWidth="1"/>
    <col min="2563" max="2563" width="4.7109375" style="2" customWidth="1"/>
    <col min="2564" max="2564" width="5.85546875" style="2" bestFit="1" customWidth="1"/>
    <col min="2565" max="2574" width="0" style="2" hidden="1" customWidth="1"/>
    <col min="2575" max="2575" width="8.85546875" style="2" bestFit="1" customWidth="1"/>
    <col min="2576" max="2576" width="8.7109375" style="2" customWidth="1"/>
    <col min="2577" max="2577" width="6.140625" style="2" bestFit="1" customWidth="1"/>
    <col min="2578" max="2578" width="6.42578125" style="2" customWidth="1"/>
    <col min="2579" max="2579" width="6.42578125" style="2" bestFit="1" customWidth="1"/>
    <col min="2580" max="2580" width="6.7109375" style="2" bestFit="1" customWidth="1"/>
    <col min="2581" max="2581" width="6.28515625" style="2" customWidth="1"/>
    <col min="2582" max="2582" width="6.42578125" style="2" customWidth="1"/>
    <col min="2583" max="2584" width="5.28515625" style="2" customWidth="1"/>
    <col min="2585" max="2585" width="7" style="2" customWidth="1"/>
    <col min="2586" max="2586" width="7.85546875" style="2" bestFit="1" customWidth="1"/>
    <col min="2587" max="2587" width="7" style="2" customWidth="1"/>
    <col min="2588" max="2588" width="7.7109375" style="2" customWidth="1"/>
    <col min="2589" max="2589" width="6.85546875" style="2" customWidth="1"/>
    <col min="2590" max="2590" width="7" style="2" customWidth="1"/>
    <col min="2591" max="2591" width="5.42578125" style="2" bestFit="1" customWidth="1"/>
    <col min="2592" max="2592" width="7.140625" style="2" bestFit="1" customWidth="1"/>
    <col min="2593" max="2593" width="7.42578125" style="2" customWidth="1"/>
    <col min="2594" max="2594" width="6.140625" style="2" bestFit="1" customWidth="1"/>
    <col min="2595" max="2595" width="8.7109375" style="2" bestFit="1" customWidth="1"/>
    <col min="2596" max="2596" width="7.7109375" style="2" bestFit="1" customWidth="1"/>
    <col min="2597" max="2597" width="8.42578125" style="2" bestFit="1" customWidth="1"/>
    <col min="2598" max="2598" width="8.85546875" style="2"/>
    <col min="2599" max="2599" width="7.42578125" style="2" bestFit="1" customWidth="1"/>
    <col min="2600" max="2600" width="5.85546875" style="2" bestFit="1" customWidth="1"/>
    <col min="2601" max="2601" width="9" style="2" bestFit="1" customWidth="1"/>
    <col min="2602" max="2602" width="8.85546875" style="2"/>
    <col min="2603" max="2603" width="11.42578125" style="2" bestFit="1" customWidth="1"/>
    <col min="2604" max="2605" width="15.42578125" style="2" bestFit="1" customWidth="1"/>
    <col min="2606" max="2659" width="5.7109375" style="2" customWidth="1"/>
    <col min="2660" max="2681" width="5.28515625" style="2" customWidth="1"/>
    <col min="2682" max="2703" width="5.7109375" style="2" customWidth="1"/>
    <col min="2704" max="2704" width="6.140625" style="2" customWidth="1"/>
    <col min="2705" max="2706" width="6.42578125" style="2" customWidth="1"/>
    <col min="2707" max="2707" width="6.28515625" style="2" customWidth="1"/>
    <col min="2708" max="2708" width="6.140625" style="2" customWidth="1"/>
    <col min="2709" max="2709" width="6" style="2" customWidth="1"/>
    <col min="2710" max="2710" width="6.140625" style="2" customWidth="1"/>
    <col min="2711" max="2711" width="5.7109375" style="2" customWidth="1"/>
    <col min="2712" max="2712" width="6.28515625" style="2" customWidth="1"/>
    <col min="2713" max="2713" width="5.7109375" style="2" customWidth="1"/>
    <col min="2714" max="2714" width="6.28515625" style="2" customWidth="1"/>
    <col min="2715" max="2715" width="5.7109375" style="2" customWidth="1"/>
    <col min="2716" max="2716" width="6.42578125" style="2" customWidth="1"/>
    <col min="2717" max="2717" width="6.140625" style="2" customWidth="1"/>
    <col min="2718" max="2718" width="6.42578125" style="2" customWidth="1"/>
    <col min="2719" max="2719" width="6.140625" style="2" customWidth="1"/>
    <col min="2720" max="2720" width="6.28515625" style="2" customWidth="1"/>
    <col min="2721" max="2721" width="5.7109375" style="2" customWidth="1"/>
    <col min="2722" max="2722" width="6.28515625" style="2" customWidth="1"/>
    <col min="2723" max="2723" width="5.7109375" style="2" customWidth="1"/>
    <col min="2724" max="2724" width="6.28515625" style="2" customWidth="1"/>
    <col min="2725" max="2725" width="5.7109375" style="2" customWidth="1"/>
    <col min="2726" max="2726" width="6.28515625" style="2" customWidth="1"/>
    <col min="2727" max="2727" width="5.7109375" style="2" customWidth="1"/>
    <col min="2728" max="2728" width="6.28515625" style="2" customWidth="1"/>
    <col min="2729" max="2729" width="5.7109375" style="2" customWidth="1"/>
    <col min="2730" max="2730" width="6.28515625" style="2" customWidth="1"/>
    <col min="2731" max="2731" width="5.7109375" style="2" customWidth="1"/>
    <col min="2732" max="2732" width="6.28515625" style="2" customWidth="1"/>
    <col min="2733" max="2733" width="5.7109375" style="2" customWidth="1"/>
    <col min="2734" max="2734" width="6.42578125" style="2" customWidth="1"/>
    <col min="2735" max="2735" width="6" style="2" customWidth="1"/>
    <col min="2736" max="2736" width="6.28515625" style="2" customWidth="1"/>
    <col min="2737" max="2737" width="5.7109375" style="2" customWidth="1"/>
    <col min="2738" max="2738" width="6.42578125" style="2" customWidth="1"/>
    <col min="2739" max="2739" width="6.140625" style="2" customWidth="1"/>
    <col min="2740" max="2740" width="6.42578125" style="2" customWidth="1"/>
    <col min="2741" max="2741" width="6.140625" style="2" customWidth="1"/>
    <col min="2742" max="2742" width="6.28515625" style="2" customWidth="1"/>
    <col min="2743" max="2743" width="5.7109375" style="2" customWidth="1"/>
    <col min="2744" max="2745" width="6.42578125" style="2" customWidth="1"/>
    <col min="2746" max="2816" width="8.85546875" style="2"/>
    <col min="2817" max="2817" width="4.140625" style="2" customWidth="1"/>
    <col min="2818" max="2818" width="15.42578125" style="2" customWidth="1"/>
    <col min="2819" max="2819" width="4.7109375" style="2" customWidth="1"/>
    <col min="2820" max="2820" width="5.85546875" style="2" bestFit="1" customWidth="1"/>
    <col min="2821" max="2830" width="0" style="2" hidden="1" customWidth="1"/>
    <col min="2831" max="2831" width="8.85546875" style="2" bestFit="1" customWidth="1"/>
    <col min="2832" max="2832" width="8.7109375" style="2" customWidth="1"/>
    <col min="2833" max="2833" width="6.140625" style="2" bestFit="1" customWidth="1"/>
    <col min="2834" max="2834" width="6.42578125" style="2" customWidth="1"/>
    <col min="2835" max="2835" width="6.42578125" style="2" bestFit="1" customWidth="1"/>
    <col min="2836" max="2836" width="6.7109375" style="2" bestFit="1" customWidth="1"/>
    <col min="2837" max="2837" width="6.28515625" style="2" customWidth="1"/>
    <col min="2838" max="2838" width="6.42578125" style="2" customWidth="1"/>
    <col min="2839" max="2840" width="5.28515625" style="2" customWidth="1"/>
    <col min="2841" max="2841" width="7" style="2" customWidth="1"/>
    <col min="2842" max="2842" width="7.85546875" style="2" bestFit="1" customWidth="1"/>
    <col min="2843" max="2843" width="7" style="2" customWidth="1"/>
    <col min="2844" max="2844" width="7.7109375" style="2" customWidth="1"/>
    <col min="2845" max="2845" width="6.85546875" style="2" customWidth="1"/>
    <col min="2846" max="2846" width="7" style="2" customWidth="1"/>
    <col min="2847" max="2847" width="5.42578125" style="2" bestFit="1" customWidth="1"/>
    <col min="2848" max="2848" width="7.140625" style="2" bestFit="1" customWidth="1"/>
    <col min="2849" max="2849" width="7.42578125" style="2" customWidth="1"/>
    <col min="2850" max="2850" width="6.140625" style="2" bestFit="1" customWidth="1"/>
    <col min="2851" max="2851" width="8.7109375" style="2" bestFit="1" customWidth="1"/>
    <col min="2852" max="2852" width="7.7109375" style="2" bestFit="1" customWidth="1"/>
    <col min="2853" max="2853" width="8.42578125" style="2" bestFit="1" customWidth="1"/>
    <col min="2854" max="2854" width="8.85546875" style="2"/>
    <col min="2855" max="2855" width="7.42578125" style="2" bestFit="1" customWidth="1"/>
    <col min="2856" max="2856" width="5.85546875" style="2" bestFit="1" customWidth="1"/>
    <col min="2857" max="2857" width="9" style="2" bestFit="1" customWidth="1"/>
    <col min="2858" max="2858" width="8.85546875" style="2"/>
    <col min="2859" max="2859" width="11.42578125" style="2" bestFit="1" customWidth="1"/>
    <col min="2860" max="2861" width="15.42578125" style="2" bestFit="1" customWidth="1"/>
    <col min="2862" max="2915" width="5.7109375" style="2" customWidth="1"/>
    <col min="2916" max="2937" width="5.28515625" style="2" customWidth="1"/>
    <col min="2938" max="2959" width="5.7109375" style="2" customWidth="1"/>
    <col min="2960" max="2960" width="6.140625" style="2" customWidth="1"/>
    <col min="2961" max="2962" width="6.42578125" style="2" customWidth="1"/>
    <col min="2963" max="2963" width="6.28515625" style="2" customWidth="1"/>
    <col min="2964" max="2964" width="6.140625" style="2" customWidth="1"/>
    <col min="2965" max="2965" width="6" style="2" customWidth="1"/>
    <col min="2966" max="2966" width="6.140625" style="2" customWidth="1"/>
    <col min="2967" max="2967" width="5.7109375" style="2" customWidth="1"/>
    <col min="2968" max="2968" width="6.28515625" style="2" customWidth="1"/>
    <col min="2969" max="2969" width="5.7109375" style="2" customWidth="1"/>
    <col min="2970" max="2970" width="6.28515625" style="2" customWidth="1"/>
    <col min="2971" max="2971" width="5.7109375" style="2" customWidth="1"/>
    <col min="2972" max="2972" width="6.42578125" style="2" customWidth="1"/>
    <col min="2973" max="2973" width="6.140625" style="2" customWidth="1"/>
    <col min="2974" max="2974" width="6.42578125" style="2" customWidth="1"/>
    <col min="2975" max="2975" width="6.140625" style="2" customWidth="1"/>
    <col min="2976" max="2976" width="6.28515625" style="2" customWidth="1"/>
    <col min="2977" max="2977" width="5.7109375" style="2" customWidth="1"/>
    <col min="2978" max="2978" width="6.28515625" style="2" customWidth="1"/>
    <col min="2979" max="2979" width="5.7109375" style="2" customWidth="1"/>
    <col min="2980" max="2980" width="6.28515625" style="2" customWidth="1"/>
    <col min="2981" max="2981" width="5.7109375" style="2" customWidth="1"/>
    <col min="2982" max="2982" width="6.28515625" style="2" customWidth="1"/>
    <col min="2983" max="2983" width="5.7109375" style="2" customWidth="1"/>
    <col min="2984" max="2984" width="6.28515625" style="2" customWidth="1"/>
    <col min="2985" max="2985" width="5.7109375" style="2" customWidth="1"/>
    <col min="2986" max="2986" width="6.28515625" style="2" customWidth="1"/>
    <col min="2987" max="2987" width="5.7109375" style="2" customWidth="1"/>
    <col min="2988" max="2988" width="6.28515625" style="2" customWidth="1"/>
    <col min="2989" max="2989" width="5.7109375" style="2" customWidth="1"/>
    <col min="2990" max="2990" width="6.42578125" style="2" customWidth="1"/>
    <col min="2991" max="2991" width="6" style="2" customWidth="1"/>
    <col min="2992" max="2992" width="6.28515625" style="2" customWidth="1"/>
    <col min="2993" max="2993" width="5.7109375" style="2" customWidth="1"/>
    <col min="2994" max="2994" width="6.42578125" style="2" customWidth="1"/>
    <col min="2995" max="2995" width="6.140625" style="2" customWidth="1"/>
    <col min="2996" max="2996" width="6.42578125" style="2" customWidth="1"/>
    <col min="2997" max="2997" width="6.140625" style="2" customWidth="1"/>
    <col min="2998" max="2998" width="6.28515625" style="2" customWidth="1"/>
    <col min="2999" max="2999" width="5.7109375" style="2" customWidth="1"/>
    <col min="3000" max="3001" width="6.42578125" style="2" customWidth="1"/>
    <col min="3002" max="3072" width="8.85546875" style="2"/>
    <col min="3073" max="3073" width="4.140625" style="2" customWidth="1"/>
    <col min="3074" max="3074" width="15.42578125" style="2" customWidth="1"/>
    <col min="3075" max="3075" width="4.7109375" style="2" customWidth="1"/>
    <col min="3076" max="3076" width="5.85546875" style="2" bestFit="1" customWidth="1"/>
    <col min="3077" max="3086" width="0" style="2" hidden="1" customWidth="1"/>
    <col min="3087" max="3087" width="8.85546875" style="2" bestFit="1" customWidth="1"/>
    <col min="3088" max="3088" width="8.7109375" style="2" customWidth="1"/>
    <col min="3089" max="3089" width="6.140625" style="2" bestFit="1" customWidth="1"/>
    <col min="3090" max="3090" width="6.42578125" style="2" customWidth="1"/>
    <col min="3091" max="3091" width="6.42578125" style="2" bestFit="1" customWidth="1"/>
    <col min="3092" max="3092" width="6.7109375" style="2" bestFit="1" customWidth="1"/>
    <col min="3093" max="3093" width="6.28515625" style="2" customWidth="1"/>
    <col min="3094" max="3094" width="6.42578125" style="2" customWidth="1"/>
    <col min="3095" max="3096" width="5.28515625" style="2" customWidth="1"/>
    <col min="3097" max="3097" width="7" style="2" customWidth="1"/>
    <col min="3098" max="3098" width="7.85546875" style="2" bestFit="1" customWidth="1"/>
    <col min="3099" max="3099" width="7" style="2" customWidth="1"/>
    <col min="3100" max="3100" width="7.7109375" style="2" customWidth="1"/>
    <col min="3101" max="3101" width="6.85546875" style="2" customWidth="1"/>
    <col min="3102" max="3102" width="7" style="2" customWidth="1"/>
    <col min="3103" max="3103" width="5.42578125" style="2" bestFit="1" customWidth="1"/>
    <col min="3104" max="3104" width="7.140625" style="2" bestFit="1" customWidth="1"/>
    <col min="3105" max="3105" width="7.42578125" style="2" customWidth="1"/>
    <col min="3106" max="3106" width="6.140625" style="2" bestFit="1" customWidth="1"/>
    <col min="3107" max="3107" width="8.7109375" style="2" bestFit="1" customWidth="1"/>
    <col min="3108" max="3108" width="7.7109375" style="2" bestFit="1" customWidth="1"/>
    <col min="3109" max="3109" width="8.42578125" style="2" bestFit="1" customWidth="1"/>
    <col min="3110" max="3110" width="8.85546875" style="2"/>
    <col min="3111" max="3111" width="7.42578125" style="2" bestFit="1" customWidth="1"/>
    <col min="3112" max="3112" width="5.85546875" style="2" bestFit="1" customWidth="1"/>
    <col min="3113" max="3113" width="9" style="2" bestFit="1" customWidth="1"/>
    <col min="3114" max="3114" width="8.85546875" style="2"/>
    <col min="3115" max="3115" width="11.42578125" style="2" bestFit="1" customWidth="1"/>
    <col min="3116" max="3117" width="15.42578125" style="2" bestFit="1" customWidth="1"/>
    <col min="3118" max="3171" width="5.7109375" style="2" customWidth="1"/>
    <col min="3172" max="3193" width="5.28515625" style="2" customWidth="1"/>
    <col min="3194" max="3215" width="5.7109375" style="2" customWidth="1"/>
    <col min="3216" max="3216" width="6.140625" style="2" customWidth="1"/>
    <col min="3217" max="3218" width="6.42578125" style="2" customWidth="1"/>
    <col min="3219" max="3219" width="6.28515625" style="2" customWidth="1"/>
    <col min="3220" max="3220" width="6.140625" style="2" customWidth="1"/>
    <col min="3221" max="3221" width="6" style="2" customWidth="1"/>
    <col min="3222" max="3222" width="6.140625" style="2" customWidth="1"/>
    <col min="3223" max="3223" width="5.7109375" style="2" customWidth="1"/>
    <col min="3224" max="3224" width="6.28515625" style="2" customWidth="1"/>
    <col min="3225" max="3225" width="5.7109375" style="2" customWidth="1"/>
    <col min="3226" max="3226" width="6.28515625" style="2" customWidth="1"/>
    <col min="3227" max="3227" width="5.7109375" style="2" customWidth="1"/>
    <col min="3228" max="3228" width="6.42578125" style="2" customWidth="1"/>
    <col min="3229" max="3229" width="6.140625" style="2" customWidth="1"/>
    <col min="3230" max="3230" width="6.42578125" style="2" customWidth="1"/>
    <col min="3231" max="3231" width="6.140625" style="2" customWidth="1"/>
    <col min="3232" max="3232" width="6.28515625" style="2" customWidth="1"/>
    <col min="3233" max="3233" width="5.7109375" style="2" customWidth="1"/>
    <col min="3234" max="3234" width="6.28515625" style="2" customWidth="1"/>
    <col min="3235" max="3235" width="5.7109375" style="2" customWidth="1"/>
    <col min="3236" max="3236" width="6.28515625" style="2" customWidth="1"/>
    <col min="3237" max="3237" width="5.7109375" style="2" customWidth="1"/>
    <col min="3238" max="3238" width="6.28515625" style="2" customWidth="1"/>
    <col min="3239" max="3239" width="5.7109375" style="2" customWidth="1"/>
    <col min="3240" max="3240" width="6.28515625" style="2" customWidth="1"/>
    <col min="3241" max="3241" width="5.7109375" style="2" customWidth="1"/>
    <col min="3242" max="3242" width="6.28515625" style="2" customWidth="1"/>
    <col min="3243" max="3243" width="5.7109375" style="2" customWidth="1"/>
    <col min="3244" max="3244" width="6.28515625" style="2" customWidth="1"/>
    <col min="3245" max="3245" width="5.7109375" style="2" customWidth="1"/>
    <col min="3246" max="3246" width="6.42578125" style="2" customWidth="1"/>
    <col min="3247" max="3247" width="6" style="2" customWidth="1"/>
    <col min="3248" max="3248" width="6.28515625" style="2" customWidth="1"/>
    <col min="3249" max="3249" width="5.7109375" style="2" customWidth="1"/>
    <col min="3250" max="3250" width="6.42578125" style="2" customWidth="1"/>
    <col min="3251" max="3251" width="6.140625" style="2" customWidth="1"/>
    <col min="3252" max="3252" width="6.42578125" style="2" customWidth="1"/>
    <col min="3253" max="3253" width="6.140625" style="2" customWidth="1"/>
    <col min="3254" max="3254" width="6.28515625" style="2" customWidth="1"/>
    <col min="3255" max="3255" width="5.7109375" style="2" customWidth="1"/>
    <col min="3256" max="3257" width="6.42578125" style="2" customWidth="1"/>
    <col min="3258" max="3328" width="8.85546875" style="2"/>
    <col min="3329" max="3329" width="4.140625" style="2" customWidth="1"/>
    <col min="3330" max="3330" width="15.42578125" style="2" customWidth="1"/>
    <col min="3331" max="3331" width="4.7109375" style="2" customWidth="1"/>
    <col min="3332" max="3332" width="5.85546875" style="2" bestFit="1" customWidth="1"/>
    <col min="3333" max="3342" width="0" style="2" hidden="1" customWidth="1"/>
    <col min="3343" max="3343" width="8.85546875" style="2" bestFit="1" customWidth="1"/>
    <col min="3344" max="3344" width="8.7109375" style="2" customWidth="1"/>
    <col min="3345" max="3345" width="6.140625" style="2" bestFit="1" customWidth="1"/>
    <col min="3346" max="3346" width="6.42578125" style="2" customWidth="1"/>
    <col min="3347" max="3347" width="6.42578125" style="2" bestFit="1" customWidth="1"/>
    <col min="3348" max="3348" width="6.7109375" style="2" bestFit="1" customWidth="1"/>
    <col min="3349" max="3349" width="6.28515625" style="2" customWidth="1"/>
    <col min="3350" max="3350" width="6.42578125" style="2" customWidth="1"/>
    <col min="3351" max="3352" width="5.28515625" style="2" customWidth="1"/>
    <col min="3353" max="3353" width="7" style="2" customWidth="1"/>
    <col min="3354" max="3354" width="7.85546875" style="2" bestFit="1" customWidth="1"/>
    <col min="3355" max="3355" width="7" style="2" customWidth="1"/>
    <col min="3356" max="3356" width="7.7109375" style="2" customWidth="1"/>
    <col min="3357" max="3357" width="6.85546875" style="2" customWidth="1"/>
    <col min="3358" max="3358" width="7" style="2" customWidth="1"/>
    <col min="3359" max="3359" width="5.42578125" style="2" bestFit="1" customWidth="1"/>
    <col min="3360" max="3360" width="7.140625" style="2" bestFit="1" customWidth="1"/>
    <col min="3361" max="3361" width="7.42578125" style="2" customWidth="1"/>
    <col min="3362" max="3362" width="6.140625" style="2" bestFit="1" customWidth="1"/>
    <col min="3363" max="3363" width="8.7109375" style="2" bestFit="1" customWidth="1"/>
    <col min="3364" max="3364" width="7.7109375" style="2" bestFit="1" customWidth="1"/>
    <col min="3365" max="3365" width="8.42578125" style="2" bestFit="1" customWidth="1"/>
    <col min="3366" max="3366" width="8.85546875" style="2"/>
    <col min="3367" max="3367" width="7.42578125" style="2" bestFit="1" customWidth="1"/>
    <col min="3368" max="3368" width="5.85546875" style="2" bestFit="1" customWidth="1"/>
    <col min="3369" max="3369" width="9" style="2" bestFit="1" customWidth="1"/>
    <col min="3370" max="3370" width="8.85546875" style="2"/>
    <col min="3371" max="3371" width="11.42578125" style="2" bestFit="1" customWidth="1"/>
    <col min="3372" max="3373" width="15.42578125" style="2" bestFit="1" customWidth="1"/>
    <col min="3374" max="3427" width="5.7109375" style="2" customWidth="1"/>
    <col min="3428" max="3449" width="5.28515625" style="2" customWidth="1"/>
    <col min="3450" max="3471" width="5.7109375" style="2" customWidth="1"/>
    <col min="3472" max="3472" width="6.140625" style="2" customWidth="1"/>
    <col min="3473" max="3474" width="6.42578125" style="2" customWidth="1"/>
    <col min="3475" max="3475" width="6.28515625" style="2" customWidth="1"/>
    <col min="3476" max="3476" width="6.140625" style="2" customWidth="1"/>
    <col min="3477" max="3477" width="6" style="2" customWidth="1"/>
    <col min="3478" max="3478" width="6.140625" style="2" customWidth="1"/>
    <col min="3479" max="3479" width="5.7109375" style="2" customWidth="1"/>
    <col min="3480" max="3480" width="6.28515625" style="2" customWidth="1"/>
    <col min="3481" max="3481" width="5.7109375" style="2" customWidth="1"/>
    <col min="3482" max="3482" width="6.28515625" style="2" customWidth="1"/>
    <col min="3483" max="3483" width="5.7109375" style="2" customWidth="1"/>
    <col min="3484" max="3484" width="6.42578125" style="2" customWidth="1"/>
    <col min="3485" max="3485" width="6.140625" style="2" customWidth="1"/>
    <col min="3486" max="3486" width="6.42578125" style="2" customWidth="1"/>
    <col min="3487" max="3487" width="6.140625" style="2" customWidth="1"/>
    <col min="3488" max="3488" width="6.28515625" style="2" customWidth="1"/>
    <col min="3489" max="3489" width="5.7109375" style="2" customWidth="1"/>
    <col min="3490" max="3490" width="6.28515625" style="2" customWidth="1"/>
    <col min="3491" max="3491" width="5.7109375" style="2" customWidth="1"/>
    <col min="3492" max="3492" width="6.28515625" style="2" customWidth="1"/>
    <col min="3493" max="3493" width="5.7109375" style="2" customWidth="1"/>
    <col min="3494" max="3494" width="6.28515625" style="2" customWidth="1"/>
    <col min="3495" max="3495" width="5.7109375" style="2" customWidth="1"/>
    <col min="3496" max="3496" width="6.28515625" style="2" customWidth="1"/>
    <col min="3497" max="3497" width="5.7109375" style="2" customWidth="1"/>
    <col min="3498" max="3498" width="6.28515625" style="2" customWidth="1"/>
    <col min="3499" max="3499" width="5.7109375" style="2" customWidth="1"/>
    <col min="3500" max="3500" width="6.28515625" style="2" customWidth="1"/>
    <col min="3501" max="3501" width="5.7109375" style="2" customWidth="1"/>
    <col min="3502" max="3502" width="6.42578125" style="2" customWidth="1"/>
    <col min="3503" max="3503" width="6" style="2" customWidth="1"/>
    <col min="3504" max="3504" width="6.28515625" style="2" customWidth="1"/>
    <col min="3505" max="3505" width="5.7109375" style="2" customWidth="1"/>
    <col min="3506" max="3506" width="6.42578125" style="2" customWidth="1"/>
    <col min="3507" max="3507" width="6.140625" style="2" customWidth="1"/>
    <col min="3508" max="3508" width="6.42578125" style="2" customWidth="1"/>
    <col min="3509" max="3509" width="6.140625" style="2" customWidth="1"/>
    <col min="3510" max="3510" width="6.28515625" style="2" customWidth="1"/>
    <col min="3511" max="3511" width="5.7109375" style="2" customWidth="1"/>
    <col min="3512" max="3513" width="6.42578125" style="2" customWidth="1"/>
    <col min="3514" max="3584" width="8.85546875" style="2"/>
    <col min="3585" max="3585" width="4.140625" style="2" customWidth="1"/>
    <col min="3586" max="3586" width="15.42578125" style="2" customWidth="1"/>
    <col min="3587" max="3587" width="4.7109375" style="2" customWidth="1"/>
    <col min="3588" max="3588" width="5.85546875" style="2" bestFit="1" customWidth="1"/>
    <col min="3589" max="3598" width="0" style="2" hidden="1" customWidth="1"/>
    <col min="3599" max="3599" width="8.85546875" style="2" bestFit="1" customWidth="1"/>
    <col min="3600" max="3600" width="8.7109375" style="2" customWidth="1"/>
    <col min="3601" max="3601" width="6.140625" style="2" bestFit="1" customWidth="1"/>
    <col min="3602" max="3602" width="6.42578125" style="2" customWidth="1"/>
    <col min="3603" max="3603" width="6.42578125" style="2" bestFit="1" customWidth="1"/>
    <col min="3604" max="3604" width="6.7109375" style="2" bestFit="1" customWidth="1"/>
    <col min="3605" max="3605" width="6.28515625" style="2" customWidth="1"/>
    <col min="3606" max="3606" width="6.42578125" style="2" customWidth="1"/>
    <col min="3607" max="3608" width="5.28515625" style="2" customWidth="1"/>
    <col min="3609" max="3609" width="7" style="2" customWidth="1"/>
    <col min="3610" max="3610" width="7.85546875" style="2" bestFit="1" customWidth="1"/>
    <col min="3611" max="3611" width="7" style="2" customWidth="1"/>
    <col min="3612" max="3612" width="7.7109375" style="2" customWidth="1"/>
    <col min="3613" max="3613" width="6.85546875" style="2" customWidth="1"/>
    <col min="3614" max="3614" width="7" style="2" customWidth="1"/>
    <col min="3615" max="3615" width="5.42578125" style="2" bestFit="1" customWidth="1"/>
    <col min="3616" max="3616" width="7.140625" style="2" bestFit="1" customWidth="1"/>
    <col min="3617" max="3617" width="7.42578125" style="2" customWidth="1"/>
    <col min="3618" max="3618" width="6.140625" style="2" bestFit="1" customWidth="1"/>
    <col min="3619" max="3619" width="8.7109375" style="2" bestFit="1" customWidth="1"/>
    <col min="3620" max="3620" width="7.7109375" style="2" bestFit="1" customWidth="1"/>
    <col min="3621" max="3621" width="8.42578125" style="2" bestFit="1" customWidth="1"/>
    <col min="3622" max="3622" width="8.85546875" style="2"/>
    <col min="3623" max="3623" width="7.42578125" style="2" bestFit="1" customWidth="1"/>
    <col min="3624" max="3624" width="5.85546875" style="2" bestFit="1" customWidth="1"/>
    <col min="3625" max="3625" width="9" style="2" bestFit="1" customWidth="1"/>
    <col min="3626" max="3626" width="8.85546875" style="2"/>
    <col min="3627" max="3627" width="11.42578125" style="2" bestFit="1" customWidth="1"/>
    <col min="3628" max="3629" width="15.42578125" style="2" bestFit="1" customWidth="1"/>
    <col min="3630" max="3683" width="5.7109375" style="2" customWidth="1"/>
    <col min="3684" max="3705" width="5.28515625" style="2" customWidth="1"/>
    <col min="3706" max="3727" width="5.7109375" style="2" customWidth="1"/>
    <col min="3728" max="3728" width="6.140625" style="2" customWidth="1"/>
    <col min="3729" max="3730" width="6.42578125" style="2" customWidth="1"/>
    <col min="3731" max="3731" width="6.28515625" style="2" customWidth="1"/>
    <col min="3732" max="3732" width="6.140625" style="2" customWidth="1"/>
    <col min="3733" max="3733" width="6" style="2" customWidth="1"/>
    <col min="3734" max="3734" width="6.140625" style="2" customWidth="1"/>
    <col min="3735" max="3735" width="5.7109375" style="2" customWidth="1"/>
    <col min="3736" max="3736" width="6.28515625" style="2" customWidth="1"/>
    <col min="3737" max="3737" width="5.7109375" style="2" customWidth="1"/>
    <col min="3738" max="3738" width="6.28515625" style="2" customWidth="1"/>
    <col min="3739" max="3739" width="5.7109375" style="2" customWidth="1"/>
    <col min="3740" max="3740" width="6.42578125" style="2" customWidth="1"/>
    <col min="3741" max="3741" width="6.140625" style="2" customWidth="1"/>
    <col min="3742" max="3742" width="6.42578125" style="2" customWidth="1"/>
    <col min="3743" max="3743" width="6.140625" style="2" customWidth="1"/>
    <col min="3744" max="3744" width="6.28515625" style="2" customWidth="1"/>
    <col min="3745" max="3745" width="5.7109375" style="2" customWidth="1"/>
    <col min="3746" max="3746" width="6.28515625" style="2" customWidth="1"/>
    <col min="3747" max="3747" width="5.7109375" style="2" customWidth="1"/>
    <col min="3748" max="3748" width="6.28515625" style="2" customWidth="1"/>
    <col min="3749" max="3749" width="5.7109375" style="2" customWidth="1"/>
    <col min="3750" max="3750" width="6.28515625" style="2" customWidth="1"/>
    <col min="3751" max="3751" width="5.7109375" style="2" customWidth="1"/>
    <col min="3752" max="3752" width="6.28515625" style="2" customWidth="1"/>
    <col min="3753" max="3753" width="5.7109375" style="2" customWidth="1"/>
    <col min="3754" max="3754" width="6.28515625" style="2" customWidth="1"/>
    <col min="3755" max="3755" width="5.7109375" style="2" customWidth="1"/>
    <col min="3756" max="3756" width="6.28515625" style="2" customWidth="1"/>
    <col min="3757" max="3757" width="5.7109375" style="2" customWidth="1"/>
    <col min="3758" max="3758" width="6.42578125" style="2" customWidth="1"/>
    <col min="3759" max="3759" width="6" style="2" customWidth="1"/>
    <col min="3760" max="3760" width="6.28515625" style="2" customWidth="1"/>
    <col min="3761" max="3761" width="5.7109375" style="2" customWidth="1"/>
    <col min="3762" max="3762" width="6.42578125" style="2" customWidth="1"/>
    <col min="3763" max="3763" width="6.140625" style="2" customWidth="1"/>
    <col min="3764" max="3764" width="6.42578125" style="2" customWidth="1"/>
    <col min="3765" max="3765" width="6.140625" style="2" customWidth="1"/>
    <col min="3766" max="3766" width="6.28515625" style="2" customWidth="1"/>
    <col min="3767" max="3767" width="5.7109375" style="2" customWidth="1"/>
    <col min="3768" max="3769" width="6.42578125" style="2" customWidth="1"/>
    <col min="3770" max="3840" width="8.85546875" style="2"/>
    <col min="3841" max="3841" width="4.140625" style="2" customWidth="1"/>
    <col min="3842" max="3842" width="15.42578125" style="2" customWidth="1"/>
    <col min="3843" max="3843" width="4.7109375" style="2" customWidth="1"/>
    <col min="3844" max="3844" width="5.85546875" style="2" bestFit="1" customWidth="1"/>
    <col min="3845" max="3854" width="0" style="2" hidden="1" customWidth="1"/>
    <col min="3855" max="3855" width="8.85546875" style="2" bestFit="1" customWidth="1"/>
    <col min="3856" max="3856" width="8.7109375" style="2" customWidth="1"/>
    <col min="3857" max="3857" width="6.140625" style="2" bestFit="1" customWidth="1"/>
    <col min="3858" max="3858" width="6.42578125" style="2" customWidth="1"/>
    <col min="3859" max="3859" width="6.42578125" style="2" bestFit="1" customWidth="1"/>
    <col min="3860" max="3860" width="6.7109375" style="2" bestFit="1" customWidth="1"/>
    <col min="3861" max="3861" width="6.28515625" style="2" customWidth="1"/>
    <col min="3862" max="3862" width="6.42578125" style="2" customWidth="1"/>
    <col min="3863" max="3864" width="5.28515625" style="2" customWidth="1"/>
    <col min="3865" max="3865" width="7" style="2" customWidth="1"/>
    <col min="3866" max="3866" width="7.85546875" style="2" bestFit="1" customWidth="1"/>
    <col min="3867" max="3867" width="7" style="2" customWidth="1"/>
    <col min="3868" max="3868" width="7.7109375" style="2" customWidth="1"/>
    <col min="3869" max="3869" width="6.85546875" style="2" customWidth="1"/>
    <col min="3870" max="3870" width="7" style="2" customWidth="1"/>
    <col min="3871" max="3871" width="5.42578125" style="2" bestFit="1" customWidth="1"/>
    <col min="3872" max="3872" width="7.140625" style="2" bestFit="1" customWidth="1"/>
    <col min="3873" max="3873" width="7.42578125" style="2" customWidth="1"/>
    <col min="3874" max="3874" width="6.140625" style="2" bestFit="1" customWidth="1"/>
    <col min="3875" max="3875" width="8.7109375" style="2" bestFit="1" customWidth="1"/>
    <col min="3876" max="3876" width="7.7109375" style="2" bestFit="1" customWidth="1"/>
    <col min="3877" max="3877" width="8.42578125" style="2" bestFit="1" customWidth="1"/>
    <col min="3878" max="3878" width="8.85546875" style="2"/>
    <col min="3879" max="3879" width="7.42578125" style="2" bestFit="1" customWidth="1"/>
    <col min="3880" max="3880" width="5.85546875" style="2" bestFit="1" customWidth="1"/>
    <col min="3881" max="3881" width="9" style="2" bestFit="1" customWidth="1"/>
    <col min="3882" max="3882" width="8.85546875" style="2"/>
    <col min="3883" max="3883" width="11.42578125" style="2" bestFit="1" customWidth="1"/>
    <col min="3884" max="3885" width="15.42578125" style="2" bestFit="1" customWidth="1"/>
    <col min="3886" max="3939" width="5.7109375" style="2" customWidth="1"/>
    <col min="3940" max="3961" width="5.28515625" style="2" customWidth="1"/>
    <col min="3962" max="3983" width="5.7109375" style="2" customWidth="1"/>
    <col min="3984" max="3984" width="6.140625" style="2" customWidth="1"/>
    <col min="3985" max="3986" width="6.42578125" style="2" customWidth="1"/>
    <col min="3987" max="3987" width="6.28515625" style="2" customWidth="1"/>
    <col min="3988" max="3988" width="6.140625" style="2" customWidth="1"/>
    <col min="3989" max="3989" width="6" style="2" customWidth="1"/>
    <col min="3990" max="3990" width="6.140625" style="2" customWidth="1"/>
    <col min="3991" max="3991" width="5.7109375" style="2" customWidth="1"/>
    <col min="3992" max="3992" width="6.28515625" style="2" customWidth="1"/>
    <col min="3993" max="3993" width="5.7109375" style="2" customWidth="1"/>
    <col min="3994" max="3994" width="6.28515625" style="2" customWidth="1"/>
    <col min="3995" max="3995" width="5.7109375" style="2" customWidth="1"/>
    <col min="3996" max="3996" width="6.42578125" style="2" customWidth="1"/>
    <col min="3997" max="3997" width="6.140625" style="2" customWidth="1"/>
    <col min="3998" max="3998" width="6.42578125" style="2" customWidth="1"/>
    <col min="3999" max="3999" width="6.140625" style="2" customWidth="1"/>
    <col min="4000" max="4000" width="6.28515625" style="2" customWidth="1"/>
    <col min="4001" max="4001" width="5.7109375" style="2" customWidth="1"/>
    <col min="4002" max="4002" width="6.28515625" style="2" customWidth="1"/>
    <col min="4003" max="4003" width="5.7109375" style="2" customWidth="1"/>
    <col min="4004" max="4004" width="6.28515625" style="2" customWidth="1"/>
    <col min="4005" max="4005" width="5.7109375" style="2" customWidth="1"/>
    <col min="4006" max="4006" width="6.28515625" style="2" customWidth="1"/>
    <col min="4007" max="4007" width="5.7109375" style="2" customWidth="1"/>
    <col min="4008" max="4008" width="6.28515625" style="2" customWidth="1"/>
    <col min="4009" max="4009" width="5.7109375" style="2" customWidth="1"/>
    <col min="4010" max="4010" width="6.28515625" style="2" customWidth="1"/>
    <col min="4011" max="4011" width="5.7109375" style="2" customWidth="1"/>
    <col min="4012" max="4012" width="6.28515625" style="2" customWidth="1"/>
    <col min="4013" max="4013" width="5.7109375" style="2" customWidth="1"/>
    <col min="4014" max="4014" width="6.42578125" style="2" customWidth="1"/>
    <col min="4015" max="4015" width="6" style="2" customWidth="1"/>
    <col min="4016" max="4016" width="6.28515625" style="2" customWidth="1"/>
    <col min="4017" max="4017" width="5.7109375" style="2" customWidth="1"/>
    <col min="4018" max="4018" width="6.42578125" style="2" customWidth="1"/>
    <col min="4019" max="4019" width="6.140625" style="2" customWidth="1"/>
    <col min="4020" max="4020" width="6.42578125" style="2" customWidth="1"/>
    <col min="4021" max="4021" width="6.140625" style="2" customWidth="1"/>
    <col min="4022" max="4022" width="6.28515625" style="2" customWidth="1"/>
    <col min="4023" max="4023" width="5.7109375" style="2" customWidth="1"/>
    <col min="4024" max="4025" width="6.42578125" style="2" customWidth="1"/>
    <col min="4026" max="4096" width="8.85546875" style="2"/>
    <col min="4097" max="4097" width="4.140625" style="2" customWidth="1"/>
    <col min="4098" max="4098" width="15.42578125" style="2" customWidth="1"/>
    <col min="4099" max="4099" width="4.7109375" style="2" customWidth="1"/>
    <col min="4100" max="4100" width="5.85546875" style="2" bestFit="1" customWidth="1"/>
    <col min="4101" max="4110" width="0" style="2" hidden="1" customWidth="1"/>
    <col min="4111" max="4111" width="8.85546875" style="2" bestFit="1" customWidth="1"/>
    <col min="4112" max="4112" width="8.7109375" style="2" customWidth="1"/>
    <col min="4113" max="4113" width="6.140625" style="2" bestFit="1" customWidth="1"/>
    <col min="4114" max="4114" width="6.42578125" style="2" customWidth="1"/>
    <col min="4115" max="4115" width="6.42578125" style="2" bestFit="1" customWidth="1"/>
    <col min="4116" max="4116" width="6.7109375" style="2" bestFit="1" customWidth="1"/>
    <col min="4117" max="4117" width="6.28515625" style="2" customWidth="1"/>
    <col min="4118" max="4118" width="6.42578125" style="2" customWidth="1"/>
    <col min="4119" max="4120" width="5.28515625" style="2" customWidth="1"/>
    <col min="4121" max="4121" width="7" style="2" customWidth="1"/>
    <col min="4122" max="4122" width="7.85546875" style="2" bestFit="1" customWidth="1"/>
    <col min="4123" max="4123" width="7" style="2" customWidth="1"/>
    <col min="4124" max="4124" width="7.7109375" style="2" customWidth="1"/>
    <col min="4125" max="4125" width="6.85546875" style="2" customWidth="1"/>
    <col min="4126" max="4126" width="7" style="2" customWidth="1"/>
    <col min="4127" max="4127" width="5.42578125" style="2" bestFit="1" customWidth="1"/>
    <col min="4128" max="4128" width="7.140625" style="2" bestFit="1" customWidth="1"/>
    <col min="4129" max="4129" width="7.42578125" style="2" customWidth="1"/>
    <col min="4130" max="4130" width="6.140625" style="2" bestFit="1" customWidth="1"/>
    <col min="4131" max="4131" width="8.7109375" style="2" bestFit="1" customWidth="1"/>
    <col min="4132" max="4132" width="7.7109375" style="2" bestFit="1" customWidth="1"/>
    <col min="4133" max="4133" width="8.42578125" style="2" bestFit="1" customWidth="1"/>
    <col min="4134" max="4134" width="8.85546875" style="2"/>
    <col min="4135" max="4135" width="7.42578125" style="2" bestFit="1" customWidth="1"/>
    <col min="4136" max="4136" width="5.85546875" style="2" bestFit="1" customWidth="1"/>
    <col min="4137" max="4137" width="9" style="2" bestFit="1" customWidth="1"/>
    <col min="4138" max="4138" width="8.85546875" style="2"/>
    <col min="4139" max="4139" width="11.42578125" style="2" bestFit="1" customWidth="1"/>
    <col min="4140" max="4141" width="15.42578125" style="2" bestFit="1" customWidth="1"/>
    <col min="4142" max="4195" width="5.7109375" style="2" customWidth="1"/>
    <col min="4196" max="4217" width="5.28515625" style="2" customWidth="1"/>
    <col min="4218" max="4239" width="5.7109375" style="2" customWidth="1"/>
    <col min="4240" max="4240" width="6.140625" style="2" customWidth="1"/>
    <col min="4241" max="4242" width="6.42578125" style="2" customWidth="1"/>
    <col min="4243" max="4243" width="6.28515625" style="2" customWidth="1"/>
    <col min="4244" max="4244" width="6.140625" style="2" customWidth="1"/>
    <col min="4245" max="4245" width="6" style="2" customWidth="1"/>
    <col min="4246" max="4246" width="6.140625" style="2" customWidth="1"/>
    <col min="4247" max="4247" width="5.7109375" style="2" customWidth="1"/>
    <col min="4248" max="4248" width="6.28515625" style="2" customWidth="1"/>
    <col min="4249" max="4249" width="5.7109375" style="2" customWidth="1"/>
    <col min="4250" max="4250" width="6.28515625" style="2" customWidth="1"/>
    <col min="4251" max="4251" width="5.7109375" style="2" customWidth="1"/>
    <col min="4252" max="4252" width="6.42578125" style="2" customWidth="1"/>
    <col min="4253" max="4253" width="6.140625" style="2" customWidth="1"/>
    <col min="4254" max="4254" width="6.42578125" style="2" customWidth="1"/>
    <col min="4255" max="4255" width="6.140625" style="2" customWidth="1"/>
    <col min="4256" max="4256" width="6.28515625" style="2" customWidth="1"/>
    <col min="4257" max="4257" width="5.7109375" style="2" customWidth="1"/>
    <col min="4258" max="4258" width="6.28515625" style="2" customWidth="1"/>
    <col min="4259" max="4259" width="5.7109375" style="2" customWidth="1"/>
    <col min="4260" max="4260" width="6.28515625" style="2" customWidth="1"/>
    <col min="4261" max="4261" width="5.7109375" style="2" customWidth="1"/>
    <col min="4262" max="4262" width="6.28515625" style="2" customWidth="1"/>
    <col min="4263" max="4263" width="5.7109375" style="2" customWidth="1"/>
    <col min="4264" max="4264" width="6.28515625" style="2" customWidth="1"/>
    <col min="4265" max="4265" width="5.7109375" style="2" customWidth="1"/>
    <col min="4266" max="4266" width="6.28515625" style="2" customWidth="1"/>
    <col min="4267" max="4267" width="5.7109375" style="2" customWidth="1"/>
    <col min="4268" max="4268" width="6.28515625" style="2" customWidth="1"/>
    <col min="4269" max="4269" width="5.7109375" style="2" customWidth="1"/>
    <col min="4270" max="4270" width="6.42578125" style="2" customWidth="1"/>
    <col min="4271" max="4271" width="6" style="2" customWidth="1"/>
    <col min="4272" max="4272" width="6.28515625" style="2" customWidth="1"/>
    <col min="4273" max="4273" width="5.7109375" style="2" customWidth="1"/>
    <col min="4274" max="4274" width="6.42578125" style="2" customWidth="1"/>
    <col min="4275" max="4275" width="6.140625" style="2" customWidth="1"/>
    <col min="4276" max="4276" width="6.42578125" style="2" customWidth="1"/>
    <col min="4277" max="4277" width="6.140625" style="2" customWidth="1"/>
    <col min="4278" max="4278" width="6.28515625" style="2" customWidth="1"/>
    <col min="4279" max="4279" width="5.7109375" style="2" customWidth="1"/>
    <col min="4280" max="4281" width="6.42578125" style="2" customWidth="1"/>
    <col min="4282" max="4352" width="8.85546875" style="2"/>
    <col min="4353" max="4353" width="4.140625" style="2" customWidth="1"/>
    <col min="4354" max="4354" width="15.42578125" style="2" customWidth="1"/>
    <col min="4355" max="4355" width="4.7109375" style="2" customWidth="1"/>
    <col min="4356" max="4356" width="5.85546875" style="2" bestFit="1" customWidth="1"/>
    <col min="4357" max="4366" width="0" style="2" hidden="1" customWidth="1"/>
    <col min="4367" max="4367" width="8.85546875" style="2" bestFit="1" customWidth="1"/>
    <col min="4368" max="4368" width="8.7109375" style="2" customWidth="1"/>
    <col min="4369" max="4369" width="6.140625" style="2" bestFit="1" customWidth="1"/>
    <col min="4370" max="4370" width="6.42578125" style="2" customWidth="1"/>
    <col min="4371" max="4371" width="6.42578125" style="2" bestFit="1" customWidth="1"/>
    <col min="4372" max="4372" width="6.7109375" style="2" bestFit="1" customWidth="1"/>
    <col min="4373" max="4373" width="6.28515625" style="2" customWidth="1"/>
    <col min="4374" max="4374" width="6.42578125" style="2" customWidth="1"/>
    <col min="4375" max="4376" width="5.28515625" style="2" customWidth="1"/>
    <col min="4377" max="4377" width="7" style="2" customWidth="1"/>
    <col min="4378" max="4378" width="7.85546875" style="2" bestFit="1" customWidth="1"/>
    <col min="4379" max="4379" width="7" style="2" customWidth="1"/>
    <col min="4380" max="4380" width="7.7109375" style="2" customWidth="1"/>
    <col min="4381" max="4381" width="6.85546875" style="2" customWidth="1"/>
    <col min="4382" max="4382" width="7" style="2" customWidth="1"/>
    <col min="4383" max="4383" width="5.42578125" style="2" bestFit="1" customWidth="1"/>
    <col min="4384" max="4384" width="7.140625" style="2" bestFit="1" customWidth="1"/>
    <col min="4385" max="4385" width="7.42578125" style="2" customWidth="1"/>
    <col min="4386" max="4386" width="6.140625" style="2" bestFit="1" customWidth="1"/>
    <col min="4387" max="4387" width="8.7109375" style="2" bestFit="1" customWidth="1"/>
    <col min="4388" max="4388" width="7.7109375" style="2" bestFit="1" customWidth="1"/>
    <col min="4389" max="4389" width="8.42578125" style="2" bestFit="1" customWidth="1"/>
    <col min="4390" max="4390" width="8.85546875" style="2"/>
    <col min="4391" max="4391" width="7.42578125" style="2" bestFit="1" customWidth="1"/>
    <col min="4392" max="4392" width="5.85546875" style="2" bestFit="1" customWidth="1"/>
    <col min="4393" max="4393" width="9" style="2" bestFit="1" customWidth="1"/>
    <col min="4394" max="4394" width="8.85546875" style="2"/>
    <col min="4395" max="4395" width="11.42578125" style="2" bestFit="1" customWidth="1"/>
    <col min="4396" max="4397" width="15.42578125" style="2" bestFit="1" customWidth="1"/>
    <col min="4398" max="4451" width="5.7109375" style="2" customWidth="1"/>
    <col min="4452" max="4473" width="5.28515625" style="2" customWidth="1"/>
    <col min="4474" max="4495" width="5.7109375" style="2" customWidth="1"/>
    <col min="4496" max="4496" width="6.140625" style="2" customWidth="1"/>
    <col min="4497" max="4498" width="6.42578125" style="2" customWidth="1"/>
    <col min="4499" max="4499" width="6.28515625" style="2" customWidth="1"/>
    <col min="4500" max="4500" width="6.140625" style="2" customWidth="1"/>
    <col min="4501" max="4501" width="6" style="2" customWidth="1"/>
    <col min="4502" max="4502" width="6.140625" style="2" customWidth="1"/>
    <col min="4503" max="4503" width="5.7109375" style="2" customWidth="1"/>
    <col min="4504" max="4504" width="6.28515625" style="2" customWidth="1"/>
    <col min="4505" max="4505" width="5.7109375" style="2" customWidth="1"/>
    <col min="4506" max="4506" width="6.28515625" style="2" customWidth="1"/>
    <col min="4507" max="4507" width="5.7109375" style="2" customWidth="1"/>
    <col min="4508" max="4508" width="6.42578125" style="2" customWidth="1"/>
    <col min="4509" max="4509" width="6.140625" style="2" customWidth="1"/>
    <col min="4510" max="4510" width="6.42578125" style="2" customWidth="1"/>
    <col min="4511" max="4511" width="6.140625" style="2" customWidth="1"/>
    <col min="4512" max="4512" width="6.28515625" style="2" customWidth="1"/>
    <col min="4513" max="4513" width="5.7109375" style="2" customWidth="1"/>
    <col min="4514" max="4514" width="6.28515625" style="2" customWidth="1"/>
    <col min="4515" max="4515" width="5.7109375" style="2" customWidth="1"/>
    <col min="4516" max="4516" width="6.28515625" style="2" customWidth="1"/>
    <col min="4517" max="4517" width="5.7109375" style="2" customWidth="1"/>
    <col min="4518" max="4518" width="6.28515625" style="2" customWidth="1"/>
    <col min="4519" max="4519" width="5.7109375" style="2" customWidth="1"/>
    <col min="4520" max="4520" width="6.28515625" style="2" customWidth="1"/>
    <col min="4521" max="4521" width="5.7109375" style="2" customWidth="1"/>
    <col min="4522" max="4522" width="6.28515625" style="2" customWidth="1"/>
    <col min="4523" max="4523" width="5.7109375" style="2" customWidth="1"/>
    <col min="4524" max="4524" width="6.28515625" style="2" customWidth="1"/>
    <col min="4525" max="4525" width="5.7109375" style="2" customWidth="1"/>
    <col min="4526" max="4526" width="6.42578125" style="2" customWidth="1"/>
    <col min="4527" max="4527" width="6" style="2" customWidth="1"/>
    <col min="4528" max="4528" width="6.28515625" style="2" customWidth="1"/>
    <col min="4529" max="4529" width="5.7109375" style="2" customWidth="1"/>
    <col min="4530" max="4530" width="6.42578125" style="2" customWidth="1"/>
    <col min="4531" max="4531" width="6.140625" style="2" customWidth="1"/>
    <col min="4532" max="4532" width="6.42578125" style="2" customWidth="1"/>
    <col min="4533" max="4533" width="6.140625" style="2" customWidth="1"/>
    <col min="4534" max="4534" width="6.28515625" style="2" customWidth="1"/>
    <col min="4535" max="4535" width="5.7109375" style="2" customWidth="1"/>
    <col min="4536" max="4537" width="6.42578125" style="2" customWidth="1"/>
    <col min="4538" max="4608" width="8.85546875" style="2"/>
    <col min="4609" max="4609" width="4.140625" style="2" customWidth="1"/>
    <col min="4610" max="4610" width="15.42578125" style="2" customWidth="1"/>
    <col min="4611" max="4611" width="4.7109375" style="2" customWidth="1"/>
    <col min="4612" max="4612" width="5.85546875" style="2" bestFit="1" customWidth="1"/>
    <col min="4613" max="4622" width="0" style="2" hidden="1" customWidth="1"/>
    <col min="4623" max="4623" width="8.85546875" style="2" bestFit="1" customWidth="1"/>
    <col min="4624" max="4624" width="8.7109375" style="2" customWidth="1"/>
    <col min="4625" max="4625" width="6.140625" style="2" bestFit="1" customWidth="1"/>
    <col min="4626" max="4626" width="6.42578125" style="2" customWidth="1"/>
    <col min="4627" max="4627" width="6.42578125" style="2" bestFit="1" customWidth="1"/>
    <col min="4628" max="4628" width="6.7109375" style="2" bestFit="1" customWidth="1"/>
    <col min="4629" max="4629" width="6.28515625" style="2" customWidth="1"/>
    <col min="4630" max="4630" width="6.42578125" style="2" customWidth="1"/>
    <col min="4631" max="4632" width="5.28515625" style="2" customWidth="1"/>
    <col min="4633" max="4633" width="7" style="2" customWidth="1"/>
    <col min="4634" max="4634" width="7.85546875" style="2" bestFit="1" customWidth="1"/>
    <col min="4635" max="4635" width="7" style="2" customWidth="1"/>
    <col min="4636" max="4636" width="7.7109375" style="2" customWidth="1"/>
    <col min="4637" max="4637" width="6.85546875" style="2" customWidth="1"/>
    <col min="4638" max="4638" width="7" style="2" customWidth="1"/>
    <col min="4639" max="4639" width="5.42578125" style="2" bestFit="1" customWidth="1"/>
    <col min="4640" max="4640" width="7.140625" style="2" bestFit="1" customWidth="1"/>
    <col min="4641" max="4641" width="7.42578125" style="2" customWidth="1"/>
    <col min="4642" max="4642" width="6.140625" style="2" bestFit="1" customWidth="1"/>
    <col min="4643" max="4643" width="8.7109375" style="2" bestFit="1" customWidth="1"/>
    <col min="4644" max="4644" width="7.7109375" style="2" bestFit="1" customWidth="1"/>
    <col min="4645" max="4645" width="8.42578125" style="2" bestFit="1" customWidth="1"/>
    <col min="4646" max="4646" width="8.85546875" style="2"/>
    <col min="4647" max="4647" width="7.42578125" style="2" bestFit="1" customWidth="1"/>
    <col min="4648" max="4648" width="5.85546875" style="2" bestFit="1" customWidth="1"/>
    <col min="4649" max="4649" width="9" style="2" bestFit="1" customWidth="1"/>
    <col min="4650" max="4650" width="8.85546875" style="2"/>
    <col min="4651" max="4651" width="11.42578125" style="2" bestFit="1" customWidth="1"/>
    <col min="4652" max="4653" width="15.42578125" style="2" bestFit="1" customWidth="1"/>
    <col min="4654" max="4707" width="5.7109375" style="2" customWidth="1"/>
    <col min="4708" max="4729" width="5.28515625" style="2" customWidth="1"/>
    <col min="4730" max="4751" width="5.7109375" style="2" customWidth="1"/>
    <col min="4752" max="4752" width="6.140625" style="2" customWidth="1"/>
    <col min="4753" max="4754" width="6.42578125" style="2" customWidth="1"/>
    <col min="4755" max="4755" width="6.28515625" style="2" customWidth="1"/>
    <col min="4756" max="4756" width="6.140625" style="2" customWidth="1"/>
    <col min="4757" max="4757" width="6" style="2" customWidth="1"/>
    <col min="4758" max="4758" width="6.140625" style="2" customWidth="1"/>
    <col min="4759" max="4759" width="5.7109375" style="2" customWidth="1"/>
    <col min="4760" max="4760" width="6.28515625" style="2" customWidth="1"/>
    <col min="4761" max="4761" width="5.7109375" style="2" customWidth="1"/>
    <col min="4762" max="4762" width="6.28515625" style="2" customWidth="1"/>
    <col min="4763" max="4763" width="5.7109375" style="2" customWidth="1"/>
    <col min="4764" max="4764" width="6.42578125" style="2" customWidth="1"/>
    <col min="4765" max="4765" width="6.140625" style="2" customWidth="1"/>
    <col min="4766" max="4766" width="6.42578125" style="2" customWidth="1"/>
    <col min="4767" max="4767" width="6.140625" style="2" customWidth="1"/>
    <col min="4768" max="4768" width="6.28515625" style="2" customWidth="1"/>
    <col min="4769" max="4769" width="5.7109375" style="2" customWidth="1"/>
    <col min="4770" max="4770" width="6.28515625" style="2" customWidth="1"/>
    <col min="4771" max="4771" width="5.7109375" style="2" customWidth="1"/>
    <col min="4772" max="4772" width="6.28515625" style="2" customWidth="1"/>
    <col min="4773" max="4773" width="5.7109375" style="2" customWidth="1"/>
    <col min="4774" max="4774" width="6.28515625" style="2" customWidth="1"/>
    <col min="4775" max="4775" width="5.7109375" style="2" customWidth="1"/>
    <col min="4776" max="4776" width="6.28515625" style="2" customWidth="1"/>
    <col min="4777" max="4777" width="5.7109375" style="2" customWidth="1"/>
    <col min="4778" max="4778" width="6.28515625" style="2" customWidth="1"/>
    <col min="4779" max="4779" width="5.7109375" style="2" customWidth="1"/>
    <col min="4780" max="4780" width="6.28515625" style="2" customWidth="1"/>
    <col min="4781" max="4781" width="5.7109375" style="2" customWidth="1"/>
    <col min="4782" max="4782" width="6.42578125" style="2" customWidth="1"/>
    <col min="4783" max="4783" width="6" style="2" customWidth="1"/>
    <col min="4784" max="4784" width="6.28515625" style="2" customWidth="1"/>
    <col min="4785" max="4785" width="5.7109375" style="2" customWidth="1"/>
    <col min="4786" max="4786" width="6.42578125" style="2" customWidth="1"/>
    <col min="4787" max="4787" width="6.140625" style="2" customWidth="1"/>
    <col min="4788" max="4788" width="6.42578125" style="2" customWidth="1"/>
    <col min="4789" max="4789" width="6.140625" style="2" customWidth="1"/>
    <col min="4790" max="4790" width="6.28515625" style="2" customWidth="1"/>
    <col min="4791" max="4791" width="5.7109375" style="2" customWidth="1"/>
    <col min="4792" max="4793" width="6.42578125" style="2" customWidth="1"/>
    <col min="4794" max="4864" width="8.85546875" style="2"/>
    <col min="4865" max="4865" width="4.140625" style="2" customWidth="1"/>
    <col min="4866" max="4866" width="15.42578125" style="2" customWidth="1"/>
    <col min="4867" max="4867" width="4.7109375" style="2" customWidth="1"/>
    <col min="4868" max="4868" width="5.85546875" style="2" bestFit="1" customWidth="1"/>
    <col min="4869" max="4878" width="0" style="2" hidden="1" customWidth="1"/>
    <col min="4879" max="4879" width="8.85546875" style="2" bestFit="1" customWidth="1"/>
    <col min="4880" max="4880" width="8.7109375" style="2" customWidth="1"/>
    <col min="4881" max="4881" width="6.140625" style="2" bestFit="1" customWidth="1"/>
    <col min="4882" max="4882" width="6.42578125" style="2" customWidth="1"/>
    <col min="4883" max="4883" width="6.42578125" style="2" bestFit="1" customWidth="1"/>
    <col min="4884" max="4884" width="6.7109375" style="2" bestFit="1" customWidth="1"/>
    <col min="4885" max="4885" width="6.28515625" style="2" customWidth="1"/>
    <col min="4886" max="4886" width="6.42578125" style="2" customWidth="1"/>
    <col min="4887" max="4888" width="5.28515625" style="2" customWidth="1"/>
    <col min="4889" max="4889" width="7" style="2" customWidth="1"/>
    <col min="4890" max="4890" width="7.85546875" style="2" bestFit="1" customWidth="1"/>
    <col min="4891" max="4891" width="7" style="2" customWidth="1"/>
    <col min="4892" max="4892" width="7.7109375" style="2" customWidth="1"/>
    <col min="4893" max="4893" width="6.85546875" style="2" customWidth="1"/>
    <col min="4894" max="4894" width="7" style="2" customWidth="1"/>
    <col min="4895" max="4895" width="5.42578125" style="2" bestFit="1" customWidth="1"/>
    <col min="4896" max="4896" width="7.140625" style="2" bestFit="1" customWidth="1"/>
    <col min="4897" max="4897" width="7.42578125" style="2" customWidth="1"/>
    <col min="4898" max="4898" width="6.140625" style="2" bestFit="1" customWidth="1"/>
    <col min="4899" max="4899" width="8.7109375" style="2" bestFit="1" customWidth="1"/>
    <col min="4900" max="4900" width="7.7109375" style="2" bestFit="1" customWidth="1"/>
    <col min="4901" max="4901" width="8.42578125" style="2" bestFit="1" customWidth="1"/>
    <col min="4902" max="4902" width="8.85546875" style="2"/>
    <col min="4903" max="4903" width="7.42578125" style="2" bestFit="1" customWidth="1"/>
    <col min="4904" max="4904" width="5.85546875" style="2" bestFit="1" customWidth="1"/>
    <col min="4905" max="4905" width="9" style="2" bestFit="1" customWidth="1"/>
    <col min="4906" max="4906" width="8.85546875" style="2"/>
    <col min="4907" max="4907" width="11.42578125" style="2" bestFit="1" customWidth="1"/>
    <col min="4908" max="4909" width="15.42578125" style="2" bestFit="1" customWidth="1"/>
    <col min="4910" max="4963" width="5.7109375" style="2" customWidth="1"/>
    <col min="4964" max="4985" width="5.28515625" style="2" customWidth="1"/>
    <col min="4986" max="5007" width="5.7109375" style="2" customWidth="1"/>
    <col min="5008" max="5008" width="6.140625" style="2" customWidth="1"/>
    <col min="5009" max="5010" width="6.42578125" style="2" customWidth="1"/>
    <col min="5011" max="5011" width="6.28515625" style="2" customWidth="1"/>
    <col min="5012" max="5012" width="6.140625" style="2" customWidth="1"/>
    <col min="5013" max="5013" width="6" style="2" customWidth="1"/>
    <col min="5014" max="5014" width="6.140625" style="2" customWidth="1"/>
    <col min="5015" max="5015" width="5.7109375" style="2" customWidth="1"/>
    <col min="5016" max="5016" width="6.28515625" style="2" customWidth="1"/>
    <col min="5017" max="5017" width="5.7109375" style="2" customWidth="1"/>
    <col min="5018" max="5018" width="6.28515625" style="2" customWidth="1"/>
    <col min="5019" max="5019" width="5.7109375" style="2" customWidth="1"/>
    <col min="5020" max="5020" width="6.42578125" style="2" customWidth="1"/>
    <col min="5021" max="5021" width="6.140625" style="2" customWidth="1"/>
    <col min="5022" max="5022" width="6.42578125" style="2" customWidth="1"/>
    <col min="5023" max="5023" width="6.140625" style="2" customWidth="1"/>
    <col min="5024" max="5024" width="6.28515625" style="2" customWidth="1"/>
    <col min="5025" max="5025" width="5.7109375" style="2" customWidth="1"/>
    <col min="5026" max="5026" width="6.28515625" style="2" customWidth="1"/>
    <col min="5027" max="5027" width="5.7109375" style="2" customWidth="1"/>
    <col min="5028" max="5028" width="6.28515625" style="2" customWidth="1"/>
    <col min="5029" max="5029" width="5.7109375" style="2" customWidth="1"/>
    <col min="5030" max="5030" width="6.28515625" style="2" customWidth="1"/>
    <col min="5031" max="5031" width="5.7109375" style="2" customWidth="1"/>
    <col min="5032" max="5032" width="6.28515625" style="2" customWidth="1"/>
    <col min="5033" max="5033" width="5.7109375" style="2" customWidth="1"/>
    <col min="5034" max="5034" width="6.28515625" style="2" customWidth="1"/>
    <col min="5035" max="5035" width="5.7109375" style="2" customWidth="1"/>
    <col min="5036" max="5036" width="6.28515625" style="2" customWidth="1"/>
    <col min="5037" max="5037" width="5.7109375" style="2" customWidth="1"/>
    <col min="5038" max="5038" width="6.42578125" style="2" customWidth="1"/>
    <col min="5039" max="5039" width="6" style="2" customWidth="1"/>
    <col min="5040" max="5040" width="6.28515625" style="2" customWidth="1"/>
    <col min="5041" max="5041" width="5.7109375" style="2" customWidth="1"/>
    <col min="5042" max="5042" width="6.42578125" style="2" customWidth="1"/>
    <col min="5043" max="5043" width="6.140625" style="2" customWidth="1"/>
    <col min="5044" max="5044" width="6.42578125" style="2" customWidth="1"/>
    <col min="5045" max="5045" width="6.140625" style="2" customWidth="1"/>
    <col min="5046" max="5046" width="6.28515625" style="2" customWidth="1"/>
    <col min="5047" max="5047" width="5.7109375" style="2" customWidth="1"/>
    <col min="5048" max="5049" width="6.42578125" style="2" customWidth="1"/>
    <col min="5050" max="5120" width="8.85546875" style="2"/>
    <col min="5121" max="5121" width="4.140625" style="2" customWidth="1"/>
    <col min="5122" max="5122" width="15.42578125" style="2" customWidth="1"/>
    <col min="5123" max="5123" width="4.7109375" style="2" customWidth="1"/>
    <col min="5124" max="5124" width="5.85546875" style="2" bestFit="1" customWidth="1"/>
    <col min="5125" max="5134" width="0" style="2" hidden="1" customWidth="1"/>
    <col min="5135" max="5135" width="8.85546875" style="2" bestFit="1" customWidth="1"/>
    <col min="5136" max="5136" width="8.7109375" style="2" customWidth="1"/>
    <col min="5137" max="5137" width="6.140625" style="2" bestFit="1" customWidth="1"/>
    <col min="5138" max="5138" width="6.42578125" style="2" customWidth="1"/>
    <col min="5139" max="5139" width="6.42578125" style="2" bestFit="1" customWidth="1"/>
    <col min="5140" max="5140" width="6.7109375" style="2" bestFit="1" customWidth="1"/>
    <col min="5141" max="5141" width="6.28515625" style="2" customWidth="1"/>
    <col min="5142" max="5142" width="6.42578125" style="2" customWidth="1"/>
    <col min="5143" max="5144" width="5.28515625" style="2" customWidth="1"/>
    <col min="5145" max="5145" width="7" style="2" customWidth="1"/>
    <col min="5146" max="5146" width="7.85546875" style="2" bestFit="1" customWidth="1"/>
    <col min="5147" max="5147" width="7" style="2" customWidth="1"/>
    <col min="5148" max="5148" width="7.7109375" style="2" customWidth="1"/>
    <col min="5149" max="5149" width="6.85546875" style="2" customWidth="1"/>
    <col min="5150" max="5150" width="7" style="2" customWidth="1"/>
    <col min="5151" max="5151" width="5.42578125" style="2" bestFit="1" customWidth="1"/>
    <col min="5152" max="5152" width="7.140625" style="2" bestFit="1" customWidth="1"/>
    <col min="5153" max="5153" width="7.42578125" style="2" customWidth="1"/>
    <col min="5154" max="5154" width="6.140625" style="2" bestFit="1" customWidth="1"/>
    <col min="5155" max="5155" width="8.7109375" style="2" bestFit="1" customWidth="1"/>
    <col min="5156" max="5156" width="7.7109375" style="2" bestFit="1" customWidth="1"/>
    <col min="5157" max="5157" width="8.42578125" style="2" bestFit="1" customWidth="1"/>
    <col min="5158" max="5158" width="8.85546875" style="2"/>
    <col min="5159" max="5159" width="7.42578125" style="2" bestFit="1" customWidth="1"/>
    <col min="5160" max="5160" width="5.85546875" style="2" bestFit="1" customWidth="1"/>
    <col min="5161" max="5161" width="9" style="2" bestFit="1" customWidth="1"/>
    <col min="5162" max="5162" width="8.85546875" style="2"/>
    <col min="5163" max="5163" width="11.42578125" style="2" bestFit="1" customWidth="1"/>
    <col min="5164" max="5165" width="15.42578125" style="2" bestFit="1" customWidth="1"/>
    <col min="5166" max="5219" width="5.7109375" style="2" customWidth="1"/>
    <col min="5220" max="5241" width="5.28515625" style="2" customWidth="1"/>
    <col min="5242" max="5263" width="5.7109375" style="2" customWidth="1"/>
    <col min="5264" max="5264" width="6.140625" style="2" customWidth="1"/>
    <col min="5265" max="5266" width="6.42578125" style="2" customWidth="1"/>
    <col min="5267" max="5267" width="6.28515625" style="2" customWidth="1"/>
    <col min="5268" max="5268" width="6.140625" style="2" customWidth="1"/>
    <col min="5269" max="5269" width="6" style="2" customWidth="1"/>
    <col min="5270" max="5270" width="6.140625" style="2" customWidth="1"/>
    <col min="5271" max="5271" width="5.7109375" style="2" customWidth="1"/>
    <col min="5272" max="5272" width="6.28515625" style="2" customWidth="1"/>
    <col min="5273" max="5273" width="5.7109375" style="2" customWidth="1"/>
    <col min="5274" max="5274" width="6.28515625" style="2" customWidth="1"/>
    <col min="5275" max="5275" width="5.7109375" style="2" customWidth="1"/>
    <col min="5276" max="5276" width="6.42578125" style="2" customWidth="1"/>
    <col min="5277" max="5277" width="6.140625" style="2" customWidth="1"/>
    <col min="5278" max="5278" width="6.42578125" style="2" customWidth="1"/>
    <col min="5279" max="5279" width="6.140625" style="2" customWidth="1"/>
    <col min="5280" max="5280" width="6.28515625" style="2" customWidth="1"/>
    <col min="5281" max="5281" width="5.7109375" style="2" customWidth="1"/>
    <col min="5282" max="5282" width="6.28515625" style="2" customWidth="1"/>
    <col min="5283" max="5283" width="5.7109375" style="2" customWidth="1"/>
    <col min="5284" max="5284" width="6.28515625" style="2" customWidth="1"/>
    <col min="5285" max="5285" width="5.7109375" style="2" customWidth="1"/>
    <col min="5286" max="5286" width="6.28515625" style="2" customWidth="1"/>
    <col min="5287" max="5287" width="5.7109375" style="2" customWidth="1"/>
    <col min="5288" max="5288" width="6.28515625" style="2" customWidth="1"/>
    <col min="5289" max="5289" width="5.7109375" style="2" customWidth="1"/>
    <col min="5290" max="5290" width="6.28515625" style="2" customWidth="1"/>
    <col min="5291" max="5291" width="5.7109375" style="2" customWidth="1"/>
    <col min="5292" max="5292" width="6.28515625" style="2" customWidth="1"/>
    <col min="5293" max="5293" width="5.7109375" style="2" customWidth="1"/>
    <col min="5294" max="5294" width="6.42578125" style="2" customWidth="1"/>
    <col min="5295" max="5295" width="6" style="2" customWidth="1"/>
    <col min="5296" max="5296" width="6.28515625" style="2" customWidth="1"/>
    <col min="5297" max="5297" width="5.7109375" style="2" customWidth="1"/>
    <col min="5298" max="5298" width="6.42578125" style="2" customWidth="1"/>
    <col min="5299" max="5299" width="6.140625" style="2" customWidth="1"/>
    <col min="5300" max="5300" width="6.42578125" style="2" customWidth="1"/>
    <col min="5301" max="5301" width="6.140625" style="2" customWidth="1"/>
    <col min="5302" max="5302" width="6.28515625" style="2" customWidth="1"/>
    <col min="5303" max="5303" width="5.7109375" style="2" customWidth="1"/>
    <col min="5304" max="5305" width="6.42578125" style="2" customWidth="1"/>
    <col min="5306" max="5376" width="8.85546875" style="2"/>
    <col min="5377" max="5377" width="4.140625" style="2" customWidth="1"/>
    <col min="5378" max="5378" width="15.42578125" style="2" customWidth="1"/>
    <col min="5379" max="5379" width="4.7109375" style="2" customWidth="1"/>
    <col min="5380" max="5380" width="5.85546875" style="2" bestFit="1" customWidth="1"/>
    <col min="5381" max="5390" width="0" style="2" hidden="1" customWidth="1"/>
    <col min="5391" max="5391" width="8.85546875" style="2" bestFit="1" customWidth="1"/>
    <col min="5392" max="5392" width="8.7109375" style="2" customWidth="1"/>
    <col min="5393" max="5393" width="6.140625" style="2" bestFit="1" customWidth="1"/>
    <col min="5394" max="5394" width="6.42578125" style="2" customWidth="1"/>
    <col min="5395" max="5395" width="6.42578125" style="2" bestFit="1" customWidth="1"/>
    <col min="5396" max="5396" width="6.7109375" style="2" bestFit="1" customWidth="1"/>
    <col min="5397" max="5397" width="6.28515625" style="2" customWidth="1"/>
    <col min="5398" max="5398" width="6.42578125" style="2" customWidth="1"/>
    <col min="5399" max="5400" width="5.28515625" style="2" customWidth="1"/>
    <col min="5401" max="5401" width="7" style="2" customWidth="1"/>
    <col min="5402" max="5402" width="7.85546875" style="2" bestFit="1" customWidth="1"/>
    <col min="5403" max="5403" width="7" style="2" customWidth="1"/>
    <col min="5404" max="5404" width="7.7109375" style="2" customWidth="1"/>
    <col min="5405" max="5405" width="6.85546875" style="2" customWidth="1"/>
    <col min="5406" max="5406" width="7" style="2" customWidth="1"/>
    <col min="5407" max="5407" width="5.42578125" style="2" bestFit="1" customWidth="1"/>
    <col min="5408" max="5408" width="7.140625" style="2" bestFit="1" customWidth="1"/>
    <col min="5409" max="5409" width="7.42578125" style="2" customWidth="1"/>
    <col min="5410" max="5410" width="6.140625" style="2" bestFit="1" customWidth="1"/>
    <col min="5411" max="5411" width="8.7109375" style="2" bestFit="1" customWidth="1"/>
    <col min="5412" max="5412" width="7.7109375" style="2" bestFit="1" customWidth="1"/>
    <col min="5413" max="5413" width="8.42578125" style="2" bestFit="1" customWidth="1"/>
    <col min="5414" max="5414" width="8.85546875" style="2"/>
    <col min="5415" max="5415" width="7.42578125" style="2" bestFit="1" customWidth="1"/>
    <col min="5416" max="5416" width="5.85546875" style="2" bestFit="1" customWidth="1"/>
    <col min="5417" max="5417" width="9" style="2" bestFit="1" customWidth="1"/>
    <col min="5418" max="5418" width="8.85546875" style="2"/>
    <col min="5419" max="5419" width="11.42578125" style="2" bestFit="1" customWidth="1"/>
    <col min="5420" max="5421" width="15.42578125" style="2" bestFit="1" customWidth="1"/>
    <col min="5422" max="5475" width="5.7109375" style="2" customWidth="1"/>
    <col min="5476" max="5497" width="5.28515625" style="2" customWidth="1"/>
    <col min="5498" max="5519" width="5.7109375" style="2" customWidth="1"/>
    <col min="5520" max="5520" width="6.140625" style="2" customWidth="1"/>
    <col min="5521" max="5522" width="6.42578125" style="2" customWidth="1"/>
    <col min="5523" max="5523" width="6.28515625" style="2" customWidth="1"/>
    <col min="5524" max="5524" width="6.140625" style="2" customWidth="1"/>
    <col min="5525" max="5525" width="6" style="2" customWidth="1"/>
    <col min="5526" max="5526" width="6.140625" style="2" customWidth="1"/>
    <col min="5527" max="5527" width="5.7109375" style="2" customWidth="1"/>
    <col min="5528" max="5528" width="6.28515625" style="2" customWidth="1"/>
    <col min="5529" max="5529" width="5.7109375" style="2" customWidth="1"/>
    <col min="5530" max="5530" width="6.28515625" style="2" customWidth="1"/>
    <col min="5531" max="5531" width="5.7109375" style="2" customWidth="1"/>
    <col min="5532" max="5532" width="6.42578125" style="2" customWidth="1"/>
    <col min="5533" max="5533" width="6.140625" style="2" customWidth="1"/>
    <col min="5534" max="5534" width="6.42578125" style="2" customWidth="1"/>
    <col min="5535" max="5535" width="6.140625" style="2" customWidth="1"/>
    <col min="5536" max="5536" width="6.28515625" style="2" customWidth="1"/>
    <col min="5537" max="5537" width="5.7109375" style="2" customWidth="1"/>
    <col min="5538" max="5538" width="6.28515625" style="2" customWidth="1"/>
    <col min="5539" max="5539" width="5.7109375" style="2" customWidth="1"/>
    <col min="5540" max="5540" width="6.28515625" style="2" customWidth="1"/>
    <col min="5541" max="5541" width="5.7109375" style="2" customWidth="1"/>
    <col min="5542" max="5542" width="6.28515625" style="2" customWidth="1"/>
    <col min="5543" max="5543" width="5.7109375" style="2" customWidth="1"/>
    <col min="5544" max="5544" width="6.28515625" style="2" customWidth="1"/>
    <col min="5545" max="5545" width="5.7109375" style="2" customWidth="1"/>
    <col min="5546" max="5546" width="6.28515625" style="2" customWidth="1"/>
    <col min="5547" max="5547" width="5.7109375" style="2" customWidth="1"/>
    <col min="5548" max="5548" width="6.28515625" style="2" customWidth="1"/>
    <col min="5549" max="5549" width="5.7109375" style="2" customWidth="1"/>
    <col min="5550" max="5550" width="6.42578125" style="2" customWidth="1"/>
    <col min="5551" max="5551" width="6" style="2" customWidth="1"/>
    <col min="5552" max="5552" width="6.28515625" style="2" customWidth="1"/>
    <col min="5553" max="5553" width="5.7109375" style="2" customWidth="1"/>
    <col min="5554" max="5554" width="6.42578125" style="2" customWidth="1"/>
    <col min="5555" max="5555" width="6.140625" style="2" customWidth="1"/>
    <col min="5556" max="5556" width="6.42578125" style="2" customWidth="1"/>
    <col min="5557" max="5557" width="6.140625" style="2" customWidth="1"/>
    <col min="5558" max="5558" width="6.28515625" style="2" customWidth="1"/>
    <col min="5559" max="5559" width="5.7109375" style="2" customWidth="1"/>
    <col min="5560" max="5561" width="6.42578125" style="2" customWidth="1"/>
    <col min="5562" max="5632" width="8.85546875" style="2"/>
    <col min="5633" max="5633" width="4.140625" style="2" customWidth="1"/>
    <col min="5634" max="5634" width="15.42578125" style="2" customWidth="1"/>
    <col min="5635" max="5635" width="4.7109375" style="2" customWidth="1"/>
    <col min="5636" max="5636" width="5.85546875" style="2" bestFit="1" customWidth="1"/>
    <col min="5637" max="5646" width="0" style="2" hidden="1" customWidth="1"/>
    <col min="5647" max="5647" width="8.85546875" style="2" bestFit="1" customWidth="1"/>
    <col min="5648" max="5648" width="8.7109375" style="2" customWidth="1"/>
    <col min="5649" max="5649" width="6.140625" style="2" bestFit="1" customWidth="1"/>
    <col min="5650" max="5650" width="6.42578125" style="2" customWidth="1"/>
    <col min="5651" max="5651" width="6.42578125" style="2" bestFit="1" customWidth="1"/>
    <col min="5652" max="5652" width="6.7109375" style="2" bestFit="1" customWidth="1"/>
    <col min="5653" max="5653" width="6.28515625" style="2" customWidth="1"/>
    <col min="5654" max="5654" width="6.42578125" style="2" customWidth="1"/>
    <col min="5655" max="5656" width="5.28515625" style="2" customWidth="1"/>
    <col min="5657" max="5657" width="7" style="2" customWidth="1"/>
    <col min="5658" max="5658" width="7.85546875" style="2" bestFit="1" customWidth="1"/>
    <col min="5659" max="5659" width="7" style="2" customWidth="1"/>
    <col min="5660" max="5660" width="7.7109375" style="2" customWidth="1"/>
    <col min="5661" max="5661" width="6.85546875" style="2" customWidth="1"/>
    <col min="5662" max="5662" width="7" style="2" customWidth="1"/>
    <col min="5663" max="5663" width="5.42578125" style="2" bestFit="1" customWidth="1"/>
    <col min="5664" max="5664" width="7.140625" style="2" bestFit="1" customWidth="1"/>
    <col min="5665" max="5665" width="7.42578125" style="2" customWidth="1"/>
    <col min="5666" max="5666" width="6.140625" style="2" bestFit="1" customWidth="1"/>
    <col min="5667" max="5667" width="8.7109375" style="2" bestFit="1" customWidth="1"/>
    <col min="5668" max="5668" width="7.7109375" style="2" bestFit="1" customWidth="1"/>
    <col min="5669" max="5669" width="8.42578125" style="2" bestFit="1" customWidth="1"/>
    <col min="5670" max="5670" width="8.85546875" style="2"/>
    <col min="5671" max="5671" width="7.42578125" style="2" bestFit="1" customWidth="1"/>
    <col min="5672" max="5672" width="5.85546875" style="2" bestFit="1" customWidth="1"/>
    <col min="5673" max="5673" width="9" style="2" bestFit="1" customWidth="1"/>
    <col min="5674" max="5674" width="8.85546875" style="2"/>
    <col min="5675" max="5675" width="11.42578125" style="2" bestFit="1" customWidth="1"/>
    <col min="5676" max="5677" width="15.42578125" style="2" bestFit="1" customWidth="1"/>
    <col min="5678" max="5731" width="5.7109375" style="2" customWidth="1"/>
    <col min="5732" max="5753" width="5.28515625" style="2" customWidth="1"/>
    <col min="5754" max="5775" width="5.7109375" style="2" customWidth="1"/>
    <col min="5776" max="5776" width="6.140625" style="2" customWidth="1"/>
    <col min="5777" max="5778" width="6.42578125" style="2" customWidth="1"/>
    <col min="5779" max="5779" width="6.28515625" style="2" customWidth="1"/>
    <col min="5780" max="5780" width="6.140625" style="2" customWidth="1"/>
    <col min="5781" max="5781" width="6" style="2" customWidth="1"/>
    <col min="5782" max="5782" width="6.140625" style="2" customWidth="1"/>
    <col min="5783" max="5783" width="5.7109375" style="2" customWidth="1"/>
    <col min="5784" max="5784" width="6.28515625" style="2" customWidth="1"/>
    <col min="5785" max="5785" width="5.7109375" style="2" customWidth="1"/>
    <col min="5786" max="5786" width="6.28515625" style="2" customWidth="1"/>
    <col min="5787" max="5787" width="5.7109375" style="2" customWidth="1"/>
    <col min="5788" max="5788" width="6.42578125" style="2" customWidth="1"/>
    <col min="5789" max="5789" width="6.140625" style="2" customWidth="1"/>
    <col min="5790" max="5790" width="6.42578125" style="2" customWidth="1"/>
    <col min="5791" max="5791" width="6.140625" style="2" customWidth="1"/>
    <col min="5792" max="5792" width="6.28515625" style="2" customWidth="1"/>
    <col min="5793" max="5793" width="5.7109375" style="2" customWidth="1"/>
    <col min="5794" max="5794" width="6.28515625" style="2" customWidth="1"/>
    <col min="5795" max="5795" width="5.7109375" style="2" customWidth="1"/>
    <col min="5796" max="5796" width="6.28515625" style="2" customWidth="1"/>
    <col min="5797" max="5797" width="5.7109375" style="2" customWidth="1"/>
    <col min="5798" max="5798" width="6.28515625" style="2" customWidth="1"/>
    <col min="5799" max="5799" width="5.7109375" style="2" customWidth="1"/>
    <col min="5800" max="5800" width="6.28515625" style="2" customWidth="1"/>
    <col min="5801" max="5801" width="5.7109375" style="2" customWidth="1"/>
    <col min="5802" max="5802" width="6.28515625" style="2" customWidth="1"/>
    <col min="5803" max="5803" width="5.7109375" style="2" customWidth="1"/>
    <col min="5804" max="5804" width="6.28515625" style="2" customWidth="1"/>
    <col min="5805" max="5805" width="5.7109375" style="2" customWidth="1"/>
    <col min="5806" max="5806" width="6.42578125" style="2" customWidth="1"/>
    <col min="5807" max="5807" width="6" style="2" customWidth="1"/>
    <col min="5808" max="5808" width="6.28515625" style="2" customWidth="1"/>
    <col min="5809" max="5809" width="5.7109375" style="2" customWidth="1"/>
    <col min="5810" max="5810" width="6.42578125" style="2" customWidth="1"/>
    <col min="5811" max="5811" width="6.140625" style="2" customWidth="1"/>
    <col min="5812" max="5812" width="6.42578125" style="2" customWidth="1"/>
    <col min="5813" max="5813" width="6.140625" style="2" customWidth="1"/>
    <col min="5814" max="5814" width="6.28515625" style="2" customWidth="1"/>
    <col min="5815" max="5815" width="5.7109375" style="2" customWidth="1"/>
    <col min="5816" max="5817" width="6.42578125" style="2" customWidth="1"/>
    <col min="5818" max="5888" width="8.85546875" style="2"/>
    <col min="5889" max="5889" width="4.140625" style="2" customWidth="1"/>
    <col min="5890" max="5890" width="15.42578125" style="2" customWidth="1"/>
    <col min="5891" max="5891" width="4.7109375" style="2" customWidth="1"/>
    <col min="5892" max="5892" width="5.85546875" style="2" bestFit="1" customWidth="1"/>
    <col min="5893" max="5902" width="0" style="2" hidden="1" customWidth="1"/>
    <col min="5903" max="5903" width="8.85546875" style="2" bestFit="1" customWidth="1"/>
    <col min="5904" max="5904" width="8.7109375" style="2" customWidth="1"/>
    <col min="5905" max="5905" width="6.140625" style="2" bestFit="1" customWidth="1"/>
    <col min="5906" max="5906" width="6.42578125" style="2" customWidth="1"/>
    <col min="5907" max="5907" width="6.42578125" style="2" bestFit="1" customWidth="1"/>
    <col min="5908" max="5908" width="6.7109375" style="2" bestFit="1" customWidth="1"/>
    <col min="5909" max="5909" width="6.28515625" style="2" customWidth="1"/>
    <col min="5910" max="5910" width="6.42578125" style="2" customWidth="1"/>
    <col min="5911" max="5912" width="5.28515625" style="2" customWidth="1"/>
    <col min="5913" max="5913" width="7" style="2" customWidth="1"/>
    <col min="5914" max="5914" width="7.85546875" style="2" bestFit="1" customWidth="1"/>
    <col min="5915" max="5915" width="7" style="2" customWidth="1"/>
    <col min="5916" max="5916" width="7.7109375" style="2" customWidth="1"/>
    <col min="5917" max="5917" width="6.85546875" style="2" customWidth="1"/>
    <col min="5918" max="5918" width="7" style="2" customWidth="1"/>
    <col min="5919" max="5919" width="5.42578125" style="2" bestFit="1" customWidth="1"/>
    <col min="5920" max="5920" width="7.140625" style="2" bestFit="1" customWidth="1"/>
    <col min="5921" max="5921" width="7.42578125" style="2" customWidth="1"/>
    <col min="5922" max="5922" width="6.140625" style="2" bestFit="1" customWidth="1"/>
    <col min="5923" max="5923" width="8.7109375" style="2" bestFit="1" customWidth="1"/>
    <col min="5924" max="5924" width="7.7109375" style="2" bestFit="1" customWidth="1"/>
    <col min="5925" max="5925" width="8.42578125" style="2" bestFit="1" customWidth="1"/>
    <col min="5926" max="5926" width="8.85546875" style="2"/>
    <col min="5927" max="5927" width="7.42578125" style="2" bestFit="1" customWidth="1"/>
    <col min="5928" max="5928" width="5.85546875" style="2" bestFit="1" customWidth="1"/>
    <col min="5929" max="5929" width="9" style="2" bestFit="1" customWidth="1"/>
    <col min="5930" max="5930" width="8.85546875" style="2"/>
    <col min="5931" max="5931" width="11.42578125" style="2" bestFit="1" customWidth="1"/>
    <col min="5932" max="5933" width="15.42578125" style="2" bestFit="1" customWidth="1"/>
    <col min="5934" max="5987" width="5.7109375" style="2" customWidth="1"/>
    <col min="5988" max="6009" width="5.28515625" style="2" customWidth="1"/>
    <col min="6010" max="6031" width="5.7109375" style="2" customWidth="1"/>
    <col min="6032" max="6032" width="6.140625" style="2" customWidth="1"/>
    <col min="6033" max="6034" width="6.42578125" style="2" customWidth="1"/>
    <col min="6035" max="6035" width="6.28515625" style="2" customWidth="1"/>
    <col min="6036" max="6036" width="6.140625" style="2" customWidth="1"/>
    <col min="6037" max="6037" width="6" style="2" customWidth="1"/>
    <col min="6038" max="6038" width="6.140625" style="2" customWidth="1"/>
    <col min="6039" max="6039" width="5.7109375" style="2" customWidth="1"/>
    <col min="6040" max="6040" width="6.28515625" style="2" customWidth="1"/>
    <col min="6041" max="6041" width="5.7109375" style="2" customWidth="1"/>
    <col min="6042" max="6042" width="6.28515625" style="2" customWidth="1"/>
    <col min="6043" max="6043" width="5.7109375" style="2" customWidth="1"/>
    <col min="6044" max="6044" width="6.42578125" style="2" customWidth="1"/>
    <col min="6045" max="6045" width="6.140625" style="2" customWidth="1"/>
    <col min="6046" max="6046" width="6.42578125" style="2" customWidth="1"/>
    <col min="6047" max="6047" width="6.140625" style="2" customWidth="1"/>
    <col min="6048" max="6048" width="6.28515625" style="2" customWidth="1"/>
    <col min="6049" max="6049" width="5.7109375" style="2" customWidth="1"/>
    <col min="6050" max="6050" width="6.28515625" style="2" customWidth="1"/>
    <col min="6051" max="6051" width="5.7109375" style="2" customWidth="1"/>
    <col min="6052" max="6052" width="6.28515625" style="2" customWidth="1"/>
    <col min="6053" max="6053" width="5.7109375" style="2" customWidth="1"/>
    <col min="6054" max="6054" width="6.28515625" style="2" customWidth="1"/>
    <col min="6055" max="6055" width="5.7109375" style="2" customWidth="1"/>
    <col min="6056" max="6056" width="6.28515625" style="2" customWidth="1"/>
    <col min="6057" max="6057" width="5.7109375" style="2" customWidth="1"/>
    <col min="6058" max="6058" width="6.28515625" style="2" customWidth="1"/>
    <col min="6059" max="6059" width="5.7109375" style="2" customWidth="1"/>
    <col min="6060" max="6060" width="6.28515625" style="2" customWidth="1"/>
    <col min="6061" max="6061" width="5.7109375" style="2" customWidth="1"/>
    <col min="6062" max="6062" width="6.42578125" style="2" customWidth="1"/>
    <col min="6063" max="6063" width="6" style="2" customWidth="1"/>
    <col min="6064" max="6064" width="6.28515625" style="2" customWidth="1"/>
    <col min="6065" max="6065" width="5.7109375" style="2" customWidth="1"/>
    <col min="6066" max="6066" width="6.42578125" style="2" customWidth="1"/>
    <col min="6067" max="6067" width="6.140625" style="2" customWidth="1"/>
    <col min="6068" max="6068" width="6.42578125" style="2" customWidth="1"/>
    <col min="6069" max="6069" width="6.140625" style="2" customWidth="1"/>
    <col min="6070" max="6070" width="6.28515625" style="2" customWidth="1"/>
    <col min="6071" max="6071" width="5.7109375" style="2" customWidth="1"/>
    <col min="6072" max="6073" width="6.42578125" style="2" customWidth="1"/>
    <col min="6074" max="6144" width="8.85546875" style="2"/>
    <col min="6145" max="6145" width="4.140625" style="2" customWidth="1"/>
    <col min="6146" max="6146" width="15.42578125" style="2" customWidth="1"/>
    <col min="6147" max="6147" width="4.7109375" style="2" customWidth="1"/>
    <col min="6148" max="6148" width="5.85546875" style="2" bestFit="1" customWidth="1"/>
    <col min="6149" max="6158" width="0" style="2" hidden="1" customWidth="1"/>
    <col min="6159" max="6159" width="8.85546875" style="2" bestFit="1" customWidth="1"/>
    <col min="6160" max="6160" width="8.7109375" style="2" customWidth="1"/>
    <col min="6161" max="6161" width="6.140625" style="2" bestFit="1" customWidth="1"/>
    <col min="6162" max="6162" width="6.42578125" style="2" customWidth="1"/>
    <col min="6163" max="6163" width="6.42578125" style="2" bestFit="1" customWidth="1"/>
    <col min="6164" max="6164" width="6.7109375" style="2" bestFit="1" customWidth="1"/>
    <col min="6165" max="6165" width="6.28515625" style="2" customWidth="1"/>
    <col min="6166" max="6166" width="6.42578125" style="2" customWidth="1"/>
    <col min="6167" max="6168" width="5.28515625" style="2" customWidth="1"/>
    <col min="6169" max="6169" width="7" style="2" customWidth="1"/>
    <col min="6170" max="6170" width="7.85546875" style="2" bestFit="1" customWidth="1"/>
    <col min="6171" max="6171" width="7" style="2" customWidth="1"/>
    <col min="6172" max="6172" width="7.7109375" style="2" customWidth="1"/>
    <col min="6173" max="6173" width="6.85546875" style="2" customWidth="1"/>
    <col min="6174" max="6174" width="7" style="2" customWidth="1"/>
    <col min="6175" max="6175" width="5.42578125" style="2" bestFit="1" customWidth="1"/>
    <col min="6176" max="6176" width="7.140625" style="2" bestFit="1" customWidth="1"/>
    <col min="6177" max="6177" width="7.42578125" style="2" customWidth="1"/>
    <col min="6178" max="6178" width="6.140625" style="2" bestFit="1" customWidth="1"/>
    <col min="6179" max="6179" width="8.7109375" style="2" bestFit="1" customWidth="1"/>
    <col min="6180" max="6180" width="7.7109375" style="2" bestFit="1" customWidth="1"/>
    <col min="6181" max="6181" width="8.42578125" style="2" bestFit="1" customWidth="1"/>
    <col min="6182" max="6182" width="8.85546875" style="2"/>
    <col min="6183" max="6183" width="7.42578125" style="2" bestFit="1" customWidth="1"/>
    <col min="6184" max="6184" width="5.85546875" style="2" bestFit="1" customWidth="1"/>
    <col min="6185" max="6185" width="9" style="2" bestFit="1" customWidth="1"/>
    <col min="6186" max="6186" width="8.85546875" style="2"/>
    <col min="6187" max="6187" width="11.42578125" style="2" bestFit="1" customWidth="1"/>
    <col min="6188" max="6189" width="15.42578125" style="2" bestFit="1" customWidth="1"/>
    <col min="6190" max="6243" width="5.7109375" style="2" customWidth="1"/>
    <col min="6244" max="6265" width="5.28515625" style="2" customWidth="1"/>
    <col min="6266" max="6287" width="5.7109375" style="2" customWidth="1"/>
    <col min="6288" max="6288" width="6.140625" style="2" customWidth="1"/>
    <col min="6289" max="6290" width="6.42578125" style="2" customWidth="1"/>
    <col min="6291" max="6291" width="6.28515625" style="2" customWidth="1"/>
    <col min="6292" max="6292" width="6.140625" style="2" customWidth="1"/>
    <col min="6293" max="6293" width="6" style="2" customWidth="1"/>
    <col min="6294" max="6294" width="6.140625" style="2" customWidth="1"/>
    <col min="6295" max="6295" width="5.7109375" style="2" customWidth="1"/>
    <col min="6296" max="6296" width="6.28515625" style="2" customWidth="1"/>
    <col min="6297" max="6297" width="5.7109375" style="2" customWidth="1"/>
    <col min="6298" max="6298" width="6.28515625" style="2" customWidth="1"/>
    <col min="6299" max="6299" width="5.7109375" style="2" customWidth="1"/>
    <col min="6300" max="6300" width="6.42578125" style="2" customWidth="1"/>
    <col min="6301" max="6301" width="6.140625" style="2" customWidth="1"/>
    <col min="6302" max="6302" width="6.42578125" style="2" customWidth="1"/>
    <col min="6303" max="6303" width="6.140625" style="2" customWidth="1"/>
    <col min="6304" max="6304" width="6.28515625" style="2" customWidth="1"/>
    <col min="6305" max="6305" width="5.7109375" style="2" customWidth="1"/>
    <col min="6306" max="6306" width="6.28515625" style="2" customWidth="1"/>
    <col min="6307" max="6307" width="5.7109375" style="2" customWidth="1"/>
    <col min="6308" max="6308" width="6.28515625" style="2" customWidth="1"/>
    <col min="6309" max="6309" width="5.7109375" style="2" customWidth="1"/>
    <col min="6310" max="6310" width="6.28515625" style="2" customWidth="1"/>
    <col min="6311" max="6311" width="5.7109375" style="2" customWidth="1"/>
    <col min="6312" max="6312" width="6.28515625" style="2" customWidth="1"/>
    <col min="6313" max="6313" width="5.7109375" style="2" customWidth="1"/>
    <col min="6314" max="6314" width="6.28515625" style="2" customWidth="1"/>
    <col min="6315" max="6315" width="5.7109375" style="2" customWidth="1"/>
    <col min="6316" max="6316" width="6.28515625" style="2" customWidth="1"/>
    <col min="6317" max="6317" width="5.7109375" style="2" customWidth="1"/>
    <col min="6318" max="6318" width="6.42578125" style="2" customWidth="1"/>
    <col min="6319" max="6319" width="6" style="2" customWidth="1"/>
    <col min="6320" max="6320" width="6.28515625" style="2" customWidth="1"/>
    <col min="6321" max="6321" width="5.7109375" style="2" customWidth="1"/>
    <col min="6322" max="6322" width="6.42578125" style="2" customWidth="1"/>
    <col min="6323" max="6323" width="6.140625" style="2" customWidth="1"/>
    <col min="6324" max="6324" width="6.42578125" style="2" customWidth="1"/>
    <col min="6325" max="6325" width="6.140625" style="2" customWidth="1"/>
    <col min="6326" max="6326" width="6.28515625" style="2" customWidth="1"/>
    <col min="6327" max="6327" width="5.7109375" style="2" customWidth="1"/>
    <col min="6328" max="6329" width="6.42578125" style="2" customWidth="1"/>
    <col min="6330" max="6400" width="8.85546875" style="2"/>
    <col min="6401" max="6401" width="4.140625" style="2" customWidth="1"/>
    <col min="6402" max="6402" width="15.42578125" style="2" customWidth="1"/>
    <col min="6403" max="6403" width="4.7109375" style="2" customWidth="1"/>
    <col min="6404" max="6404" width="5.85546875" style="2" bestFit="1" customWidth="1"/>
    <col min="6405" max="6414" width="0" style="2" hidden="1" customWidth="1"/>
    <col min="6415" max="6415" width="8.85546875" style="2" bestFit="1" customWidth="1"/>
    <col min="6416" max="6416" width="8.7109375" style="2" customWidth="1"/>
    <col min="6417" max="6417" width="6.140625" style="2" bestFit="1" customWidth="1"/>
    <col min="6418" max="6418" width="6.42578125" style="2" customWidth="1"/>
    <col min="6419" max="6419" width="6.42578125" style="2" bestFit="1" customWidth="1"/>
    <col min="6420" max="6420" width="6.7109375" style="2" bestFit="1" customWidth="1"/>
    <col min="6421" max="6421" width="6.28515625" style="2" customWidth="1"/>
    <col min="6422" max="6422" width="6.42578125" style="2" customWidth="1"/>
    <col min="6423" max="6424" width="5.28515625" style="2" customWidth="1"/>
    <col min="6425" max="6425" width="7" style="2" customWidth="1"/>
    <col min="6426" max="6426" width="7.85546875" style="2" bestFit="1" customWidth="1"/>
    <col min="6427" max="6427" width="7" style="2" customWidth="1"/>
    <col min="6428" max="6428" width="7.7109375" style="2" customWidth="1"/>
    <col min="6429" max="6429" width="6.85546875" style="2" customWidth="1"/>
    <col min="6430" max="6430" width="7" style="2" customWidth="1"/>
    <col min="6431" max="6431" width="5.42578125" style="2" bestFit="1" customWidth="1"/>
    <col min="6432" max="6432" width="7.140625" style="2" bestFit="1" customWidth="1"/>
    <col min="6433" max="6433" width="7.42578125" style="2" customWidth="1"/>
    <col min="6434" max="6434" width="6.140625" style="2" bestFit="1" customWidth="1"/>
    <col min="6435" max="6435" width="8.7109375" style="2" bestFit="1" customWidth="1"/>
    <col min="6436" max="6436" width="7.7109375" style="2" bestFit="1" customWidth="1"/>
    <col min="6437" max="6437" width="8.42578125" style="2" bestFit="1" customWidth="1"/>
    <col min="6438" max="6438" width="8.85546875" style="2"/>
    <col min="6439" max="6439" width="7.42578125" style="2" bestFit="1" customWidth="1"/>
    <col min="6440" max="6440" width="5.85546875" style="2" bestFit="1" customWidth="1"/>
    <col min="6441" max="6441" width="9" style="2" bestFit="1" customWidth="1"/>
    <col min="6442" max="6442" width="8.85546875" style="2"/>
    <col min="6443" max="6443" width="11.42578125" style="2" bestFit="1" customWidth="1"/>
    <col min="6444" max="6445" width="15.42578125" style="2" bestFit="1" customWidth="1"/>
    <col min="6446" max="6499" width="5.7109375" style="2" customWidth="1"/>
    <col min="6500" max="6521" width="5.28515625" style="2" customWidth="1"/>
    <col min="6522" max="6543" width="5.7109375" style="2" customWidth="1"/>
    <col min="6544" max="6544" width="6.140625" style="2" customWidth="1"/>
    <col min="6545" max="6546" width="6.42578125" style="2" customWidth="1"/>
    <col min="6547" max="6547" width="6.28515625" style="2" customWidth="1"/>
    <col min="6548" max="6548" width="6.140625" style="2" customWidth="1"/>
    <col min="6549" max="6549" width="6" style="2" customWidth="1"/>
    <col min="6550" max="6550" width="6.140625" style="2" customWidth="1"/>
    <col min="6551" max="6551" width="5.7109375" style="2" customWidth="1"/>
    <col min="6552" max="6552" width="6.28515625" style="2" customWidth="1"/>
    <col min="6553" max="6553" width="5.7109375" style="2" customWidth="1"/>
    <col min="6554" max="6554" width="6.28515625" style="2" customWidth="1"/>
    <col min="6555" max="6555" width="5.7109375" style="2" customWidth="1"/>
    <col min="6556" max="6556" width="6.42578125" style="2" customWidth="1"/>
    <col min="6557" max="6557" width="6.140625" style="2" customWidth="1"/>
    <col min="6558" max="6558" width="6.42578125" style="2" customWidth="1"/>
    <col min="6559" max="6559" width="6.140625" style="2" customWidth="1"/>
    <col min="6560" max="6560" width="6.28515625" style="2" customWidth="1"/>
    <col min="6561" max="6561" width="5.7109375" style="2" customWidth="1"/>
    <col min="6562" max="6562" width="6.28515625" style="2" customWidth="1"/>
    <col min="6563" max="6563" width="5.7109375" style="2" customWidth="1"/>
    <col min="6564" max="6564" width="6.28515625" style="2" customWidth="1"/>
    <col min="6565" max="6565" width="5.7109375" style="2" customWidth="1"/>
    <col min="6566" max="6566" width="6.28515625" style="2" customWidth="1"/>
    <col min="6567" max="6567" width="5.7109375" style="2" customWidth="1"/>
    <col min="6568" max="6568" width="6.28515625" style="2" customWidth="1"/>
    <col min="6569" max="6569" width="5.7109375" style="2" customWidth="1"/>
    <col min="6570" max="6570" width="6.28515625" style="2" customWidth="1"/>
    <col min="6571" max="6571" width="5.7109375" style="2" customWidth="1"/>
    <col min="6572" max="6572" width="6.28515625" style="2" customWidth="1"/>
    <col min="6573" max="6573" width="5.7109375" style="2" customWidth="1"/>
    <col min="6574" max="6574" width="6.42578125" style="2" customWidth="1"/>
    <col min="6575" max="6575" width="6" style="2" customWidth="1"/>
    <col min="6576" max="6576" width="6.28515625" style="2" customWidth="1"/>
    <col min="6577" max="6577" width="5.7109375" style="2" customWidth="1"/>
    <col min="6578" max="6578" width="6.42578125" style="2" customWidth="1"/>
    <col min="6579" max="6579" width="6.140625" style="2" customWidth="1"/>
    <col min="6580" max="6580" width="6.42578125" style="2" customWidth="1"/>
    <col min="6581" max="6581" width="6.140625" style="2" customWidth="1"/>
    <col min="6582" max="6582" width="6.28515625" style="2" customWidth="1"/>
    <col min="6583" max="6583" width="5.7109375" style="2" customWidth="1"/>
    <col min="6584" max="6585" width="6.42578125" style="2" customWidth="1"/>
    <col min="6586" max="6656" width="8.85546875" style="2"/>
    <col min="6657" max="6657" width="4.140625" style="2" customWidth="1"/>
    <col min="6658" max="6658" width="15.42578125" style="2" customWidth="1"/>
    <col min="6659" max="6659" width="4.7109375" style="2" customWidth="1"/>
    <col min="6660" max="6660" width="5.85546875" style="2" bestFit="1" customWidth="1"/>
    <col min="6661" max="6670" width="0" style="2" hidden="1" customWidth="1"/>
    <col min="6671" max="6671" width="8.85546875" style="2" bestFit="1" customWidth="1"/>
    <col min="6672" max="6672" width="8.7109375" style="2" customWidth="1"/>
    <col min="6673" max="6673" width="6.140625" style="2" bestFit="1" customWidth="1"/>
    <col min="6674" max="6674" width="6.42578125" style="2" customWidth="1"/>
    <col min="6675" max="6675" width="6.42578125" style="2" bestFit="1" customWidth="1"/>
    <col min="6676" max="6676" width="6.7109375" style="2" bestFit="1" customWidth="1"/>
    <col min="6677" max="6677" width="6.28515625" style="2" customWidth="1"/>
    <col min="6678" max="6678" width="6.42578125" style="2" customWidth="1"/>
    <col min="6679" max="6680" width="5.28515625" style="2" customWidth="1"/>
    <col min="6681" max="6681" width="7" style="2" customWidth="1"/>
    <col min="6682" max="6682" width="7.85546875" style="2" bestFit="1" customWidth="1"/>
    <col min="6683" max="6683" width="7" style="2" customWidth="1"/>
    <col min="6684" max="6684" width="7.7109375" style="2" customWidth="1"/>
    <col min="6685" max="6685" width="6.85546875" style="2" customWidth="1"/>
    <col min="6686" max="6686" width="7" style="2" customWidth="1"/>
    <col min="6687" max="6687" width="5.42578125" style="2" bestFit="1" customWidth="1"/>
    <col min="6688" max="6688" width="7.140625" style="2" bestFit="1" customWidth="1"/>
    <col min="6689" max="6689" width="7.42578125" style="2" customWidth="1"/>
    <col min="6690" max="6690" width="6.140625" style="2" bestFit="1" customWidth="1"/>
    <col min="6691" max="6691" width="8.7109375" style="2" bestFit="1" customWidth="1"/>
    <col min="6692" max="6692" width="7.7109375" style="2" bestFit="1" customWidth="1"/>
    <col min="6693" max="6693" width="8.42578125" style="2" bestFit="1" customWidth="1"/>
    <col min="6694" max="6694" width="8.85546875" style="2"/>
    <col min="6695" max="6695" width="7.42578125" style="2" bestFit="1" customWidth="1"/>
    <col min="6696" max="6696" width="5.85546875" style="2" bestFit="1" customWidth="1"/>
    <col min="6697" max="6697" width="9" style="2" bestFit="1" customWidth="1"/>
    <col min="6698" max="6698" width="8.85546875" style="2"/>
    <col min="6699" max="6699" width="11.42578125" style="2" bestFit="1" customWidth="1"/>
    <col min="6700" max="6701" width="15.42578125" style="2" bestFit="1" customWidth="1"/>
    <col min="6702" max="6755" width="5.7109375" style="2" customWidth="1"/>
    <col min="6756" max="6777" width="5.28515625" style="2" customWidth="1"/>
    <col min="6778" max="6799" width="5.7109375" style="2" customWidth="1"/>
    <col min="6800" max="6800" width="6.140625" style="2" customWidth="1"/>
    <col min="6801" max="6802" width="6.42578125" style="2" customWidth="1"/>
    <col min="6803" max="6803" width="6.28515625" style="2" customWidth="1"/>
    <col min="6804" max="6804" width="6.140625" style="2" customWidth="1"/>
    <col min="6805" max="6805" width="6" style="2" customWidth="1"/>
    <col min="6806" max="6806" width="6.140625" style="2" customWidth="1"/>
    <col min="6807" max="6807" width="5.7109375" style="2" customWidth="1"/>
    <col min="6808" max="6808" width="6.28515625" style="2" customWidth="1"/>
    <col min="6809" max="6809" width="5.7109375" style="2" customWidth="1"/>
    <col min="6810" max="6810" width="6.28515625" style="2" customWidth="1"/>
    <col min="6811" max="6811" width="5.7109375" style="2" customWidth="1"/>
    <col min="6812" max="6812" width="6.42578125" style="2" customWidth="1"/>
    <col min="6813" max="6813" width="6.140625" style="2" customWidth="1"/>
    <col min="6814" max="6814" width="6.42578125" style="2" customWidth="1"/>
    <col min="6815" max="6815" width="6.140625" style="2" customWidth="1"/>
    <col min="6816" max="6816" width="6.28515625" style="2" customWidth="1"/>
    <col min="6817" max="6817" width="5.7109375" style="2" customWidth="1"/>
    <col min="6818" max="6818" width="6.28515625" style="2" customWidth="1"/>
    <col min="6819" max="6819" width="5.7109375" style="2" customWidth="1"/>
    <col min="6820" max="6820" width="6.28515625" style="2" customWidth="1"/>
    <col min="6821" max="6821" width="5.7109375" style="2" customWidth="1"/>
    <col min="6822" max="6822" width="6.28515625" style="2" customWidth="1"/>
    <col min="6823" max="6823" width="5.7109375" style="2" customWidth="1"/>
    <col min="6824" max="6824" width="6.28515625" style="2" customWidth="1"/>
    <col min="6825" max="6825" width="5.7109375" style="2" customWidth="1"/>
    <col min="6826" max="6826" width="6.28515625" style="2" customWidth="1"/>
    <col min="6827" max="6827" width="5.7109375" style="2" customWidth="1"/>
    <col min="6828" max="6828" width="6.28515625" style="2" customWidth="1"/>
    <col min="6829" max="6829" width="5.7109375" style="2" customWidth="1"/>
    <col min="6830" max="6830" width="6.42578125" style="2" customWidth="1"/>
    <col min="6831" max="6831" width="6" style="2" customWidth="1"/>
    <col min="6832" max="6832" width="6.28515625" style="2" customWidth="1"/>
    <col min="6833" max="6833" width="5.7109375" style="2" customWidth="1"/>
    <col min="6834" max="6834" width="6.42578125" style="2" customWidth="1"/>
    <col min="6835" max="6835" width="6.140625" style="2" customWidth="1"/>
    <col min="6836" max="6836" width="6.42578125" style="2" customWidth="1"/>
    <col min="6837" max="6837" width="6.140625" style="2" customWidth="1"/>
    <col min="6838" max="6838" width="6.28515625" style="2" customWidth="1"/>
    <col min="6839" max="6839" width="5.7109375" style="2" customWidth="1"/>
    <col min="6840" max="6841" width="6.42578125" style="2" customWidth="1"/>
    <col min="6842" max="6912" width="8.85546875" style="2"/>
    <col min="6913" max="6913" width="4.140625" style="2" customWidth="1"/>
    <col min="6914" max="6914" width="15.42578125" style="2" customWidth="1"/>
    <col min="6915" max="6915" width="4.7109375" style="2" customWidth="1"/>
    <col min="6916" max="6916" width="5.85546875" style="2" bestFit="1" customWidth="1"/>
    <col min="6917" max="6926" width="0" style="2" hidden="1" customWidth="1"/>
    <col min="6927" max="6927" width="8.85546875" style="2" bestFit="1" customWidth="1"/>
    <col min="6928" max="6928" width="8.7109375" style="2" customWidth="1"/>
    <col min="6929" max="6929" width="6.140625" style="2" bestFit="1" customWidth="1"/>
    <col min="6930" max="6930" width="6.42578125" style="2" customWidth="1"/>
    <col min="6931" max="6931" width="6.42578125" style="2" bestFit="1" customWidth="1"/>
    <col min="6932" max="6932" width="6.7109375" style="2" bestFit="1" customWidth="1"/>
    <col min="6933" max="6933" width="6.28515625" style="2" customWidth="1"/>
    <col min="6934" max="6934" width="6.42578125" style="2" customWidth="1"/>
    <col min="6935" max="6936" width="5.28515625" style="2" customWidth="1"/>
    <col min="6937" max="6937" width="7" style="2" customWidth="1"/>
    <col min="6938" max="6938" width="7.85546875" style="2" bestFit="1" customWidth="1"/>
    <col min="6939" max="6939" width="7" style="2" customWidth="1"/>
    <col min="6940" max="6940" width="7.7109375" style="2" customWidth="1"/>
    <col min="6941" max="6941" width="6.85546875" style="2" customWidth="1"/>
    <col min="6942" max="6942" width="7" style="2" customWidth="1"/>
    <col min="6943" max="6943" width="5.42578125" style="2" bestFit="1" customWidth="1"/>
    <col min="6944" max="6944" width="7.140625" style="2" bestFit="1" customWidth="1"/>
    <col min="6945" max="6945" width="7.42578125" style="2" customWidth="1"/>
    <col min="6946" max="6946" width="6.140625" style="2" bestFit="1" customWidth="1"/>
    <col min="6947" max="6947" width="8.7109375" style="2" bestFit="1" customWidth="1"/>
    <col min="6948" max="6948" width="7.7109375" style="2" bestFit="1" customWidth="1"/>
    <col min="6949" max="6949" width="8.42578125" style="2" bestFit="1" customWidth="1"/>
    <col min="6950" max="6950" width="8.85546875" style="2"/>
    <col min="6951" max="6951" width="7.42578125" style="2" bestFit="1" customWidth="1"/>
    <col min="6952" max="6952" width="5.85546875" style="2" bestFit="1" customWidth="1"/>
    <col min="6953" max="6953" width="9" style="2" bestFit="1" customWidth="1"/>
    <col min="6954" max="6954" width="8.85546875" style="2"/>
    <col min="6955" max="6955" width="11.42578125" style="2" bestFit="1" customWidth="1"/>
    <col min="6956" max="6957" width="15.42578125" style="2" bestFit="1" customWidth="1"/>
    <col min="6958" max="7011" width="5.7109375" style="2" customWidth="1"/>
    <col min="7012" max="7033" width="5.28515625" style="2" customWidth="1"/>
    <col min="7034" max="7055" width="5.7109375" style="2" customWidth="1"/>
    <col min="7056" max="7056" width="6.140625" style="2" customWidth="1"/>
    <col min="7057" max="7058" width="6.42578125" style="2" customWidth="1"/>
    <col min="7059" max="7059" width="6.28515625" style="2" customWidth="1"/>
    <col min="7060" max="7060" width="6.140625" style="2" customWidth="1"/>
    <col min="7061" max="7061" width="6" style="2" customWidth="1"/>
    <col min="7062" max="7062" width="6.140625" style="2" customWidth="1"/>
    <col min="7063" max="7063" width="5.7109375" style="2" customWidth="1"/>
    <col min="7064" max="7064" width="6.28515625" style="2" customWidth="1"/>
    <col min="7065" max="7065" width="5.7109375" style="2" customWidth="1"/>
    <col min="7066" max="7066" width="6.28515625" style="2" customWidth="1"/>
    <col min="7067" max="7067" width="5.7109375" style="2" customWidth="1"/>
    <col min="7068" max="7068" width="6.42578125" style="2" customWidth="1"/>
    <col min="7069" max="7069" width="6.140625" style="2" customWidth="1"/>
    <col min="7070" max="7070" width="6.42578125" style="2" customWidth="1"/>
    <col min="7071" max="7071" width="6.140625" style="2" customWidth="1"/>
    <col min="7072" max="7072" width="6.28515625" style="2" customWidth="1"/>
    <col min="7073" max="7073" width="5.7109375" style="2" customWidth="1"/>
    <col min="7074" max="7074" width="6.28515625" style="2" customWidth="1"/>
    <col min="7075" max="7075" width="5.7109375" style="2" customWidth="1"/>
    <col min="7076" max="7076" width="6.28515625" style="2" customWidth="1"/>
    <col min="7077" max="7077" width="5.7109375" style="2" customWidth="1"/>
    <col min="7078" max="7078" width="6.28515625" style="2" customWidth="1"/>
    <col min="7079" max="7079" width="5.7109375" style="2" customWidth="1"/>
    <col min="7080" max="7080" width="6.28515625" style="2" customWidth="1"/>
    <col min="7081" max="7081" width="5.7109375" style="2" customWidth="1"/>
    <col min="7082" max="7082" width="6.28515625" style="2" customWidth="1"/>
    <col min="7083" max="7083" width="5.7109375" style="2" customWidth="1"/>
    <col min="7084" max="7084" width="6.28515625" style="2" customWidth="1"/>
    <col min="7085" max="7085" width="5.7109375" style="2" customWidth="1"/>
    <col min="7086" max="7086" width="6.42578125" style="2" customWidth="1"/>
    <col min="7087" max="7087" width="6" style="2" customWidth="1"/>
    <col min="7088" max="7088" width="6.28515625" style="2" customWidth="1"/>
    <col min="7089" max="7089" width="5.7109375" style="2" customWidth="1"/>
    <col min="7090" max="7090" width="6.42578125" style="2" customWidth="1"/>
    <col min="7091" max="7091" width="6.140625" style="2" customWidth="1"/>
    <col min="7092" max="7092" width="6.42578125" style="2" customWidth="1"/>
    <col min="7093" max="7093" width="6.140625" style="2" customWidth="1"/>
    <col min="7094" max="7094" width="6.28515625" style="2" customWidth="1"/>
    <col min="7095" max="7095" width="5.7109375" style="2" customWidth="1"/>
    <col min="7096" max="7097" width="6.42578125" style="2" customWidth="1"/>
    <col min="7098" max="7168" width="8.85546875" style="2"/>
    <col min="7169" max="7169" width="4.140625" style="2" customWidth="1"/>
    <col min="7170" max="7170" width="15.42578125" style="2" customWidth="1"/>
    <col min="7171" max="7171" width="4.7109375" style="2" customWidth="1"/>
    <col min="7172" max="7172" width="5.85546875" style="2" bestFit="1" customWidth="1"/>
    <col min="7173" max="7182" width="0" style="2" hidden="1" customWidth="1"/>
    <col min="7183" max="7183" width="8.85546875" style="2" bestFit="1" customWidth="1"/>
    <col min="7184" max="7184" width="8.7109375" style="2" customWidth="1"/>
    <col min="7185" max="7185" width="6.140625" style="2" bestFit="1" customWidth="1"/>
    <col min="7186" max="7186" width="6.42578125" style="2" customWidth="1"/>
    <col min="7187" max="7187" width="6.42578125" style="2" bestFit="1" customWidth="1"/>
    <col min="7188" max="7188" width="6.7109375" style="2" bestFit="1" customWidth="1"/>
    <col min="7189" max="7189" width="6.28515625" style="2" customWidth="1"/>
    <col min="7190" max="7190" width="6.42578125" style="2" customWidth="1"/>
    <col min="7191" max="7192" width="5.28515625" style="2" customWidth="1"/>
    <col min="7193" max="7193" width="7" style="2" customWidth="1"/>
    <col min="7194" max="7194" width="7.85546875" style="2" bestFit="1" customWidth="1"/>
    <col min="7195" max="7195" width="7" style="2" customWidth="1"/>
    <col min="7196" max="7196" width="7.7109375" style="2" customWidth="1"/>
    <col min="7197" max="7197" width="6.85546875" style="2" customWidth="1"/>
    <col min="7198" max="7198" width="7" style="2" customWidth="1"/>
    <col min="7199" max="7199" width="5.42578125" style="2" bestFit="1" customWidth="1"/>
    <col min="7200" max="7200" width="7.140625" style="2" bestFit="1" customWidth="1"/>
    <col min="7201" max="7201" width="7.42578125" style="2" customWidth="1"/>
    <col min="7202" max="7202" width="6.140625" style="2" bestFit="1" customWidth="1"/>
    <col min="7203" max="7203" width="8.7109375" style="2" bestFit="1" customWidth="1"/>
    <col min="7204" max="7204" width="7.7109375" style="2" bestFit="1" customWidth="1"/>
    <col min="7205" max="7205" width="8.42578125" style="2" bestFit="1" customWidth="1"/>
    <col min="7206" max="7206" width="8.85546875" style="2"/>
    <col min="7207" max="7207" width="7.42578125" style="2" bestFit="1" customWidth="1"/>
    <col min="7208" max="7208" width="5.85546875" style="2" bestFit="1" customWidth="1"/>
    <col min="7209" max="7209" width="9" style="2" bestFit="1" customWidth="1"/>
    <col min="7210" max="7210" width="8.85546875" style="2"/>
    <col min="7211" max="7211" width="11.42578125" style="2" bestFit="1" customWidth="1"/>
    <col min="7212" max="7213" width="15.42578125" style="2" bestFit="1" customWidth="1"/>
    <col min="7214" max="7267" width="5.7109375" style="2" customWidth="1"/>
    <col min="7268" max="7289" width="5.28515625" style="2" customWidth="1"/>
    <col min="7290" max="7311" width="5.7109375" style="2" customWidth="1"/>
    <col min="7312" max="7312" width="6.140625" style="2" customWidth="1"/>
    <col min="7313" max="7314" width="6.42578125" style="2" customWidth="1"/>
    <col min="7315" max="7315" width="6.28515625" style="2" customWidth="1"/>
    <col min="7316" max="7316" width="6.140625" style="2" customWidth="1"/>
    <col min="7317" max="7317" width="6" style="2" customWidth="1"/>
    <col min="7318" max="7318" width="6.140625" style="2" customWidth="1"/>
    <col min="7319" max="7319" width="5.7109375" style="2" customWidth="1"/>
    <col min="7320" max="7320" width="6.28515625" style="2" customWidth="1"/>
    <col min="7321" max="7321" width="5.7109375" style="2" customWidth="1"/>
    <col min="7322" max="7322" width="6.28515625" style="2" customWidth="1"/>
    <col min="7323" max="7323" width="5.7109375" style="2" customWidth="1"/>
    <col min="7324" max="7324" width="6.42578125" style="2" customWidth="1"/>
    <col min="7325" max="7325" width="6.140625" style="2" customWidth="1"/>
    <col min="7326" max="7326" width="6.42578125" style="2" customWidth="1"/>
    <col min="7327" max="7327" width="6.140625" style="2" customWidth="1"/>
    <col min="7328" max="7328" width="6.28515625" style="2" customWidth="1"/>
    <col min="7329" max="7329" width="5.7109375" style="2" customWidth="1"/>
    <col min="7330" max="7330" width="6.28515625" style="2" customWidth="1"/>
    <col min="7331" max="7331" width="5.7109375" style="2" customWidth="1"/>
    <col min="7332" max="7332" width="6.28515625" style="2" customWidth="1"/>
    <col min="7333" max="7333" width="5.7109375" style="2" customWidth="1"/>
    <col min="7334" max="7334" width="6.28515625" style="2" customWidth="1"/>
    <col min="7335" max="7335" width="5.7109375" style="2" customWidth="1"/>
    <col min="7336" max="7336" width="6.28515625" style="2" customWidth="1"/>
    <col min="7337" max="7337" width="5.7109375" style="2" customWidth="1"/>
    <col min="7338" max="7338" width="6.28515625" style="2" customWidth="1"/>
    <col min="7339" max="7339" width="5.7109375" style="2" customWidth="1"/>
    <col min="7340" max="7340" width="6.28515625" style="2" customWidth="1"/>
    <col min="7341" max="7341" width="5.7109375" style="2" customWidth="1"/>
    <col min="7342" max="7342" width="6.42578125" style="2" customWidth="1"/>
    <col min="7343" max="7343" width="6" style="2" customWidth="1"/>
    <col min="7344" max="7344" width="6.28515625" style="2" customWidth="1"/>
    <col min="7345" max="7345" width="5.7109375" style="2" customWidth="1"/>
    <col min="7346" max="7346" width="6.42578125" style="2" customWidth="1"/>
    <col min="7347" max="7347" width="6.140625" style="2" customWidth="1"/>
    <col min="7348" max="7348" width="6.42578125" style="2" customWidth="1"/>
    <col min="7349" max="7349" width="6.140625" style="2" customWidth="1"/>
    <col min="7350" max="7350" width="6.28515625" style="2" customWidth="1"/>
    <col min="7351" max="7351" width="5.7109375" style="2" customWidth="1"/>
    <col min="7352" max="7353" width="6.42578125" style="2" customWidth="1"/>
    <col min="7354" max="7424" width="8.85546875" style="2"/>
    <col min="7425" max="7425" width="4.140625" style="2" customWidth="1"/>
    <col min="7426" max="7426" width="15.42578125" style="2" customWidth="1"/>
    <col min="7427" max="7427" width="4.7109375" style="2" customWidth="1"/>
    <col min="7428" max="7428" width="5.85546875" style="2" bestFit="1" customWidth="1"/>
    <col min="7429" max="7438" width="0" style="2" hidden="1" customWidth="1"/>
    <col min="7439" max="7439" width="8.85546875" style="2" bestFit="1" customWidth="1"/>
    <col min="7440" max="7440" width="8.7109375" style="2" customWidth="1"/>
    <col min="7441" max="7441" width="6.140625" style="2" bestFit="1" customWidth="1"/>
    <col min="7442" max="7442" width="6.42578125" style="2" customWidth="1"/>
    <col min="7443" max="7443" width="6.42578125" style="2" bestFit="1" customWidth="1"/>
    <col min="7444" max="7444" width="6.7109375" style="2" bestFit="1" customWidth="1"/>
    <col min="7445" max="7445" width="6.28515625" style="2" customWidth="1"/>
    <col min="7446" max="7446" width="6.42578125" style="2" customWidth="1"/>
    <col min="7447" max="7448" width="5.28515625" style="2" customWidth="1"/>
    <col min="7449" max="7449" width="7" style="2" customWidth="1"/>
    <col min="7450" max="7450" width="7.85546875" style="2" bestFit="1" customWidth="1"/>
    <col min="7451" max="7451" width="7" style="2" customWidth="1"/>
    <col min="7452" max="7452" width="7.7109375" style="2" customWidth="1"/>
    <col min="7453" max="7453" width="6.85546875" style="2" customWidth="1"/>
    <col min="7454" max="7454" width="7" style="2" customWidth="1"/>
    <col min="7455" max="7455" width="5.42578125" style="2" bestFit="1" customWidth="1"/>
    <col min="7456" max="7456" width="7.140625" style="2" bestFit="1" customWidth="1"/>
    <col min="7457" max="7457" width="7.42578125" style="2" customWidth="1"/>
    <col min="7458" max="7458" width="6.140625" style="2" bestFit="1" customWidth="1"/>
    <col min="7459" max="7459" width="8.7109375" style="2" bestFit="1" customWidth="1"/>
    <col min="7460" max="7460" width="7.7109375" style="2" bestFit="1" customWidth="1"/>
    <col min="7461" max="7461" width="8.42578125" style="2" bestFit="1" customWidth="1"/>
    <col min="7462" max="7462" width="8.85546875" style="2"/>
    <col min="7463" max="7463" width="7.42578125" style="2" bestFit="1" customWidth="1"/>
    <col min="7464" max="7464" width="5.85546875" style="2" bestFit="1" customWidth="1"/>
    <col min="7465" max="7465" width="9" style="2" bestFit="1" customWidth="1"/>
    <col min="7466" max="7466" width="8.85546875" style="2"/>
    <col min="7467" max="7467" width="11.42578125" style="2" bestFit="1" customWidth="1"/>
    <col min="7468" max="7469" width="15.42578125" style="2" bestFit="1" customWidth="1"/>
    <col min="7470" max="7523" width="5.7109375" style="2" customWidth="1"/>
    <col min="7524" max="7545" width="5.28515625" style="2" customWidth="1"/>
    <col min="7546" max="7567" width="5.7109375" style="2" customWidth="1"/>
    <col min="7568" max="7568" width="6.140625" style="2" customWidth="1"/>
    <col min="7569" max="7570" width="6.42578125" style="2" customWidth="1"/>
    <col min="7571" max="7571" width="6.28515625" style="2" customWidth="1"/>
    <col min="7572" max="7572" width="6.140625" style="2" customWidth="1"/>
    <col min="7573" max="7573" width="6" style="2" customWidth="1"/>
    <col min="7574" max="7574" width="6.140625" style="2" customWidth="1"/>
    <col min="7575" max="7575" width="5.7109375" style="2" customWidth="1"/>
    <col min="7576" max="7576" width="6.28515625" style="2" customWidth="1"/>
    <col min="7577" max="7577" width="5.7109375" style="2" customWidth="1"/>
    <col min="7578" max="7578" width="6.28515625" style="2" customWidth="1"/>
    <col min="7579" max="7579" width="5.7109375" style="2" customWidth="1"/>
    <col min="7580" max="7580" width="6.42578125" style="2" customWidth="1"/>
    <col min="7581" max="7581" width="6.140625" style="2" customWidth="1"/>
    <col min="7582" max="7582" width="6.42578125" style="2" customWidth="1"/>
    <col min="7583" max="7583" width="6.140625" style="2" customWidth="1"/>
    <col min="7584" max="7584" width="6.28515625" style="2" customWidth="1"/>
    <col min="7585" max="7585" width="5.7109375" style="2" customWidth="1"/>
    <col min="7586" max="7586" width="6.28515625" style="2" customWidth="1"/>
    <col min="7587" max="7587" width="5.7109375" style="2" customWidth="1"/>
    <col min="7588" max="7588" width="6.28515625" style="2" customWidth="1"/>
    <col min="7589" max="7589" width="5.7109375" style="2" customWidth="1"/>
    <col min="7590" max="7590" width="6.28515625" style="2" customWidth="1"/>
    <col min="7591" max="7591" width="5.7109375" style="2" customWidth="1"/>
    <col min="7592" max="7592" width="6.28515625" style="2" customWidth="1"/>
    <col min="7593" max="7593" width="5.7109375" style="2" customWidth="1"/>
    <col min="7594" max="7594" width="6.28515625" style="2" customWidth="1"/>
    <col min="7595" max="7595" width="5.7109375" style="2" customWidth="1"/>
    <col min="7596" max="7596" width="6.28515625" style="2" customWidth="1"/>
    <col min="7597" max="7597" width="5.7109375" style="2" customWidth="1"/>
    <col min="7598" max="7598" width="6.42578125" style="2" customWidth="1"/>
    <col min="7599" max="7599" width="6" style="2" customWidth="1"/>
    <col min="7600" max="7600" width="6.28515625" style="2" customWidth="1"/>
    <col min="7601" max="7601" width="5.7109375" style="2" customWidth="1"/>
    <col min="7602" max="7602" width="6.42578125" style="2" customWidth="1"/>
    <col min="7603" max="7603" width="6.140625" style="2" customWidth="1"/>
    <col min="7604" max="7604" width="6.42578125" style="2" customWidth="1"/>
    <col min="7605" max="7605" width="6.140625" style="2" customWidth="1"/>
    <col min="7606" max="7606" width="6.28515625" style="2" customWidth="1"/>
    <col min="7607" max="7607" width="5.7109375" style="2" customWidth="1"/>
    <col min="7608" max="7609" width="6.42578125" style="2" customWidth="1"/>
    <col min="7610" max="7680" width="8.85546875" style="2"/>
    <col min="7681" max="7681" width="4.140625" style="2" customWidth="1"/>
    <col min="7682" max="7682" width="15.42578125" style="2" customWidth="1"/>
    <col min="7683" max="7683" width="4.7109375" style="2" customWidth="1"/>
    <col min="7684" max="7684" width="5.85546875" style="2" bestFit="1" customWidth="1"/>
    <col min="7685" max="7694" width="0" style="2" hidden="1" customWidth="1"/>
    <col min="7695" max="7695" width="8.85546875" style="2" bestFit="1" customWidth="1"/>
    <col min="7696" max="7696" width="8.7109375" style="2" customWidth="1"/>
    <col min="7697" max="7697" width="6.140625" style="2" bestFit="1" customWidth="1"/>
    <col min="7698" max="7698" width="6.42578125" style="2" customWidth="1"/>
    <col min="7699" max="7699" width="6.42578125" style="2" bestFit="1" customWidth="1"/>
    <col min="7700" max="7700" width="6.7109375" style="2" bestFit="1" customWidth="1"/>
    <col min="7701" max="7701" width="6.28515625" style="2" customWidth="1"/>
    <col min="7702" max="7702" width="6.42578125" style="2" customWidth="1"/>
    <col min="7703" max="7704" width="5.28515625" style="2" customWidth="1"/>
    <col min="7705" max="7705" width="7" style="2" customWidth="1"/>
    <col min="7706" max="7706" width="7.85546875" style="2" bestFit="1" customWidth="1"/>
    <col min="7707" max="7707" width="7" style="2" customWidth="1"/>
    <col min="7708" max="7708" width="7.7109375" style="2" customWidth="1"/>
    <col min="7709" max="7709" width="6.85546875" style="2" customWidth="1"/>
    <col min="7710" max="7710" width="7" style="2" customWidth="1"/>
    <col min="7711" max="7711" width="5.42578125" style="2" bestFit="1" customWidth="1"/>
    <col min="7712" max="7712" width="7.140625" style="2" bestFit="1" customWidth="1"/>
    <col min="7713" max="7713" width="7.42578125" style="2" customWidth="1"/>
    <col min="7714" max="7714" width="6.140625" style="2" bestFit="1" customWidth="1"/>
    <col min="7715" max="7715" width="8.7109375" style="2" bestFit="1" customWidth="1"/>
    <col min="7716" max="7716" width="7.7109375" style="2" bestFit="1" customWidth="1"/>
    <col min="7717" max="7717" width="8.42578125" style="2" bestFit="1" customWidth="1"/>
    <col min="7718" max="7718" width="8.85546875" style="2"/>
    <col min="7719" max="7719" width="7.42578125" style="2" bestFit="1" customWidth="1"/>
    <col min="7720" max="7720" width="5.85546875" style="2" bestFit="1" customWidth="1"/>
    <col min="7721" max="7721" width="9" style="2" bestFit="1" customWidth="1"/>
    <col min="7722" max="7722" width="8.85546875" style="2"/>
    <col min="7723" max="7723" width="11.42578125" style="2" bestFit="1" customWidth="1"/>
    <col min="7724" max="7725" width="15.42578125" style="2" bestFit="1" customWidth="1"/>
    <col min="7726" max="7779" width="5.7109375" style="2" customWidth="1"/>
    <col min="7780" max="7801" width="5.28515625" style="2" customWidth="1"/>
    <col min="7802" max="7823" width="5.7109375" style="2" customWidth="1"/>
    <col min="7824" max="7824" width="6.140625" style="2" customWidth="1"/>
    <col min="7825" max="7826" width="6.42578125" style="2" customWidth="1"/>
    <col min="7827" max="7827" width="6.28515625" style="2" customWidth="1"/>
    <col min="7828" max="7828" width="6.140625" style="2" customWidth="1"/>
    <col min="7829" max="7829" width="6" style="2" customWidth="1"/>
    <col min="7830" max="7830" width="6.140625" style="2" customWidth="1"/>
    <col min="7831" max="7831" width="5.7109375" style="2" customWidth="1"/>
    <col min="7832" max="7832" width="6.28515625" style="2" customWidth="1"/>
    <col min="7833" max="7833" width="5.7109375" style="2" customWidth="1"/>
    <col min="7834" max="7834" width="6.28515625" style="2" customWidth="1"/>
    <col min="7835" max="7835" width="5.7109375" style="2" customWidth="1"/>
    <col min="7836" max="7836" width="6.42578125" style="2" customWidth="1"/>
    <col min="7837" max="7837" width="6.140625" style="2" customWidth="1"/>
    <col min="7838" max="7838" width="6.42578125" style="2" customWidth="1"/>
    <col min="7839" max="7839" width="6.140625" style="2" customWidth="1"/>
    <col min="7840" max="7840" width="6.28515625" style="2" customWidth="1"/>
    <col min="7841" max="7841" width="5.7109375" style="2" customWidth="1"/>
    <col min="7842" max="7842" width="6.28515625" style="2" customWidth="1"/>
    <col min="7843" max="7843" width="5.7109375" style="2" customWidth="1"/>
    <col min="7844" max="7844" width="6.28515625" style="2" customWidth="1"/>
    <col min="7845" max="7845" width="5.7109375" style="2" customWidth="1"/>
    <col min="7846" max="7846" width="6.28515625" style="2" customWidth="1"/>
    <col min="7847" max="7847" width="5.7109375" style="2" customWidth="1"/>
    <col min="7848" max="7848" width="6.28515625" style="2" customWidth="1"/>
    <col min="7849" max="7849" width="5.7109375" style="2" customWidth="1"/>
    <col min="7850" max="7850" width="6.28515625" style="2" customWidth="1"/>
    <col min="7851" max="7851" width="5.7109375" style="2" customWidth="1"/>
    <col min="7852" max="7852" width="6.28515625" style="2" customWidth="1"/>
    <col min="7853" max="7853" width="5.7109375" style="2" customWidth="1"/>
    <col min="7854" max="7854" width="6.42578125" style="2" customWidth="1"/>
    <col min="7855" max="7855" width="6" style="2" customWidth="1"/>
    <col min="7856" max="7856" width="6.28515625" style="2" customWidth="1"/>
    <col min="7857" max="7857" width="5.7109375" style="2" customWidth="1"/>
    <col min="7858" max="7858" width="6.42578125" style="2" customWidth="1"/>
    <col min="7859" max="7859" width="6.140625" style="2" customWidth="1"/>
    <col min="7860" max="7860" width="6.42578125" style="2" customWidth="1"/>
    <col min="7861" max="7861" width="6.140625" style="2" customWidth="1"/>
    <col min="7862" max="7862" width="6.28515625" style="2" customWidth="1"/>
    <col min="7863" max="7863" width="5.7109375" style="2" customWidth="1"/>
    <col min="7864" max="7865" width="6.42578125" style="2" customWidth="1"/>
    <col min="7866" max="7936" width="8.85546875" style="2"/>
    <col min="7937" max="7937" width="4.140625" style="2" customWidth="1"/>
    <col min="7938" max="7938" width="15.42578125" style="2" customWidth="1"/>
    <col min="7939" max="7939" width="4.7109375" style="2" customWidth="1"/>
    <col min="7940" max="7940" width="5.85546875" style="2" bestFit="1" customWidth="1"/>
    <col min="7941" max="7950" width="0" style="2" hidden="1" customWidth="1"/>
    <col min="7951" max="7951" width="8.85546875" style="2" bestFit="1" customWidth="1"/>
    <col min="7952" max="7952" width="8.7109375" style="2" customWidth="1"/>
    <col min="7953" max="7953" width="6.140625" style="2" bestFit="1" customWidth="1"/>
    <col min="7954" max="7954" width="6.42578125" style="2" customWidth="1"/>
    <col min="7955" max="7955" width="6.42578125" style="2" bestFit="1" customWidth="1"/>
    <col min="7956" max="7956" width="6.7109375" style="2" bestFit="1" customWidth="1"/>
    <col min="7957" max="7957" width="6.28515625" style="2" customWidth="1"/>
    <col min="7958" max="7958" width="6.42578125" style="2" customWidth="1"/>
    <col min="7959" max="7960" width="5.28515625" style="2" customWidth="1"/>
    <col min="7961" max="7961" width="7" style="2" customWidth="1"/>
    <col min="7962" max="7962" width="7.85546875" style="2" bestFit="1" customWidth="1"/>
    <col min="7963" max="7963" width="7" style="2" customWidth="1"/>
    <col min="7964" max="7964" width="7.7109375" style="2" customWidth="1"/>
    <col min="7965" max="7965" width="6.85546875" style="2" customWidth="1"/>
    <col min="7966" max="7966" width="7" style="2" customWidth="1"/>
    <col min="7967" max="7967" width="5.42578125" style="2" bestFit="1" customWidth="1"/>
    <col min="7968" max="7968" width="7.140625" style="2" bestFit="1" customWidth="1"/>
    <col min="7969" max="7969" width="7.42578125" style="2" customWidth="1"/>
    <col min="7970" max="7970" width="6.140625" style="2" bestFit="1" customWidth="1"/>
    <col min="7971" max="7971" width="8.7109375" style="2" bestFit="1" customWidth="1"/>
    <col min="7972" max="7972" width="7.7109375" style="2" bestFit="1" customWidth="1"/>
    <col min="7973" max="7973" width="8.42578125" style="2" bestFit="1" customWidth="1"/>
    <col min="7974" max="7974" width="8.85546875" style="2"/>
    <col min="7975" max="7975" width="7.42578125" style="2" bestFit="1" customWidth="1"/>
    <col min="7976" max="7976" width="5.85546875" style="2" bestFit="1" customWidth="1"/>
    <col min="7977" max="7977" width="9" style="2" bestFit="1" customWidth="1"/>
    <col min="7978" max="7978" width="8.85546875" style="2"/>
    <col min="7979" max="7979" width="11.42578125" style="2" bestFit="1" customWidth="1"/>
    <col min="7980" max="7981" width="15.42578125" style="2" bestFit="1" customWidth="1"/>
    <col min="7982" max="8035" width="5.7109375" style="2" customWidth="1"/>
    <col min="8036" max="8057" width="5.28515625" style="2" customWidth="1"/>
    <col min="8058" max="8079" width="5.7109375" style="2" customWidth="1"/>
    <col min="8080" max="8080" width="6.140625" style="2" customWidth="1"/>
    <col min="8081" max="8082" width="6.42578125" style="2" customWidth="1"/>
    <col min="8083" max="8083" width="6.28515625" style="2" customWidth="1"/>
    <col min="8084" max="8084" width="6.140625" style="2" customWidth="1"/>
    <col min="8085" max="8085" width="6" style="2" customWidth="1"/>
    <col min="8086" max="8086" width="6.140625" style="2" customWidth="1"/>
    <col min="8087" max="8087" width="5.7109375" style="2" customWidth="1"/>
    <col min="8088" max="8088" width="6.28515625" style="2" customWidth="1"/>
    <col min="8089" max="8089" width="5.7109375" style="2" customWidth="1"/>
    <col min="8090" max="8090" width="6.28515625" style="2" customWidth="1"/>
    <col min="8091" max="8091" width="5.7109375" style="2" customWidth="1"/>
    <col min="8092" max="8092" width="6.42578125" style="2" customWidth="1"/>
    <col min="8093" max="8093" width="6.140625" style="2" customWidth="1"/>
    <col min="8094" max="8094" width="6.42578125" style="2" customWidth="1"/>
    <col min="8095" max="8095" width="6.140625" style="2" customWidth="1"/>
    <col min="8096" max="8096" width="6.28515625" style="2" customWidth="1"/>
    <col min="8097" max="8097" width="5.7109375" style="2" customWidth="1"/>
    <col min="8098" max="8098" width="6.28515625" style="2" customWidth="1"/>
    <col min="8099" max="8099" width="5.7109375" style="2" customWidth="1"/>
    <col min="8100" max="8100" width="6.28515625" style="2" customWidth="1"/>
    <col min="8101" max="8101" width="5.7109375" style="2" customWidth="1"/>
    <col min="8102" max="8102" width="6.28515625" style="2" customWidth="1"/>
    <col min="8103" max="8103" width="5.7109375" style="2" customWidth="1"/>
    <col min="8104" max="8104" width="6.28515625" style="2" customWidth="1"/>
    <col min="8105" max="8105" width="5.7109375" style="2" customWidth="1"/>
    <col min="8106" max="8106" width="6.28515625" style="2" customWidth="1"/>
    <col min="8107" max="8107" width="5.7109375" style="2" customWidth="1"/>
    <col min="8108" max="8108" width="6.28515625" style="2" customWidth="1"/>
    <col min="8109" max="8109" width="5.7109375" style="2" customWidth="1"/>
    <col min="8110" max="8110" width="6.42578125" style="2" customWidth="1"/>
    <col min="8111" max="8111" width="6" style="2" customWidth="1"/>
    <col min="8112" max="8112" width="6.28515625" style="2" customWidth="1"/>
    <col min="8113" max="8113" width="5.7109375" style="2" customWidth="1"/>
    <col min="8114" max="8114" width="6.42578125" style="2" customWidth="1"/>
    <col min="8115" max="8115" width="6.140625" style="2" customWidth="1"/>
    <col min="8116" max="8116" width="6.42578125" style="2" customWidth="1"/>
    <col min="8117" max="8117" width="6.140625" style="2" customWidth="1"/>
    <col min="8118" max="8118" width="6.28515625" style="2" customWidth="1"/>
    <col min="8119" max="8119" width="5.7109375" style="2" customWidth="1"/>
    <col min="8120" max="8121" width="6.42578125" style="2" customWidth="1"/>
    <col min="8122" max="8192" width="8.85546875" style="2"/>
    <col min="8193" max="8193" width="4.140625" style="2" customWidth="1"/>
    <col min="8194" max="8194" width="15.42578125" style="2" customWidth="1"/>
    <col min="8195" max="8195" width="4.7109375" style="2" customWidth="1"/>
    <col min="8196" max="8196" width="5.85546875" style="2" bestFit="1" customWidth="1"/>
    <col min="8197" max="8206" width="0" style="2" hidden="1" customWidth="1"/>
    <col min="8207" max="8207" width="8.85546875" style="2" bestFit="1" customWidth="1"/>
    <col min="8208" max="8208" width="8.7109375" style="2" customWidth="1"/>
    <col min="8209" max="8209" width="6.140625" style="2" bestFit="1" customWidth="1"/>
    <col min="8210" max="8210" width="6.42578125" style="2" customWidth="1"/>
    <col min="8211" max="8211" width="6.42578125" style="2" bestFit="1" customWidth="1"/>
    <col min="8212" max="8212" width="6.7109375" style="2" bestFit="1" customWidth="1"/>
    <col min="8213" max="8213" width="6.28515625" style="2" customWidth="1"/>
    <col min="8214" max="8214" width="6.42578125" style="2" customWidth="1"/>
    <col min="8215" max="8216" width="5.28515625" style="2" customWidth="1"/>
    <col min="8217" max="8217" width="7" style="2" customWidth="1"/>
    <col min="8218" max="8218" width="7.85546875" style="2" bestFit="1" customWidth="1"/>
    <col min="8219" max="8219" width="7" style="2" customWidth="1"/>
    <col min="8220" max="8220" width="7.7109375" style="2" customWidth="1"/>
    <col min="8221" max="8221" width="6.85546875" style="2" customWidth="1"/>
    <col min="8222" max="8222" width="7" style="2" customWidth="1"/>
    <col min="8223" max="8223" width="5.42578125" style="2" bestFit="1" customWidth="1"/>
    <col min="8224" max="8224" width="7.140625" style="2" bestFit="1" customWidth="1"/>
    <col min="8225" max="8225" width="7.42578125" style="2" customWidth="1"/>
    <col min="8226" max="8226" width="6.140625" style="2" bestFit="1" customWidth="1"/>
    <col min="8227" max="8227" width="8.7109375" style="2" bestFit="1" customWidth="1"/>
    <col min="8228" max="8228" width="7.7109375" style="2" bestFit="1" customWidth="1"/>
    <col min="8229" max="8229" width="8.42578125" style="2" bestFit="1" customWidth="1"/>
    <col min="8230" max="8230" width="8.85546875" style="2"/>
    <col min="8231" max="8231" width="7.42578125" style="2" bestFit="1" customWidth="1"/>
    <col min="8232" max="8232" width="5.85546875" style="2" bestFit="1" customWidth="1"/>
    <col min="8233" max="8233" width="9" style="2" bestFit="1" customWidth="1"/>
    <col min="8234" max="8234" width="8.85546875" style="2"/>
    <col min="8235" max="8235" width="11.42578125" style="2" bestFit="1" customWidth="1"/>
    <col min="8236" max="8237" width="15.42578125" style="2" bestFit="1" customWidth="1"/>
    <col min="8238" max="8291" width="5.7109375" style="2" customWidth="1"/>
    <col min="8292" max="8313" width="5.28515625" style="2" customWidth="1"/>
    <col min="8314" max="8335" width="5.7109375" style="2" customWidth="1"/>
    <col min="8336" max="8336" width="6.140625" style="2" customWidth="1"/>
    <col min="8337" max="8338" width="6.42578125" style="2" customWidth="1"/>
    <col min="8339" max="8339" width="6.28515625" style="2" customWidth="1"/>
    <col min="8340" max="8340" width="6.140625" style="2" customWidth="1"/>
    <col min="8341" max="8341" width="6" style="2" customWidth="1"/>
    <col min="8342" max="8342" width="6.140625" style="2" customWidth="1"/>
    <col min="8343" max="8343" width="5.7109375" style="2" customWidth="1"/>
    <col min="8344" max="8344" width="6.28515625" style="2" customWidth="1"/>
    <col min="8345" max="8345" width="5.7109375" style="2" customWidth="1"/>
    <col min="8346" max="8346" width="6.28515625" style="2" customWidth="1"/>
    <col min="8347" max="8347" width="5.7109375" style="2" customWidth="1"/>
    <col min="8348" max="8348" width="6.42578125" style="2" customWidth="1"/>
    <col min="8349" max="8349" width="6.140625" style="2" customWidth="1"/>
    <col min="8350" max="8350" width="6.42578125" style="2" customWidth="1"/>
    <col min="8351" max="8351" width="6.140625" style="2" customWidth="1"/>
    <col min="8352" max="8352" width="6.28515625" style="2" customWidth="1"/>
    <col min="8353" max="8353" width="5.7109375" style="2" customWidth="1"/>
    <col min="8354" max="8354" width="6.28515625" style="2" customWidth="1"/>
    <col min="8355" max="8355" width="5.7109375" style="2" customWidth="1"/>
    <col min="8356" max="8356" width="6.28515625" style="2" customWidth="1"/>
    <col min="8357" max="8357" width="5.7109375" style="2" customWidth="1"/>
    <col min="8358" max="8358" width="6.28515625" style="2" customWidth="1"/>
    <col min="8359" max="8359" width="5.7109375" style="2" customWidth="1"/>
    <col min="8360" max="8360" width="6.28515625" style="2" customWidth="1"/>
    <col min="8361" max="8361" width="5.7109375" style="2" customWidth="1"/>
    <col min="8362" max="8362" width="6.28515625" style="2" customWidth="1"/>
    <col min="8363" max="8363" width="5.7109375" style="2" customWidth="1"/>
    <col min="8364" max="8364" width="6.28515625" style="2" customWidth="1"/>
    <col min="8365" max="8365" width="5.7109375" style="2" customWidth="1"/>
    <col min="8366" max="8366" width="6.42578125" style="2" customWidth="1"/>
    <col min="8367" max="8367" width="6" style="2" customWidth="1"/>
    <col min="8368" max="8368" width="6.28515625" style="2" customWidth="1"/>
    <col min="8369" max="8369" width="5.7109375" style="2" customWidth="1"/>
    <col min="8370" max="8370" width="6.42578125" style="2" customWidth="1"/>
    <col min="8371" max="8371" width="6.140625" style="2" customWidth="1"/>
    <col min="8372" max="8372" width="6.42578125" style="2" customWidth="1"/>
    <col min="8373" max="8373" width="6.140625" style="2" customWidth="1"/>
    <col min="8374" max="8374" width="6.28515625" style="2" customWidth="1"/>
    <col min="8375" max="8375" width="5.7109375" style="2" customWidth="1"/>
    <col min="8376" max="8377" width="6.42578125" style="2" customWidth="1"/>
    <col min="8378" max="8448" width="8.85546875" style="2"/>
    <col min="8449" max="8449" width="4.140625" style="2" customWidth="1"/>
    <col min="8450" max="8450" width="15.42578125" style="2" customWidth="1"/>
    <col min="8451" max="8451" width="4.7109375" style="2" customWidth="1"/>
    <col min="8452" max="8452" width="5.85546875" style="2" bestFit="1" customWidth="1"/>
    <col min="8453" max="8462" width="0" style="2" hidden="1" customWidth="1"/>
    <col min="8463" max="8463" width="8.85546875" style="2" bestFit="1" customWidth="1"/>
    <col min="8464" max="8464" width="8.7109375" style="2" customWidth="1"/>
    <col min="8465" max="8465" width="6.140625" style="2" bestFit="1" customWidth="1"/>
    <col min="8466" max="8466" width="6.42578125" style="2" customWidth="1"/>
    <col min="8467" max="8467" width="6.42578125" style="2" bestFit="1" customWidth="1"/>
    <col min="8468" max="8468" width="6.7109375" style="2" bestFit="1" customWidth="1"/>
    <col min="8469" max="8469" width="6.28515625" style="2" customWidth="1"/>
    <col min="8470" max="8470" width="6.42578125" style="2" customWidth="1"/>
    <col min="8471" max="8472" width="5.28515625" style="2" customWidth="1"/>
    <col min="8473" max="8473" width="7" style="2" customWidth="1"/>
    <col min="8474" max="8474" width="7.85546875" style="2" bestFit="1" customWidth="1"/>
    <col min="8475" max="8475" width="7" style="2" customWidth="1"/>
    <col min="8476" max="8476" width="7.7109375" style="2" customWidth="1"/>
    <col min="8477" max="8477" width="6.85546875" style="2" customWidth="1"/>
    <col min="8478" max="8478" width="7" style="2" customWidth="1"/>
    <col min="8479" max="8479" width="5.42578125" style="2" bestFit="1" customWidth="1"/>
    <col min="8480" max="8480" width="7.140625" style="2" bestFit="1" customWidth="1"/>
    <col min="8481" max="8481" width="7.42578125" style="2" customWidth="1"/>
    <col min="8482" max="8482" width="6.140625" style="2" bestFit="1" customWidth="1"/>
    <col min="8483" max="8483" width="8.7109375" style="2" bestFit="1" customWidth="1"/>
    <col min="8484" max="8484" width="7.7109375" style="2" bestFit="1" customWidth="1"/>
    <col min="8485" max="8485" width="8.42578125" style="2" bestFit="1" customWidth="1"/>
    <col min="8486" max="8486" width="8.85546875" style="2"/>
    <col min="8487" max="8487" width="7.42578125" style="2" bestFit="1" customWidth="1"/>
    <col min="8488" max="8488" width="5.85546875" style="2" bestFit="1" customWidth="1"/>
    <col min="8489" max="8489" width="9" style="2" bestFit="1" customWidth="1"/>
    <col min="8490" max="8490" width="8.85546875" style="2"/>
    <col min="8491" max="8491" width="11.42578125" style="2" bestFit="1" customWidth="1"/>
    <col min="8492" max="8493" width="15.42578125" style="2" bestFit="1" customWidth="1"/>
    <col min="8494" max="8547" width="5.7109375" style="2" customWidth="1"/>
    <col min="8548" max="8569" width="5.28515625" style="2" customWidth="1"/>
    <col min="8570" max="8591" width="5.7109375" style="2" customWidth="1"/>
    <col min="8592" max="8592" width="6.140625" style="2" customWidth="1"/>
    <col min="8593" max="8594" width="6.42578125" style="2" customWidth="1"/>
    <col min="8595" max="8595" width="6.28515625" style="2" customWidth="1"/>
    <col min="8596" max="8596" width="6.140625" style="2" customWidth="1"/>
    <col min="8597" max="8597" width="6" style="2" customWidth="1"/>
    <col min="8598" max="8598" width="6.140625" style="2" customWidth="1"/>
    <col min="8599" max="8599" width="5.7109375" style="2" customWidth="1"/>
    <col min="8600" max="8600" width="6.28515625" style="2" customWidth="1"/>
    <col min="8601" max="8601" width="5.7109375" style="2" customWidth="1"/>
    <col min="8602" max="8602" width="6.28515625" style="2" customWidth="1"/>
    <col min="8603" max="8603" width="5.7109375" style="2" customWidth="1"/>
    <col min="8604" max="8604" width="6.42578125" style="2" customWidth="1"/>
    <col min="8605" max="8605" width="6.140625" style="2" customWidth="1"/>
    <col min="8606" max="8606" width="6.42578125" style="2" customWidth="1"/>
    <col min="8607" max="8607" width="6.140625" style="2" customWidth="1"/>
    <col min="8608" max="8608" width="6.28515625" style="2" customWidth="1"/>
    <col min="8609" max="8609" width="5.7109375" style="2" customWidth="1"/>
    <col min="8610" max="8610" width="6.28515625" style="2" customWidth="1"/>
    <col min="8611" max="8611" width="5.7109375" style="2" customWidth="1"/>
    <col min="8612" max="8612" width="6.28515625" style="2" customWidth="1"/>
    <col min="8613" max="8613" width="5.7109375" style="2" customWidth="1"/>
    <col min="8614" max="8614" width="6.28515625" style="2" customWidth="1"/>
    <col min="8615" max="8615" width="5.7109375" style="2" customWidth="1"/>
    <col min="8616" max="8616" width="6.28515625" style="2" customWidth="1"/>
    <col min="8617" max="8617" width="5.7109375" style="2" customWidth="1"/>
    <col min="8618" max="8618" width="6.28515625" style="2" customWidth="1"/>
    <col min="8619" max="8619" width="5.7109375" style="2" customWidth="1"/>
    <col min="8620" max="8620" width="6.28515625" style="2" customWidth="1"/>
    <col min="8621" max="8621" width="5.7109375" style="2" customWidth="1"/>
    <col min="8622" max="8622" width="6.42578125" style="2" customWidth="1"/>
    <col min="8623" max="8623" width="6" style="2" customWidth="1"/>
    <col min="8624" max="8624" width="6.28515625" style="2" customWidth="1"/>
    <col min="8625" max="8625" width="5.7109375" style="2" customWidth="1"/>
    <col min="8626" max="8626" width="6.42578125" style="2" customWidth="1"/>
    <col min="8627" max="8627" width="6.140625" style="2" customWidth="1"/>
    <col min="8628" max="8628" width="6.42578125" style="2" customWidth="1"/>
    <col min="8629" max="8629" width="6.140625" style="2" customWidth="1"/>
    <col min="8630" max="8630" width="6.28515625" style="2" customWidth="1"/>
    <col min="8631" max="8631" width="5.7109375" style="2" customWidth="1"/>
    <col min="8632" max="8633" width="6.42578125" style="2" customWidth="1"/>
    <col min="8634" max="8704" width="8.85546875" style="2"/>
    <col min="8705" max="8705" width="4.140625" style="2" customWidth="1"/>
    <col min="8706" max="8706" width="15.42578125" style="2" customWidth="1"/>
    <col min="8707" max="8707" width="4.7109375" style="2" customWidth="1"/>
    <col min="8708" max="8708" width="5.85546875" style="2" bestFit="1" customWidth="1"/>
    <col min="8709" max="8718" width="0" style="2" hidden="1" customWidth="1"/>
    <col min="8719" max="8719" width="8.85546875" style="2" bestFit="1" customWidth="1"/>
    <col min="8720" max="8720" width="8.7109375" style="2" customWidth="1"/>
    <col min="8721" max="8721" width="6.140625" style="2" bestFit="1" customWidth="1"/>
    <col min="8722" max="8722" width="6.42578125" style="2" customWidth="1"/>
    <col min="8723" max="8723" width="6.42578125" style="2" bestFit="1" customWidth="1"/>
    <col min="8724" max="8724" width="6.7109375" style="2" bestFit="1" customWidth="1"/>
    <col min="8725" max="8725" width="6.28515625" style="2" customWidth="1"/>
    <col min="8726" max="8726" width="6.42578125" style="2" customWidth="1"/>
    <col min="8727" max="8728" width="5.28515625" style="2" customWidth="1"/>
    <col min="8729" max="8729" width="7" style="2" customWidth="1"/>
    <col min="8730" max="8730" width="7.85546875" style="2" bestFit="1" customWidth="1"/>
    <col min="8731" max="8731" width="7" style="2" customWidth="1"/>
    <col min="8732" max="8732" width="7.7109375" style="2" customWidth="1"/>
    <col min="8733" max="8733" width="6.85546875" style="2" customWidth="1"/>
    <col min="8734" max="8734" width="7" style="2" customWidth="1"/>
    <col min="8735" max="8735" width="5.42578125" style="2" bestFit="1" customWidth="1"/>
    <col min="8736" max="8736" width="7.140625" style="2" bestFit="1" customWidth="1"/>
    <col min="8737" max="8737" width="7.42578125" style="2" customWidth="1"/>
    <col min="8738" max="8738" width="6.140625" style="2" bestFit="1" customWidth="1"/>
    <col min="8739" max="8739" width="8.7109375" style="2" bestFit="1" customWidth="1"/>
    <col min="8740" max="8740" width="7.7109375" style="2" bestFit="1" customWidth="1"/>
    <col min="8741" max="8741" width="8.42578125" style="2" bestFit="1" customWidth="1"/>
    <col min="8742" max="8742" width="8.85546875" style="2"/>
    <col min="8743" max="8743" width="7.42578125" style="2" bestFit="1" customWidth="1"/>
    <col min="8744" max="8744" width="5.85546875" style="2" bestFit="1" customWidth="1"/>
    <col min="8745" max="8745" width="9" style="2" bestFit="1" customWidth="1"/>
    <col min="8746" max="8746" width="8.85546875" style="2"/>
    <col min="8747" max="8747" width="11.42578125" style="2" bestFit="1" customWidth="1"/>
    <col min="8748" max="8749" width="15.42578125" style="2" bestFit="1" customWidth="1"/>
    <col min="8750" max="8803" width="5.7109375" style="2" customWidth="1"/>
    <col min="8804" max="8825" width="5.28515625" style="2" customWidth="1"/>
    <col min="8826" max="8847" width="5.7109375" style="2" customWidth="1"/>
    <col min="8848" max="8848" width="6.140625" style="2" customWidth="1"/>
    <col min="8849" max="8850" width="6.42578125" style="2" customWidth="1"/>
    <col min="8851" max="8851" width="6.28515625" style="2" customWidth="1"/>
    <col min="8852" max="8852" width="6.140625" style="2" customWidth="1"/>
    <col min="8853" max="8853" width="6" style="2" customWidth="1"/>
    <col min="8854" max="8854" width="6.140625" style="2" customWidth="1"/>
    <col min="8855" max="8855" width="5.7109375" style="2" customWidth="1"/>
    <col min="8856" max="8856" width="6.28515625" style="2" customWidth="1"/>
    <col min="8857" max="8857" width="5.7109375" style="2" customWidth="1"/>
    <col min="8858" max="8858" width="6.28515625" style="2" customWidth="1"/>
    <col min="8859" max="8859" width="5.7109375" style="2" customWidth="1"/>
    <col min="8860" max="8860" width="6.42578125" style="2" customWidth="1"/>
    <col min="8861" max="8861" width="6.140625" style="2" customWidth="1"/>
    <col min="8862" max="8862" width="6.42578125" style="2" customWidth="1"/>
    <col min="8863" max="8863" width="6.140625" style="2" customWidth="1"/>
    <col min="8864" max="8864" width="6.28515625" style="2" customWidth="1"/>
    <col min="8865" max="8865" width="5.7109375" style="2" customWidth="1"/>
    <col min="8866" max="8866" width="6.28515625" style="2" customWidth="1"/>
    <col min="8867" max="8867" width="5.7109375" style="2" customWidth="1"/>
    <col min="8868" max="8868" width="6.28515625" style="2" customWidth="1"/>
    <col min="8869" max="8869" width="5.7109375" style="2" customWidth="1"/>
    <col min="8870" max="8870" width="6.28515625" style="2" customWidth="1"/>
    <col min="8871" max="8871" width="5.7109375" style="2" customWidth="1"/>
    <col min="8872" max="8872" width="6.28515625" style="2" customWidth="1"/>
    <col min="8873" max="8873" width="5.7109375" style="2" customWidth="1"/>
    <col min="8874" max="8874" width="6.28515625" style="2" customWidth="1"/>
    <col min="8875" max="8875" width="5.7109375" style="2" customWidth="1"/>
    <col min="8876" max="8876" width="6.28515625" style="2" customWidth="1"/>
    <col min="8877" max="8877" width="5.7109375" style="2" customWidth="1"/>
    <col min="8878" max="8878" width="6.42578125" style="2" customWidth="1"/>
    <col min="8879" max="8879" width="6" style="2" customWidth="1"/>
    <col min="8880" max="8880" width="6.28515625" style="2" customWidth="1"/>
    <col min="8881" max="8881" width="5.7109375" style="2" customWidth="1"/>
    <col min="8882" max="8882" width="6.42578125" style="2" customWidth="1"/>
    <col min="8883" max="8883" width="6.140625" style="2" customWidth="1"/>
    <col min="8884" max="8884" width="6.42578125" style="2" customWidth="1"/>
    <col min="8885" max="8885" width="6.140625" style="2" customWidth="1"/>
    <col min="8886" max="8886" width="6.28515625" style="2" customWidth="1"/>
    <col min="8887" max="8887" width="5.7109375" style="2" customWidth="1"/>
    <col min="8888" max="8889" width="6.42578125" style="2" customWidth="1"/>
    <col min="8890" max="8960" width="8.85546875" style="2"/>
    <col min="8961" max="8961" width="4.140625" style="2" customWidth="1"/>
    <col min="8962" max="8962" width="15.42578125" style="2" customWidth="1"/>
    <col min="8963" max="8963" width="4.7109375" style="2" customWidth="1"/>
    <col min="8964" max="8964" width="5.85546875" style="2" bestFit="1" customWidth="1"/>
    <col min="8965" max="8974" width="0" style="2" hidden="1" customWidth="1"/>
    <col min="8975" max="8975" width="8.85546875" style="2" bestFit="1" customWidth="1"/>
    <col min="8976" max="8976" width="8.7109375" style="2" customWidth="1"/>
    <col min="8977" max="8977" width="6.140625" style="2" bestFit="1" customWidth="1"/>
    <col min="8978" max="8978" width="6.42578125" style="2" customWidth="1"/>
    <col min="8979" max="8979" width="6.42578125" style="2" bestFit="1" customWidth="1"/>
    <col min="8980" max="8980" width="6.7109375" style="2" bestFit="1" customWidth="1"/>
    <col min="8981" max="8981" width="6.28515625" style="2" customWidth="1"/>
    <col min="8982" max="8982" width="6.42578125" style="2" customWidth="1"/>
    <col min="8983" max="8984" width="5.28515625" style="2" customWidth="1"/>
    <col min="8985" max="8985" width="7" style="2" customWidth="1"/>
    <col min="8986" max="8986" width="7.85546875" style="2" bestFit="1" customWidth="1"/>
    <col min="8987" max="8987" width="7" style="2" customWidth="1"/>
    <col min="8988" max="8988" width="7.7109375" style="2" customWidth="1"/>
    <col min="8989" max="8989" width="6.85546875" style="2" customWidth="1"/>
    <col min="8990" max="8990" width="7" style="2" customWidth="1"/>
    <col min="8991" max="8991" width="5.42578125" style="2" bestFit="1" customWidth="1"/>
    <col min="8992" max="8992" width="7.140625" style="2" bestFit="1" customWidth="1"/>
    <col min="8993" max="8993" width="7.42578125" style="2" customWidth="1"/>
    <col min="8994" max="8994" width="6.140625" style="2" bestFit="1" customWidth="1"/>
    <col min="8995" max="8995" width="8.7109375" style="2" bestFit="1" customWidth="1"/>
    <col min="8996" max="8996" width="7.7109375" style="2" bestFit="1" customWidth="1"/>
    <col min="8997" max="8997" width="8.42578125" style="2" bestFit="1" customWidth="1"/>
    <col min="8998" max="8998" width="8.85546875" style="2"/>
    <col min="8999" max="8999" width="7.42578125" style="2" bestFit="1" customWidth="1"/>
    <col min="9000" max="9000" width="5.85546875" style="2" bestFit="1" customWidth="1"/>
    <col min="9001" max="9001" width="9" style="2" bestFit="1" customWidth="1"/>
    <col min="9002" max="9002" width="8.85546875" style="2"/>
    <col min="9003" max="9003" width="11.42578125" style="2" bestFit="1" customWidth="1"/>
    <col min="9004" max="9005" width="15.42578125" style="2" bestFit="1" customWidth="1"/>
    <col min="9006" max="9059" width="5.7109375" style="2" customWidth="1"/>
    <col min="9060" max="9081" width="5.28515625" style="2" customWidth="1"/>
    <col min="9082" max="9103" width="5.7109375" style="2" customWidth="1"/>
    <col min="9104" max="9104" width="6.140625" style="2" customWidth="1"/>
    <col min="9105" max="9106" width="6.42578125" style="2" customWidth="1"/>
    <col min="9107" max="9107" width="6.28515625" style="2" customWidth="1"/>
    <col min="9108" max="9108" width="6.140625" style="2" customWidth="1"/>
    <col min="9109" max="9109" width="6" style="2" customWidth="1"/>
    <col min="9110" max="9110" width="6.140625" style="2" customWidth="1"/>
    <col min="9111" max="9111" width="5.7109375" style="2" customWidth="1"/>
    <col min="9112" max="9112" width="6.28515625" style="2" customWidth="1"/>
    <col min="9113" max="9113" width="5.7109375" style="2" customWidth="1"/>
    <col min="9114" max="9114" width="6.28515625" style="2" customWidth="1"/>
    <col min="9115" max="9115" width="5.7109375" style="2" customWidth="1"/>
    <col min="9116" max="9116" width="6.42578125" style="2" customWidth="1"/>
    <col min="9117" max="9117" width="6.140625" style="2" customWidth="1"/>
    <col min="9118" max="9118" width="6.42578125" style="2" customWidth="1"/>
    <col min="9119" max="9119" width="6.140625" style="2" customWidth="1"/>
    <col min="9120" max="9120" width="6.28515625" style="2" customWidth="1"/>
    <col min="9121" max="9121" width="5.7109375" style="2" customWidth="1"/>
    <col min="9122" max="9122" width="6.28515625" style="2" customWidth="1"/>
    <col min="9123" max="9123" width="5.7109375" style="2" customWidth="1"/>
    <col min="9124" max="9124" width="6.28515625" style="2" customWidth="1"/>
    <col min="9125" max="9125" width="5.7109375" style="2" customWidth="1"/>
    <col min="9126" max="9126" width="6.28515625" style="2" customWidth="1"/>
    <col min="9127" max="9127" width="5.7109375" style="2" customWidth="1"/>
    <col min="9128" max="9128" width="6.28515625" style="2" customWidth="1"/>
    <col min="9129" max="9129" width="5.7109375" style="2" customWidth="1"/>
    <col min="9130" max="9130" width="6.28515625" style="2" customWidth="1"/>
    <col min="9131" max="9131" width="5.7109375" style="2" customWidth="1"/>
    <col min="9132" max="9132" width="6.28515625" style="2" customWidth="1"/>
    <col min="9133" max="9133" width="5.7109375" style="2" customWidth="1"/>
    <col min="9134" max="9134" width="6.42578125" style="2" customWidth="1"/>
    <col min="9135" max="9135" width="6" style="2" customWidth="1"/>
    <col min="9136" max="9136" width="6.28515625" style="2" customWidth="1"/>
    <col min="9137" max="9137" width="5.7109375" style="2" customWidth="1"/>
    <col min="9138" max="9138" width="6.42578125" style="2" customWidth="1"/>
    <col min="9139" max="9139" width="6.140625" style="2" customWidth="1"/>
    <col min="9140" max="9140" width="6.42578125" style="2" customWidth="1"/>
    <col min="9141" max="9141" width="6.140625" style="2" customWidth="1"/>
    <col min="9142" max="9142" width="6.28515625" style="2" customWidth="1"/>
    <col min="9143" max="9143" width="5.7109375" style="2" customWidth="1"/>
    <col min="9144" max="9145" width="6.42578125" style="2" customWidth="1"/>
    <col min="9146" max="9216" width="8.85546875" style="2"/>
    <col min="9217" max="9217" width="4.140625" style="2" customWidth="1"/>
    <col min="9218" max="9218" width="15.42578125" style="2" customWidth="1"/>
    <col min="9219" max="9219" width="4.7109375" style="2" customWidth="1"/>
    <col min="9220" max="9220" width="5.85546875" style="2" bestFit="1" customWidth="1"/>
    <col min="9221" max="9230" width="0" style="2" hidden="1" customWidth="1"/>
    <col min="9231" max="9231" width="8.85546875" style="2" bestFit="1" customWidth="1"/>
    <col min="9232" max="9232" width="8.7109375" style="2" customWidth="1"/>
    <col min="9233" max="9233" width="6.140625" style="2" bestFit="1" customWidth="1"/>
    <col min="9234" max="9234" width="6.42578125" style="2" customWidth="1"/>
    <col min="9235" max="9235" width="6.42578125" style="2" bestFit="1" customWidth="1"/>
    <col min="9236" max="9236" width="6.7109375" style="2" bestFit="1" customWidth="1"/>
    <col min="9237" max="9237" width="6.28515625" style="2" customWidth="1"/>
    <col min="9238" max="9238" width="6.42578125" style="2" customWidth="1"/>
    <col min="9239" max="9240" width="5.28515625" style="2" customWidth="1"/>
    <col min="9241" max="9241" width="7" style="2" customWidth="1"/>
    <col min="9242" max="9242" width="7.85546875" style="2" bestFit="1" customWidth="1"/>
    <col min="9243" max="9243" width="7" style="2" customWidth="1"/>
    <col min="9244" max="9244" width="7.7109375" style="2" customWidth="1"/>
    <col min="9245" max="9245" width="6.85546875" style="2" customWidth="1"/>
    <col min="9246" max="9246" width="7" style="2" customWidth="1"/>
    <col min="9247" max="9247" width="5.42578125" style="2" bestFit="1" customWidth="1"/>
    <col min="9248" max="9248" width="7.140625" style="2" bestFit="1" customWidth="1"/>
    <col min="9249" max="9249" width="7.42578125" style="2" customWidth="1"/>
    <col min="9250" max="9250" width="6.140625" style="2" bestFit="1" customWidth="1"/>
    <col min="9251" max="9251" width="8.7109375" style="2" bestFit="1" customWidth="1"/>
    <col min="9252" max="9252" width="7.7109375" style="2" bestFit="1" customWidth="1"/>
    <col min="9253" max="9253" width="8.42578125" style="2" bestFit="1" customWidth="1"/>
    <col min="9254" max="9254" width="8.85546875" style="2"/>
    <col min="9255" max="9255" width="7.42578125" style="2" bestFit="1" customWidth="1"/>
    <col min="9256" max="9256" width="5.85546875" style="2" bestFit="1" customWidth="1"/>
    <col min="9257" max="9257" width="9" style="2" bestFit="1" customWidth="1"/>
    <col min="9258" max="9258" width="8.85546875" style="2"/>
    <col min="9259" max="9259" width="11.42578125" style="2" bestFit="1" customWidth="1"/>
    <col min="9260" max="9261" width="15.42578125" style="2" bestFit="1" customWidth="1"/>
    <col min="9262" max="9315" width="5.7109375" style="2" customWidth="1"/>
    <col min="9316" max="9337" width="5.28515625" style="2" customWidth="1"/>
    <col min="9338" max="9359" width="5.7109375" style="2" customWidth="1"/>
    <col min="9360" max="9360" width="6.140625" style="2" customWidth="1"/>
    <col min="9361" max="9362" width="6.42578125" style="2" customWidth="1"/>
    <col min="9363" max="9363" width="6.28515625" style="2" customWidth="1"/>
    <col min="9364" max="9364" width="6.140625" style="2" customWidth="1"/>
    <col min="9365" max="9365" width="6" style="2" customWidth="1"/>
    <col min="9366" max="9366" width="6.140625" style="2" customWidth="1"/>
    <col min="9367" max="9367" width="5.7109375" style="2" customWidth="1"/>
    <col min="9368" max="9368" width="6.28515625" style="2" customWidth="1"/>
    <col min="9369" max="9369" width="5.7109375" style="2" customWidth="1"/>
    <col min="9370" max="9370" width="6.28515625" style="2" customWidth="1"/>
    <col min="9371" max="9371" width="5.7109375" style="2" customWidth="1"/>
    <col min="9372" max="9372" width="6.42578125" style="2" customWidth="1"/>
    <col min="9373" max="9373" width="6.140625" style="2" customWidth="1"/>
    <col min="9374" max="9374" width="6.42578125" style="2" customWidth="1"/>
    <col min="9375" max="9375" width="6.140625" style="2" customWidth="1"/>
    <col min="9376" max="9376" width="6.28515625" style="2" customWidth="1"/>
    <col min="9377" max="9377" width="5.7109375" style="2" customWidth="1"/>
    <col min="9378" max="9378" width="6.28515625" style="2" customWidth="1"/>
    <col min="9379" max="9379" width="5.7109375" style="2" customWidth="1"/>
    <col min="9380" max="9380" width="6.28515625" style="2" customWidth="1"/>
    <col min="9381" max="9381" width="5.7109375" style="2" customWidth="1"/>
    <col min="9382" max="9382" width="6.28515625" style="2" customWidth="1"/>
    <col min="9383" max="9383" width="5.7109375" style="2" customWidth="1"/>
    <col min="9384" max="9384" width="6.28515625" style="2" customWidth="1"/>
    <col min="9385" max="9385" width="5.7109375" style="2" customWidth="1"/>
    <col min="9386" max="9386" width="6.28515625" style="2" customWidth="1"/>
    <col min="9387" max="9387" width="5.7109375" style="2" customWidth="1"/>
    <col min="9388" max="9388" width="6.28515625" style="2" customWidth="1"/>
    <col min="9389" max="9389" width="5.7109375" style="2" customWidth="1"/>
    <col min="9390" max="9390" width="6.42578125" style="2" customWidth="1"/>
    <col min="9391" max="9391" width="6" style="2" customWidth="1"/>
    <col min="9392" max="9392" width="6.28515625" style="2" customWidth="1"/>
    <col min="9393" max="9393" width="5.7109375" style="2" customWidth="1"/>
    <col min="9394" max="9394" width="6.42578125" style="2" customWidth="1"/>
    <col min="9395" max="9395" width="6.140625" style="2" customWidth="1"/>
    <col min="9396" max="9396" width="6.42578125" style="2" customWidth="1"/>
    <col min="9397" max="9397" width="6.140625" style="2" customWidth="1"/>
    <col min="9398" max="9398" width="6.28515625" style="2" customWidth="1"/>
    <col min="9399" max="9399" width="5.7109375" style="2" customWidth="1"/>
    <col min="9400" max="9401" width="6.42578125" style="2" customWidth="1"/>
    <col min="9402" max="9472" width="8.85546875" style="2"/>
    <col min="9473" max="9473" width="4.140625" style="2" customWidth="1"/>
    <col min="9474" max="9474" width="15.42578125" style="2" customWidth="1"/>
    <col min="9475" max="9475" width="4.7109375" style="2" customWidth="1"/>
    <col min="9476" max="9476" width="5.85546875" style="2" bestFit="1" customWidth="1"/>
    <col min="9477" max="9486" width="0" style="2" hidden="1" customWidth="1"/>
    <col min="9487" max="9487" width="8.85546875" style="2" bestFit="1" customWidth="1"/>
    <col min="9488" max="9488" width="8.7109375" style="2" customWidth="1"/>
    <col min="9489" max="9489" width="6.140625" style="2" bestFit="1" customWidth="1"/>
    <col min="9490" max="9490" width="6.42578125" style="2" customWidth="1"/>
    <col min="9491" max="9491" width="6.42578125" style="2" bestFit="1" customWidth="1"/>
    <col min="9492" max="9492" width="6.7109375" style="2" bestFit="1" customWidth="1"/>
    <col min="9493" max="9493" width="6.28515625" style="2" customWidth="1"/>
    <col min="9494" max="9494" width="6.42578125" style="2" customWidth="1"/>
    <col min="9495" max="9496" width="5.28515625" style="2" customWidth="1"/>
    <col min="9497" max="9497" width="7" style="2" customWidth="1"/>
    <col min="9498" max="9498" width="7.85546875" style="2" bestFit="1" customWidth="1"/>
    <col min="9499" max="9499" width="7" style="2" customWidth="1"/>
    <col min="9500" max="9500" width="7.7109375" style="2" customWidth="1"/>
    <col min="9501" max="9501" width="6.85546875" style="2" customWidth="1"/>
    <col min="9502" max="9502" width="7" style="2" customWidth="1"/>
    <col min="9503" max="9503" width="5.42578125" style="2" bestFit="1" customWidth="1"/>
    <col min="9504" max="9504" width="7.140625" style="2" bestFit="1" customWidth="1"/>
    <col min="9505" max="9505" width="7.42578125" style="2" customWidth="1"/>
    <col min="9506" max="9506" width="6.140625" style="2" bestFit="1" customWidth="1"/>
    <col min="9507" max="9507" width="8.7109375" style="2" bestFit="1" customWidth="1"/>
    <col min="9508" max="9508" width="7.7109375" style="2" bestFit="1" customWidth="1"/>
    <col min="9509" max="9509" width="8.42578125" style="2" bestFit="1" customWidth="1"/>
    <col min="9510" max="9510" width="8.85546875" style="2"/>
    <col min="9511" max="9511" width="7.42578125" style="2" bestFit="1" customWidth="1"/>
    <col min="9512" max="9512" width="5.85546875" style="2" bestFit="1" customWidth="1"/>
    <col min="9513" max="9513" width="9" style="2" bestFit="1" customWidth="1"/>
    <col min="9514" max="9514" width="8.85546875" style="2"/>
    <col min="9515" max="9515" width="11.42578125" style="2" bestFit="1" customWidth="1"/>
    <col min="9516" max="9517" width="15.42578125" style="2" bestFit="1" customWidth="1"/>
    <col min="9518" max="9571" width="5.7109375" style="2" customWidth="1"/>
    <col min="9572" max="9593" width="5.28515625" style="2" customWidth="1"/>
    <col min="9594" max="9615" width="5.7109375" style="2" customWidth="1"/>
    <col min="9616" max="9616" width="6.140625" style="2" customWidth="1"/>
    <col min="9617" max="9618" width="6.42578125" style="2" customWidth="1"/>
    <col min="9619" max="9619" width="6.28515625" style="2" customWidth="1"/>
    <col min="9620" max="9620" width="6.140625" style="2" customWidth="1"/>
    <col min="9621" max="9621" width="6" style="2" customWidth="1"/>
    <col min="9622" max="9622" width="6.140625" style="2" customWidth="1"/>
    <col min="9623" max="9623" width="5.7109375" style="2" customWidth="1"/>
    <col min="9624" max="9624" width="6.28515625" style="2" customWidth="1"/>
    <col min="9625" max="9625" width="5.7109375" style="2" customWidth="1"/>
    <col min="9626" max="9626" width="6.28515625" style="2" customWidth="1"/>
    <col min="9627" max="9627" width="5.7109375" style="2" customWidth="1"/>
    <col min="9628" max="9628" width="6.42578125" style="2" customWidth="1"/>
    <col min="9629" max="9629" width="6.140625" style="2" customWidth="1"/>
    <col min="9630" max="9630" width="6.42578125" style="2" customWidth="1"/>
    <col min="9631" max="9631" width="6.140625" style="2" customWidth="1"/>
    <col min="9632" max="9632" width="6.28515625" style="2" customWidth="1"/>
    <col min="9633" max="9633" width="5.7109375" style="2" customWidth="1"/>
    <col min="9634" max="9634" width="6.28515625" style="2" customWidth="1"/>
    <col min="9635" max="9635" width="5.7109375" style="2" customWidth="1"/>
    <col min="9636" max="9636" width="6.28515625" style="2" customWidth="1"/>
    <col min="9637" max="9637" width="5.7109375" style="2" customWidth="1"/>
    <col min="9638" max="9638" width="6.28515625" style="2" customWidth="1"/>
    <col min="9639" max="9639" width="5.7109375" style="2" customWidth="1"/>
    <col min="9640" max="9640" width="6.28515625" style="2" customWidth="1"/>
    <col min="9641" max="9641" width="5.7109375" style="2" customWidth="1"/>
    <col min="9642" max="9642" width="6.28515625" style="2" customWidth="1"/>
    <col min="9643" max="9643" width="5.7109375" style="2" customWidth="1"/>
    <col min="9644" max="9644" width="6.28515625" style="2" customWidth="1"/>
    <col min="9645" max="9645" width="5.7109375" style="2" customWidth="1"/>
    <col min="9646" max="9646" width="6.42578125" style="2" customWidth="1"/>
    <col min="9647" max="9647" width="6" style="2" customWidth="1"/>
    <col min="9648" max="9648" width="6.28515625" style="2" customWidth="1"/>
    <col min="9649" max="9649" width="5.7109375" style="2" customWidth="1"/>
    <col min="9650" max="9650" width="6.42578125" style="2" customWidth="1"/>
    <col min="9651" max="9651" width="6.140625" style="2" customWidth="1"/>
    <col min="9652" max="9652" width="6.42578125" style="2" customWidth="1"/>
    <col min="9653" max="9653" width="6.140625" style="2" customWidth="1"/>
    <col min="9654" max="9654" width="6.28515625" style="2" customWidth="1"/>
    <col min="9655" max="9655" width="5.7109375" style="2" customWidth="1"/>
    <col min="9656" max="9657" width="6.42578125" style="2" customWidth="1"/>
    <col min="9658" max="9728" width="8.85546875" style="2"/>
    <col min="9729" max="9729" width="4.140625" style="2" customWidth="1"/>
    <col min="9730" max="9730" width="15.42578125" style="2" customWidth="1"/>
    <col min="9731" max="9731" width="4.7109375" style="2" customWidth="1"/>
    <col min="9732" max="9732" width="5.85546875" style="2" bestFit="1" customWidth="1"/>
    <col min="9733" max="9742" width="0" style="2" hidden="1" customWidth="1"/>
    <col min="9743" max="9743" width="8.85546875" style="2" bestFit="1" customWidth="1"/>
    <col min="9744" max="9744" width="8.7109375" style="2" customWidth="1"/>
    <col min="9745" max="9745" width="6.140625" style="2" bestFit="1" customWidth="1"/>
    <col min="9746" max="9746" width="6.42578125" style="2" customWidth="1"/>
    <col min="9747" max="9747" width="6.42578125" style="2" bestFit="1" customWidth="1"/>
    <col min="9748" max="9748" width="6.7109375" style="2" bestFit="1" customWidth="1"/>
    <col min="9749" max="9749" width="6.28515625" style="2" customWidth="1"/>
    <col min="9750" max="9750" width="6.42578125" style="2" customWidth="1"/>
    <col min="9751" max="9752" width="5.28515625" style="2" customWidth="1"/>
    <col min="9753" max="9753" width="7" style="2" customWidth="1"/>
    <col min="9754" max="9754" width="7.85546875" style="2" bestFit="1" customWidth="1"/>
    <col min="9755" max="9755" width="7" style="2" customWidth="1"/>
    <col min="9756" max="9756" width="7.7109375" style="2" customWidth="1"/>
    <col min="9757" max="9757" width="6.85546875" style="2" customWidth="1"/>
    <col min="9758" max="9758" width="7" style="2" customWidth="1"/>
    <col min="9759" max="9759" width="5.42578125" style="2" bestFit="1" customWidth="1"/>
    <col min="9760" max="9760" width="7.140625" style="2" bestFit="1" customWidth="1"/>
    <col min="9761" max="9761" width="7.42578125" style="2" customWidth="1"/>
    <col min="9762" max="9762" width="6.140625" style="2" bestFit="1" customWidth="1"/>
    <col min="9763" max="9763" width="8.7109375" style="2" bestFit="1" customWidth="1"/>
    <col min="9764" max="9764" width="7.7109375" style="2" bestFit="1" customWidth="1"/>
    <col min="9765" max="9765" width="8.42578125" style="2" bestFit="1" customWidth="1"/>
    <col min="9766" max="9766" width="8.85546875" style="2"/>
    <col min="9767" max="9767" width="7.42578125" style="2" bestFit="1" customWidth="1"/>
    <col min="9768" max="9768" width="5.85546875" style="2" bestFit="1" customWidth="1"/>
    <col min="9769" max="9769" width="9" style="2" bestFit="1" customWidth="1"/>
    <col min="9770" max="9770" width="8.85546875" style="2"/>
    <col min="9771" max="9771" width="11.42578125" style="2" bestFit="1" customWidth="1"/>
    <col min="9772" max="9773" width="15.42578125" style="2" bestFit="1" customWidth="1"/>
    <col min="9774" max="9827" width="5.7109375" style="2" customWidth="1"/>
    <col min="9828" max="9849" width="5.28515625" style="2" customWidth="1"/>
    <col min="9850" max="9871" width="5.7109375" style="2" customWidth="1"/>
    <col min="9872" max="9872" width="6.140625" style="2" customWidth="1"/>
    <col min="9873" max="9874" width="6.42578125" style="2" customWidth="1"/>
    <col min="9875" max="9875" width="6.28515625" style="2" customWidth="1"/>
    <col min="9876" max="9876" width="6.140625" style="2" customWidth="1"/>
    <col min="9877" max="9877" width="6" style="2" customWidth="1"/>
    <col min="9878" max="9878" width="6.140625" style="2" customWidth="1"/>
    <col min="9879" max="9879" width="5.7109375" style="2" customWidth="1"/>
    <col min="9880" max="9880" width="6.28515625" style="2" customWidth="1"/>
    <col min="9881" max="9881" width="5.7109375" style="2" customWidth="1"/>
    <col min="9882" max="9882" width="6.28515625" style="2" customWidth="1"/>
    <col min="9883" max="9883" width="5.7109375" style="2" customWidth="1"/>
    <col min="9884" max="9884" width="6.42578125" style="2" customWidth="1"/>
    <col min="9885" max="9885" width="6.140625" style="2" customWidth="1"/>
    <col min="9886" max="9886" width="6.42578125" style="2" customWidth="1"/>
    <col min="9887" max="9887" width="6.140625" style="2" customWidth="1"/>
    <col min="9888" max="9888" width="6.28515625" style="2" customWidth="1"/>
    <col min="9889" max="9889" width="5.7109375" style="2" customWidth="1"/>
    <col min="9890" max="9890" width="6.28515625" style="2" customWidth="1"/>
    <col min="9891" max="9891" width="5.7109375" style="2" customWidth="1"/>
    <col min="9892" max="9892" width="6.28515625" style="2" customWidth="1"/>
    <col min="9893" max="9893" width="5.7109375" style="2" customWidth="1"/>
    <col min="9894" max="9894" width="6.28515625" style="2" customWidth="1"/>
    <col min="9895" max="9895" width="5.7109375" style="2" customWidth="1"/>
    <col min="9896" max="9896" width="6.28515625" style="2" customWidth="1"/>
    <col min="9897" max="9897" width="5.7109375" style="2" customWidth="1"/>
    <col min="9898" max="9898" width="6.28515625" style="2" customWidth="1"/>
    <col min="9899" max="9899" width="5.7109375" style="2" customWidth="1"/>
    <col min="9900" max="9900" width="6.28515625" style="2" customWidth="1"/>
    <col min="9901" max="9901" width="5.7109375" style="2" customWidth="1"/>
    <col min="9902" max="9902" width="6.42578125" style="2" customWidth="1"/>
    <col min="9903" max="9903" width="6" style="2" customWidth="1"/>
    <col min="9904" max="9904" width="6.28515625" style="2" customWidth="1"/>
    <col min="9905" max="9905" width="5.7109375" style="2" customWidth="1"/>
    <col min="9906" max="9906" width="6.42578125" style="2" customWidth="1"/>
    <col min="9907" max="9907" width="6.140625" style="2" customWidth="1"/>
    <col min="9908" max="9908" width="6.42578125" style="2" customWidth="1"/>
    <col min="9909" max="9909" width="6.140625" style="2" customWidth="1"/>
    <col min="9910" max="9910" width="6.28515625" style="2" customWidth="1"/>
    <col min="9911" max="9911" width="5.7109375" style="2" customWidth="1"/>
    <col min="9912" max="9913" width="6.42578125" style="2" customWidth="1"/>
    <col min="9914" max="9984" width="8.85546875" style="2"/>
    <col min="9985" max="9985" width="4.140625" style="2" customWidth="1"/>
    <col min="9986" max="9986" width="15.42578125" style="2" customWidth="1"/>
    <col min="9987" max="9987" width="4.7109375" style="2" customWidth="1"/>
    <col min="9988" max="9988" width="5.85546875" style="2" bestFit="1" customWidth="1"/>
    <col min="9989" max="9998" width="0" style="2" hidden="1" customWidth="1"/>
    <col min="9999" max="9999" width="8.85546875" style="2" bestFit="1" customWidth="1"/>
    <col min="10000" max="10000" width="8.7109375" style="2" customWidth="1"/>
    <col min="10001" max="10001" width="6.140625" style="2" bestFit="1" customWidth="1"/>
    <col min="10002" max="10002" width="6.42578125" style="2" customWidth="1"/>
    <col min="10003" max="10003" width="6.42578125" style="2" bestFit="1" customWidth="1"/>
    <col min="10004" max="10004" width="6.7109375" style="2" bestFit="1" customWidth="1"/>
    <col min="10005" max="10005" width="6.28515625" style="2" customWidth="1"/>
    <col min="10006" max="10006" width="6.42578125" style="2" customWidth="1"/>
    <col min="10007" max="10008" width="5.28515625" style="2" customWidth="1"/>
    <col min="10009" max="10009" width="7" style="2" customWidth="1"/>
    <col min="10010" max="10010" width="7.85546875" style="2" bestFit="1" customWidth="1"/>
    <col min="10011" max="10011" width="7" style="2" customWidth="1"/>
    <col min="10012" max="10012" width="7.7109375" style="2" customWidth="1"/>
    <col min="10013" max="10013" width="6.85546875" style="2" customWidth="1"/>
    <col min="10014" max="10014" width="7" style="2" customWidth="1"/>
    <col min="10015" max="10015" width="5.42578125" style="2" bestFit="1" customWidth="1"/>
    <col min="10016" max="10016" width="7.140625" style="2" bestFit="1" customWidth="1"/>
    <col min="10017" max="10017" width="7.42578125" style="2" customWidth="1"/>
    <col min="10018" max="10018" width="6.140625" style="2" bestFit="1" customWidth="1"/>
    <col min="10019" max="10019" width="8.7109375" style="2" bestFit="1" customWidth="1"/>
    <col min="10020" max="10020" width="7.7109375" style="2" bestFit="1" customWidth="1"/>
    <col min="10021" max="10021" width="8.42578125" style="2" bestFit="1" customWidth="1"/>
    <col min="10022" max="10022" width="8.85546875" style="2"/>
    <col min="10023" max="10023" width="7.42578125" style="2" bestFit="1" customWidth="1"/>
    <col min="10024" max="10024" width="5.85546875" style="2" bestFit="1" customWidth="1"/>
    <col min="10025" max="10025" width="9" style="2" bestFit="1" customWidth="1"/>
    <col min="10026" max="10026" width="8.85546875" style="2"/>
    <col min="10027" max="10027" width="11.42578125" style="2" bestFit="1" customWidth="1"/>
    <col min="10028" max="10029" width="15.42578125" style="2" bestFit="1" customWidth="1"/>
    <col min="10030" max="10083" width="5.7109375" style="2" customWidth="1"/>
    <col min="10084" max="10105" width="5.28515625" style="2" customWidth="1"/>
    <col min="10106" max="10127" width="5.7109375" style="2" customWidth="1"/>
    <col min="10128" max="10128" width="6.140625" style="2" customWidth="1"/>
    <col min="10129" max="10130" width="6.42578125" style="2" customWidth="1"/>
    <col min="10131" max="10131" width="6.28515625" style="2" customWidth="1"/>
    <col min="10132" max="10132" width="6.140625" style="2" customWidth="1"/>
    <col min="10133" max="10133" width="6" style="2" customWidth="1"/>
    <col min="10134" max="10134" width="6.140625" style="2" customWidth="1"/>
    <col min="10135" max="10135" width="5.7109375" style="2" customWidth="1"/>
    <col min="10136" max="10136" width="6.28515625" style="2" customWidth="1"/>
    <col min="10137" max="10137" width="5.7109375" style="2" customWidth="1"/>
    <col min="10138" max="10138" width="6.28515625" style="2" customWidth="1"/>
    <col min="10139" max="10139" width="5.7109375" style="2" customWidth="1"/>
    <col min="10140" max="10140" width="6.42578125" style="2" customWidth="1"/>
    <col min="10141" max="10141" width="6.140625" style="2" customWidth="1"/>
    <col min="10142" max="10142" width="6.42578125" style="2" customWidth="1"/>
    <col min="10143" max="10143" width="6.140625" style="2" customWidth="1"/>
    <col min="10144" max="10144" width="6.28515625" style="2" customWidth="1"/>
    <col min="10145" max="10145" width="5.7109375" style="2" customWidth="1"/>
    <col min="10146" max="10146" width="6.28515625" style="2" customWidth="1"/>
    <col min="10147" max="10147" width="5.7109375" style="2" customWidth="1"/>
    <col min="10148" max="10148" width="6.28515625" style="2" customWidth="1"/>
    <col min="10149" max="10149" width="5.7109375" style="2" customWidth="1"/>
    <col min="10150" max="10150" width="6.28515625" style="2" customWidth="1"/>
    <col min="10151" max="10151" width="5.7109375" style="2" customWidth="1"/>
    <col min="10152" max="10152" width="6.28515625" style="2" customWidth="1"/>
    <col min="10153" max="10153" width="5.7109375" style="2" customWidth="1"/>
    <col min="10154" max="10154" width="6.28515625" style="2" customWidth="1"/>
    <col min="10155" max="10155" width="5.7109375" style="2" customWidth="1"/>
    <col min="10156" max="10156" width="6.28515625" style="2" customWidth="1"/>
    <col min="10157" max="10157" width="5.7109375" style="2" customWidth="1"/>
    <col min="10158" max="10158" width="6.42578125" style="2" customWidth="1"/>
    <col min="10159" max="10159" width="6" style="2" customWidth="1"/>
    <col min="10160" max="10160" width="6.28515625" style="2" customWidth="1"/>
    <col min="10161" max="10161" width="5.7109375" style="2" customWidth="1"/>
    <col min="10162" max="10162" width="6.42578125" style="2" customWidth="1"/>
    <col min="10163" max="10163" width="6.140625" style="2" customWidth="1"/>
    <col min="10164" max="10164" width="6.42578125" style="2" customWidth="1"/>
    <col min="10165" max="10165" width="6.140625" style="2" customWidth="1"/>
    <col min="10166" max="10166" width="6.28515625" style="2" customWidth="1"/>
    <col min="10167" max="10167" width="5.7109375" style="2" customWidth="1"/>
    <col min="10168" max="10169" width="6.42578125" style="2" customWidth="1"/>
    <col min="10170" max="10240" width="8.85546875" style="2"/>
    <col min="10241" max="10241" width="4.140625" style="2" customWidth="1"/>
    <col min="10242" max="10242" width="15.42578125" style="2" customWidth="1"/>
    <col min="10243" max="10243" width="4.7109375" style="2" customWidth="1"/>
    <col min="10244" max="10244" width="5.85546875" style="2" bestFit="1" customWidth="1"/>
    <col min="10245" max="10254" width="0" style="2" hidden="1" customWidth="1"/>
    <col min="10255" max="10255" width="8.85546875" style="2" bestFit="1" customWidth="1"/>
    <col min="10256" max="10256" width="8.7109375" style="2" customWidth="1"/>
    <col min="10257" max="10257" width="6.140625" style="2" bestFit="1" customWidth="1"/>
    <col min="10258" max="10258" width="6.42578125" style="2" customWidth="1"/>
    <col min="10259" max="10259" width="6.42578125" style="2" bestFit="1" customWidth="1"/>
    <col min="10260" max="10260" width="6.7109375" style="2" bestFit="1" customWidth="1"/>
    <col min="10261" max="10261" width="6.28515625" style="2" customWidth="1"/>
    <col min="10262" max="10262" width="6.42578125" style="2" customWidth="1"/>
    <col min="10263" max="10264" width="5.28515625" style="2" customWidth="1"/>
    <col min="10265" max="10265" width="7" style="2" customWidth="1"/>
    <col min="10266" max="10266" width="7.85546875" style="2" bestFit="1" customWidth="1"/>
    <col min="10267" max="10267" width="7" style="2" customWidth="1"/>
    <col min="10268" max="10268" width="7.7109375" style="2" customWidth="1"/>
    <col min="10269" max="10269" width="6.85546875" style="2" customWidth="1"/>
    <col min="10270" max="10270" width="7" style="2" customWidth="1"/>
    <col min="10271" max="10271" width="5.42578125" style="2" bestFit="1" customWidth="1"/>
    <col min="10272" max="10272" width="7.140625" style="2" bestFit="1" customWidth="1"/>
    <col min="10273" max="10273" width="7.42578125" style="2" customWidth="1"/>
    <col min="10274" max="10274" width="6.140625" style="2" bestFit="1" customWidth="1"/>
    <col min="10275" max="10275" width="8.7109375" style="2" bestFit="1" customWidth="1"/>
    <col min="10276" max="10276" width="7.7109375" style="2" bestFit="1" customWidth="1"/>
    <col min="10277" max="10277" width="8.42578125" style="2" bestFit="1" customWidth="1"/>
    <col min="10278" max="10278" width="8.85546875" style="2"/>
    <col min="10279" max="10279" width="7.42578125" style="2" bestFit="1" customWidth="1"/>
    <col min="10280" max="10280" width="5.85546875" style="2" bestFit="1" customWidth="1"/>
    <col min="10281" max="10281" width="9" style="2" bestFit="1" customWidth="1"/>
    <col min="10282" max="10282" width="8.85546875" style="2"/>
    <col min="10283" max="10283" width="11.42578125" style="2" bestFit="1" customWidth="1"/>
    <col min="10284" max="10285" width="15.42578125" style="2" bestFit="1" customWidth="1"/>
    <col min="10286" max="10339" width="5.7109375" style="2" customWidth="1"/>
    <col min="10340" max="10361" width="5.28515625" style="2" customWidth="1"/>
    <col min="10362" max="10383" width="5.7109375" style="2" customWidth="1"/>
    <col min="10384" max="10384" width="6.140625" style="2" customWidth="1"/>
    <col min="10385" max="10386" width="6.42578125" style="2" customWidth="1"/>
    <col min="10387" max="10387" width="6.28515625" style="2" customWidth="1"/>
    <col min="10388" max="10388" width="6.140625" style="2" customWidth="1"/>
    <col min="10389" max="10389" width="6" style="2" customWidth="1"/>
    <col min="10390" max="10390" width="6.140625" style="2" customWidth="1"/>
    <col min="10391" max="10391" width="5.7109375" style="2" customWidth="1"/>
    <col min="10392" max="10392" width="6.28515625" style="2" customWidth="1"/>
    <col min="10393" max="10393" width="5.7109375" style="2" customWidth="1"/>
    <col min="10394" max="10394" width="6.28515625" style="2" customWidth="1"/>
    <col min="10395" max="10395" width="5.7109375" style="2" customWidth="1"/>
    <col min="10396" max="10396" width="6.42578125" style="2" customWidth="1"/>
    <col min="10397" max="10397" width="6.140625" style="2" customWidth="1"/>
    <col min="10398" max="10398" width="6.42578125" style="2" customWidth="1"/>
    <col min="10399" max="10399" width="6.140625" style="2" customWidth="1"/>
    <col min="10400" max="10400" width="6.28515625" style="2" customWidth="1"/>
    <col min="10401" max="10401" width="5.7109375" style="2" customWidth="1"/>
    <col min="10402" max="10402" width="6.28515625" style="2" customWidth="1"/>
    <col min="10403" max="10403" width="5.7109375" style="2" customWidth="1"/>
    <col min="10404" max="10404" width="6.28515625" style="2" customWidth="1"/>
    <col min="10405" max="10405" width="5.7109375" style="2" customWidth="1"/>
    <col min="10406" max="10406" width="6.28515625" style="2" customWidth="1"/>
    <col min="10407" max="10407" width="5.7109375" style="2" customWidth="1"/>
    <col min="10408" max="10408" width="6.28515625" style="2" customWidth="1"/>
    <col min="10409" max="10409" width="5.7109375" style="2" customWidth="1"/>
    <col min="10410" max="10410" width="6.28515625" style="2" customWidth="1"/>
    <col min="10411" max="10411" width="5.7109375" style="2" customWidth="1"/>
    <col min="10412" max="10412" width="6.28515625" style="2" customWidth="1"/>
    <col min="10413" max="10413" width="5.7109375" style="2" customWidth="1"/>
    <col min="10414" max="10414" width="6.42578125" style="2" customWidth="1"/>
    <col min="10415" max="10415" width="6" style="2" customWidth="1"/>
    <col min="10416" max="10416" width="6.28515625" style="2" customWidth="1"/>
    <col min="10417" max="10417" width="5.7109375" style="2" customWidth="1"/>
    <col min="10418" max="10418" width="6.42578125" style="2" customWidth="1"/>
    <col min="10419" max="10419" width="6.140625" style="2" customWidth="1"/>
    <col min="10420" max="10420" width="6.42578125" style="2" customWidth="1"/>
    <col min="10421" max="10421" width="6.140625" style="2" customWidth="1"/>
    <col min="10422" max="10422" width="6.28515625" style="2" customWidth="1"/>
    <col min="10423" max="10423" width="5.7109375" style="2" customWidth="1"/>
    <col min="10424" max="10425" width="6.42578125" style="2" customWidth="1"/>
    <col min="10426" max="10496" width="8.85546875" style="2"/>
    <col min="10497" max="10497" width="4.140625" style="2" customWidth="1"/>
    <col min="10498" max="10498" width="15.42578125" style="2" customWidth="1"/>
    <col min="10499" max="10499" width="4.7109375" style="2" customWidth="1"/>
    <col min="10500" max="10500" width="5.85546875" style="2" bestFit="1" customWidth="1"/>
    <col min="10501" max="10510" width="0" style="2" hidden="1" customWidth="1"/>
    <col min="10511" max="10511" width="8.85546875" style="2" bestFit="1" customWidth="1"/>
    <col min="10512" max="10512" width="8.7109375" style="2" customWidth="1"/>
    <col min="10513" max="10513" width="6.140625" style="2" bestFit="1" customWidth="1"/>
    <col min="10514" max="10514" width="6.42578125" style="2" customWidth="1"/>
    <col min="10515" max="10515" width="6.42578125" style="2" bestFit="1" customWidth="1"/>
    <col min="10516" max="10516" width="6.7109375" style="2" bestFit="1" customWidth="1"/>
    <col min="10517" max="10517" width="6.28515625" style="2" customWidth="1"/>
    <col min="10518" max="10518" width="6.42578125" style="2" customWidth="1"/>
    <col min="10519" max="10520" width="5.28515625" style="2" customWidth="1"/>
    <col min="10521" max="10521" width="7" style="2" customWidth="1"/>
    <col min="10522" max="10522" width="7.85546875" style="2" bestFit="1" customWidth="1"/>
    <col min="10523" max="10523" width="7" style="2" customWidth="1"/>
    <col min="10524" max="10524" width="7.7109375" style="2" customWidth="1"/>
    <col min="10525" max="10525" width="6.85546875" style="2" customWidth="1"/>
    <col min="10526" max="10526" width="7" style="2" customWidth="1"/>
    <col min="10527" max="10527" width="5.42578125" style="2" bestFit="1" customWidth="1"/>
    <col min="10528" max="10528" width="7.140625" style="2" bestFit="1" customWidth="1"/>
    <col min="10529" max="10529" width="7.42578125" style="2" customWidth="1"/>
    <col min="10530" max="10530" width="6.140625" style="2" bestFit="1" customWidth="1"/>
    <col min="10531" max="10531" width="8.7109375" style="2" bestFit="1" customWidth="1"/>
    <col min="10532" max="10532" width="7.7109375" style="2" bestFit="1" customWidth="1"/>
    <col min="10533" max="10533" width="8.42578125" style="2" bestFit="1" customWidth="1"/>
    <col min="10534" max="10534" width="8.85546875" style="2"/>
    <col min="10535" max="10535" width="7.42578125" style="2" bestFit="1" customWidth="1"/>
    <col min="10536" max="10536" width="5.85546875" style="2" bestFit="1" customWidth="1"/>
    <col min="10537" max="10537" width="9" style="2" bestFit="1" customWidth="1"/>
    <col min="10538" max="10538" width="8.85546875" style="2"/>
    <col min="10539" max="10539" width="11.42578125" style="2" bestFit="1" customWidth="1"/>
    <col min="10540" max="10541" width="15.42578125" style="2" bestFit="1" customWidth="1"/>
    <col min="10542" max="10595" width="5.7109375" style="2" customWidth="1"/>
    <col min="10596" max="10617" width="5.28515625" style="2" customWidth="1"/>
    <col min="10618" max="10639" width="5.7109375" style="2" customWidth="1"/>
    <col min="10640" max="10640" width="6.140625" style="2" customWidth="1"/>
    <col min="10641" max="10642" width="6.42578125" style="2" customWidth="1"/>
    <col min="10643" max="10643" width="6.28515625" style="2" customWidth="1"/>
    <col min="10644" max="10644" width="6.140625" style="2" customWidth="1"/>
    <col min="10645" max="10645" width="6" style="2" customWidth="1"/>
    <col min="10646" max="10646" width="6.140625" style="2" customWidth="1"/>
    <col min="10647" max="10647" width="5.7109375" style="2" customWidth="1"/>
    <col min="10648" max="10648" width="6.28515625" style="2" customWidth="1"/>
    <col min="10649" max="10649" width="5.7109375" style="2" customWidth="1"/>
    <col min="10650" max="10650" width="6.28515625" style="2" customWidth="1"/>
    <col min="10651" max="10651" width="5.7109375" style="2" customWidth="1"/>
    <col min="10652" max="10652" width="6.42578125" style="2" customWidth="1"/>
    <col min="10653" max="10653" width="6.140625" style="2" customWidth="1"/>
    <col min="10654" max="10654" width="6.42578125" style="2" customWidth="1"/>
    <col min="10655" max="10655" width="6.140625" style="2" customWidth="1"/>
    <col min="10656" max="10656" width="6.28515625" style="2" customWidth="1"/>
    <col min="10657" max="10657" width="5.7109375" style="2" customWidth="1"/>
    <col min="10658" max="10658" width="6.28515625" style="2" customWidth="1"/>
    <col min="10659" max="10659" width="5.7109375" style="2" customWidth="1"/>
    <col min="10660" max="10660" width="6.28515625" style="2" customWidth="1"/>
    <col min="10661" max="10661" width="5.7109375" style="2" customWidth="1"/>
    <col min="10662" max="10662" width="6.28515625" style="2" customWidth="1"/>
    <col min="10663" max="10663" width="5.7109375" style="2" customWidth="1"/>
    <col min="10664" max="10664" width="6.28515625" style="2" customWidth="1"/>
    <col min="10665" max="10665" width="5.7109375" style="2" customWidth="1"/>
    <col min="10666" max="10666" width="6.28515625" style="2" customWidth="1"/>
    <col min="10667" max="10667" width="5.7109375" style="2" customWidth="1"/>
    <col min="10668" max="10668" width="6.28515625" style="2" customWidth="1"/>
    <col min="10669" max="10669" width="5.7109375" style="2" customWidth="1"/>
    <col min="10670" max="10670" width="6.42578125" style="2" customWidth="1"/>
    <col min="10671" max="10671" width="6" style="2" customWidth="1"/>
    <col min="10672" max="10672" width="6.28515625" style="2" customWidth="1"/>
    <col min="10673" max="10673" width="5.7109375" style="2" customWidth="1"/>
    <col min="10674" max="10674" width="6.42578125" style="2" customWidth="1"/>
    <col min="10675" max="10675" width="6.140625" style="2" customWidth="1"/>
    <col min="10676" max="10676" width="6.42578125" style="2" customWidth="1"/>
    <col min="10677" max="10677" width="6.140625" style="2" customWidth="1"/>
    <col min="10678" max="10678" width="6.28515625" style="2" customWidth="1"/>
    <col min="10679" max="10679" width="5.7109375" style="2" customWidth="1"/>
    <col min="10680" max="10681" width="6.42578125" style="2" customWidth="1"/>
    <col min="10682" max="10752" width="8.85546875" style="2"/>
    <col min="10753" max="10753" width="4.140625" style="2" customWidth="1"/>
    <col min="10754" max="10754" width="15.42578125" style="2" customWidth="1"/>
    <col min="10755" max="10755" width="4.7109375" style="2" customWidth="1"/>
    <col min="10756" max="10756" width="5.85546875" style="2" bestFit="1" customWidth="1"/>
    <col min="10757" max="10766" width="0" style="2" hidden="1" customWidth="1"/>
    <col min="10767" max="10767" width="8.85546875" style="2" bestFit="1" customWidth="1"/>
    <col min="10768" max="10768" width="8.7109375" style="2" customWidth="1"/>
    <col min="10769" max="10769" width="6.140625" style="2" bestFit="1" customWidth="1"/>
    <col min="10770" max="10770" width="6.42578125" style="2" customWidth="1"/>
    <col min="10771" max="10771" width="6.42578125" style="2" bestFit="1" customWidth="1"/>
    <col min="10772" max="10772" width="6.7109375" style="2" bestFit="1" customWidth="1"/>
    <col min="10773" max="10773" width="6.28515625" style="2" customWidth="1"/>
    <col min="10774" max="10774" width="6.42578125" style="2" customWidth="1"/>
    <col min="10775" max="10776" width="5.28515625" style="2" customWidth="1"/>
    <col min="10777" max="10777" width="7" style="2" customWidth="1"/>
    <col min="10778" max="10778" width="7.85546875" style="2" bestFit="1" customWidth="1"/>
    <col min="10779" max="10779" width="7" style="2" customWidth="1"/>
    <col min="10780" max="10780" width="7.7109375" style="2" customWidth="1"/>
    <col min="10781" max="10781" width="6.85546875" style="2" customWidth="1"/>
    <col min="10782" max="10782" width="7" style="2" customWidth="1"/>
    <col min="10783" max="10783" width="5.42578125" style="2" bestFit="1" customWidth="1"/>
    <col min="10784" max="10784" width="7.140625" style="2" bestFit="1" customWidth="1"/>
    <col min="10785" max="10785" width="7.42578125" style="2" customWidth="1"/>
    <col min="10786" max="10786" width="6.140625" style="2" bestFit="1" customWidth="1"/>
    <col min="10787" max="10787" width="8.7109375" style="2" bestFit="1" customWidth="1"/>
    <col min="10788" max="10788" width="7.7109375" style="2" bestFit="1" customWidth="1"/>
    <col min="10789" max="10789" width="8.42578125" style="2" bestFit="1" customWidth="1"/>
    <col min="10790" max="10790" width="8.85546875" style="2"/>
    <col min="10791" max="10791" width="7.42578125" style="2" bestFit="1" customWidth="1"/>
    <col min="10792" max="10792" width="5.85546875" style="2" bestFit="1" customWidth="1"/>
    <col min="10793" max="10793" width="9" style="2" bestFit="1" customWidth="1"/>
    <col min="10794" max="10794" width="8.85546875" style="2"/>
    <col min="10795" max="10795" width="11.42578125" style="2" bestFit="1" customWidth="1"/>
    <col min="10796" max="10797" width="15.42578125" style="2" bestFit="1" customWidth="1"/>
    <col min="10798" max="10851" width="5.7109375" style="2" customWidth="1"/>
    <col min="10852" max="10873" width="5.28515625" style="2" customWidth="1"/>
    <col min="10874" max="10895" width="5.7109375" style="2" customWidth="1"/>
    <col min="10896" max="10896" width="6.140625" style="2" customWidth="1"/>
    <col min="10897" max="10898" width="6.42578125" style="2" customWidth="1"/>
    <col min="10899" max="10899" width="6.28515625" style="2" customWidth="1"/>
    <col min="10900" max="10900" width="6.140625" style="2" customWidth="1"/>
    <col min="10901" max="10901" width="6" style="2" customWidth="1"/>
    <col min="10902" max="10902" width="6.140625" style="2" customWidth="1"/>
    <col min="10903" max="10903" width="5.7109375" style="2" customWidth="1"/>
    <col min="10904" max="10904" width="6.28515625" style="2" customWidth="1"/>
    <col min="10905" max="10905" width="5.7109375" style="2" customWidth="1"/>
    <col min="10906" max="10906" width="6.28515625" style="2" customWidth="1"/>
    <col min="10907" max="10907" width="5.7109375" style="2" customWidth="1"/>
    <col min="10908" max="10908" width="6.42578125" style="2" customWidth="1"/>
    <col min="10909" max="10909" width="6.140625" style="2" customWidth="1"/>
    <col min="10910" max="10910" width="6.42578125" style="2" customWidth="1"/>
    <col min="10911" max="10911" width="6.140625" style="2" customWidth="1"/>
    <col min="10912" max="10912" width="6.28515625" style="2" customWidth="1"/>
    <col min="10913" max="10913" width="5.7109375" style="2" customWidth="1"/>
    <col min="10914" max="10914" width="6.28515625" style="2" customWidth="1"/>
    <col min="10915" max="10915" width="5.7109375" style="2" customWidth="1"/>
    <col min="10916" max="10916" width="6.28515625" style="2" customWidth="1"/>
    <col min="10917" max="10917" width="5.7109375" style="2" customWidth="1"/>
    <col min="10918" max="10918" width="6.28515625" style="2" customWidth="1"/>
    <col min="10919" max="10919" width="5.7109375" style="2" customWidth="1"/>
    <col min="10920" max="10920" width="6.28515625" style="2" customWidth="1"/>
    <col min="10921" max="10921" width="5.7109375" style="2" customWidth="1"/>
    <col min="10922" max="10922" width="6.28515625" style="2" customWidth="1"/>
    <col min="10923" max="10923" width="5.7109375" style="2" customWidth="1"/>
    <col min="10924" max="10924" width="6.28515625" style="2" customWidth="1"/>
    <col min="10925" max="10925" width="5.7109375" style="2" customWidth="1"/>
    <col min="10926" max="10926" width="6.42578125" style="2" customWidth="1"/>
    <col min="10927" max="10927" width="6" style="2" customWidth="1"/>
    <col min="10928" max="10928" width="6.28515625" style="2" customWidth="1"/>
    <col min="10929" max="10929" width="5.7109375" style="2" customWidth="1"/>
    <col min="10930" max="10930" width="6.42578125" style="2" customWidth="1"/>
    <col min="10931" max="10931" width="6.140625" style="2" customWidth="1"/>
    <col min="10932" max="10932" width="6.42578125" style="2" customWidth="1"/>
    <col min="10933" max="10933" width="6.140625" style="2" customWidth="1"/>
    <col min="10934" max="10934" width="6.28515625" style="2" customWidth="1"/>
    <col min="10935" max="10935" width="5.7109375" style="2" customWidth="1"/>
    <col min="10936" max="10937" width="6.42578125" style="2" customWidth="1"/>
    <col min="10938" max="11008" width="8.85546875" style="2"/>
    <col min="11009" max="11009" width="4.140625" style="2" customWidth="1"/>
    <col min="11010" max="11010" width="15.42578125" style="2" customWidth="1"/>
    <col min="11011" max="11011" width="4.7109375" style="2" customWidth="1"/>
    <col min="11012" max="11012" width="5.85546875" style="2" bestFit="1" customWidth="1"/>
    <col min="11013" max="11022" width="0" style="2" hidden="1" customWidth="1"/>
    <col min="11023" max="11023" width="8.85546875" style="2" bestFit="1" customWidth="1"/>
    <col min="11024" max="11024" width="8.7109375" style="2" customWidth="1"/>
    <col min="11025" max="11025" width="6.140625" style="2" bestFit="1" customWidth="1"/>
    <col min="11026" max="11026" width="6.42578125" style="2" customWidth="1"/>
    <col min="11027" max="11027" width="6.42578125" style="2" bestFit="1" customWidth="1"/>
    <col min="11028" max="11028" width="6.7109375" style="2" bestFit="1" customWidth="1"/>
    <col min="11029" max="11029" width="6.28515625" style="2" customWidth="1"/>
    <col min="11030" max="11030" width="6.42578125" style="2" customWidth="1"/>
    <col min="11031" max="11032" width="5.28515625" style="2" customWidth="1"/>
    <col min="11033" max="11033" width="7" style="2" customWidth="1"/>
    <col min="11034" max="11034" width="7.85546875" style="2" bestFit="1" customWidth="1"/>
    <col min="11035" max="11035" width="7" style="2" customWidth="1"/>
    <col min="11036" max="11036" width="7.7109375" style="2" customWidth="1"/>
    <col min="11037" max="11037" width="6.85546875" style="2" customWidth="1"/>
    <col min="11038" max="11038" width="7" style="2" customWidth="1"/>
    <col min="11039" max="11039" width="5.42578125" style="2" bestFit="1" customWidth="1"/>
    <col min="11040" max="11040" width="7.140625" style="2" bestFit="1" customWidth="1"/>
    <col min="11041" max="11041" width="7.42578125" style="2" customWidth="1"/>
    <col min="11042" max="11042" width="6.140625" style="2" bestFit="1" customWidth="1"/>
    <col min="11043" max="11043" width="8.7109375" style="2" bestFit="1" customWidth="1"/>
    <col min="11044" max="11044" width="7.7109375" style="2" bestFit="1" customWidth="1"/>
    <col min="11045" max="11045" width="8.42578125" style="2" bestFit="1" customWidth="1"/>
    <col min="11046" max="11046" width="8.85546875" style="2"/>
    <col min="11047" max="11047" width="7.42578125" style="2" bestFit="1" customWidth="1"/>
    <col min="11048" max="11048" width="5.85546875" style="2" bestFit="1" customWidth="1"/>
    <col min="11049" max="11049" width="9" style="2" bestFit="1" customWidth="1"/>
    <col min="11050" max="11050" width="8.85546875" style="2"/>
    <col min="11051" max="11051" width="11.42578125" style="2" bestFit="1" customWidth="1"/>
    <col min="11052" max="11053" width="15.42578125" style="2" bestFit="1" customWidth="1"/>
    <col min="11054" max="11107" width="5.7109375" style="2" customWidth="1"/>
    <col min="11108" max="11129" width="5.28515625" style="2" customWidth="1"/>
    <col min="11130" max="11151" width="5.7109375" style="2" customWidth="1"/>
    <col min="11152" max="11152" width="6.140625" style="2" customWidth="1"/>
    <col min="11153" max="11154" width="6.42578125" style="2" customWidth="1"/>
    <col min="11155" max="11155" width="6.28515625" style="2" customWidth="1"/>
    <col min="11156" max="11156" width="6.140625" style="2" customWidth="1"/>
    <col min="11157" max="11157" width="6" style="2" customWidth="1"/>
    <col min="11158" max="11158" width="6.140625" style="2" customWidth="1"/>
    <col min="11159" max="11159" width="5.7109375" style="2" customWidth="1"/>
    <col min="11160" max="11160" width="6.28515625" style="2" customWidth="1"/>
    <col min="11161" max="11161" width="5.7109375" style="2" customWidth="1"/>
    <col min="11162" max="11162" width="6.28515625" style="2" customWidth="1"/>
    <col min="11163" max="11163" width="5.7109375" style="2" customWidth="1"/>
    <col min="11164" max="11164" width="6.42578125" style="2" customWidth="1"/>
    <col min="11165" max="11165" width="6.140625" style="2" customWidth="1"/>
    <col min="11166" max="11166" width="6.42578125" style="2" customWidth="1"/>
    <col min="11167" max="11167" width="6.140625" style="2" customWidth="1"/>
    <col min="11168" max="11168" width="6.28515625" style="2" customWidth="1"/>
    <col min="11169" max="11169" width="5.7109375" style="2" customWidth="1"/>
    <col min="11170" max="11170" width="6.28515625" style="2" customWidth="1"/>
    <col min="11171" max="11171" width="5.7109375" style="2" customWidth="1"/>
    <col min="11172" max="11172" width="6.28515625" style="2" customWidth="1"/>
    <col min="11173" max="11173" width="5.7109375" style="2" customWidth="1"/>
    <col min="11174" max="11174" width="6.28515625" style="2" customWidth="1"/>
    <col min="11175" max="11175" width="5.7109375" style="2" customWidth="1"/>
    <col min="11176" max="11176" width="6.28515625" style="2" customWidth="1"/>
    <col min="11177" max="11177" width="5.7109375" style="2" customWidth="1"/>
    <col min="11178" max="11178" width="6.28515625" style="2" customWidth="1"/>
    <col min="11179" max="11179" width="5.7109375" style="2" customWidth="1"/>
    <col min="11180" max="11180" width="6.28515625" style="2" customWidth="1"/>
    <col min="11181" max="11181" width="5.7109375" style="2" customWidth="1"/>
    <col min="11182" max="11182" width="6.42578125" style="2" customWidth="1"/>
    <col min="11183" max="11183" width="6" style="2" customWidth="1"/>
    <col min="11184" max="11184" width="6.28515625" style="2" customWidth="1"/>
    <col min="11185" max="11185" width="5.7109375" style="2" customWidth="1"/>
    <col min="11186" max="11186" width="6.42578125" style="2" customWidth="1"/>
    <col min="11187" max="11187" width="6.140625" style="2" customWidth="1"/>
    <col min="11188" max="11188" width="6.42578125" style="2" customWidth="1"/>
    <col min="11189" max="11189" width="6.140625" style="2" customWidth="1"/>
    <col min="11190" max="11190" width="6.28515625" style="2" customWidth="1"/>
    <col min="11191" max="11191" width="5.7109375" style="2" customWidth="1"/>
    <col min="11192" max="11193" width="6.42578125" style="2" customWidth="1"/>
    <col min="11194" max="11264" width="8.85546875" style="2"/>
    <col min="11265" max="11265" width="4.140625" style="2" customWidth="1"/>
    <col min="11266" max="11266" width="15.42578125" style="2" customWidth="1"/>
    <col min="11267" max="11267" width="4.7109375" style="2" customWidth="1"/>
    <col min="11268" max="11268" width="5.85546875" style="2" bestFit="1" customWidth="1"/>
    <col min="11269" max="11278" width="0" style="2" hidden="1" customWidth="1"/>
    <col min="11279" max="11279" width="8.85546875" style="2" bestFit="1" customWidth="1"/>
    <col min="11280" max="11280" width="8.7109375" style="2" customWidth="1"/>
    <col min="11281" max="11281" width="6.140625" style="2" bestFit="1" customWidth="1"/>
    <col min="11282" max="11282" width="6.42578125" style="2" customWidth="1"/>
    <col min="11283" max="11283" width="6.42578125" style="2" bestFit="1" customWidth="1"/>
    <col min="11284" max="11284" width="6.7109375" style="2" bestFit="1" customWidth="1"/>
    <col min="11285" max="11285" width="6.28515625" style="2" customWidth="1"/>
    <col min="11286" max="11286" width="6.42578125" style="2" customWidth="1"/>
    <col min="11287" max="11288" width="5.28515625" style="2" customWidth="1"/>
    <col min="11289" max="11289" width="7" style="2" customWidth="1"/>
    <col min="11290" max="11290" width="7.85546875" style="2" bestFit="1" customWidth="1"/>
    <col min="11291" max="11291" width="7" style="2" customWidth="1"/>
    <col min="11292" max="11292" width="7.7109375" style="2" customWidth="1"/>
    <col min="11293" max="11293" width="6.85546875" style="2" customWidth="1"/>
    <col min="11294" max="11294" width="7" style="2" customWidth="1"/>
    <col min="11295" max="11295" width="5.42578125" style="2" bestFit="1" customWidth="1"/>
    <col min="11296" max="11296" width="7.140625" style="2" bestFit="1" customWidth="1"/>
    <col min="11297" max="11297" width="7.42578125" style="2" customWidth="1"/>
    <col min="11298" max="11298" width="6.140625" style="2" bestFit="1" customWidth="1"/>
    <col min="11299" max="11299" width="8.7109375" style="2" bestFit="1" customWidth="1"/>
    <col min="11300" max="11300" width="7.7109375" style="2" bestFit="1" customWidth="1"/>
    <col min="11301" max="11301" width="8.42578125" style="2" bestFit="1" customWidth="1"/>
    <col min="11302" max="11302" width="8.85546875" style="2"/>
    <col min="11303" max="11303" width="7.42578125" style="2" bestFit="1" customWidth="1"/>
    <col min="11304" max="11304" width="5.85546875" style="2" bestFit="1" customWidth="1"/>
    <col min="11305" max="11305" width="9" style="2" bestFit="1" customWidth="1"/>
    <col min="11306" max="11306" width="8.85546875" style="2"/>
    <col min="11307" max="11307" width="11.42578125" style="2" bestFit="1" customWidth="1"/>
    <col min="11308" max="11309" width="15.42578125" style="2" bestFit="1" customWidth="1"/>
    <col min="11310" max="11363" width="5.7109375" style="2" customWidth="1"/>
    <col min="11364" max="11385" width="5.28515625" style="2" customWidth="1"/>
    <col min="11386" max="11407" width="5.7109375" style="2" customWidth="1"/>
    <col min="11408" max="11408" width="6.140625" style="2" customWidth="1"/>
    <col min="11409" max="11410" width="6.42578125" style="2" customWidth="1"/>
    <col min="11411" max="11411" width="6.28515625" style="2" customWidth="1"/>
    <col min="11412" max="11412" width="6.140625" style="2" customWidth="1"/>
    <col min="11413" max="11413" width="6" style="2" customWidth="1"/>
    <col min="11414" max="11414" width="6.140625" style="2" customWidth="1"/>
    <col min="11415" max="11415" width="5.7109375" style="2" customWidth="1"/>
    <col min="11416" max="11416" width="6.28515625" style="2" customWidth="1"/>
    <col min="11417" max="11417" width="5.7109375" style="2" customWidth="1"/>
    <col min="11418" max="11418" width="6.28515625" style="2" customWidth="1"/>
    <col min="11419" max="11419" width="5.7109375" style="2" customWidth="1"/>
    <col min="11420" max="11420" width="6.42578125" style="2" customWidth="1"/>
    <col min="11421" max="11421" width="6.140625" style="2" customWidth="1"/>
    <col min="11422" max="11422" width="6.42578125" style="2" customWidth="1"/>
    <col min="11423" max="11423" width="6.140625" style="2" customWidth="1"/>
    <col min="11424" max="11424" width="6.28515625" style="2" customWidth="1"/>
    <col min="11425" max="11425" width="5.7109375" style="2" customWidth="1"/>
    <col min="11426" max="11426" width="6.28515625" style="2" customWidth="1"/>
    <col min="11427" max="11427" width="5.7109375" style="2" customWidth="1"/>
    <col min="11428" max="11428" width="6.28515625" style="2" customWidth="1"/>
    <col min="11429" max="11429" width="5.7109375" style="2" customWidth="1"/>
    <col min="11430" max="11430" width="6.28515625" style="2" customWidth="1"/>
    <col min="11431" max="11431" width="5.7109375" style="2" customWidth="1"/>
    <col min="11432" max="11432" width="6.28515625" style="2" customWidth="1"/>
    <col min="11433" max="11433" width="5.7109375" style="2" customWidth="1"/>
    <col min="11434" max="11434" width="6.28515625" style="2" customWidth="1"/>
    <col min="11435" max="11435" width="5.7109375" style="2" customWidth="1"/>
    <col min="11436" max="11436" width="6.28515625" style="2" customWidth="1"/>
    <col min="11437" max="11437" width="5.7109375" style="2" customWidth="1"/>
    <col min="11438" max="11438" width="6.42578125" style="2" customWidth="1"/>
    <col min="11439" max="11439" width="6" style="2" customWidth="1"/>
    <col min="11440" max="11440" width="6.28515625" style="2" customWidth="1"/>
    <col min="11441" max="11441" width="5.7109375" style="2" customWidth="1"/>
    <col min="11442" max="11442" width="6.42578125" style="2" customWidth="1"/>
    <col min="11443" max="11443" width="6.140625" style="2" customWidth="1"/>
    <col min="11444" max="11444" width="6.42578125" style="2" customWidth="1"/>
    <col min="11445" max="11445" width="6.140625" style="2" customWidth="1"/>
    <col min="11446" max="11446" width="6.28515625" style="2" customWidth="1"/>
    <col min="11447" max="11447" width="5.7109375" style="2" customWidth="1"/>
    <col min="11448" max="11449" width="6.42578125" style="2" customWidth="1"/>
    <col min="11450" max="11520" width="8.85546875" style="2"/>
    <col min="11521" max="11521" width="4.140625" style="2" customWidth="1"/>
    <col min="11522" max="11522" width="15.42578125" style="2" customWidth="1"/>
    <col min="11523" max="11523" width="4.7109375" style="2" customWidth="1"/>
    <col min="11524" max="11524" width="5.85546875" style="2" bestFit="1" customWidth="1"/>
    <col min="11525" max="11534" width="0" style="2" hidden="1" customWidth="1"/>
    <col min="11535" max="11535" width="8.85546875" style="2" bestFit="1" customWidth="1"/>
    <col min="11536" max="11536" width="8.7109375" style="2" customWidth="1"/>
    <col min="11537" max="11537" width="6.140625" style="2" bestFit="1" customWidth="1"/>
    <col min="11538" max="11538" width="6.42578125" style="2" customWidth="1"/>
    <col min="11539" max="11539" width="6.42578125" style="2" bestFit="1" customWidth="1"/>
    <col min="11540" max="11540" width="6.7109375" style="2" bestFit="1" customWidth="1"/>
    <col min="11541" max="11541" width="6.28515625" style="2" customWidth="1"/>
    <col min="11542" max="11542" width="6.42578125" style="2" customWidth="1"/>
    <col min="11543" max="11544" width="5.28515625" style="2" customWidth="1"/>
    <col min="11545" max="11545" width="7" style="2" customWidth="1"/>
    <col min="11546" max="11546" width="7.85546875" style="2" bestFit="1" customWidth="1"/>
    <col min="11547" max="11547" width="7" style="2" customWidth="1"/>
    <col min="11548" max="11548" width="7.7109375" style="2" customWidth="1"/>
    <col min="11549" max="11549" width="6.85546875" style="2" customWidth="1"/>
    <col min="11550" max="11550" width="7" style="2" customWidth="1"/>
    <col min="11551" max="11551" width="5.42578125" style="2" bestFit="1" customWidth="1"/>
    <col min="11552" max="11552" width="7.140625" style="2" bestFit="1" customWidth="1"/>
    <col min="11553" max="11553" width="7.42578125" style="2" customWidth="1"/>
    <col min="11554" max="11554" width="6.140625" style="2" bestFit="1" customWidth="1"/>
    <col min="11555" max="11555" width="8.7109375" style="2" bestFit="1" customWidth="1"/>
    <col min="11556" max="11556" width="7.7109375" style="2" bestFit="1" customWidth="1"/>
    <col min="11557" max="11557" width="8.42578125" style="2" bestFit="1" customWidth="1"/>
    <col min="11558" max="11558" width="8.85546875" style="2"/>
    <col min="11559" max="11559" width="7.42578125" style="2" bestFit="1" customWidth="1"/>
    <col min="11560" max="11560" width="5.85546875" style="2" bestFit="1" customWidth="1"/>
    <col min="11561" max="11561" width="9" style="2" bestFit="1" customWidth="1"/>
    <col min="11562" max="11562" width="8.85546875" style="2"/>
    <col min="11563" max="11563" width="11.42578125" style="2" bestFit="1" customWidth="1"/>
    <col min="11564" max="11565" width="15.42578125" style="2" bestFit="1" customWidth="1"/>
    <col min="11566" max="11619" width="5.7109375" style="2" customWidth="1"/>
    <col min="11620" max="11641" width="5.28515625" style="2" customWidth="1"/>
    <col min="11642" max="11663" width="5.7109375" style="2" customWidth="1"/>
    <col min="11664" max="11664" width="6.140625" style="2" customWidth="1"/>
    <col min="11665" max="11666" width="6.42578125" style="2" customWidth="1"/>
    <col min="11667" max="11667" width="6.28515625" style="2" customWidth="1"/>
    <col min="11668" max="11668" width="6.140625" style="2" customWidth="1"/>
    <col min="11669" max="11669" width="6" style="2" customWidth="1"/>
    <col min="11670" max="11670" width="6.140625" style="2" customWidth="1"/>
    <col min="11671" max="11671" width="5.7109375" style="2" customWidth="1"/>
    <col min="11672" max="11672" width="6.28515625" style="2" customWidth="1"/>
    <col min="11673" max="11673" width="5.7109375" style="2" customWidth="1"/>
    <col min="11674" max="11674" width="6.28515625" style="2" customWidth="1"/>
    <col min="11675" max="11675" width="5.7109375" style="2" customWidth="1"/>
    <col min="11676" max="11676" width="6.42578125" style="2" customWidth="1"/>
    <col min="11677" max="11677" width="6.140625" style="2" customWidth="1"/>
    <col min="11678" max="11678" width="6.42578125" style="2" customWidth="1"/>
    <col min="11679" max="11679" width="6.140625" style="2" customWidth="1"/>
    <col min="11680" max="11680" width="6.28515625" style="2" customWidth="1"/>
    <col min="11681" max="11681" width="5.7109375" style="2" customWidth="1"/>
    <col min="11682" max="11682" width="6.28515625" style="2" customWidth="1"/>
    <col min="11683" max="11683" width="5.7109375" style="2" customWidth="1"/>
    <col min="11684" max="11684" width="6.28515625" style="2" customWidth="1"/>
    <col min="11685" max="11685" width="5.7109375" style="2" customWidth="1"/>
    <col min="11686" max="11686" width="6.28515625" style="2" customWidth="1"/>
    <col min="11687" max="11687" width="5.7109375" style="2" customWidth="1"/>
    <col min="11688" max="11688" width="6.28515625" style="2" customWidth="1"/>
    <col min="11689" max="11689" width="5.7109375" style="2" customWidth="1"/>
    <col min="11690" max="11690" width="6.28515625" style="2" customWidth="1"/>
    <col min="11691" max="11691" width="5.7109375" style="2" customWidth="1"/>
    <col min="11692" max="11692" width="6.28515625" style="2" customWidth="1"/>
    <col min="11693" max="11693" width="5.7109375" style="2" customWidth="1"/>
    <col min="11694" max="11694" width="6.42578125" style="2" customWidth="1"/>
    <col min="11695" max="11695" width="6" style="2" customWidth="1"/>
    <col min="11696" max="11696" width="6.28515625" style="2" customWidth="1"/>
    <col min="11697" max="11697" width="5.7109375" style="2" customWidth="1"/>
    <col min="11698" max="11698" width="6.42578125" style="2" customWidth="1"/>
    <col min="11699" max="11699" width="6.140625" style="2" customWidth="1"/>
    <col min="11700" max="11700" width="6.42578125" style="2" customWidth="1"/>
    <col min="11701" max="11701" width="6.140625" style="2" customWidth="1"/>
    <col min="11702" max="11702" width="6.28515625" style="2" customWidth="1"/>
    <col min="11703" max="11703" width="5.7109375" style="2" customWidth="1"/>
    <col min="11704" max="11705" width="6.42578125" style="2" customWidth="1"/>
    <col min="11706" max="11776" width="8.85546875" style="2"/>
    <col min="11777" max="11777" width="4.140625" style="2" customWidth="1"/>
    <col min="11778" max="11778" width="15.42578125" style="2" customWidth="1"/>
    <col min="11779" max="11779" width="4.7109375" style="2" customWidth="1"/>
    <col min="11780" max="11780" width="5.85546875" style="2" bestFit="1" customWidth="1"/>
    <col min="11781" max="11790" width="0" style="2" hidden="1" customWidth="1"/>
    <col min="11791" max="11791" width="8.85546875" style="2" bestFit="1" customWidth="1"/>
    <col min="11792" max="11792" width="8.7109375" style="2" customWidth="1"/>
    <col min="11793" max="11793" width="6.140625" style="2" bestFit="1" customWidth="1"/>
    <col min="11794" max="11794" width="6.42578125" style="2" customWidth="1"/>
    <col min="11795" max="11795" width="6.42578125" style="2" bestFit="1" customWidth="1"/>
    <col min="11796" max="11796" width="6.7109375" style="2" bestFit="1" customWidth="1"/>
    <col min="11797" max="11797" width="6.28515625" style="2" customWidth="1"/>
    <col min="11798" max="11798" width="6.42578125" style="2" customWidth="1"/>
    <col min="11799" max="11800" width="5.28515625" style="2" customWidth="1"/>
    <col min="11801" max="11801" width="7" style="2" customWidth="1"/>
    <col min="11802" max="11802" width="7.85546875" style="2" bestFit="1" customWidth="1"/>
    <col min="11803" max="11803" width="7" style="2" customWidth="1"/>
    <col min="11804" max="11804" width="7.7109375" style="2" customWidth="1"/>
    <col min="11805" max="11805" width="6.85546875" style="2" customWidth="1"/>
    <col min="11806" max="11806" width="7" style="2" customWidth="1"/>
    <col min="11807" max="11807" width="5.42578125" style="2" bestFit="1" customWidth="1"/>
    <col min="11808" max="11808" width="7.140625" style="2" bestFit="1" customWidth="1"/>
    <col min="11809" max="11809" width="7.42578125" style="2" customWidth="1"/>
    <col min="11810" max="11810" width="6.140625" style="2" bestFit="1" customWidth="1"/>
    <col min="11811" max="11811" width="8.7109375" style="2" bestFit="1" customWidth="1"/>
    <col min="11812" max="11812" width="7.7109375" style="2" bestFit="1" customWidth="1"/>
    <col min="11813" max="11813" width="8.42578125" style="2" bestFit="1" customWidth="1"/>
    <col min="11814" max="11814" width="8.85546875" style="2"/>
    <col min="11815" max="11815" width="7.42578125" style="2" bestFit="1" customWidth="1"/>
    <col min="11816" max="11816" width="5.85546875" style="2" bestFit="1" customWidth="1"/>
    <col min="11817" max="11817" width="9" style="2" bestFit="1" customWidth="1"/>
    <col min="11818" max="11818" width="8.85546875" style="2"/>
    <col min="11819" max="11819" width="11.42578125" style="2" bestFit="1" customWidth="1"/>
    <col min="11820" max="11821" width="15.42578125" style="2" bestFit="1" customWidth="1"/>
    <col min="11822" max="11875" width="5.7109375" style="2" customWidth="1"/>
    <col min="11876" max="11897" width="5.28515625" style="2" customWidth="1"/>
    <col min="11898" max="11919" width="5.7109375" style="2" customWidth="1"/>
    <col min="11920" max="11920" width="6.140625" style="2" customWidth="1"/>
    <col min="11921" max="11922" width="6.42578125" style="2" customWidth="1"/>
    <col min="11923" max="11923" width="6.28515625" style="2" customWidth="1"/>
    <col min="11924" max="11924" width="6.140625" style="2" customWidth="1"/>
    <col min="11925" max="11925" width="6" style="2" customWidth="1"/>
    <col min="11926" max="11926" width="6.140625" style="2" customWidth="1"/>
    <col min="11927" max="11927" width="5.7109375" style="2" customWidth="1"/>
    <col min="11928" max="11928" width="6.28515625" style="2" customWidth="1"/>
    <col min="11929" max="11929" width="5.7109375" style="2" customWidth="1"/>
    <col min="11930" max="11930" width="6.28515625" style="2" customWidth="1"/>
    <col min="11931" max="11931" width="5.7109375" style="2" customWidth="1"/>
    <col min="11932" max="11932" width="6.42578125" style="2" customWidth="1"/>
    <col min="11933" max="11933" width="6.140625" style="2" customWidth="1"/>
    <col min="11934" max="11934" width="6.42578125" style="2" customWidth="1"/>
    <col min="11935" max="11935" width="6.140625" style="2" customWidth="1"/>
    <col min="11936" max="11936" width="6.28515625" style="2" customWidth="1"/>
    <col min="11937" max="11937" width="5.7109375" style="2" customWidth="1"/>
    <col min="11938" max="11938" width="6.28515625" style="2" customWidth="1"/>
    <col min="11939" max="11939" width="5.7109375" style="2" customWidth="1"/>
    <col min="11940" max="11940" width="6.28515625" style="2" customWidth="1"/>
    <col min="11941" max="11941" width="5.7109375" style="2" customWidth="1"/>
    <col min="11942" max="11942" width="6.28515625" style="2" customWidth="1"/>
    <col min="11943" max="11943" width="5.7109375" style="2" customWidth="1"/>
    <col min="11944" max="11944" width="6.28515625" style="2" customWidth="1"/>
    <col min="11945" max="11945" width="5.7109375" style="2" customWidth="1"/>
    <col min="11946" max="11946" width="6.28515625" style="2" customWidth="1"/>
    <col min="11947" max="11947" width="5.7109375" style="2" customWidth="1"/>
    <col min="11948" max="11948" width="6.28515625" style="2" customWidth="1"/>
    <col min="11949" max="11949" width="5.7109375" style="2" customWidth="1"/>
    <col min="11950" max="11950" width="6.42578125" style="2" customWidth="1"/>
    <col min="11951" max="11951" width="6" style="2" customWidth="1"/>
    <col min="11952" max="11952" width="6.28515625" style="2" customWidth="1"/>
    <col min="11953" max="11953" width="5.7109375" style="2" customWidth="1"/>
    <col min="11954" max="11954" width="6.42578125" style="2" customWidth="1"/>
    <col min="11955" max="11955" width="6.140625" style="2" customWidth="1"/>
    <col min="11956" max="11956" width="6.42578125" style="2" customWidth="1"/>
    <col min="11957" max="11957" width="6.140625" style="2" customWidth="1"/>
    <col min="11958" max="11958" width="6.28515625" style="2" customWidth="1"/>
    <col min="11959" max="11959" width="5.7109375" style="2" customWidth="1"/>
    <col min="11960" max="11961" width="6.42578125" style="2" customWidth="1"/>
    <col min="11962" max="12032" width="8.85546875" style="2"/>
    <col min="12033" max="12033" width="4.140625" style="2" customWidth="1"/>
    <col min="12034" max="12034" width="15.42578125" style="2" customWidth="1"/>
    <col min="12035" max="12035" width="4.7109375" style="2" customWidth="1"/>
    <col min="12036" max="12036" width="5.85546875" style="2" bestFit="1" customWidth="1"/>
    <col min="12037" max="12046" width="0" style="2" hidden="1" customWidth="1"/>
    <col min="12047" max="12047" width="8.85546875" style="2" bestFit="1" customWidth="1"/>
    <col min="12048" max="12048" width="8.7109375" style="2" customWidth="1"/>
    <col min="12049" max="12049" width="6.140625" style="2" bestFit="1" customWidth="1"/>
    <col min="12050" max="12050" width="6.42578125" style="2" customWidth="1"/>
    <col min="12051" max="12051" width="6.42578125" style="2" bestFit="1" customWidth="1"/>
    <col min="12052" max="12052" width="6.7109375" style="2" bestFit="1" customWidth="1"/>
    <col min="12053" max="12053" width="6.28515625" style="2" customWidth="1"/>
    <col min="12054" max="12054" width="6.42578125" style="2" customWidth="1"/>
    <col min="12055" max="12056" width="5.28515625" style="2" customWidth="1"/>
    <col min="12057" max="12057" width="7" style="2" customWidth="1"/>
    <col min="12058" max="12058" width="7.85546875" style="2" bestFit="1" customWidth="1"/>
    <col min="12059" max="12059" width="7" style="2" customWidth="1"/>
    <col min="12060" max="12060" width="7.7109375" style="2" customWidth="1"/>
    <col min="12061" max="12061" width="6.85546875" style="2" customWidth="1"/>
    <col min="12062" max="12062" width="7" style="2" customWidth="1"/>
    <col min="12063" max="12063" width="5.42578125" style="2" bestFit="1" customWidth="1"/>
    <col min="12064" max="12064" width="7.140625" style="2" bestFit="1" customWidth="1"/>
    <col min="12065" max="12065" width="7.42578125" style="2" customWidth="1"/>
    <col min="12066" max="12066" width="6.140625" style="2" bestFit="1" customWidth="1"/>
    <col min="12067" max="12067" width="8.7109375" style="2" bestFit="1" customWidth="1"/>
    <col min="12068" max="12068" width="7.7109375" style="2" bestFit="1" customWidth="1"/>
    <col min="12069" max="12069" width="8.42578125" style="2" bestFit="1" customWidth="1"/>
    <col min="12070" max="12070" width="8.85546875" style="2"/>
    <col min="12071" max="12071" width="7.42578125" style="2" bestFit="1" customWidth="1"/>
    <col min="12072" max="12072" width="5.85546875" style="2" bestFit="1" customWidth="1"/>
    <col min="12073" max="12073" width="9" style="2" bestFit="1" customWidth="1"/>
    <col min="12074" max="12074" width="8.85546875" style="2"/>
    <col min="12075" max="12075" width="11.42578125" style="2" bestFit="1" customWidth="1"/>
    <col min="12076" max="12077" width="15.42578125" style="2" bestFit="1" customWidth="1"/>
    <col min="12078" max="12131" width="5.7109375" style="2" customWidth="1"/>
    <col min="12132" max="12153" width="5.28515625" style="2" customWidth="1"/>
    <col min="12154" max="12175" width="5.7109375" style="2" customWidth="1"/>
    <col min="12176" max="12176" width="6.140625" style="2" customWidth="1"/>
    <col min="12177" max="12178" width="6.42578125" style="2" customWidth="1"/>
    <col min="12179" max="12179" width="6.28515625" style="2" customWidth="1"/>
    <col min="12180" max="12180" width="6.140625" style="2" customWidth="1"/>
    <col min="12181" max="12181" width="6" style="2" customWidth="1"/>
    <col min="12182" max="12182" width="6.140625" style="2" customWidth="1"/>
    <col min="12183" max="12183" width="5.7109375" style="2" customWidth="1"/>
    <col min="12184" max="12184" width="6.28515625" style="2" customWidth="1"/>
    <col min="12185" max="12185" width="5.7109375" style="2" customWidth="1"/>
    <col min="12186" max="12186" width="6.28515625" style="2" customWidth="1"/>
    <col min="12187" max="12187" width="5.7109375" style="2" customWidth="1"/>
    <col min="12188" max="12188" width="6.42578125" style="2" customWidth="1"/>
    <col min="12189" max="12189" width="6.140625" style="2" customWidth="1"/>
    <col min="12190" max="12190" width="6.42578125" style="2" customWidth="1"/>
    <col min="12191" max="12191" width="6.140625" style="2" customWidth="1"/>
    <col min="12192" max="12192" width="6.28515625" style="2" customWidth="1"/>
    <col min="12193" max="12193" width="5.7109375" style="2" customWidth="1"/>
    <col min="12194" max="12194" width="6.28515625" style="2" customWidth="1"/>
    <col min="12195" max="12195" width="5.7109375" style="2" customWidth="1"/>
    <col min="12196" max="12196" width="6.28515625" style="2" customWidth="1"/>
    <col min="12197" max="12197" width="5.7109375" style="2" customWidth="1"/>
    <col min="12198" max="12198" width="6.28515625" style="2" customWidth="1"/>
    <col min="12199" max="12199" width="5.7109375" style="2" customWidth="1"/>
    <col min="12200" max="12200" width="6.28515625" style="2" customWidth="1"/>
    <col min="12201" max="12201" width="5.7109375" style="2" customWidth="1"/>
    <col min="12202" max="12202" width="6.28515625" style="2" customWidth="1"/>
    <col min="12203" max="12203" width="5.7109375" style="2" customWidth="1"/>
    <col min="12204" max="12204" width="6.28515625" style="2" customWidth="1"/>
    <col min="12205" max="12205" width="5.7109375" style="2" customWidth="1"/>
    <col min="12206" max="12206" width="6.42578125" style="2" customWidth="1"/>
    <col min="12207" max="12207" width="6" style="2" customWidth="1"/>
    <col min="12208" max="12208" width="6.28515625" style="2" customWidth="1"/>
    <col min="12209" max="12209" width="5.7109375" style="2" customWidth="1"/>
    <col min="12210" max="12210" width="6.42578125" style="2" customWidth="1"/>
    <col min="12211" max="12211" width="6.140625" style="2" customWidth="1"/>
    <col min="12212" max="12212" width="6.42578125" style="2" customWidth="1"/>
    <col min="12213" max="12213" width="6.140625" style="2" customWidth="1"/>
    <col min="12214" max="12214" width="6.28515625" style="2" customWidth="1"/>
    <col min="12215" max="12215" width="5.7109375" style="2" customWidth="1"/>
    <col min="12216" max="12217" width="6.42578125" style="2" customWidth="1"/>
    <col min="12218" max="12288" width="8.85546875" style="2"/>
    <col min="12289" max="12289" width="4.140625" style="2" customWidth="1"/>
    <col min="12290" max="12290" width="15.42578125" style="2" customWidth="1"/>
    <col min="12291" max="12291" width="4.7109375" style="2" customWidth="1"/>
    <col min="12292" max="12292" width="5.85546875" style="2" bestFit="1" customWidth="1"/>
    <col min="12293" max="12302" width="0" style="2" hidden="1" customWidth="1"/>
    <col min="12303" max="12303" width="8.85546875" style="2" bestFit="1" customWidth="1"/>
    <col min="12304" max="12304" width="8.7109375" style="2" customWidth="1"/>
    <col min="12305" max="12305" width="6.140625" style="2" bestFit="1" customWidth="1"/>
    <col min="12306" max="12306" width="6.42578125" style="2" customWidth="1"/>
    <col min="12307" max="12307" width="6.42578125" style="2" bestFit="1" customWidth="1"/>
    <col min="12308" max="12308" width="6.7109375" style="2" bestFit="1" customWidth="1"/>
    <col min="12309" max="12309" width="6.28515625" style="2" customWidth="1"/>
    <col min="12310" max="12310" width="6.42578125" style="2" customWidth="1"/>
    <col min="12311" max="12312" width="5.28515625" style="2" customWidth="1"/>
    <col min="12313" max="12313" width="7" style="2" customWidth="1"/>
    <col min="12314" max="12314" width="7.85546875" style="2" bestFit="1" customWidth="1"/>
    <col min="12315" max="12315" width="7" style="2" customWidth="1"/>
    <col min="12316" max="12316" width="7.7109375" style="2" customWidth="1"/>
    <col min="12317" max="12317" width="6.85546875" style="2" customWidth="1"/>
    <col min="12318" max="12318" width="7" style="2" customWidth="1"/>
    <col min="12319" max="12319" width="5.42578125" style="2" bestFit="1" customWidth="1"/>
    <col min="12320" max="12320" width="7.140625" style="2" bestFit="1" customWidth="1"/>
    <col min="12321" max="12321" width="7.42578125" style="2" customWidth="1"/>
    <col min="12322" max="12322" width="6.140625" style="2" bestFit="1" customWidth="1"/>
    <col min="12323" max="12323" width="8.7109375" style="2" bestFit="1" customWidth="1"/>
    <col min="12324" max="12324" width="7.7109375" style="2" bestFit="1" customWidth="1"/>
    <col min="12325" max="12325" width="8.42578125" style="2" bestFit="1" customWidth="1"/>
    <col min="12326" max="12326" width="8.85546875" style="2"/>
    <col min="12327" max="12327" width="7.42578125" style="2" bestFit="1" customWidth="1"/>
    <col min="12328" max="12328" width="5.85546875" style="2" bestFit="1" customWidth="1"/>
    <col min="12329" max="12329" width="9" style="2" bestFit="1" customWidth="1"/>
    <col min="12330" max="12330" width="8.85546875" style="2"/>
    <col min="12331" max="12331" width="11.42578125" style="2" bestFit="1" customWidth="1"/>
    <col min="12332" max="12333" width="15.42578125" style="2" bestFit="1" customWidth="1"/>
    <col min="12334" max="12387" width="5.7109375" style="2" customWidth="1"/>
    <col min="12388" max="12409" width="5.28515625" style="2" customWidth="1"/>
    <col min="12410" max="12431" width="5.7109375" style="2" customWidth="1"/>
    <col min="12432" max="12432" width="6.140625" style="2" customWidth="1"/>
    <col min="12433" max="12434" width="6.42578125" style="2" customWidth="1"/>
    <col min="12435" max="12435" width="6.28515625" style="2" customWidth="1"/>
    <col min="12436" max="12436" width="6.140625" style="2" customWidth="1"/>
    <col min="12437" max="12437" width="6" style="2" customWidth="1"/>
    <col min="12438" max="12438" width="6.140625" style="2" customWidth="1"/>
    <col min="12439" max="12439" width="5.7109375" style="2" customWidth="1"/>
    <col min="12440" max="12440" width="6.28515625" style="2" customWidth="1"/>
    <col min="12441" max="12441" width="5.7109375" style="2" customWidth="1"/>
    <col min="12442" max="12442" width="6.28515625" style="2" customWidth="1"/>
    <col min="12443" max="12443" width="5.7109375" style="2" customWidth="1"/>
    <col min="12444" max="12444" width="6.42578125" style="2" customWidth="1"/>
    <col min="12445" max="12445" width="6.140625" style="2" customWidth="1"/>
    <col min="12446" max="12446" width="6.42578125" style="2" customWidth="1"/>
    <col min="12447" max="12447" width="6.140625" style="2" customWidth="1"/>
    <col min="12448" max="12448" width="6.28515625" style="2" customWidth="1"/>
    <col min="12449" max="12449" width="5.7109375" style="2" customWidth="1"/>
    <col min="12450" max="12450" width="6.28515625" style="2" customWidth="1"/>
    <col min="12451" max="12451" width="5.7109375" style="2" customWidth="1"/>
    <col min="12452" max="12452" width="6.28515625" style="2" customWidth="1"/>
    <col min="12453" max="12453" width="5.7109375" style="2" customWidth="1"/>
    <col min="12454" max="12454" width="6.28515625" style="2" customWidth="1"/>
    <col min="12455" max="12455" width="5.7109375" style="2" customWidth="1"/>
    <col min="12456" max="12456" width="6.28515625" style="2" customWidth="1"/>
    <col min="12457" max="12457" width="5.7109375" style="2" customWidth="1"/>
    <col min="12458" max="12458" width="6.28515625" style="2" customWidth="1"/>
    <col min="12459" max="12459" width="5.7109375" style="2" customWidth="1"/>
    <col min="12460" max="12460" width="6.28515625" style="2" customWidth="1"/>
    <col min="12461" max="12461" width="5.7109375" style="2" customWidth="1"/>
    <col min="12462" max="12462" width="6.42578125" style="2" customWidth="1"/>
    <col min="12463" max="12463" width="6" style="2" customWidth="1"/>
    <col min="12464" max="12464" width="6.28515625" style="2" customWidth="1"/>
    <col min="12465" max="12465" width="5.7109375" style="2" customWidth="1"/>
    <col min="12466" max="12466" width="6.42578125" style="2" customWidth="1"/>
    <col min="12467" max="12467" width="6.140625" style="2" customWidth="1"/>
    <col min="12468" max="12468" width="6.42578125" style="2" customWidth="1"/>
    <col min="12469" max="12469" width="6.140625" style="2" customWidth="1"/>
    <col min="12470" max="12470" width="6.28515625" style="2" customWidth="1"/>
    <col min="12471" max="12471" width="5.7109375" style="2" customWidth="1"/>
    <col min="12472" max="12473" width="6.42578125" style="2" customWidth="1"/>
    <col min="12474" max="12544" width="8.85546875" style="2"/>
    <col min="12545" max="12545" width="4.140625" style="2" customWidth="1"/>
    <col min="12546" max="12546" width="15.42578125" style="2" customWidth="1"/>
    <col min="12547" max="12547" width="4.7109375" style="2" customWidth="1"/>
    <col min="12548" max="12548" width="5.85546875" style="2" bestFit="1" customWidth="1"/>
    <col min="12549" max="12558" width="0" style="2" hidden="1" customWidth="1"/>
    <col min="12559" max="12559" width="8.85546875" style="2" bestFit="1" customWidth="1"/>
    <col min="12560" max="12560" width="8.7109375" style="2" customWidth="1"/>
    <col min="12561" max="12561" width="6.140625" style="2" bestFit="1" customWidth="1"/>
    <col min="12562" max="12562" width="6.42578125" style="2" customWidth="1"/>
    <col min="12563" max="12563" width="6.42578125" style="2" bestFit="1" customWidth="1"/>
    <col min="12564" max="12564" width="6.7109375" style="2" bestFit="1" customWidth="1"/>
    <col min="12565" max="12565" width="6.28515625" style="2" customWidth="1"/>
    <col min="12566" max="12566" width="6.42578125" style="2" customWidth="1"/>
    <col min="12567" max="12568" width="5.28515625" style="2" customWidth="1"/>
    <col min="12569" max="12569" width="7" style="2" customWidth="1"/>
    <col min="12570" max="12570" width="7.85546875" style="2" bestFit="1" customWidth="1"/>
    <col min="12571" max="12571" width="7" style="2" customWidth="1"/>
    <col min="12572" max="12572" width="7.7109375" style="2" customWidth="1"/>
    <col min="12573" max="12573" width="6.85546875" style="2" customWidth="1"/>
    <col min="12574" max="12574" width="7" style="2" customWidth="1"/>
    <col min="12575" max="12575" width="5.42578125" style="2" bestFit="1" customWidth="1"/>
    <col min="12576" max="12576" width="7.140625" style="2" bestFit="1" customWidth="1"/>
    <col min="12577" max="12577" width="7.42578125" style="2" customWidth="1"/>
    <col min="12578" max="12578" width="6.140625" style="2" bestFit="1" customWidth="1"/>
    <col min="12579" max="12579" width="8.7109375" style="2" bestFit="1" customWidth="1"/>
    <col min="12580" max="12580" width="7.7109375" style="2" bestFit="1" customWidth="1"/>
    <col min="12581" max="12581" width="8.42578125" style="2" bestFit="1" customWidth="1"/>
    <col min="12582" max="12582" width="8.85546875" style="2"/>
    <col min="12583" max="12583" width="7.42578125" style="2" bestFit="1" customWidth="1"/>
    <col min="12584" max="12584" width="5.85546875" style="2" bestFit="1" customWidth="1"/>
    <col min="12585" max="12585" width="9" style="2" bestFit="1" customWidth="1"/>
    <col min="12586" max="12586" width="8.85546875" style="2"/>
    <col min="12587" max="12587" width="11.42578125" style="2" bestFit="1" customWidth="1"/>
    <col min="12588" max="12589" width="15.42578125" style="2" bestFit="1" customWidth="1"/>
    <col min="12590" max="12643" width="5.7109375" style="2" customWidth="1"/>
    <col min="12644" max="12665" width="5.28515625" style="2" customWidth="1"/>
    <col min="12666" max="12687" width="5.7109375" style="2" customWidth="1"/>
    <col min="12688" max="12688" width="6.140625" style="2" customWidth="1"/>
    <col min="12689" max="12690" width="6.42578125" style="2" customWidth="1"/>
    <col min="12691" max="12691" width="6.28515625" style="2" customWidth="1"/>
    <col min="12692" max="12692" width="6.140625" style="2" customWidth="1"/>
    <col min="12693" max="12693" width="6" style="2" customWidth="1"/>
    <col min="12694" max="12694" width="6.140625" style="2" customWidth="1"/>
    <col min="12695" max="12695" width="5.7109375" style="2" customWidth="1"/>
    <col min="12696" max="12696" width="6.28515625" style="2" customWidth="1"/>
    <col min="12697" max="12697" width="5.7109375" style="2" customWidth="1"/>
    <col min="12698" max="12698" width="6.28515625" style="2" customWidth="1"/>
    <col min="12699" max="12699" width="5.7109375" style="2" customWidth="1"/>
    <col min="12700" max="12700" width="6.42578125" style="2" customWidth="1"/>
    <col min="12701" max="12701" width="6.140625" style="2" customWidth="1"/>
    <col min="12702" max="12702" width="6.42578125" style="2" customWidth="1"/>
    <col min="12703" max="12703" width="6.140625" style="2" customWidth="1"/>
    <col min="12704" max="12704" width="6.28515625" style="2" customWidth="1"/>
    <col min="12705" max="12705" width="5.7109375" style="2" customWidth="1"/>
    <col min="12706" max="12706" width="6.28515625" style="2" customWidth="1"/>
    <col min="12707" max="12707" width="5.7109375" style="2" customWidth="1"/>
    <col min="12708" max="12708" width="6.28515625" style="2" customWidth="1"/>
    <col min="12709" max="12709" width="5.7109375" style="2" customWidth="1"/>
    <col min="12710" max="12710" width="6.28515625" style="2" customWidth="1"/>
    <col min="12711" max="12711" width="5.7109375" style="2" customWidth="1"/>
    <col min="12712" max="12712" width="6.28515625" style="2" customWidth="1"/>
    <col min="12713" max="12713" width="5.7109375" style="2" customWidth="1"/>
    <col min="12714" max="12714" width="6.28515625" style="2" customWidth="1"/>
    <col min="12715" max="12715" width="5.7109375" style="2" customWidth="1"/>
    <col min="12716" max="12716" width="6.28515625" style="2" customWidth="1"/>
    <col min="12717" max="12717" width="5.7109375" style="2" customWidth="1"/>
    <col min="12718" max="12718" width="6.42578125" style="2" customWidth="1"/>
    <col min="12719" max="12719" width="6" style="2" customWidth="1"/>
    <col min="12720" max="12720" width="6.28515625" style="2" customWidth="1"/>
    <col min="12721" max="12721" width="5.7109375" style="2" customWidth="1"/>
    <col min="12722" max="12722" width="6.42578125" style="2" customWidth="1"/>
    <col min="12723" max="12723" width="6.140625" style="2" customWidth="1"/>
    <col min="12724" max="12724" width="6.42578125" style="2" customWidth="1"/>
    <col min="12725" max="12725" width="6.140625" style="2" customWidth="1"/>
    <col min="12726" max="12726" width="6.28515625" style="2" customWidth="1"/>
    <col min="12727" max="12727" width="5.7109375" style="2" customWidth="1"/>
    <col min="12728" max="12729" width="6.42578125" style="2" customWidth="1"/>
    <col min="12730" max="12800" width="8.85546875" style="2"/>
    <col min="12801" max="12801" width="4.140625" style="2" customWidth="1"/>
    <col min="12802" max="12802" width="15.42578125" style="2" customWidth="1"/>
    <col min="12803" max="12803" width="4.7109375" style="2" customWidth="1"/>
    <col min="12804" max="12804" width="5.85546875" style="2" bestFit="1" customWidth="1"/>
    <col min="12805" max="12814" width="0" style="2" hidden="1" customWidth="1"/>
    <col min="12815" max="12815" width="8.85546875" style="2" bestFit="1" customWidth="1"/>
    <col min="12816" max="12816" width="8.7109375" style="2" customWidth="1"/>
    <col min="12817" max="12817" width="6.140625" style="2" bestFit="1" customWidth="1"/>
    <col min="12818" max="12818" width="6.42578125" style="2" customWidth="1"/>
    <col min="12819" max="12819" width="6.42578125" style="2" bestFit="1" customWidth="1"/>
    <col min="12820" max="12820" width="6.7109375" style="2" bestFit="1" customWidth="1"/>
    <col min="12821" max="12821" width="6.28515625" style="2" customWidth="1"/>
    <col min="12822" max="12822" width="6.42578125" style="2" customWidth="1"/>
    <col min="12823" max="12824" width="5.28515625" style="2" customWidth="1"/>
    <col min="12825" max="12825" width="7" style="2" customWidth="1"/>
    <col min="12826" max="12826" width="7.85546875" style="2" bestFit="1" customWidth="1"/>
    <col min="12827" max="12827" width="7" style="2" customWidth="1"/>
    <col min="12828" max="12828" width="7.7109375" style="2" customWidth="1"/>
    <col min="12829" max="12829" width="6.85546875" style="2" customWidth="1"/>
    <col min="12830" max="12830" width="7" style="2" customWidth="1"/>
    <col min="12831" max="12831" width="5.42578125" style="2" bestFit="1" customWidth="1"/>
    <col min="12832" max="12832" width="7.140625" style="2" bestFit="1" customWidth="1"/>
    <col min="12833" max="12833" width="7.42578125" style="2" customWidth="1"/>
    <col min="12834" max="12834" width="6.140625" style="2" bestFit="1" customWidth="1"/>
    <col min="12835" max="12835" width="8.7109375" style="2" bestFit="1" customWidth="1"/>
    <col min="12836" max="12836" width="7.7109375" style="2" bestFit="1" customWidth="1"/>
    <col min="12837" max="12837" width="8.42578125" style="2" bestFit="1" customWidth="1"/>
    <col min="12838" max="12838" width="8.85546875" style="2"/>
    <col min="12839" max="12839" width="7.42578125" style="2" bestFit="1" customWidth="1"/>
    <col min="12840" max="12840" width="5.85546875" style="2" bestFit="1" customWidth="1"/>
    <col min="12841" max="12841" width="9" style="2" bestFit="1" customWidth="1"/>
    <col min="12842" max="12842" width="8.85546875" style="2"/>
    <col min="12843" max="12843" width="11.42578125" style="2" bestFit="1" customWidth="1"/>
    <col min="12844" max="12845" width="15.42578125" style="2" bestFit="1" customWidth="1"/>
    <col min="12846" max="12899" width="5.7109375" style="2" customWidth="1"/>
    <col min="12900" max="12921" width="5.28515625" style="2" customWidth="1"/>
    <col min="12922" max="12943" width="5.7109375" style="2" customWidth="1"/>
    <col min="12944" max="12944" width="6.140625" style="2" customWidth="1"/>
    <col min="12945" max="12946" width="6.42578125" style="2" customWidth="1"/>
    <col min="12947" max="12947" width="6.28515625" style="2" customWidth="1"/>
    <col min="12948" max="12948" width="6.140625" style="2" customWidth="1"/>
    <col min="12949" max="12949" width="6" style="2" customWidth="1"/>
    <col min="12950" max="12950" width="6.140625" style="2" customWidth="1"/>
    <col min="12951" max="12951" width="5.7109375" style="2" customWidth="1"/>
    <col min="12952" max="12952" width="6.28515625" style="2" customWidth="1"/>
    <col min="12953" max="12953" width="5.7109375" style="2" customWidth="1"/>
    <col min="12954" max="12954" width="6.28515625" style="2" customWidth="1"/>
    <col min="12955" max="12955" width="5.7109375" style="2" customWidth="1"/>
    <col min="12956" max="12956" width="6.42578125" style="2" customWidth="1"/>
    <col min="12957" max="12957" width="6.140625" style="2" customWidth="1"/>
    <col min="12958" max="12958" width="6.42578125" style="2" customWidth="1"/>
    <col min="12959" max="12959" width="6.140625" style="2" customWidth="1"/>
    <col min="12960" max="12960" width="6.28515625" style="2" customWidth="1"/>
    <col min="12961" max="12961" width="5.7109375" style="2" customWidth="1"/>
    <col min="12962" max="12962" width="6.28515625" style="2" customWidth="1"/>
    <col min="12963" max="12963" width="5.7109375" style="2" customWidth="1"/>
    <col min="12964" max="12964" width="6.28515625" style="2" customWidth="1"/>
    <col min="12965" max="12965" width="5.7109375" style="2" customWidth="1"/>
    <col min="12966" max="12966" width="6.28515625" style="2" customWidth="1"/>
    <col min="12967" max="12967" width="5.7109375" style="2" customWidth="1"/>
    <col min="12968" max="12968" width="6.28515625" style="2" customWidth="1"/>
    <col min="12969" max="12969" width="5.7109375" style="2" customWidth="1"/>
    <col min="12970" max="12970" width="6.28515625" style="2" customWidth="1"/>
    <col min="12971" max="12971" width="5.7109375" style="2" customWidth="1"/>
    <col min="12972" max="12972" width="6.28515625" style="2" customWidth="1"/>
    <col min="12973" max="12973" width="5.7109375" style="2" customWidth="1"/>
    <col min="12974" max="12974" width="6.42578125" style="2" customWidth="1"/>
    <col min="12975" max="12975" width="6" style="2" customWidth="1"/>
    <col min="12976" max="12976" width="6.28515625" style="2" customWidth="1"/>
    <col min="12977" max="12977" width="5.7109375" style="2" customWidth="1"/>
    <col min="12978" max="12978" width="6.42578125" style="2" customWidth="1"/>
    <col min="12979" max="12979" width="6.140625" style="2" customWidth="1"/>
    <col min="12980" max="12980" width="6.42578125" style="2" customWidth="1"/>
    <col min="12981" max="12981" width="6.140625" style="2" customWidth="1"/>
    <col min="12982" max="12982" width="6.28515625" style="2" customWidth="1"/>
    <col min="12983" max="12983" width="5.7109375" style="2" customWidth="1"/>
    <col min="12984" max="12985" width="6.42578125" style="2" customWidth="1"/>
    <col min="12986" max="13056" width="8.85546875" style="2"/>
    <col min="13057" max="13057" width="4.140625" style="2" customWidth="1"/>
    <col min="13058" max="13058" width="15.42578125" style="2" customWidth="1"/>
    <col min="13059" max="13059" width="4.7109375" style="2" customWidth="1"/>
    <col min="13060" max="13060" width="5.85546875" style="2" bestFit="1" customWidth="1"/>
    <col min="13061" max="13070" width="0" style="2" hidden="1" customWidth="1"/>
    <col min="13071" max="13071" width="8.85546875" style="2" bestFit="1" customWidth="1"/>
    <col min="13072" max="13072" width="8.7109375" style="2" customWidth="1"/>
    <col min="13073" max="13073" width="6.140625" style="2" bestFit="1" customWidth="1"/>
    <col min="13074" max="13074" width="6.42578125" style="2" customWidth="1"/>
    <col min="13075" max="13075" width="6.42578125" style="2" bestFit="1" customWidth="1"/>
    <col min="13076" max="13076" width="6.7109375" style="2" bestFit="1" customWidth="1"/>
    <col min="13077" max="13077" width="6.28515625" style="2" customWidth="1"/>
    <col min="13078" max="13078" width="6.42578125" style="2" customWidth="1"/>
    <col min="13079" max="13080" width="5.28515625" style="2" customWidth="1"/>
    <col min="13081" max="13081" width="7" style="2" customWidth="1"/>
    <col min="13082" max="13082" width="7.85546875" style="2" bestFit="1" customWidth="1"/>
    <col min="13083" max="13083" width="7" style="2" customWidth="1"/>
    <col min="13084" max="13084" width="7.7109375" style="2" customWidth="1"/>
    <col min="13085" max="13085" width="6.85546875" style="2" customWidth="1"/>
    <col min="13086" max="13086" width="7" style="2" customWidth="1"/>
    <col min="13087" max="13087" width="5.42578125" style="2" bestFit="1" customWidth="1"/>
    <col min="13088" max="13088" width="7.140625" style="2" bestFit="1" customWidth="1"/>
    <col min="13089" max="13089" width="7.42578125" style="2" customWidth="1"/>
    <col min="13090" max="13090" width="6.140625" style="2" bestFit="1" customWidth="1"/>
    <col min="13091" max="13091" width="8.7109375" style="2" bestFit="1" customWidth="1"/>
    <col min="13092" max="13092" width="7.7109375" style="2" bestFit="1" customWidth="1"/>
    <col min="13093" max="13093" width="8.42578125" style="2" bestFit="1" customWidth="1"/>
    <col min="13094" max="13094" width="8.85546875" style="2"/>
    <col min="13095" max="13095" width="7.42578125" style="2" bestFit="1" customWidth="1"/>
    <col min="13096" max="13096" width="5.85546875" style="2" bestFit="1" customWidth="1"/>
    <col min="13097" max="13097" width="9" style="2" bestFit="1" customWidth="1"/>
    <col min="13098" max="13098" width="8.85546875" style="2"/>
    <col min="13099" max="13099" width="11.42578125" style="2" bestFit="1" customWidth="1"/>
    <col min="13100" max="13101" width="15.42578125" style="2" bestFit="1" customWidth="1"/>
    <col min="13102" max="13155" width="5.7109375" style="2" customWidth="1"/>
    <col min="13156" max="13177" width="5.28515625" style="2" customWidth="1"/>
    <col min="13178" max="13199" width="5.7109375" style="2" customWidth="1"/>
    <col min="13200" max="13200" width="6.140625" style="2" customWidth="1"/>
    <col min="13201" max="13202" width="6.42578125" style="2" customWidth="1"/>
    <col min="13203" max="13203" width="6.28515625" style="2" customWidth="1"/>
    <col min="13204" max="13204" width="6.140625" style="2" customWidth="1"/>
    <col min="13205" max="13205" width="6" style="2" customWidth="1"/>
    <col min="13206" max="13206" width="6.140625" style="2" customWidth="1"/>
    <col min="13207" max="13207" width="5.7109375" style="2" customWidth="1"/>
    <col min="13208" max="13208" width="6.28515625" style="2" customWidth="1"/>
    <col min="13209" max="13209" width="5.7109375" style="2" customWidth="1"/>
    <col min="13210" max="13210" width="6.28515625" style="2" customWidth="1"/>
    <col min="13211" max="13211" width="5.7109375" style="2" customWidth="1"/>
    <col min="13212" max="13212" width="6.42578125" style="2" customWidth="1"/>
    <col min="13213" max="13213" width="6.140625" style="2" customWidth="1"/>
    <col min="13214" max="13214" width="6.42578125" style="2" customWidth="1"/>
    <col min="13215" max="13215" width="6.140625" style="2" customWidth="1"/>
    <col min="13216" max="13216" width="6.28515625" style="2" customWidth="1"/>
    <col min="13217" max="13217" width="5.7109375" style="2" customWidth="1"/>
    <col min="13218" max="13218" width="6.28515625" style="2" customWidth="1"/>
    <col min="13219" max="13219" width="5.7109375" style="2" customWidth="1"/>
    <col min="13220" max="13220" width="6.28515625" style="2" customWidth="1"/>
    <col min="13221" max="13221" width="5.7109375" style="2" customWidth="1"/>
    <col min="13222" max="13222" width="6.28515625" style="2" customWidth="1"/>
    <col min="13223" max="13223" width="5.7109375" style="2" customWidth="1"/>
    <col min="13224" max="13224" width="6.28515625" style="2" customWidth="1"/>
    <col min="13225" max="13225" width="5.7109375" style="2" customWidth="1"/>
    <col min="13226" max="13226" width="6.28515625" style="2" customWidth="1"/>
    <col min="13227" max="13227" width="5.7109375" style="2" customWidth="1"/>
    <col min="13228" max="13228" width="6.28515625" style="2" customWidth="1"/>
    <col min="13229" max="13229" width="5.7109375" style="2" customWidth="1"/>
    <col min="13230" max="13230" width="6.42578125" style="2" customWidth="1"/>
    <col min="13231" max="13231" width="6" style="2" customWidth="1"/>
    <col min="13232" max="13232" width="6.28515625" style="2" customWidth="1"/>
    <col min="13233" max="13233" width="5.7109375" style="2" customWidth="1"/>
    <col min="13234" max="13234" width="6.42578125" style="2" customWidth="1"/>
    <col min="13235" max="13235" width="6.140625" style="2" customWidth="1"/>
    <col min="13236" max="13236" width="6.42578125" style="2" customWidth="1"/>
    <col min="13237" max="13237" width="6.140625" style="2" customWidth="1"/>
    <col min="13238" max="13238" width="6.28515625" style="2" customWidth="1"/>
    <col min="13239" max="13239" width="5.7109375" style="2" customWidth="1"/>
    <col min="13240" max="13241" width="6.42578125" style="2" customWidth="1"/>
    <col min="13242" max="13312" width="8.85546875" style="2"/>
    <col min="13313" max="13313" width="4.140625" style="2" customWidth="1"/>
    <col min="13314" max="13314" width="15.42578125" style="2" customWidth="1"/>
    <col min="13315" max="13315" width="4.7109375" style="2" customWidth="1"/>
    <col min="13316" max="13316" width="5.85546875" style="2" bestFit="1" customWidth="1"/>
    <col min="13317" max="13326" width="0" style="2" hidden="1" customWidth="1"/>
    <col min="13327" max="13327" width="8.85546875" style="2" bestFit="1" customWidth="1"/>
    <col min="13328" max="13328" width="8.7109375" style="2" customWidth="1"/>
    <col min="13329" max="13329" width="6.140625" style="2" bestFit="1" customWidth="1"/>
    <col min="13330" max="13330" width="6.42578125" style="2" customWidth="1"/>
    <col min="13331" max="13331" width="6.42578125" style="2" bestFit="1" customWidth="1"/>
    <col min="13332" max="13332" width="6.7109375" style="2" bestFit="1" customWidth="1"/>
    <col min="13333" max="13333" width="6.28515625" style="2" customWidth="1"/>
    <col min="13334" max="13334" width="6.42578125" style="2" customWidth="1"/>
    <col min="13335" max="13336" width="5.28515625" style="2" customWidth="1"/>
    <col min="13337" max="13337" width="7" style="2" customWidth="1"/>
    <col min="13338" max="13338" width="7.85546875" style="2" bestFit="1" customWidth="1"/>
    <col min="13339" max="13339" width="7" style="2" customWidth="1"/>
    <col min="13340" max="13340" width="7.7109375" style="2" customWidth="1"/>
    <col min="13341" max="13341" width="6.85546875" style="2" customWidth="1"/>
    <col min="13342" max="13342" width="7" style="2" customWidth="1"/>
    <col min="13343" max="13343" width="5.42578125" style="2" bestFit="1" customWidth="1"/>
    <col min="13344" max="13344" width="7.140625" style="2" bestFit="1" customWidth="1"/>
    <col min="13345" max="13345" width="7.42578125" style="2" customWidth="1"/>
    <col min="13346" max="13346" width="6.140625" style="2" bestFit="1" customWidth="1"/>
    <col min="13347" max="13347" width="8.7109375" style="2" bestFit="1" customWidth="1"/>
    <col min="13348" max="13348" width="7.7109375" style="2" bestFit="1" customWidth="1"/>
    <col min="13349" max="13349" width="8.42578125" style="2" bestFit="1" customWidth="1"/>
    <col min="13350" max="13350" width="8.85546875" style="2"/>
    <col min="13351" max="13351" width="7.42578125" style="2" bestFit="1" customWidth="1"/>
    <col min="13352" max="13352" width="5.85546875" style="2" bestFit="1" customWidth="1"/>
    <col min="13353" max="13353" width="9" style="2" bestFit="1" customWidth="1"/>
    <col min="13354" max="13354" width="8.85546875" style="2"/>
    <col min="13355" max="13355" width="11.42578125" style="2" bestFit="1" customWidth="1"/>
    <col min="13356" max="13357" width="15.42578125" style="2" bestFit="1" customWidth="1"/>
    <col min="13358" max="13411" width="5.7109375" style="2" customWidth="1"/>
    <col min="13412" max="13433" width="5.28515625" style="2" customWidth="1"/>
    <col min="13434" max="13455" width="5.7109375" style="2" customWidth="1"/>
    <col min="13456" max="13456" width="6.140625" style="2" customWidth="1"/>
    <col min="13457" max="13458" width="6.42578125" style="2" customWidth="1"/>
    <col min="13459" max="13459" width="6.28515625" style="2" customWidth="1"/>
    <col min="13460" max="13460" width="6.140625" style="2" customWidth="1"/>
    <col min="13461" max="13461" width="6" style="2" customWidth="1"/>
    <col min="13462" max="13462" width="6.140625" style="2" customWidth="1"/>
    <col min="13463" max="13463" width="5.7109375" style="2" customWidth="1"/>
    <col min="13464" max="13464" width="6.28515625" style="2" customWidth="1"/>
    <col min="13465" max="13465" width="5.7109375" style="2" customWidth="1"/>
    <col min="13466" max="13466" width="6.28515625" style="2" customWidth="1"/>
    <col min="13467" max="13467" width="5.7109375" style="2" customWidth="1"/>
    <col min="13468" max="13468" width="6.42578125" style="2" customWidth="1"/>
    <col min="13469" max="13469" width="6.140625" style="2" customWidth="1"/>
    <col min="13470" max="13470" width="6.42578125" style="2" customWidth="1"/>
    <col min="13471" max="13471" width="6.140625" style="2" customWidth="1"/>
    <col min="13472" max="13472" width="6.28515625" style="2" customWidth="1"/>
    <col min="13473" max="13473" width="5.7109375" style="2" customWidth="1"/>
    <col min="13474" max="13474" width="6.28515625" style="2" customWidth="1"/>
    <col min="13475" max="13475" width="5.7109375" style="2" customWidth="1"/>
    <col min="13476" max="13476" width="6.28515625" style="2" customWidth="1"/>
    <col min="13477" max="13477" width="5.7109375" style="2" customWidth="1"/>
    <col min="13478" max="13478" width="6.28515625" style="2" customWidth="1"/>
    <col min="13479" max="13479" width="5.7109375" style="2" customWidth="1"/>
    <col min="13480" max="13480" width="6.28515625" style="2" customWidth="1"/>
    <col min="13481" max="13481" width="5.7109375" style="2" customWidth="1"/>
    <col min="13482" max="13482" width="6.28515625" style="2" customWidth="1"/>
    <col min="13483" max="13483" width="5.7109375" style="2" customWidth="1"/>
    <col min="13484" max="13484" width="6.28515625" style="2" customWidth="1"/>
    <col min="13485" max="13485" width="5.7109375" style="2" customWidth="1"/>
    <col min="13486" max="13486" width="6.42578125" style="2" customWidth="1"/>
    <col min="13487" max="13487" width="6" style="2" customWidth="1"/>
    <col min="13488" max="13488" width="6.28515625" style="2" customWidth="1"/>
    <col min="13489" max="13489" width="5.7109375" style="2" customWidth="1"/>
    <col min="13490" max="13490" width="6.42578125" style="2" customWidth="1"/>
    <col min="13491" max="13491" width="6.140625" style="2" customWidth="1"/>
    <col min="13492" max="13492" width="6.42578125" style="2" customWidth="1"/>
    <col min="13493" max="13493" width="6.140625" style="2" customWidth="1"/>
    <col min="13494" max="13494" width="6.28515625" style="2" customWidth="1"/>
    <col min="13495" max="13495" width="5.7109375" style="2" customWidth="1"/>
    <col min="13496" max="13497" width="6.42578125" style="2" customWidth="1"/>
    <col min="13498" max="13568" width="8.85546875" style="2"/>
    <col min="13569" max="13569" width="4.140625" style="2" customWidth="1"/>
    <col min="13570" max="13570" width="15.42578125" style="2" customWidth="1"/>
    <col min="13571" max="13571" width="4.7109375" style="2" customWidth="1"/>
    <col min="13572" max="13572" width="5.85546875" style="2" bestFit="1" customWidth="1"/>
    <col min="13573" max="13582" width="0" style="2" hidden="1" customWidth="1"/>
    <col min="13583" max="13583" width="8.85546875" style="2" bestFit="1" customWidth="1"/>
    <col min="13584" max="13584" width="8.7109375" style="2" customWidth="1"/>
    <col min="13585" max="13585" width="6.140625" style="2" bestFit="1" customWidth="1"/>
    <col min="13586" max="13586" width="6.42578125" style="2" customWidth="1"/>
    <col min="13587" max="13587" width="6.42578125" style="2" bestFit="1" customWidth="1"/>
    <col min="13588" max="13588" width="6.7109375" style="2" bestFit="1" customWidth="1"/>
    <col min="13589" max="13589" width="6.28515625" style="2" customWidth="1"/>
    <col min="13590" max="13590" width="6.42578125" style="2" customWidth="1"/>
    <col min="13591" max="13592" width="5.28515625" style="2" customWidth="1"/>
    <col min="13593" max="13593" width="7" style="2" customWidth="1"/>
    <col min="13594" max="13594" width="7.85546875" style="2" bestFit="1" customWidth="1"/>
    <col min="13595" max="13595" width="7" style="2" customWidth="1"/>
    <col min="13596" max="13596" width="7.7109375" style="2" customWidth="1"/>
    <col min="13597" max="13597" width="6.85546875" style="2" customWidth="1"/>
    <col min="13598" max="13598" width="7" style="2" customWidth="1"/>
    <col min="13599" max="13599" width="5.42578125" style="2" bestFit="1" customWidth="1"/>
    <col min="13600" max="13600" width="7.140625" style="2" bestFit="1" customWidth="1"/>
    <col min="13601" max="13601" width="7.42578125" style="2" customWidth="1"/>
    <col min="13602" max="13602" width="6.140625" style="2" bestFit="1" customWidth="1"/>
    <col min="13603" max="13603" width="8.7109375" style="2" bestFit="1" customWidth="1"/>
    <col min="13604" max="13604" width="7.7109375" style="2" bestFit="1" customWidth="1"/>
    <col min="13605" max="13605" width="8.42578125" style="2" bestFit="1" customWidth="1"/>
    <col min="13606" max="13606" width="8.85546875" style="2"/>
    <col min="13607" max="13607" width="7.42578125" style="2" bestFit="1" customWidth="1"/>
    <col min="13608" max="13608" width="5.85546875" style="2" bestFit="1" customWidth="1"/>
    <col min="13609" max="13609" width="9" style="2" bestFit="1" customWidth="1"/>
    <col min="13610" max="13610" width="8.85546875" style="2"/>
    <col min="13611" max="13611" width="11.42578125" style="2" bestFit="1" customWidth="1"/>
    <col min="13612" max="13613" width="15.42578125" style="2" bestFit="1" customWidth="1"/>
    <col min="13614" max="13667" width="5.7109375" style="2" customWidth="1"/>
    <col min="13668" max="13689" width="5.28515625" style="2" customWidth="1"/>
    <col min="13690" max="13711" width="5.7109375" style="2" customWidth="1"/>
    <col min="13712" max="13712" width="6.140625" style="2" customWidth="1"/>
    <col min="13713" max="13714" width="6.42578125" style="2" customWidth="1"/>
    <col min="13715" max="13715" width="6.28515625" style="2" customWidth="1"/>
    <col min="13716" max="13716" width="6.140625" style="2" customWidth="1"/>
    <col min="13717" max="13717" width="6" style="2" customWidth="1"/>
    <col min="13718" max="13718" width="6.140625" style="2" customWidth="1"/>
    <col min="13719" max="13719" width="5.7109375" style="2" customWidth="1"/>
    <col min="13720" max="13720" width="6.28515625" style="2" customWidth="1"/>
    <col min="13721" max="13721" width="5.7109375" style="2" customWidth="1"/>
    <col min="13722" max="13722" width="6.28515625" style="2" customWidth="1"/>
    <col min="13723" max="13723" width="5.7109375" style="2" customWidth="1"/>
    <col min="13724" max="13724" width="6.42578125" style="2" customWidth="1"/>
    <col min="13725" max="13725" width="6.140625" style="2" customWidth="1"/>
    <col min="13726" max="13726" width="6.42578125" style="2" customWidth="1"/>
    <col min="13727" max="13727" width="6.140625" style="2" customWidth="1"/>
    <col min="13728" max="13728" width="6.28515625" style="2" customWidth="1"/>
    <col min="13729" max="13729" width="5.7109375" style="2" customWidth="1"/>
    <col min="13730" max="13730" width="6.28515625" style="2" customWidth="1"/>
    <col min="13731" max="13731" width="5.7109375" style="2" customWidth="1"/>
    <col min="13732" max="13732" width="6.28515625" style="2" customWidth="1"/>
    <col min="13733" max="13733" width="5.7109375" style="2" customWidth="1"/>
    <col min="13734" max="13734" width="6.28515625" style="2" customWidth="1"/>
    <col min="13735" max="13735" width="5.7109375" style="2" customWidth="1"/>
    <col min="13736" max="13736" width="6.28515625" style="2" customWidth="1"/>
    <col min="13737" max="13737" width="5.7109375" style="2" customWidth="1"/>
    <col min="13738" max="13738" width="6.28515625" style="2" customWidth="1"/>
    <col min="13739" max="13739" width="5.7109375" style="2" customWidth="1"/>
    <col min="13740" max="13740" width="6.28515625" style="2" customWidth="1"/>
    <col min="13741" max="13741" width="5.7109375" style="2" customWidth="1"/>
    <col min="13742" max="13742" width="6.42578125" style="2" customWidth="1"/>
    <col min="13743" max="13743" width="6" style="2" customWidth="1"/>
    <col min="13744" max="13744" width="6.28515625" style="2" customWidth="1"/>
    <col min="13745" max="13745" width="5.7109375" style="2" customWidth="1"/>
    <col min="13746" max="13746" width="6.42578125" style="2" customWidth="1"/>
    <col min="13747" max="13747" width="6.140625" style="2" customWidth="1"/>
    <col min="13748" max="13748" width="6.42578125" style="2" customWidth="1"/>
    <col min="13749" max="13749" width="6.140625" style="2" customWidth="1"/>
    <col min="13750" max="13750" width="6.28515625" style="2" customWidth="1"/>
    <col min="13751" max="13751" width="5.7109375" style="2" customWidth="1"/>
    <col min="13752" max="13753" width="6.42578125" style="2" customWidth="1"/>
    <col min="13754" max="13824" width="8.85546875" style="2"/>
    <col min="13825" max="13825" width="4.140625" style="2" customWidth="1"/>
    <col min="13826" max="13826" width="15.42578125" style="2" customWidth="1"/>
    <col min="13827" max="13827" width="4.7109375" style="2" customWidth="1"/>
    <col min="13828" max="13828" width="5.85546875" style="2" bestFit="1" customWidth="1"/>
    <col min="13829" max="13838" width="0" style="2" hidden="1" customWidth="1"/>
    <col min="13839" max="13839" width="8.85546875" style="2" bestFit="1" customWidth="1"/>
    <col min="13840" max="13840" width="8.7109375" style="2" customWidth="1"/>
    <col min="13841" max="13841" width="6.140625" style="2" bestFit="1" customWidth="1"/>
    <col min="13842" max="13842" width="6.42578125" style="2" customWidth="1"/>
    <col min="13843" max="13843" width="6.42578125" style="2" bestFit="1" customWidth="1"/>
    <col min="13844" max="13844" width="6.7109375" style="2" bestFit="1" customWidth="1"/>
    <col min="13845" max="13845" width="6.28515625" style="2" customWidth="1"/>
    <col min="13846" max="13846" width="6.42578125" style="2" customWidth="1"/>
    <col min="13847" max="13848" width="5.28515625" style="2" customWidth="1"/>
    <col min="13849" max="13849" width="7" style="2" customWidth="1"/>
    <col min="13850" max="13850" width="7.85546875" style="2" bestFit="1" customWidth="1"/>
    <col min="13851" max="13851" width="7" style="2" customWidth="1"/>
    <col min="13852" max="13852" width="7.7109375" style="2" customWidth="1"/>
    <col min="13853" max="13853" width="6.85546875" style="2" customWidth="1"/>
    <col min="13854" max="13854" width="7" style="2" customWidth="1"/>
    <col min="13855" max="13855" width="5.42578125" style="2" bestFit="1" customWidth="1"/>
    <col min="13856" max="13856" width="7.140625" style="2" bestFit="1" customWidth="1"/>
    <col min="13857" max="13857" width="7.42578125" style="2" customWidth="1"/>
    <col min="13858" max="13858" width="6.140625" style="2" bestFit="1" customWidth="1"/>
    <col min="13859" max="13859" width="8.7109375" style="2" bestFit="1" customWidth="1"/>
    <col min="13860" max="13860" width="7.7109375" style="2" bestFit="1" customWidth="1"/>
    <col min="13861" max="13861" width="8.42578125" style="2" bestFit="1" customWidth="1"/>
    <col min="13862" max="13862" width="8.85546875" style="2"/>
    <col min="13863" max="13863" width="7.42578125" style="2" bestFit="1" customWidth="1"/>
    <col min="13864" max="13864" width="5.85546875" style="2" bestFit="1" customWidth="1"/>
    <col min="13865" max="13865" width="9" style="2" bestFit="1" customWidth="1"/>
    <col min="13866" max="13866" width="8.85546875" style="2"/>
    <col min="13867" max="13867" width="11.42578125" style="2" bestFit="1" customWidth="1"/>
    <col min="13868" max="13869" width="15.42578125" style="2" bestFit="1" customWidth="1"/>
    <col min="13870" max="13923" width="5.7109375" style="2" customWidth="1"/>
    <col min="13924" max="13945" width="5.28515625" style="2" customWidth="1"/>
    <col min="13946" max="13967" width="5.7109375" style="2" customWidth="1"/>
    <col min="13968" max="13968" width="6.140625" style="2" customWidth="1"/>
    <col min="13969" max="13970" width="6.42578125" style="2" customWidth="1"/>
    <col min="13971" max="13971" width="6.28515625" style="2" customWidth="1"/>
    <col min="13972" max="13972" width="6.140625" style="2" customWidth="1"/>
    <col min="13973" max="13973" width="6" style="2" customWidth="1"/>
    <col min="13974" max="13974" width="6.140625" style="2" customWidth="1"/>
    <col min="13975" max="13975" width="5.7109375" style="2" customWidth="1"/>
    <col min="13976" max="13976" width="6.28515625" style="2" customWidth="1"/>
    <col min="13977" max="13977" width="5.7109375" style="2" customWidth="1"/>
    <col min="13978" max="13978" width="6.28515625" style="2" customWidth="1"/>
    <col min="13979" max="13979" width="5.7109375" style="2" customWidth="1"/>
    <col min="13980" max="13980" width="6.42578125" style="2" customWidth="1"/>
    <col min="13981" max="13981" width="6.140625" style="2" customWidth="1"/>
    <col min="13982" max="13982" width="6.42578125" style="2" customWidth="1"/>
    <col min="13983" max="13983" width="6.140625" style="2" customWidth="1"/>
    <col min="13984" max="13984" width="6.28515625" style="2" customWidth="1"/>
    <col min="13985" max="13985" width="5.7109375" style="2" customWidth="1"/>
    <col min="13986" max="13986" width="6.28515625" style="2" customWidth="1"/>
    <col min="13987" max="13987" width="5.7109375" style="2" customWidth="1"/>
    <col min="13988" max="13988" width="6.28515625" style="2" customWidth="1"/>
    <col min="13989" max="13989" width="5.7109375" style="2" customWidth="1"/>
    <col min="13990" max="13990" width="6.28515625" style="2" customWidth="1"/>
    <col min="13991" max="13991" width="5.7109375" style="2" customWidth="1"/>
    <col min="13992" max="13992" width="6.28515625" style="2" customWidth="1"/>
    <col min="13993" max="13993" width="5.7109375" style="2" customWidth="1"/>
    <col min="13994" max="13994" width="6.28515625" style="2" customWidth="1"/>
    <col min="13995" max="13995" width="5.7109375" style="2" customWidth="1"/>
    <col min="13996" max="13996" width="6.28515625" style="2" customWidth="1"/>
    <col min="13997" max="13997" width="5.7109375" style="2" customWidth="1"/>
    <col min="13998" max="13998" width="6.42578125" style="2" customWidth="1"/>
    <col min="13999" max="13999" width="6" style="2" customWidth="1"/>
    <col min="14000" max="14000" width="6.28515625" style="2" customWidth="1"/>
    <col min="14001" max="14001" width="5.7109375" style="2" customWidth="1"/>
    <col min="14002" max="14002" width="6.42578125" style="2" customWidth="1"/>
    <col min="14003" max="14003" width="6.140625" style="2" customWidth="1"/>
    <col min="14004" max="14004" width="6.42578125" style="2" customWidth="1"/>
    <col min="14005" max="14005" width="6.140625" style="2" customWidth="1"/>
    <col min="14006" max="14006" width="6.28515625" style="2" customWidth="1"/>
    <col min="14007" max="14007" width="5.7109375" style="2" customWidth="1"/>
    <col min="14008" max="14009" width="6.42578125" style="2" customWidth="1"/>
    <col min="14010" max="14080" width="8.85546875" style="2"/>
    <col min="14081" max="14081" width="4.140625" style="2" customWidth="1"/>
    <col min="14082" max="14082" width="15.42578125" style="2" customWidth="1"/>
    <col min="14083" max="14083" width="4.7109375" style="2" customWidth="1"/>
    <col min="14084" max="14084" width="5.85546875" style="2" bestFit="1" customWidth="1"/>
    <col min="14085" max="14094" width="0" style="2" hidden="1" customWidth="1"/>
    <col min="14095" max="14095" width="8.85546875" style="2" bestFit="1" customWidth="1"/>
    <col min="14096" max="14096" width="8.7109375" style="2" customWidth="1"/>
    <col min="14097" max="14097" width="6.140625" style="2" bestFit="1" customWidth="1"/>
    <col min="14098" max="14098" width="6.42578125" style="2" customWidth="1"/>
    <col min="14099" max="14099" width="6.42578125" style="2" bestFit="1" customWidth="1"/>
    <col min="14100" max="14100" width="6.7109375" style="2" bestFit="1" customWidth="1"/>
    <col min="14101" max="14101" width="6.28515625" style="2" customWidth="1"/>
    <col min="14102" max="14102" width="6.42578125" style="2" customWidth="1"/>
    <col min="14103" max="14104" width="5.28515625" style="2" customWidth="1"/>
    <col min="14105" max="14105" width="7" style="2" customWidth="1"/>
    <col min="14106" max="14106" width="7.85546875" style="2" bestFit="1" customWidth="1"/>
    <col min="14107" max="14107" width="7" style="2" customWidth="1"/>
    <col min="14108" max="14108" width="7.7109375" style="2" customWidth="1"/>
    <col min="14109" max="14109" width="6.85546875" style="2" customWidth="1"/>
    <col min="14110" max="14110" width="7" style="2" customWidth="1"/>
    <col min="14111" max="14111" width="5.42578125" style="2" bestFit="1" customWidth="1"/>
    <col min="14112" max="14112" width="7.140625" style="2" bestFit="1" customWidth="1"/>
    <col min="14113" max="14113" width="7.42578125" style="2" customWidth="1"/>
    <col min="14114" max="14114" width="6.140625" style="2" bestFit="1" customWidth="1"/>
    <col min="14115" max="14115" width="8.7109375" style="2" bestFit="1" customWidth="1"/>
    <col min="14116" max="14116" width="7.7109375" style="2" bestFit="1" customWidth="1"/>
    <col min="14117" max="14117" width="8.42578125" style="2" bestFit="1" customWidth="1"/>
    <col min="14118" max="14118" width="8.85546875" style="2"/>
    <col min="14119" max="14119" width="7.42578125" style="2" bestFit="1" customWidth="1"/>
    <col min="14120" max="14120" width="5.85546875" style="2" bestFit="1" customWidth="1"/>
    <col min="14121" max="14121" width="9" style="2" bestFit="1" customWidth="1"/>
    <col min="14122" max="14122" width="8.85546875" style="2"/>
    <col min="14123" max="14123" width="11.42578125" style="2" bestFit="1" customWidth="1"/>
    <col min="14124" max="14125" width="15.42578125" style="2" bestFit="1" customWidth="1"/>
    <col min="14126" max="14179" width="5.7109375" style="2" customWidth="1"/>
    <col min="14180" max="14201" width="5.28515625" style="2" customWidth="1"/>
    <col min="14202" max="14223" width="5.7109375" style="2" customWidth="1"/>
    <col min="14224" max="14224" width="6.140625" style="2" customWidth="1"/>
    <col min="14225" max="14226" width="6.42578125" style="2" customWidth="1"/>
    <col min="14227" max="14227" width="6.28515625" style="2" customWidth="1"/>
    <col min="14228" max="14228" width="6.140625" style="2" customWidth="1"/>
    <col min="14229" max="14229" width="6" style="2" customWidth="1"/>
    <col min="14230" max="14230" width="6.140625" style="2" customWidth="1"/>
    <col min="14231" max="14231" width="5.7109375" style="2" customWidth="1"/>
    <col min="14232" max="14232" width="6.28515625" style="2" customWidth="1"/>
    <col min="14233" max="14233" width="5.7109375" style="2" customWidth="1"/>
    <col min="14234" max="14234" width="6.28515625" style="2" customWidth="1"/>
    <col min="14235" max="14235" width="5.7109375" style="2" customWidth="1"/>
    <col min="14236" max="14236" width="6.42578125" style="2" customWidth="1"/>
    <col min="14237" max="14237" width="6.140625" style="2" customWidth="1"/>
    <col min="14238" max="14238" width="6.42578125" style="2" customWidth="1"/>
    <col min="14239" max="14239" width="6.140625" style="2" customWidth="1"/>
    <col min="14240" max="14240" width="6.28515625" style="2" customWidth="1"/>
    <col min="14241" max="14241" width="5.7109375" style="2" customWidth="1"/>
    <col min="14242" max="14242" width="6.28515625" style="2" customWidth="1"/>
    <col min="14243" max="14243" width="5.7109375" style="2" customWidth="1"/>
    <col min="14244" max="14244" width="6.28515625" style="2" customWidth="1"/>
    <col min="14245" max="14245" width="5.7109375" style="2" customWidth="1"/>
    <col min="14246" max="14246" width="6.28515625" style="2" customWidth="1"/>
    <col min="14247" max="14247" width="5.7109375" style="2" customWidth="1"/>
    <col min="14248" max="14248" width="6.28515625" style="2" customWidth="1"/>
    <col min="14249" max="14249" width="5.7109375" style="2" customWidth="1"/>
    <col min="14250" max="14250" width="6.28515625" style="2" customWidth="1"/>
    <col min="14251" max="14251" width="5.7109375" style="2" customWidth="1"/>
    <col min="14252" max="14252" width="6.28515625" style="2" customWidth="1"/>
    <col min="14253" max="14253" width="5.7109375" style="2" customWidth="1"/>
    <col min="14254" max="14254" width="6.42578125" style="2" customWidth="1"/>
    <col min="14255" max="14255" width="6" style="2" customWidth="1"/>
    <col min="14256" max="14256" width="6.28515625" style="2" customWidth="1"/>
    <col min="14257" max="14257" width="5.7109375" style="2" customWidth="1"/>
    <col min="14258" max="14258" width="6.42578125" style="2" customWidth="1"/>
    <col min="14259" max="14259" width="6.140625" style="2" customWidth="1"/>
    <col min="14260" max="14260" width="6.42578125" style="2" customWidth="1"/>
    <col min="14261" max="14261" width="6.140625" style="2" customWidth="1"/>
    <col min="14262" max="14262" width="6.28515625" style="2" customWidth="1"/>
    <col min="14263" max="14263" width="5.7109375" style="2" customWidth="1"/>
    <col min="14264" max="14265" width="6.42578125" style="2" customWidth="1"/>
    <col min="14266" max="14336" width="8.85546875" style="2"/>
    <col min="14337" max="14337" width="4.140625" style="2" customWidth="1"/>
    <col min="14338" max="14338" width="15.42578125" style="2" customWidth="1"/>
    <col min="14339" max="14339" width="4.7109375" style="2" customWidth="1"/>
    <col min="14340" max="14340" width="5.85546875" style="2" bestFit="1" customWidth="1"/>
    <col min="14341" max="14350" width="0" style="2" hidden="1" customWidth="1"/>
    <col min="14351" max="14351" width="8.85546875" style="2" bestFit="1" customWidth="1"/>
    <col min="14352" max="14352" width="8.7109375" style="2" customWidth="1"/>
    <col min="14353" max="14353" width="6.140625" style="2" bestFit="1" customWidth="1"/>
    <col min="14354" max="14354" width="6.42578125" style="2" customWidth="1"/>
    <col min="14355" max="14355" width="6.42578125" style="2" bestFit="1" customWidth="1"/>
    <col min="14356" max="14356" width="6.7109375" style="2" bestFit="1" customWidth="1"/>
    <col min="14357" max="14357" width="6.28515625" style="2" customWidth="1"/>
    <col min="14358" max="14358" width="6.42578125" style="2" customWidth="1"/>
    <col min="14359" max="14360" width="5.28515625" style="2" customWidth="1"/>
    <col min="14361" max="14361" width="7" style="2" customWidth="1"/>
    <col min="14362" max="14362" width="7.85546875" style="2" bestFit="1" customWidth="1"/>
    <col min="14363" max="14363" width="7" style="2" customWidth="1"/>
    <col min="14364" max="14364" width="7.7109375" style="2" customWidth="1"/>
    <col min="14365" max="14365" width="6.85546875" style="2" customWidth="1"/>
    <col min="14366" max="14366" width="7" style="2" customWidth="1"/>
    <col min="14367" max="14367" width="5.42578125" style="2" bestFit="1" customWidth="1"/>
    <col min="14368" max="14368" width="7.140625" style="2" bestFit="1" customWidth="1"/>
    <col min="14369" max="14369" width="7.42578125" style="2" customWidth="1"/>
    <col min="14370" max="14370" width="6.140625" style="2" bestFit="1" customWidth="1"/>
    <col min="14371" max="14371" width="8.7109375" style="2" bestFit="1" customWidth="1"/>
    <col min="14372" max="14372" width="7.7109375" style="2" bestFit="1" customWidth="1"/>
    <col min="14373" max="14373" width="8.42578125" style="2" bestFit="1" customWidth="1"/>
    <col min="14374" max="14374" width="8.85546875" style="2"/>
    <col min="14375" max="14375" width="7.42578125" style="2" bestFit="1" customWidth="1"/>
    <col min="14376" max="14376" width="5.85546875" style="2" bestFit="1" customWidth="1"/>
    <col min="14377" max="14377" width="9" style="2" bestFit="1" customWidth="1"/>
    <col min="14378" max="14378" width="8.85546875" style="2"/>
    <col min="14379" max="14379" width="11.42578125" style="2" bestFit="1" customWidth="1"/>
    <col min="14380" max="14381" width="15.42578125" style="2" bestFit="1" customWidth="1"/>
    <col min="14382" max="14435" width="5.7109375" style="2" customWidth="1"/>
    <col min="14436" max="14457" width="5.28515625" style="2" customWidth="1"/>
    <col min="14458" max="14479" width="5.7109375" style="2" customWidth="1"/>
    <col min="14480" max="14480" width="6.140625" style="2" customWidth="1"/>
    <col min="14481" max="14482" width="6.42578125" style="2" customWidth="1"/>
    <col min="14483" max="14483" width="6.28515625" style="2" customWidth="1"/>
    <col min="14484" max="14484" width="6.140625" style="2" customWidth="1"/>
    <col min="14485" max="14485" width="6" style="2" customWidth="1"/>
    <col min="14486" max="14486" width="6.140625" style="2" customWidth="1"/>
    <col min="14487" max="14487" width="5.7109375" style="2" customWidth="1"/>
    <col min="14488" max="14488" width="6.28515625" style="2" customWidth="1"/>
    <col min="14489" max="14489" width="5.7109375" style="2" customWidth="1"/>
    <col min="14490" max="14490" width="6.28515625" style="2" customWidth="1"/>
    <col min="14491" max="14491" width="5.7109375" style="2" customWidth="1"/>
    <col min="14492" max="14492" width="6.42578125" style="2" customWidth="1"/>
    <col min="14493" max="14493" width="6.140625" style="2" customWidth="1"/>
    <col min="14494" max="14494" width="6.42578125" style="2" customWidth="1"/>
    <col min="14495" max="14495" width="6.140625" style="2" customWidth="1"/>
    <col min="14496" max="14496" width="6.28515625" style="2" customWidth="1"/>
    <col min="14497" max="14497" width="5.7109375" style="2" customWidth="1"/>
    <col min="14498" max="14498" width="6.28515625" style="2" customWidth="1"/>
    <col min="14499" max="14499" width="5.7109375" style="2" customWidth="1"/>
    <col min="14500" max="14500" width="6.28515625" style="2" customWidth="1"/>
    <col min="14501" max="14501" width="5.7109375" style="2" customWidth="1"/>
    <col min="14502" max="14502" width="6.28515625" style="2" customWidth="1"/>
    <col min="14503" max="14503" width="5.7109375" style="2" customWidth="1"/>
    <col min="14504" max="14504" width="6.28515625" style="2" customWidth="1"/>
    <col min="14505" max="14505" width="5.7109375" style="2" customWidth="1"/>
    <col min="14506" max="14506" width="6.28515625" style="2" customWidth="1"/>
    <col min="14507" max="14507" width="5.7109375" style="2" customWidth="1"/>
    <col min="14508" max="14508" width="6.28515625" style="2" customWidth="1"/>
    <col min="14509" max="14509" width="5.7109375" style="2" customWidth="1"/>
    <col min="14510" max="14510" width="6.42578125" style="2" customWidth="1"/>
    <col min="14511" max="14511" width="6" style="2" customWidth="1"/>
    <col min="14512" max="14512" width="6.28515625" style="2" customWidth="1"/>
    <col min="14513" max="14513" width="5.7109375" style="2" customWidth="1"/>
    <col min="14514" max="14514" width="6.42578125" style="2" customWidth="1"/>
    <col min="14515" max="14515" width="6.140625" style="2" customWidth="1"/>
    <col min="14516" max="14516" width="6.42578125" style="2" customWidth="1"/>
    <col min="14517" max="14517" width="6.140625" style="2" customWidth="1"/>
    <col min="14518" max="14518" width="6.28515625" style="2" customWidth="1"/>
    <col min="14519" max="14519" width="5.7109375" style="2" customWidth="1"/>
    <col min="14520" max="14521" width="6.42578125" style="2" customWidth="1"/>
    <col min="14522" max="14592" width="8.85546875" style="2"/>
    <col min="14593" max="14593" width="4.140625" style="2" customWidth="1"/>
    <col min="14594" max="14594" width="15.42578125" style="2" customWidth="1"/>
    <col min="14595" max="14595" width="4.7109375" style="2" customWidth="1"/>
    <col min="14596" max="14596" width="5.85546875" style="2" bestFit="1" customWidth="1"/>
    <col min="14597" max="14606" width="0" style="2" hidden="1" customWidth="1"/>
    <col min="14607" max="14607" width="8.85546875" style="2" bestFit="1" customWidth="1"/>
    <col min="14608" max="14608" width="8.7109375" style="2" customWidth="1"/>
    <col min="14609" max="14609" width="6.140625" style="2" bestFit="1" customWidth="1"/>
    <col min="14610" max="14610" width="6.42578125" style="2" customWidth="1"/>
    <col min="14611" max="14611" width="6.42578125" style="2" bestFit="1" customWidth="1"/>
    <col min="14612" max="14612" width="6.7109375" style="2" bestFit="1" customWidth="1"/>
    <col min="14613" max="14613" width="6.28515625" style="2" customWidth="1"/>
    <col min="14614" max="14614" width="6.42578125" style="2" customWidth="1"/>
    <col min="14615" max="14616" width="5.28515625" style="2" customWidth="1"/>
    <col min="14617" max="14617" width="7" style="2" customWidth="1"/>
    <col min="14618" max="14618" width="7.85546875" style="2" bestFit="1" customWidth="1"/>
    <col min="14619" max="14619" width="7" style="2" customWidth="1"/>
    <col min="14620" max="14620" width="7.7109375" style="2" customWidth="1"/>
    <col min="14621" max="14621" width="6.85546875" style="2" customWidth="1"/>
    <col min="14622" max="14622" width="7" style="2" customWidth="1"/>
    <col min="14623" max="14623" width="5.42578125" style="2" bestFit="1" customWidth="1"/>
    <col min="14624" max="14624" width="7.140625" style="2" bestFit="1" customWidth="1"/>
    <col min="14625" max="14625" width="7.42578125" style="2" customWidth="1"/>
    <col min="14626" max="14626" width="6.140625" style="2" bestFit="1" customWidth="1"/>
    <col min="14627" max="14627" width="8.7109375" style="2" bestFit="1" customWidth="1"/>
    <col min="14628" max="14628" width="7.7109375" style="2" bestFit="1" customWidth="1"/>
    <col min="14629" max="14629" width="8.42578125" style="2" bestFit="1" customWidth="1"/>
    <col min="14630" max="14630" width="8.85546875" style="2"/>
    <col min="14631" max="14631" width="7.42578125" style="2" bestFit="1" customWidth="1"/>
    <col min="14632" max="14632" width="5.85546875" style="2" bestFit="1" customWidth="1"/>
    <col min="14633" max="14633" width="9" style="2" bestFit="1" customWidth="1"/>
    <col min="14634" max="14634" width="8.85546875" style="2"/>
    <col min="14635" max="14635" width="11.42578125" style="2" bestFit="1" customWidth="1"/>
    <col min="14636" max="14637" width="15.42578125" style="2" bestFit="1" customWidth="1"/>
    <col min="14638" max="14691" width="5.7109375" style="2" customWidth="1"/>
    <col min="14692" max="14713" width="5.28515625" style="2" customWidth="1"/>
    <col min="14714" max="14735" width="5.7109375" style="2" customWidth="1"/>
    <col min="14736" max="14736" width="6.140625" style="2" customWidth="1"/>
    <col min="14737" max="14738" width="6.42578125" style="2" customWidth="1"/>
    <col min="14739" max="14739" width="6.28515625" style="2" customWidth="1"/>
    <col min="14740" max="14740" width="6.140625" style="2" customWidth="1"/>
    <col min="14741" max="14741" width="6" style="2" customWidth="1"/>
    <col min="14742" max="14742" width="6.140625" style="2" customWidth="1"/>
    <col min="14743" max="14743" width="5.7109375" style="2" customWidth="1"/>
    <col min="14744" max="14744" width="6.28515625" style="2" customWidth="1"/>
    <col min="14745" max="14745" width="5.7109375" style="2" customWidth="1"/>
    <col min="14746" max="14746" width="6.28515625" style="2" customWidth="1"/>
    <col min="14747" max="14747" width="5.7109375" style="2" customWidth="1"/>
    <col min="14748" max="14748" width="6.42578125" style="2" customWidth="1"/>
    <col min="14749" max="14749" width="6.140625" style="2" customWidth="1"/>
    <col min="14750" max="14750" width="6.42578125" style="2" customWidth="1"/>
    <col min="14751" max="14751" width="6.140625" style="2" customWidth="1"/>
    <col min="14752" max="14752" width="6.28515625" style="2" customWidth="1"/>
    <col min="14753" max="14753" width="5.7109375" style="2" customWidth="1"/>
    <col min="14754" max="14754" width="6.28515625" style="2" customWidth="1"/>
    <col min="14755" max="14755" width="5.7109375" style="2" customWidth="1"/>
    <col min="14756" max="14756" width="6.28515625" style="2" customWidth="1"/>
    <col min="14757" max="14757" width="5.7109375" style="2" customWidth="1"/>
    <col min="14758" max="14758" width="6.28515625" style="2" customWidth="1"/>
    <col min="14759" max="14759" width="5.7109375" style="2" customWidth="1"/>
    <col min="14760" max="14760" width="6.28515625" style="2" customWidth="1"/>
    <col min="14761" max="14761" width="5.7109375" style="2" customWidth="1"/>
    <col min="14762" max="14762" width="6.28515625" style="2" customWidth="1"/>
    <col min="14763" max="14763" width="5.7109375" style="2" customWidth="1"/>
    <col min="14764" max="14764" width="6.28515625" style="2" customWidth="1"/>
    <col min="14765" max="14765" width="5.7109375" style="2" customWidth="1"/>
    <col min="14766" max="14766" width="6.42578125" style="2" customWidth="1"/>
    <col min="14767" max="14767" width="6" style="2" customWidth="1"/>
    <col min="14768" max="14768" width="6.28515625" style="2" customWidth="1"/>
    <col min="14769" max="14769" width="5.7109375" style="2" customWidth="1"/>
    <col min="14770" max="14770" width="6.42578125" style="2" customWidth="1"/>
    <col min="14771" max="14771" width="6.140625" style="2" customWidth="1"/>
    <col min="14772" max="14772" width="6.42578125" style="2" customWidth="1"/>
    <col min="14773" max="14773" width="6.140625" style="2" customWidth="1"/>
    <col min="14774" max="14774" width="6.28515625" style="2" customWidth="1"/>
    <col min="14775" max="14775" width="5.7109375" style="2" customWidth="1"/>
    <col min="14776" max="14777" width="6.42578125" style="2" customWidth="1"/>
    <col min="14778" max="14848" width="8.85546875" style="2"/>
    <col min="14849" max="14849" width="4.140625" style="2" customWidth="1"/>
    <col min="14850" max="14850" width="15.42578125" style="2" customWidth="1"/>
    <col min="14851" max="14851" width="4.7109375" style="2" customWidth="1"/>
    <col min="14852" max="14852" width="5.85546875" style="2" bestFit="1" customWidth="1"/>
    <col min="14853" max="14862" width="0" style="2" hidden="1" customWidth="1"/>
    <col min="14863" max="14863" width="8.85546875" style="2" bestFit="1" customWidth="1"/>
    <col min="14864" max="14864" width="8.7109375" style="2" customWidth="1"/>
    <col min="14865" max="14865" width="6.140625" style="2" bestFit="1" customWidth="1"/>
    <col min="14866" max="14866" width="6.42578125" style="2" customWidth="1"/>
    <col min="14867" max="14867" width="6.42578125" style="2" bestFit="1" customWidth="1"/>
    <col min="14868" max="14868" width="6.7109375" style="2" bestFit="1" customWidth="1"/>
    <col min="14869" max="14869" width="6.28515625" style="2" customWidth="1"/>
    <col min="14870" max="14870" width="6.42578125" style="2" customWidth="1"/>
    <col min="14871" max="14872" width="5.28515625" style="2" customWidth="1"/>
    <col min="14873" max="14873" width="7" style="2" customWidth="1"/>
    <col min="14874" max="14874" width="7.85546875" style="2" bestFit="1" customWidth="1"/>
    <col min="14875" max="14875" width="7" style="2" customWidth="1"/>
    <col min="14876" max="14876" width="7.7109375" style="2" customWidth="1"/>
    <col min="14877" max="14877" width="6.85546875" style="2" customWidth="1"/>
    <col min="14878" max="14878" width="7" style="2" customWidth="1"/>
    <col min="14879" max="14879" width="5.42578125" style="2" bestFit="1" customWidth="1"/>
    <col min="14880" max="14880" width="7.140625" style="2" bestFit="1" customWidth="1"/>
    <col min="14881" max="14881" width="7.42578125" style="2" customWidth="1"/>
    <col min="14882" max="14882" width="6.140625" style="2" bestFit="1" customWidth="1"/>
    <col min="14883" max="14883" width="8.7109375" style="2" bestFit="1" customWidth="1"/>
    <col min="14884" max="14884" width="7.7109375" style="2" bestFit="1" customWidth="1"/>
    <col min="14885" max="14885" width="8.42578125" style="2" bestFit="1" customWidth="1"/>
    <col min="14886" max="14886" width="8.85546875" style="2"/>
    <col min="14887" max="14887" width="7.42578125" style="2" bestFit="1" customWidth="1"/>
    <col min="14888" max="14888" width="5.85546875" style="2" bestFit="1" customWidth="1"/>
    <col min="14889" max="14889" width="9" style="2" bestFit="1" customWidth="1"/>
    <col min="14890" max="14890" width="8.85546875" style="2"/>
    <col min="14891" max="14891" width="11.42578125" style="2" bestFit="1" customWidth="1"/>
    <col min="14892" max="14893" width="15.42578125" style="2" bestFit="1" customWidth="1"/>
    <col min="14894" max="14947" width="5.7109375" style="2" customWidth="1"/>
    <col min="14948" max="14969" width="5.28515625" style="2" customWidth="1"/>
    <col min="14970" max="14991" width="5.7109375" style="2" customWidth="1"/>
    <col min="14992" max="14992" width="6.140625" style="2" customWidth="1"/>
    <col min="14993" max="14994" width="6.42578125" style="2" customWidth="1"/>
    <col min="14995" max="14995" width="6.28515625" style="2" customWidth="1"/>
    <col min="14996" max="14996" width="6.140625" style="2" customWidth="1"/>
    <col min="14997" max="14997" width="6" style="2" customWidth="1"/>
    <col min="14998" max="14998" width="6.140625" style="2" customWidth="1"/>
    <col min="14999" max="14999" width="5.7109375" style="2" customWidth="1"/>
    <col min="15000" max="15000" width="6.28515625" style="2" customWidth="1"/>
    <col min="15001" max="15001" width="5.7109375" style="2" customWidth="1"/>
    <col min="15002" max="15002" width="6.28515625" style="2" customWidth="1"/>
    <col min="15003" max="15003" width="5.7109375" style="2" customWidth="1"/>
    <col min="15004" max="15004" width="6.42578125" style="2" customWidth="1"/>
    <col min="15005" max="15005" width="6.140625" style="2" customWidth="1"/>
    <col min="15006" max="15006" width="6.42578125" style="2" customWidth="1"/>
    <col min="15007" max="15007" width="6.140625" style="2" customWidth="1"/>
    <col min="15008" max="15008" width="6.28515625" style="2" customWidth="1"/>
    <col min="15009" max="15009" width="5.7109375" style="2" customWidth="1"/>
    <col min="15010" max="15010" width="6.28515625" style="2" customWidth="1"/>
    <col min="15011" max="15011" width="5.7109375" style="2" customWidth="1"/>
    <col min="15012" max="15012" width="6.28515625" style="2" customWidth="1"/>
    <col min="15013" max="15013" width="5.7109375" style="2" customWidth="1"/>
    <col min="15014" max="15014" width="6.28515625" style="2" customWidth="1"/>
    <col min="15015" max="15015" width="5.7109375" style="2" customWidth="1"/>
    <col min="15016" max="15016" width="6.28515625" style="2" customWidth="1"/>
    <col min="15017" max="15017" width="5.7109375" style="2" customWidth="1"/>
    <col min="15018" max="15018" width="6.28515625" style="2" customWidth="1"/>
    <col min="15019" max="15019" width="5.7109375" style="2" customWidth="1"/>
    <col min="15020" max="15020" width="6.28515625" style="2" customWidth="1"/>
    <col min="15021" max="15021" width="5.7109375" style="2" customWidth="1"/>
    <col min="15022" max="15022" width="6.42578125" style="2" customWidth="1"/>
    <col min="15023" max="15023" width="6" style="2" customWidth="1"/>
    <col min="15024" max="15024" width="6.28515625" style="2" customWidth="1"/>
    <col min="15025" max="15025" width="5.7109375" style="2" customWidth="1"/>
    <col min="15026" max="15026" width="6.42578125" style="2" customWidth="1"/>
    <col min="15027" max="15027" width="6.140625" style="2" customWidth="1"/>
    <col min="15028" max="15028" width="6.42578125" style="2" customWidth="1"/>
    <col min="15029" max="15029" width="6.140625" style="2" customWidth="1"/>
    <col min="15030" max="15030" width="6.28515625" style="2" customWidth="1"/>
    <col min="15031" max="15031" width="5.7109375" style="2" customWidth="1"/>
    <col min="15032" max="15033" width="6.42578125" style="2" customWidth="1"/>
    <col min="15034" max="15104" width="8.85546875" style="2"/>
    <col min="15105" max="15105" width="4.140625" style="2" customWidth="1"/>
    <col min="15106" max="15106" width="15.42578125" style="2" customWidth="1"/>
    <col min="15107" max="15107" width="4.7109375" style="2" customWidth="1"/>
    <col min="15108" max="15108" width="5.85546875" style="2" bestFit="1" customWidth="1"/>
    <col min="15109" max="15118" width="0" style="2" hidden="1" customWidth="1"/>
    <col min="15119" max="15119" width="8.85546875" style="2" bestFit="1" customWidth="1"/>
    <col min="15120" max="15120" width="8.7109375" style="2" customWidth="1"/>
    <col min="15121" max="15121" width="6.140625" style="2" bestFit="1" customWidth="1"/>
    <col min="15122" max="15122" width="6.42578125" style="2" customWidth="1"/>
    <col min="15123" max="15123" width="6.42578125" style="2" bestFit="1" customWidth="1"/>
    <col min="15124" max="15124" width="6.7109375" style="2" bestFit="1" customWidth="1"/>
    <col min="15125" max="15125" width="6.28515625" style="2" customWidth="1"/>
    <col min="15126" max="15126" width="6.42578125" style="2" customWidth="1"/>
    <col min="15127" max="15128" width="5.28515625" style="2" customWidth="1"/>
    <col min="15129" max="15129" width="7" style="2" customWidth="1"/>
    <col min="15130" max="15130" width="7.85546875" style="2" bestFit="1" customWidth="1"/>
    <col min="15131" max="15131" width="7" style="2" customWidth="1"/>
    <col min="15132" max="15132" width="7.7109375" style="2" customWidth="1"/>
    <col min="15133" max="15133" width="6.85546875" style="2" customWidth="1"/>
    <col min="15134" max="15134" width="7" style="2" customWidth="1"/>
    <col min="15135" max="15135" width="5.42578125" style="2" bestFit="1" customWidth="1"/>
    <col min="15136" max="15136" width="7.140625" style="2" bestFit="1" customWidth="1"/>
    <col min="15137" max="15137" width="7.42578125" style="2" customWidth="1"/>
    <col min="15138" max="15138" width="6.140625" style="2" bestFit="1" customWidth="1"/>
    <col min="15139" max="15139" width="8.7109375" style="2" bestFit="1" customWidth="1"/>
    <col min="15140" max="15140" width="7.7109375" style="2" bestFit="1" customWidth="1"/>
    <col min="15141" max="15141" width="8.42578125" style="2" bestFit="1" customWidth="1"/>
    <col min="15142" max="15142" width="8.85546875" style="2"/>
    <col min="15143" max="15143" width="7.42578125" style="2" bestFit="1" customWidth="1"/>
    <col min="15144" max="15144" width="5.85546875" style="2" bestFit="1" customWidth="1"/>
    <col min="15145" max="15145" width="9" style="2" bestFit="1" customWidth="1"/>
    <col min="15146" max="15146" width="8.85546875" style="2"/>
    <col min="15147" max="15147" width="11.42578125" style="2" bestFit="1" customWidth="1"/>
    <col min="15148" max="15149" width="15.42578125" style="2" bestFit="1" customWidth="1"/>
    <col min="15150" max="15203" width="5.7109375" style="2" customWidth="1"/>
    <col min="15204" max="15225" width="5.28515625" style="2" customWidth="1"/>
    <col min="15226" max="15247" width="5.7109375" style="2" customWidth="1"/>
    <col min="15248" max="15248" width="6.140625" style="2" customWidth="1"/>
    <col min="15249" max="15250" width="6.42578125" style="2" customWidth="1"/>
    <col min="15251" max="15251" width="6.28515625" style="2" customWidth="1"/>
    <col min="15252" max="15252" width="6.140625" style="2" customWidth="1"/>
    <col min="15253" max="15253" width="6" style="2" customWidth="1"/>
    <col min="15254" max="15254" width="6.140625" style="2" customWidth="1"/>
    <col min="15255" max="15255" width="5.7109375" style="2" customWidth="1"/>
    <col min="15256" max="15256" width="6.28515625" style="2" customWidth="1"/>
    <col min="15257" max="15257" width="5.7109375" style="2" customWidth="1"/>
    <col min="15258" max="15258" width="6.28515625" style="2" customWidth="1"/>
    <col min="15259" max="15259" width="5.7109375" style="2" customWidth="1"/>
    <col min="15260" max="15260" width="6.42578125" style="2" customWidth="1"/>
    <col min="15261" max="15261" width="6.140625" style="2" customWidth="1"/>
    <col min="15262" max="15262" width="6.42578125" style="2" customWidth="1"/>
    <col min="15263" max="15263" width="6.140625" style="2" customWidth="1"/>
    <col min="15264" max="15264" width="6.28515625" style="2" customWidth="1"/>
    <col min="15265" max="15265" width="5.7109375" style="2" customWidth="1"/>
    <col min="15266" max="15266" width="6.28515625" style="2" customWidth="1"/>
    <col min="15267" max="15267" width="5.7109375" style="2" customWidth="1"/>
    <col min="15268" max="15268" width="6.28515625" style="2" customWidth="1"/>
    <col min="15269" max="15269" width="5.7109375" style="2" customWidth="1"/>
    <col min="15270" max="15270" width="6.28515625" style="2" customWidth="1"/>
    <col min="15271" max="15271" width="5.7109375" style="2" customWidth="1"/>
    <col min="15272" max="15272" width="6.28515625" style="2" customWidth="1"/>
    <col min="15273" max="15273" width="5.7109375" style="2" customWidth="1"/>
    <col min="15274" max="15274" width="6.28515625" style="2" customWidth="1"/>
    <col min="15275" max="15275" width="5.7109375" style="2" customWidth="1"/>
    <col min="15276" max="15276" width="6.28515625" style="2" customWidth="1"/>
    <col min="15277" max="15277" width="5.7109375" style="2" customWidth="1"/>
    <col min="15278" max="15278" width="6.42578125" style="2" customWidth="1"/>
    <col min="15279" max="15279" width="6" style="2" customWidth="1"/>
    <col min="15280" max="15280" width="6.28515625" style="2" customWidth="1"/>
    <col min="15281" max="15281" width="5.7109375" style="2" customWidth="1"/>
    <col min="15282" max="15282" width="6.42578125" style="2" customWidth="1"/>
    <col min="15283" max="15283" width="6.140625" style="2" customWidth="1"/>
    <col min="15284" max="15284" width="6.42578125" style="2" customWidth="1"/>
    <col min="15285" max="15285" width="6.140625" style="2" customWidth="1"/>
    <col min="15286" max="15286" width="6.28515625" style="2" customWidth="1"/>
    <col min="15287" max="15287" width="5.7109375" style="2" customWidth="1"/>
    <col min="15288" max="15289" width="6.42578125" style="2" customWidth="1"/>
    <col min="15290" max="15360" width="8.85546875" style="2"/>
    <col min="15361" max="15361" width="4.140625" style="2" customWidth="1"/>
    <col min="15362" max="15362" width="15.42578125" style="2" customWidth="1"/>
    <col min="15363" max="15363" width="4.7109375" style="2" customWidth="1"/>
    <col min="15364" max="15364" width="5.85546875" style="2" bestFit="1" customWidth="1"/>
    <col min="15365" max="15374" width="0" style="2" hidden="1" customWidth="1"/>
    <col min="15375" max="15375" width="8.85546875" style="2" bestFit="1" customWidth="1"/>
    <col min="15376" max="15376" width="8.7109375" style="2" customWidth="1"/>
    <col min="15377" max="15377" width="6.140625" style="2" bestFit="1" customWidth="1"/>
    <col min="15378" max="15378" width="6.42578125" style="2" customWidth="1"/>
    <col min="15379" max="15379" width="6.42578125" style="2" bestFit="1" customWidth="1"/>
    <col min="15380" max="15380" width="6.7109375" style="2" bestFit="1" customWidth="1"/>
    <col min="15381" max="15381" width="6.28515625" style="2" customWidth="1"/>
    <col min="15382" max="15382" width="6.42578125" style="2" customWidth="1"/>
    <col min="15383" max="15384" width="5.28515625" style="2" customWidth="1"/>
    <col min="15385" max="15385" width="7" style="2" customWidth="1"/>
    <col min="15386" max="15386" width="7.85546875" style="2" bestFit="1" customWidth="1"/>
    <col min="15387" max="15387" width="7" style="2" customWidth="1"/>
    <col min="15388" max="15388" width="7.7109375" style="2" customWidth="1"/>
    <col min="15389" max="15389" width="6.85546875" style="2" customWidth="1"/>
    <col min="15390" max="15390" width="7" style="2" customWidth="1"/>
    <col min="15391" max="15391" width="5.42578125" style="2" bestFit="1" customWidth="1"/>
    <col min="15392" max="15392" width="7.140625" style="2" bestFit="1" customWidth="1"/>
    <col min="15393" max="15393" width="7.42578125" style="2" customWidth="1"/>
    <col min="15394" max="15394" width="6.140625" style="2" bestFit="1" customWidth="1"/>
    <col min="15395" max="15395" width="8.7109375" style="2" bestFit="1" customWidth="1"/>
    <col min="15396" max="15396" width="7.7109375" style="2" bestFit="1" customWidth="1"/>
    <col min="15397" max="15397" width="8.42578125" style="2" bestFit="1" customWidth="1"/>
    <col min="15398" max="15398" width="8.85546875" style="2"/>
    <col min="15399" max="15399" width="7.42578125" style="2" bestFit="1" customWidth="1"/>
    <col min="15400" max="15400" width="5.85546875" style="2" bestFit="1" customWidth="1"/>
    <col min="15401" max="15401" width="9" style="2" bestFit="1" customWidth="1"/>
    <col min="15402" max="15402" width="8.85546875" style="2"/>
    <col min="15403" max="15403" width="11.42578125" style="2" bestFit="1" customWidth="1"/>
    <col min="15404" max="15405" width="15.42578125" style="2" bestFit="1" customWidth="1"/>
    <col min="15406" max="15459" width="5.7109375" style="2" customWidth="1"/>
    <col min="15460" max="15481" width="5.28515625" style="2" customWidth="1"/>
    <col min="15482" max="15503" width="5.7109375" style="2" customWidth="1"/>
    <col min="15504" max="15504" width="6.140625" style="2" customWidth="1"/>
    <col min="15505" max="15506" width="6.42578125" style="2" customWidth="1"/>
    <col min="15507" max="15507" width="6.28515625" style="2" customWidth="1"/>
    <col min="15508" max="15508" width="6.140625" style="2" customWidth="1"/>
    <col min="15509" max="15509" width="6" style="2" customWidth="1"/>
    <col min="15510" max="15510" width="6.140625" style="2" customWidth="1"/>
    <col min="15511" max="15511" width="5.7109375" style="2" customWidth="1"/>
    <col min="15512" max="15512" width="6.28515625" style="2" customWidth="1"/>
    <col min="15513" max="15513" width="5.7109375" style="2" customWidth="1"/>
    <col min="15514" max="15514" width="6.28515625" style="2" customWidth="1"/>
    <col min="15515" max="15515" width="5.7109375" style="2" customWidth="1"/>
    <col min="15516" max="15516" width="6.42578125" style="2" customWidth="1"/>
    <col min="15517" max="15517" width="6.140625" style="2" customWidth="1"/>
    <col min="15518" max="15518" width="6.42578125" style="2" customWidth="1"/>
    <col min="15519" max="15519" width="6.140625" style="2" customWidth="1"/>
    <col min="15520" max="15520" width="6.28515625" style="2" customWidth="1"/>
    <col min="15521" max="15521" width="5.7109375" style="2" customWidth="1"/>
    <col min="15522" max="15522" width="6.28515625" style="2" customWidth="1"/>
    <col min="15523" max="15523" width="5.7109375" style="2" customWidth="1"/>
    <col min="15524" max="15524" width="6.28515625" style="2" customWidth="1"/>
    <col min="15525" max="15525" width="5.7109375" style="2" customWidth="1"/>
    <col min="15526" max="15526" width="6.28515625" style="2" customWidth="1"/>
    <col min="15527" max="15527" width="5.7109375" style="2" customWidth="1"/>
    <col min="15528" max="15528" width="6.28515625" style="2" customWidth="1"/>
    <col min="15529" max="15529" width="5.7109375" style="2" customWidth="1"/>
    <col min="15530" max="15530" width="6.28515625" style="2" customWidth="1"/>
    <col min="15531" max="15531" width="5.7109375" style="2" customWidth="1"/>
    <col min="15532" max="15532" width="6.28515625" style="2" customWidth="1"/>
    <col min="15533" max="15533" width="5.7109375" style="2" customWidth="1"/>
    <col min="15534" max="15534" width="6.42578125" style="2" customWidth="1"/>
    <col min="15535" max="15535" width="6" style="2" customWidth="1"/>
    <col min="15536" max="15536" width="6.28515625" style="2" customWidth="1"/>
    <col min="15537" max="15537" width="5.7109375" style="2" customWidth="1"/>
    <col min="15538" max="15538" width="6.42578125" style="2" customWidth="1"/>
    <col min="15539" max="15539" width="6.140625" style="2" customWidth="1"/>
    <col min="15540" max="15540" width="6.42578125" style="2" customWidth="1"/>
    <col min="15541" max="15541" width="6.140625" style="2" customWidth="1"/>
    <col min="15542" max="15542" width="6.28515625" style="2" customWidth="1"/>
    <col min="15543" max="15543" width="5.7109375" style="2" customWidth="1"/>
    <col min="15544" max="15545" width="6.42578125" style="2" customWidth="1"/>
    <col min="15546" max="15616" width="8.85546875" style="2"/>
    <col min="15617" max="15617" width="4.140625" style="2" customWidth="1"/>
    <col min="15618" max="15618" width="15.42578125" style="2" customWidth="1"/>
    <col min="15619" max="15619" width="4.7109375" style="2" customWidth="1"/>
    <col min="15620" max="15620" width="5.85546875" style="2" bestFit="1" customWidth="1"/>
    <col min="15621" max="15630" width="0" style="2" hidden="1" customWidth="1"/>
    <col min="15631" max="15631" width="8.85546875" style="2" bestFit="1" customWidth="1"/>
    <col min="15632" max="15632" width="8.7109375" style="2" customWidth="1"/>
    <col min="15633" max="15633" width="6.140625" style="2" bestFit="1" customWidth="1"/>
    <col min="15634" max="15634" width="6.42578125" style="2" customWidth="1"/>
    <col min="15635" max="15635" width="6.42578125" style="2" bestFit="1" customWidth="1"/>
    <col min="15636" max="15636" width="6.7109375" style="2" bestFit="1" customWidth="1"/>
    <col min="15637" max="15637" width="6.28515625" style="2" customWidth="1"/>
    <col min="15638" max="15638" width="6.42578125" style="2" customWidth="1"/>
    <col min="15639" max="15640" width="5.28515625" style="2" customWidth="1"/>
    <col min="15641" max="15641" width="7" style="2" customWidth="1"/>
    <col min="15642" max="15642" width="7.85546875" style="2" bestFit="1" customWidth="1"/>
    <col min="15643" max="15643" width="7" style="2" customWidth="1"/>
    <col min="15644" max="15644" width="7.7109375" style="2" customWidth="1"/>
    <col min="15645" max="15645" width="6.85546875" style="2" customWidth="1"/>
    <col min="15646" max="15646" width="7" style="2" customWidth="1"/>
    <col min="15647" max="15647" width="5.42578125" style="2" bestFit="1" customWidth="1"/>
    <col min="15648" max="15648" width="7.140625" style="2" bestFit="1" customWidth="1"/>
    <col min="15649" max="15649" width="7.42578125" style="2" customWidth="1"/>
    <col min="15650" max="15650" width="6.140625" style="2" bestFit="1" customWidth="1"/>
    <col min="15651" max="15651" width="8.7109375" style="2" bestFit="1" customWidth="1"/>
    <col min="15652" max="15652" width="7.7109375" style="2" bestFit="1" customWidth="1"/>
    <col min="15653" max="15653" width="8.42578125" style="2" bestFit="1" customWidth="1"/>
    <col min="15654" max="15654" width="8.85546875" style="2"/>
    <col min="15655" max="15655" width="7.42578125" style="2" bestFit="1" customWidth="1"/>
    <col min="15656" max="15656" width="5.85546875" style="2" bestFit="1" customWidth="1"/>
    <col min="15657" max="15657" width="9" style="2" bestFit="1" customWidth="1"/>
    <col min="15658" max="15658" width="8.85546875" style="2"/>
    <col min="15659" max="15659" width="11.42578125" style="2" bestFit="1" customWidth="1"/>
    <col min="15660" max="15661" width="15.42578125" style="2" bestFit="1" customWidth="1"/>
    <col min="15662" max="15715" width="5.7109375" style="2" customWidth="1"/>
    <col min="15716" max="15737" width="5.28515625" style="2" customWidth="1"/>
    <col min="15738" max="15759" width="5.7109375" style="2" customWidth="1"/>
    <col min="15760" max="15760" width="6.140625" style="2" customWidth="1"/>
    <col min="15761" max="15762" width="6.42578125" style="2" customWidth="1"/>
    <col min="15763" max="15763" width="6.28515625" style="2" customWidth="1"/>
    <col min="15764" max="15764" width="6.140625" style="2" customWidth="1"/>
    <col min="15765" max="15765" width="6" style="2" customWidth="1"/>
    <col min="15766" max="15766" width="6.140625" style="2" customWidth="1"/>
    <col min="15767" max="15767" width="5.7109375" style="2" customWidth="1"/>
    <col min="15768" max="15768" width="6.28515625" style="2" customWidth="1"/>
    <col min="15769" max="15769" width="5.7109375" style="2" customWidth="1"/>
    <col min="15770" max="15770" width="6.28515625" style="2" customWidth="1"/>
    <col min="15771" max="15771" width="5.7109375" style="2" customWidth="1"/>
    <col min="15772" max="15772" width="6.42578125" style="2" customWidth="1"/>
    <col min="15773" max="15773" width="6.140625" style="2" customWidth="1"/>
    <col min="15774" max="15774" width="6.42578125" style="2" customWidth="1"/>
    <col min="15775" max="15775" width="6.140625" style="2" customWidth="1"/>
    <col min="15776" max="15776" width="6.28515625" style="2" customWidth="1"/>
    <col min="15777" max="15777" width="5.7109375" style="2" customWidth="1"/>
    <col min="15778" max="15778" width="6.28515625" style="2" customWidth="1"/>
    <col min="15779" max="15779" width="5.7109375" style="2" customWidth="1"/>
    <col min="15780" max="15780" width="6.28515625" style="2" customWidth="1"/>
    <col min="15781" max="15781" width="5.7109375" style="2" customWidth="1"/>
    <col min="15782" max="15782" width="6.28515625" style="2" customWidth="1"/>
    <col min="15783" max="15783" width="5.7109375" style="2" customWidth="1"/>
    <col min="15784" max="15784" width="6.28515625" style="2" customWidth="1"/>
    <col min="15785" max="15785" width="5.7109375" style="2" customWidth="1"/>
    <col min="15786" max="15786" width="6.28515625" style="2" customWidth="1"/>
    <col min="15787" max="15787" width="5.7109375" style="2" customWidth="1"/>
    <col min="15788" max="15788" width="6.28515625" style="2" customWidth="1"/>
    <col min="15789" max="15789" width="5.7109375" style="2" customWidth="1"/>
    <col min="15790" max="15790" width="6.42578125" style="2" customWidth="1"/>
    <col min="15791" max="15791" width="6" style="2" customWidth="1"/>
    <col min="15792" max="15792" width="6.28515625" style="2" customWidth="1"/>
    <col min="15793" max="15793" width="5.7109375" style="2" customWidth="1"/>
    <col min="15794" max="15794" width="6.42578125" style="2" customWidth="1"/>
    <col min="15795" max="15795" width="6.140625" style="2" customWidth="1"/>
    <col min="15796" max="15796" width="6.42578125" style="2" customWidth="1"/>
    <col min="15797" max="15797" width="6.140625" style="2" customWidth="1"/>
    <col min="15798" max="15798" width="6.28515625" style="2" customWidth="1"/>
    <col min="15799" max="15799" width="5.7109375" style="2" customWidth="1"/>
    <col min="15800" max="15801" width="6.42578125" style="2" customWidth="1"/>
    <col min="15802" max="15872" width="8.85546875" style="2"/>
    <col min="15873" max="15873" width="4.140625" style="2" customWidth="1"/>
    <col min="15874" max="15874" width="15.42578125" style="2" customWidth="1"/>
    <col min="15875" max="15875" width="4.7109375" style="2" customWidth="1"/>
    <col min="15876" max="15876" width="5.85546875" style="2" bestFit="1" customWidth="1"/>
    <col min="15877" max="15886" width="0" style="2" hidden="1" customWidth="1"/>
    <col min="15887" max="15887" width="8.85546875" style="2" bestFit="1" customWidth="1"/>
    <col min="15888" max="15888" width="8.7109375" style="2" customWidth="1"/>
    <col min="15889" max="15889" width="6.140625" style="2" bestFit="1" customWidth="1"/>
    <col min="15890" max="15890" width="6.42578125" style="2" customWidth="1"/>
    <col min="15891" max="15891" width="6.42578125" style="2" bestFit="1" customWidth="1"/>
    <col min="15892" max="15892" width="6.7109375" style="2" bestFit="1" customWidth="1"/>
    <col min="15893" max="15893" width="6.28515625" style="2" customWidth="1"/>
    <col min="15894" max="15894" width="6.42578125" style="2" customWidth="1"/>
    <col min="15895" max="15896" width="5.28515625" style="2" customWidth="1"/>
    <col min="15897" max="15897" width="7" style="2" customWidth="1"/>
    <col min="15898" max="15898" width="7.85546875" style="2" bestFit="1" customWidth="1"/>
    <col min="15899" max="15899" width="7" style="2" customWidth="1"/>
    <col min="15900" max="15900" width="7.7109375" style="2" customWidth="1"/>
    <col min="15901" max="15901" width="6.85546875" style="2" customWidth="1"/>
    <col min="15902" max="15902" width="7" style="2" customWidth="1"/>
    <col min="15903" max="15903" width="5.42578125" style="2" bestFit="1" customWidth="1"/>
    <col min="15904" max="15904" width="7.140625" style="2" bestFit="1" customWidth="1"/>
    <col min="15905" max="15905" width="7.42578125" style="2" customWidth="1"/>
    <col min="15906" max="15906" width="6.140625" style="2" bestFit="1" customWidth="1"/>
    <col min="15907" max="15907" width="8.7109375" style="2" bestFit="1" customWidth="1"/>
    <col min="15908" max="15908" width="7.7109375" style="2" bestFit="1" customWidth="1"/>
    <col min="15909" max="15909" width="8.42578125" style="2" bestFit="1" customWidth="1"/>
    <col min="15910" max="15910" width="8.85546875" style="2"/>
    <col min="15911" max="15911" width="7.42578125" style="2" bestFit="1" customWidth="1"/>
    <col min="15912" max="15912" width="5.85546875" style="2" bestFit="1" customWidth="1"/>
    <col min="15913" max="15913" width="9" style="2" bestFit="1" customWidth="1"/>
    <col min="15914" max="15914" width="8.85546875" style="2"/>
    <col min="15915" max="15915" width="11.42578125" style="2" bestFit="1" customWidth="1"/>
    <col min="15916" max="15917" width="15.42578125" style="2" bestFit="1" customWidth="1"/>
    <col min="15918" max="15971" width="5.7109375" style="2" customWidth="1"/>
    <col min="15972" max="15993" width="5.28515625" style="2" customWidth="1"/>
    <col min="15994" max="16015" width="5.7109375" style="2" customWidth="1"/>
    <col min="16016" max="16016" width="6.140625" style="2" customWidth="1"/>
    <col min="16017" max="16018" width="6.42578125" style="2" customWidth="1"/>
    <col min="16019" max="16019" width="6.28515625" style="2" customWidth="1"/>
    <col min="16020" max="16020" width="6.140625" style="2" customWidth="1"/>
    <col min="16021" max="16021" width="6" style="2" customWidth="1"/>
    <col min="16022" max="16022" width="6.140625" style="2" customWidth="1"/>
    <col min="16023" max="16023" width="5.7109375" style="2" customWidth="1"/>
    <col min="16024" max="16024" width="6.28515625" style="2" customWidth="1"/>
    <col min="16025" max="16025" width="5.7109375" style="2" customWidth="1"/>
    <col min="16026" max="16026" width="6.28515625" style="2" customWidth="1"/>
    <col min="16027" max="16027" width="5.7109375" style="2" customWidth="1"/>
    <col min="16028" max="16028" width="6.42578125" style="2" customWidth="1"/>
    <col min="16029" max="16029" width="6.140625" style="2" customWidth="1"/>
    <col min="16030" max="16030" width="6.42578125" style="2" customWidth="1"/>
    <col min="16031" max="16031" width="6.140625" style="2" customWidth="1"/>
    <col min="16032" max="16032" width="6.28515625" style="2" customWidth="1"/>
    <col min="16033" max="16033" width="5.7109375" style="2" customWidth="1"/>
    <col min="16034" max="16034" width="6.28515625" style="2" customWidth="1"/>
    <col min="16035" max="16035" width="5.7109375" style="2" customWidth="1"/>
    <col min="16036" max="16036" width="6.28515625" style="2" customWidth="1"/>
    <col min="16037" max="16037" width="5.7109375" style="2" customWidth="1"/>
    <col min="16038" max="16038" width="6.28515625" style="2" customWidth="1"/>
    <col min="16039" max="16039" width="5.7109375" style="2" customWidth="1"/>
    <col min="16040" max="16040" width="6.28515625" style="2" customWidth="1"/>
    <col min="16041" max="16041" width="5.7109375" style="2" customWidth="1"/>
    <col min="16042" max="16042" width="6.28515625" style="2" customWidth="1"/>
    <col min="16043" max="16043" width="5.7109375" style="2" customWidth="1"/>
    <col min="16044" max="16044" width="6.28515625" style="2" customWidth="1"/>
    <col min="16045" max="16045" width="5.7109375" style="2" customWidth="1"/>
    <col min="16046" max="16046" width="6.42578125" style="2" customWidth="1"/>
    <col min="16047" max="16047" width="6" style="2" customWidth="1"/>
    <col min="16048" max="16048" width="6.28515625" style="2" customWidth="1"/>
    <col min="16049" max="16049" width="5.7109375" style="2" customWidth="1"/>
    <col min="16050" max="16050" width="6.42578125" style="2" customWidth="1"/>
    <col min="16051" max="16051" width="6.140625" style="2" customWidth="1"/>
    <col min="16052" max="16052" width="6.42578125" style="2" customWidth="1"/>
    <col min="16053" max="16053" width="6.140625" style="2" customWidth="1"/>
    <col min="16054" max="16054" width="6.28515625" style="2" customWidth="1"/>
    <col min="16055" max="16055" width="5.7109375" style="2" customWidth="1"/>
    <col min="16056" max="16057" width="6.42578125" style="2" customWidth="1"/>
    <col min="16058" max="16128" width="8.85546875" style="2"/>
    <col min="16129" max="16129" width="4.140625" style="2" customWidth="1"/>
    <col min="16130" max="16130" width="15.42578125" style="2" customWidth="1"/>
    <col min="16131" max="16131" width="4.7109375" style="2" customWidth="1"/>
    <col min="16132" max="16132" width="5.85546875" style="2" bestFit="1" customWidth="1"/>
    <col min="16133" max="16142" width="0" style="2" hidden="1" customWidth="1"/>
    <col min="16143" max="16143" width="8.85546875" style="2" bestFit="1" customWidth="1"/>
    <col min="16144" max="16144" width="8.7109375" style="2" customWidth="1"/>
    <col min="16145" max="16145" width="6.140625" style="2" bestFit="1" customWidth="1"/>
    <col min="16146" max="16146" width="6.42578125" style="2" customWidth="1"/>
    <col min="16147" max="16147" width="6.42578125" style="2" bestFit="1" customWidth="1"/>
    <col min="16148" max="16148" width="6.7109375" style="2" bestFit="1" customWidth="1"/>
    <col min="16149" max="16149" width="6.28515625" style="2" customWidth="1"/>
    <col min="16150" max="16150" width="6.42578125" style="2" customWidth="1"/>
    <col min="16151" max="16152" width="5.28515625" style="2" customWidth="1"/>
    <col min="16153" max="16153" width="7" style="2" customWidth="1"/>
    <col min="16154" max="16154" width="7.85546875" style="2" bestFit="1" customWidth="1"/>
    <col min="16155" max="16155" width="7" style="2" customWidth="1"/>
    <col min="16156" max="16156" width="7.7109375" style="2" customWidth="1"/>
    <col min="16157" max="16157" width="6.85546875" style="2" customWidth="1"/>
    <col min="16158" max="16158" width="7" style="2" customWidth="1"/>
    <col min="16159" max="16159" width="5.42578125" style="2" bestFit="1" customWidth="1"/>
    <col min="16160" max="16160" width="7.140625" style="2" bestFit="1" customWidth="1"/>
    <col min="16161" max="16161" width="7.42578125" style="2" customWidth="1"/>
    <col min="16162" max="16162" width="6.140625" style="2" bestFit="1" customWidth="1"/>
    <col min="16163" max="16163" width="8.7109375" style="2" bestFit="1" customWidth="1"/>
    <col min="16164" max="16164" width="7.7109375" style="2" bestFit="1" customWidth="1"/>
    <col min="16165" max="16165" width="8.42578125" style="2" bestFit="1" customWidth="1"/>
    <col min="16166" max="16166" width="8.85546875" style="2"/>
    <col min="16167" max="16167" width="7.42578125" style="2" bestFit="1" customWidth="1"/>
    <col min="16168" max="16168" width="5.85546875" style="2" bestFit="1" customWidth="1"/>
    <col min="16169" max="16169" width="9" style="2" bestFit="1" customWidth="1"/>
    <col min="16170" max="16170" width="8.85546875" style="2"/>
    <col min="16171" max="16171" width="11.42578125" style="2" bestFit="1" customWidth="1"/>
    <col min="16172" max="16173" width="15.42578125" style="2" bestFit="1" customWidth="1"/>
    <col min="16174" max="16227" width="5.7109375" style="2" customWidth="1"/>
    <col min="16228" max="16249" width="5.28515625" style="2" customWidth="1"/>
    <col min="16250" max="16271" width="5.7109375" style="2" customWidth="1"/>
    <col min="16272" max="16272" width="6.140625" style="2" customWidth="1"/>
    <col min="16273" max="16274" width="6.42578125" style="2" customWidth="1"/>
    <col min="16275" max="16275" width="6.28515625" style="2" customWidth="1"/>
    <col min="16276" max="16276" width="6.140625" style="2" customWidth="1"/>
    <col min="16277" max="16277" width="6" style="2" customWidth="1"/>
    <col min="16278" max="16278" width="6.140625" style="2" customWidth="1"/>
    <col min="16279" max="16279" width="5.7109375" style="2" customWidth="1"/>
    <col min="16280" max="16280" width="6.28515625" style="2" customWidth="1"/>
    <col min="16281" max="16281" width="5.7109375" style="2" customWidth="1"/>
    <col min="16282" max="16282" width="6.28515625" style="2" customWidth="1"/>
    <col min="16283" max="16283" width="5.7109375" style="2" customWidth="1"/>
    <col min="16284" max="16284" width="6.42578125" style="2" customWidth="1"/>
    <col min="16285" max="16285" width="6.140625" style="2" customWidth="1"/>
    <col min="16286" max="16286" width="6.42578125" style="2" customWidth="1"/>
    <col min="16287" max="16287" width="6.140625" style="2" customWidth="1"/>
    <col min="16288" max="16288" width="6.28515625" style="2" customWidth="1"/>
    <col min="16289" max="16289" width="5.7109375" style="2" customWidth="1"/>
    <col min="16290" max="16290" width="6.28515625" style="2" customWidth="1"/>
    <col min="16291" max="16291" width="5.7109375" style="2" customWidth="1"/>
    <col min="16292" max="16292" width="6.28515625" style="2" customWidth="1"/>
    <col min="16293" max="16293" width="5.7109375" style="2" customWidth="1"/>
    <col min="16294" max="16294" width="6.28515625" style="2" customWidth="1"/>
    <col min="16295" max="16295" width="5.7109375" style="2" customWidth="1"/>
    <col min="16296" max="16296" width="6.28515625" style="2" customWidth="1"/>
    <col min="16297" max="16297" width="5.7109375" style="2" customWidth="1"/>
    <col min="16298" max="16298" width="6.28515625" style="2" customWidth="1"/>
    <col min="16299" max="16299" width="5.7109375" style="2" customWidth="1"/>
    <col min="16300" max="16300" width="6.28515625" style="2" customWidth="1"/>
    <col min="16301" max="16301" width="5.7109375" style="2" customWidth="1"/>
    <col min="16302" max="16302" width="6.42578125" style="2" customWidth="1"/>
    <col min="16303" max="16303" width="6" style="2" customWidth="1"/>
    <col min="16304" max="16304" width="6.28515625" style="2" customWidth="1"/>
    <col min="16305" max="16305" width="5.7109375" style="2" customWidth="1"/>
    <col min="16306" max="16306" width="6.42578125" style="2" customWidth="1"/>
    <col min="16307" max="16307" width="6.140625" style="2" customWidth="1"/>
    <col min="16308" max="16308" width="6.42578125" style="2" customWidth="1"/>
    <col min="16309" max="16309" width="6.140625" style="2" customWidth="1"/>
    <col min="16310" max="16310" width="6.28515625" style="2" customWidth="1"/>
    <col min="16311" max="16311" width="5.7109375" style="2" customWidth="1"/>
    <col min="16312" max="16313" width="6.42578125" style="2" customWidth="1"/>
    <col min="16314" max="16384" width="8.85546875" style="2"/>
  </cols>
  <sheetData>
    <row r="1" spans="1:190">
      <c r="A1" s="2" t="s">
        <v>12</v>
      </c>
    </row>
    <row r="2" spans="1:190" s="4" customFormat="1" ht="7.5" customHeight="1">
      <c r="E2" s="154">
        <v>1</v>
      </c>
      <c r="F2" s="154"/>
      <c r="G2" s="154">
        <v>2</v>
      </c>
      <c r="H2" s="154"/>
      <c r="I2" s="154">
        <v>3</v>
      </c>
      <c r="J2" s="154"/>
      <c r="K2" s="154">
        <v>4</v>
      </c>
      <c r="L2" s="154"/>
      <c r="M2" s="154">
        <v>5</v>
      </c>
      <c r="N2" s="154"/>
      <c r="AT2" s="153">
        <v>1</v>
      </c>
      <c r="AU2" s="153"/>
      <c r="AV2" s="153">
        <f>1+AT2</f>
        <v>2</v>
      </c>
      <c r="AW2" s="153"/>
      <c r="AX2" s="153">
        <f>1+AV2</f>
        <v>3</v>
      </c>
      <c r="AY2" s="153"/>
      <c r="AZ2" s="153">
        <f>1+AX2</f>
        <v>4</v>
      </c>
      <c r="BA2" s="153"/>
      <c r="BB2" s="153">
        <f>1+AZ2</f>
        <v>5</v>
      </c>
      <c r="BC2" s="153"/>
      <c r="BD2" s="153">
        <f>1+AX2</f>
        <v>4</v>
      </c>
      <c r="BE2" s="153"/>
      <c r="BF2" s="153">
        <f>1+BD2</f>
        <v>5</v>
      </c>
      <c r="BG2" s="153"/>
      <c r="BH2" s="153">
        <f>1+BF2</f>
        <v>6</v>
      </c>
      <c r="BI2" s="153"/>
      <c r="BJ2" s="153">
        <f>1+BH2</f>
        <v>7</v>
      </c>
      <c r="BK2" s="153"/>
      <c r="BL2" s="153">
        <f>1+BJ2</f>
        <v>8</v>
      </c>
      <c r="BM2" s="153"/>
      <c r="BN2" s="153">
        <f>1+BL2</f>
        <v>9</v>
      </c>
      <c r="BO2" s="153"/>
      <c r="BP2" s="153">
        <f>1+BN2</f>
        <v>10</v>
      </c>
      <c r="BQ2" s="153"/>
      <c r="BR2" s="153">
        <f>1+BL2</f>
        <v>9</v>
      </c>
      <c r="BS2" s="153"/>
      <c r="BT2" s="153">
        <f>1+BR2</f>
        <v>10</v>
      </c>
      <c r="BU2" s="153"/>
      <c r="BV2" s="153">
        <f>1+BT2</f>
        <v>11</v>
      </c>
      <c r="BW2" s="153"/>
      <c r="BX2" s="153">
        <f>1+BV2</f>
        <v>12</v>
      </c>
      <c r="BY2" s="153"/>
      <c r="BZ2" s="153">
        <f>1+BX2</f>
        <v>13</v>
      </c>
      <c r="CA2" s="153"/>
      <c r="CB2" s="153">
        <f>1+BZ2</f>
        <v>14</v>
      </c>
      <c r="CC2" s="153"/>
      <c r="CD2" s="153">
        <f>1+CB2</f>
        <v>15</v>
      </c>
      <c r="CE2" s="153"/>
      <c r="CF2" s="153">
        <f>1+CD2</f>
        <v>16</v>
      </c>
      <c r="CG2" s="153"/>
      <c r="CH2" s="153">
        <f>1+CF2</f>
        <v>17</v>
      </c>
      <c r="CI2" s="153"/>
      <c r="CJ2" s="153">
        <f>1+CH2</f>
        <v>18</v>
      </c>
      <c r="CK2" s="153"/>
      <c r="CL2" s="153">
        <f>1+CF2</f>
        <v>17</v>
      </c>
      <c r="CM2" s="153"/>
      <c r="CN2" s="153">
        <f>1+CH2</f>
        <v>18</v>
      </c>
      <c r="CO2" s="153"/>
      <c r="CP2" s="153">
        <f>1+CD2</f>
        <v>16</v>
      </c>
      <c r="CQ2" s="153"/>
      <c r="CR2" s="153">
        <f>1+CF2</f>
        <v>17</v>
      </c>
      <c r="CS2" s="153"/>
      <c r="CT2" s="153">
        <f>1+CP2</f>
        <v>17</v>
      </c>
      <c r="CU2" s="153"/>
      <c r="CV2" s="153">
        <f>1+CT2</f>
        <v>18</v>
      </c>
      <c r="CW2" s="153"/>
      <c r="CX2" s="153">
        <f>1+CV2</f>
        <v>19</v>
      </c>
      <c r="CY2" s="153"/>
      <c r="CZ2" s="153">
        <f>1+CX2</f>
        <v>20</v>
      </c>
      <c r="DA2" s="153"/>
      <c r="DB2" s="153">
        <f>1+CZ2</f>
        <v>21</v>
      </c>
      <c r="DC2" s="153"/>
      <c r="DD2" s="153">
        <f>1+DB2</f>
        <v>22</v>
      </c>
      <c r="DE2" s="153"/>
      <c r="DF2" s="153">
        <f>1+DD2</f>
        <v>23</v>
      </c>
      <c r="DG2" s="153"/>
      <c r="DH2" s="153" t="e">
        <f>1+#REF!</f>
        <v>#REF!</v>
      </c>
      <c r="DI2" s="153"/>
      <c r="DJ2" s="153" t="e">
        <f>1+DH2</f>
        <v>#REF!</v>
      </c>
      <c r="DK2" s="153"/>
      <c r="DL2" s="153" t="e">
        <f>1+DJ2</f>
        <v>#REF!</v>
      </c>
      <c r="DM2" s="153"/>
      <c r="DN2" s="153" t="e">
        <f>1+DL2</f>
        <v>#REF!</v>
      </c>
      <c r="DO2" s="153"/>
      <c r="DP2" s="153" t="e">
        <f>1+DN2</f>
        <v>#REF!</v>
      </c>
      <c r="DQ2" s="153"/>
      <c r="DR2" s="153" t="e">
        <f>1+DP2</f>
        <v>#REF!</v>
      </c>
      <c r="DS2" s="153"/>
      <c r="DT2" s="153" t="e">
        <f>1+DR2</f>
        <v>#REF!</v>
      </c>
      <c r="DU2" s="153"/>
      <c r="DV2" s="153" t="e">
        <f>1+DT2</f>
        <v>#REF!</v>
      </c>
      <c r="DW2" s="153"/>
      <c r="DX2" s="153" t="e">
        <f>1+DV2</f>
        <v>#REF!</v>
      </c>
      <c r="DY2" s="153"/>
      <c r="DZ2" s="153" t="e">
        <f>1+DX2</f>
        <v>#REF!</v>
      </c>
      <c r="EA2" s="153"/>
      <c r="EB2" s="153" t="e">
        <f>1+DX2</f>
        <v>#REF!</v>
      </c>
      <c r="EC2" s="153"/>
      <c r="ED2" s="153" t="e">
        <f>1+DZ2</f>
        <v>#REF!</v>
      </c>
      <c r="EE2" s="153"/>
      <c r="EF2" s="153" t="e">
        <f>1+ED2</f>
        <v>#REF!</v>
      </c>
      <c r="EG2" s="153"/>
      <c r="EH2" s="153" t="e">
        <f>1+ED2</f>
        <v>#REF!</v>
      </c>
      <c r="EI2" s="153"/>
      <c r="EJ2" s="153" t="e">
        <f>1+EF2</f>
        <v>#REF!</v>
      </c>
      <c r="EK2" s="153"/>
      <c r="EL2" s="153" t="e">
        <f>1+EF2</f>
        <v>#REF!</v>
      </c>
      <c r="EM2" s="153"/>
      <c r="EN2" s="153" t="e">
        <f>1+EL2</f>
        <v>#REF!</v>
      </c>
      <c r="EO2" s="153"/>
      <c r="EP2" s="153" t="e">
        <f>1+EN2</f>
        <v>#REF!</v>
      </c>
      <c r="EQ2" s="153"/>
      <c r="ER2" s="153" t="e">
        <f>1+EP2</f>
        <v>#REF!</v>
      </c>
      <c r="ES2" s="153"/>
      <c r="ET2" s="153" t="e">
        <f>1+EV2</f>
        <v>#REF!</v>
      </c>
      <c r="EU2" s="153"/>
      <c r="EV2" s="153" t="e">
        <f>1+ER2</f>
        <v>#REF!</v>
      </c>
      <c r="EW2" s="153"/>
      <c r="EX2" s="153" t="e">
        <f>1+EV2</f>
        <v>#REF!</v>
      </c>
      <c r="EY2" s="153"/>
      <c r="EZ2" s="153" t="e">
        <f>1+EV2</f>
        <v>#REF!</v>
      </c>
      <c r="FA2" s="153"/>
      <c r="FB2" s="153" t="e">
        <f>1+ET2</f>
        <v>#REF!</v>
      </c>
      <c r="FC2" s="153"/>
      <c r="FD2" s="153" t="e">
        <f>1+EZ2</f>
        <v>#REF!</v>
      </c>
      <c r="FE2" s="153"/>
      <c r="FF2" s="153" t="e">
        <f>1+FB2</f>
        <v>#REF!</v>
      </c>
      <c r="FG2" s="153"/>
      <c r="FH2" s="153" t="e">
        <f>1+FD2</f>
        <v>#REF!</v>
      </c>
      <c r="FI2" s="153"/>
      <c r="FJ2" s="153" t="e">
        <f>1+FF2</f>
        <v>#REF!</v>
      </c>
      <c r="FK2" s="153"/>
      <c r="FL2" s="153" t="e">
        <f>1+FH2</f>
        <v>#REF!</v>
      </c>
      <c r="FM2" s="153"/>
      <c r="FN2" s="153" t="e">
        <f>1+FJ2</f>
        <v>#REF!</v>
      </c>
      <c r="FO2" s="153"/>
      <c r="FP2" s="153" t="e">
        <f>1+FL2</f>
        <v>#REF!</v>
      </c>
      <c r="FQ2" s="153"/>
      <c r="FR2" s="153" t="e">
        <f>1+FD2</f>
        <v>#REF!</v>
      </c>
      <c r="FS2" s="153"/>
      <c r="FT2" s="153" t="e">
        <f>1+FP2</f>
        <v>#REF!</v>
      </c>
      <c r="FU2" s="153"/>
      <c r="FV2" s="153" t="e">
        <f>1+FR2</f>
        <v>#REF!</v>
      </c>
      <c r="FW2" s="153"/>
      <c r="FX2" s="153" t="e">
        <f>1+FV2</f>
        <v>#REF!</v>
      </c>
      <c r="FY2" s="153"/>
      <c r="FZ2" s="153" t="e">
        <f>1+FV2</f>
        <v>#REF!</v>
      </c>
      <c r="GA2" s="153"/>
      <c r="GB2" s="153" t="e">
        <f>1+FX2</f>
        <v>#REF!</v>
      </c>
      <c r="GC2" s="153"/>
    </row>
    <row r="3" spans="1:190" s="9" customFormat="1" ht="33.75" customHeight="1">
      <c r="A3" s="155" t="s">
        <v>13</v>
      </c>
      <c r="B3" s="157" t="s">
        <v>14</v>
      </c>
      <c r="C3" s="159" t="s">
        <v>15</v>
      </c>
      <c r="D3" s="5" t="s">
        <v>16</v>
      </c>
      <c r="E3" s="161" t="s">
        <v>17</v>
      </c>
      <c r="F3" s="161"/>
      <c r="G3" s="161" t="s">
        <v>18</v>
      </c>
      <c r="H3" s="161"/>
      <c r="I3" s="161" t="s">
        <v>19</v>
      </c>
      <c r="J3" s="161"/>
      <c r="K3" s="161" t="s">
        <v>20</v>
      </c>
      <c r="L3" s="161"/>
      <c r="M3" s="161" t="s">
        <v>21</v>
      </c>
      <c r="N3" s="161"/>
      <c r="O3" s="159" t="s">
        <v>22</v>
      </c>
      <c r="P3" s="169" t="s">
        <v>23</v>
      </c>
      <c r="Q3" s="5" t="s">
        <v>24</v>
      </c>
      <c r="R3" s="166" t="s">
        <v>25</v>
      </c>
      <c r="S3" s="167"/>
      <c r="T3" s="171" t="s">
        <v>26</v>
      </c>
      <c r="U3" s="172"/>
      <c r="V3" s="6" t="s">
        <v>27</v>
      </c>
      <c r="W3" s="159" t="s">
        <v>28</v>
      </c>
      <c r="X3" s="159" t="s">
        <v>29</v>
      </c>
      <c r="Y3" s="163" t="s">
        <v>30</v>
      </c>
      <c r="Z3" s="164"/>
      <c r="AA3" s="165"/>
      <c r="AB3" s="166" t="s">
        <v>31</v>
      </c>
      <c r="AC3" s="167"/>
      <c r="AD3" s="5" t="s">
        <v>32</v>
      </c>
      <c r="AE3" s="5" t="s">
        <v>33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  <c r="AL3" s="7" t="s">
        <v>40</v>
      </c>
      <c r="AM3" s="7" t="s">
        <v>41</v>
      </c>
      <c r="AN3" s="7" t="s">
        <v>42</v>
      </c>
      <c r="AO3" s="7" t="s">
        <v>43</v>
      </c>
      <c r="AP3" s="7" t="s">
        <v>44</v>
      </c>
      <c r="AQ3" s="163" t="s">
        <v>45</v>
      </c>
      <c r="AR3" s="164"/>
      <c r="AS3" s="165"/>
      <c r="AT3" s="168" t="s">
        <v>17</v>
      </c>
      <c r="AU3" s="168"/>
      <c r="AV3" s="168" t="s">
        <v>18</v>
      </c>
      <c r="AW3" s="168"/>
      <c r="AX3" s="168" t="s">
        <v>46</v>
      </c>
      <c r="AY3" s="168"/>
      <c r="AZ3" s="168" t="s">
        <v>47</v>
      </c>
      <c r="BA3" s="168"/>
      <c r="BB3" s="168" t="s">
        <v>48</v>
      </c>
      <c r="BC3" s="168"/>
      <c r="BD3" s="168" t="s">
        <v>20</v>
      </c>
      <c r="BE3" s="168"/>
      <c r="BF3" s="168" t="s">
        <v>21</v>
      </c>
      <c r="BG3" s="168"/>
      <c r="BH3" s="168" t="s">
        <v>49</v>
      </c>
      <c r="BI3" s="168"/>
      <c r="BJ3" s="168" t="s">
        <v>50</v>
      </c>
      <c r="BK3" s="168"/>
      <c r="BL3" s="168" t="s">
        <v>51</v>
      </c>
      <c r="BM3" s="168"/>
      <c r="BN3" s="168" t="s">
        <v>52</v>
      </c>
      <c r="BO3" s="168"/>
      <c r="BP3" s="168" t="s">
        <v>53</v>
      </c>
      <c r="BQ3" s="168"/>
      <c r="BR3" s="168" t="s">
        <v>54</v>
      </c>
      <c r="BS3" s="168"/>
      <c r="BT3" s="168" t="s">
        <v>55</v>
      </c>
      <c r="BU3" s="168"/>
      <c r="BV3" s="168" t="s">
        <v>56</v>
      </c>
      <c r="BW3" s="168"/>
      <c r="BX3" s="168" t="s">
        <v>57</v>
      </c>
      <c r="BY3" s="168"/>
      <c r="BZ3" s="168" t="s">
        <v>58</v>
      </c>
      <c r="CA3" s="168"/>
      <c r="CB3" s="168" t="s">
        <v>59</v>
      </c>
      <c r="CC3" s="168"/>
      <c r="CD3" s="168" t="s">
        <v>60</v>
      </c>
      <c r="CE3" s="168"/>
      <c r="CF3" s="168" t="s">
        <v>61</v>
      </c>
      <c r="CG3" s="168"/>
      <c r="CH3" s="168" t="s">
        <v>62</v>
      </c>
      <c r="CI3" s="168"/>
      <c r="CJ3" s="168" t="s">
        <v>63</v>
      </c>
      <c r="CK3" s="168"/>
      <c r="CL3" s="168" t="s">
        <v>64</v>
      </c>
      <c r="CM3" s="168"/>
      <c r="CN3" s="168" t="s">
        <v>65</v>
      </c>
      <c r="CO3" s="168"/>
      <c r="CP3" s="168" t="s">
        <v>66</v>
      </c>
      <c r="CQ3" s="168"/>
      <c r="CR3" s="168" t="s">
        <v>67</v>
      </c>
      <c r="CS3" s="168"/>
      <c r="CT3" s="168" t="s">
        <v>68</v>
      </c>
      <c r="CU3" s="168"/>
      <c r="CV3" s="168" t="s">
        <v>69</v>
      </c>
      <c r="CW3" s="168"/>
      <c r="CX3" s="168" t="s">
        <v>70</v>
      </c>
      <c r="CY3" s="168"/>
      <c r="CZ3" s="168" t="s">
        <v>71</v>
      </c>
      <c r="DA3" s="168"/>
      <c r="DB3" s="168" t="s">
        <v>72</v>
      </c>
      <c r="DC3" s="168"/>
      <c r="DD3" s="168" t="s">
        <v>73</v>
      </c>
      <c r="DE3" s="168"/>
      <c r="DF3" s="168" t="s">
        <v>74</v>
      </c>
      <c r="DG3" s="168"/>
      <c r="DH3" s="168" t="s">
        <v>75</v>
      </c>
      <c r="DI3" s="168"/>
      <c r="DJ3" s="168" t="s">
        <v>76</v>
      </c>
      <c r="DK3" s="168"/>
      <c r="DL3" s="168" t="s">
        <v>77</v>
      </c>
      <c r="DM3" s="168"/>
      <c r="DN3" s="168" t="s">
        <v>78</v>
      </c>
      <c r="DO3" s="168"/>
      <c r="DP3" s="168" t="s">
        <v>79</v>
      </c>
      <c r="DQ3" s="168"/>
      <c r="DR3" s="168" t="s">
        <v>80</v>
      </c>
      <c r="DS3" s="168"/>
      <c r="DT3" s="168" t="s">
        <v>81</v>
      </c>
      <c r="DU3" s="168"/>
      <c r="DV3" s="168" t="s">
        <v>82</v>
      </c>
      <c r="DW3" s="168"/>
      <c r="DX3" s="168" t="s">
        <v>83</v>
      </c>
      <c r="DY3" s="168"/>
      <c r="DZ3" s="168" t="s">
        <v>84</v>
      </c>
      <c r="EA3" s="168"/>
      <c r="EB3" s="168" t="s">
        <v>85</v>
      </c>
      <c r="EC3" s="168"/>
      <c r="ED3" s="168" t="s">
        <v>86</v>
      </c>
      <c r="EE3" s="168"/>
      <c r="EF3" s="168" t="s">
        <v>87</v>
      </c>
      <c r="EG3" s="168"/>
      <c r="EH3" s="168" t="s">
        <v>88</v>
      </c>
      <c r="EI3" s="168"/>
      <c r="EJ3" s="168" t="s">
        <v>89</v>
      </c>
      <c r="EK3" s="168"/>
      <c r="EL3" s="168" t="s">
        <v>90</v>
      </c>
      <c r="EM3" s="168"/>
      <c r="EN3" s="168" t="s">
        <v>91</v>
      </c>
      <c r="EO3" s="168"/>
      <c r="EP3" s="168" t="s">
        <v>92</v>
      </c>
      <c r="EQ3" s="168"/>
      <c r="ER3" s="168" t="s">
        <v>93</v>
      </c>
      <c r="ES3" s="168"/>
      <c r="ET3" s="168" t="s">
        <v>94</v>
      </c>
      <c r="EU3" s="168"/>
      <c r="EV3" s="168" t="s">
        <v>95</v>
      </c>
      <c r="EW3" s="168"/>
      <c r="EX3" s="168" t="s">
        <v>96</v>
      </c>
      <c r="EY3" s="168"/>
      <c r="EZ3" s="168" t="s">
        <v>97</v>
      </c>
      <c r="FA3" s="168"/>
      <c r="FB3" s="168" t="s">
        <v>98</v>
      </c>
      <c r="FC3" s="168"/>
      <c r="FD3" s="168" t="s">
        <v>99</v>
      </c>
      <c r="FE3" s="168"/>
      <c r="FF3" s="168" t="s">
        <v>100</v>
      </c>
      <c r="FG3" s="168"/>
      <c r="FH3" s="168" t="s">
        <v>101</v>
      </c>
      <c r="FI3" s="168"/>
      <c r="FJ3" s="168" t="s">
        <v>102</v>
      </c>
      <c r="FK3" s="168"/>
      <c r="FL3" s="168" t="s">
        <v>103</v>
      </c>
      <c r="FM3" s="168"/>
      <c r="FN3" s="168" t="s">
        <v>104</v>
      </c>
      <c r="FO3" s="168"/>
      <c r="FP3" s="168" t="s">
        <v>105</v>
      </c>
      <c r="FQ3" s="168"/>
      <c r="FR3" s="168" t="s">
        <v>106</v>
      </c>
      <c r="FS3" s="168"/>
      <c r="FT3" s="168" t="s">
        <v>107</v>
      </c>
      <c r="FU3" s="168"/>
      <c r="FV3" s="168" t="s">
        <v>108</v>
      </c>
      <c r="FW3" s="168"/>
      <c r="FX3" s="168" t="s">
        <v>109</v>
      </c>
      <c r="FY3" s="168"/>
      <c r="FZ3" s="168" t="s">
        <v>110</v>
      </c>
      <c r="GA3" s="168"/>
      <c r="GB3" s="168" t="s">
        <v>111</v>
      </c>
      <c r="GC3" s="168"/>
      <c r="GD3" s="8"/>
      <c r="GE3" s="8"/>
      <c r="GF3" s="8"/>
      <c r="GG3" s="8"/>
    </row>
    <row r="4" spans="1:190" s="8" customFormat="1" ht="36">
      <c r="A4" s="156"/>
      <c r="B4" s="158"/>
      <c r="C4" s="160"/>
      <c r="D4" s="10" t="s">
        <v>112</v>
      </c>
      <c r="E4" s="10" t="s">
        <v>112</v>
      </c>
      <c r="F4" s="11" t="s">
        <v>113</v>
      </c>
      <c r="G4" s="10" t="s">
        <v>112</v>
      </c>
      <c r="H4" s="11" t="s">
        <v>113</v>
      </c>
      <c r="I4" s="10" t="s">
        <v>112</v>
      </c>
      <c r="J4" s="11" t="s">
        <v>113</v>
      </c>
      <c r="K4" s="10" t="s">
        <v>112</v>
      </c>
      <c r="L4" s="11" t="s">
        <v>113</v>
      </c>
      <c r="M4" s="10" t="s">
        <v>112</v>
      </c>
      <c r="N4" s="11" t="s">
        <v>113</v>
      </c>
      <c r="O4" s="160"/>
      <c r="P4" s="170"/>
      <c r="Q4" s="11" t="s">
        <v>114</v>
      </c>
      <c r="R4" s="12" t="s">
        <v>115</v>
      </c>
      <c r="S4" s="12" t="s">
        <v>116</v>
      </c>
      <c r="T4" s="11" t="s">
        <v>117</v>
      </c>
      <c r="U4" s="11" t="s">
        <v>3</v>
      </c>
      <c r="V4" s="11" t="s">
        <v>117</v>
      </c>
      <c r="W4" s="160"/>
      <c r="X4" s="162"/>
      <c r="Y4" s="11" t="s">
        <v>2</v>
      </c>
      <c r="Z4" s="11" t="s">
        <v>1</v>
      </c>
      <c r="AA4" s="11" t="s">
        <v>0</v>
      </c>
      <c r="AB4" s="11" t="s">
        <v>2</v>
      </c>
      <c r="AC4" s="11" t="s">
        <v>1</v>
      </c>
      <c r="AD4" s="13" t="s">
        <v>118</v>
      </c>
      <c r="AE4" s="11" t="s">
        <v>4</v>
      </c>
      <c r="AF4" s="12" t="s">
        <v>119</v>
      </c>
      <c r="AG4" s="12" t="s">
        <v>119</v>
      </c>
      <c r="AH4" s="12" t="s">
        <v>4</v>
      </c>
      <c r="AI4" s="12" t="s">
        <v>120</v>
      </c>
      <c r="AJ4" s="12" t="s">
        <v>121</v>
      </c>
      <c r="AK4" s="12" t="s">
        <v>122</v>
      </c>
      <c r="AL4" s="12" t="s">
        <v>123</v>
      </c>
      <c r="AM4" s="12" t="s">
        <v>124</v>
      </c>
      <c r="AN4" s="12" t="s">
        <v>125</v>
      </c>
      <c r="AO4" s="12" t="s">
        <v>126</v>
      </c>
      <c r="AP4" s="12" t="s">
        <v>127</v>
      </c>
      <c r="AQ4" s="12"/>
      <c r="AR4" s="12"/>
      <c r="AS4" s="12"/>
      <c r="AT4" s="14" t="s">
        <v>112</v>
      </c>
      <c r="AU4" s="15" t="s">
        <v>113</v>
      </c>
      <c r="AV4" s="14" t="s">
        <v>112</v>
      </c>
      <c r="AW4" s="15" t="s">
        <v>113</v>
      </c>
      <c r="AX4" s="14" t="s">
        <v>112</v>
      </c>
      <c r="AY4" s="15" t="s">
        <v>113</v>
      </c>
      <c r="AZ4" s="14" t="s">
        <v>112</v>
      </c>
      <c r="BA4" s="15" t="s">
        <v>113</v>
      </c>
      <c r="BB4" s="14" t="s">
        <v>112</v>
      </c>
      <c r="BC4" s="15" t="s">
        <v>113</v>
      </c>
      <c r="BD4" s="14" t="s">
        <v>112</v>
      </c>
      <c r="BE4" s="15" t="s">
        <v>113</v>
      </c>
      <c r="BF4" s="14" t="s">
        <v>112</v>
      </c>
      <c r="BG4" s="15" t="s">
        <v>113</v>
      </c>
      <c r="BH4" s="14" t="s">
        <v>112</v>
      </c>
      <c r="BI4" s="15" t="s">
        <v>113</v>
      </c>
      <c r="BJ4" s="14" t="s">
        <v>112</v>
      </c>
      <c r="BK4" s="15" t="s">
        <v>113</v>
      </c>
      <c r="BL4" s="14" t="s">
        <v>112</v>
      </c>
      <c r="BM4" s="15" t="s">
        <v>113</v>
      </c>
      <c r="BN4" s="14" t="s">
        <v>112</v>
      </c>
      <c r="BO4" s="15" t="s">
        <v>113</v>
      </c>
      <c r="BP4" s="14" t="s">
        <v>112</v>
      </c>
      <c r="BQ4" s="15" t="s">
        <v>113</v>
      </c>
      <c r="BR4" s="14" t="s">
        <v>112</v>
      </c>
      <c r="BS4" s="15" t="s">
        <v>113</v>
      </c>
      <c r="BT4" s="14" t="s">
        <v>112</v>
      </c>
      <c r="BU4" s="15" t="s">
        <v>113</v>
      </c>
      <c r="BV4" s="14" t="s">
        <v>112</v>
      </c>
      <c r="BW4" s="15" t="s">
        <v>113</v>
      </c>
      <c r="BX4" s="14" t="s">
        <v>112</v>
      </c>
      <c r="BY4" s="15" t="s">
        <v>113</v>
      </c>
      <c r="BZ4" s="14" t="s">
        <v>112</v>
      </c>
      <c r="CA4" s="15" t="s">
        <v>113</v>
      </c>
      <c r="CB4" s="14" t="s">
        <v>112</v>
      </c>
      <c r="CC4" s="15" t="s">
        <v>113</v>
      </c>
      <c r="CD4" s="14" t="s">
        <v>112</v>
      </c>
      <c r="CE4" s="15" t="s">
        <v>113</v>
      </c>
      <c r="CF4" s="14" t="s">
        <v>112</v>
      </c>
      <c r="CG4" s="15" t="s">
        <v>113</v>
      </c>
      <c r="CH4" s="14" t="s">
        <v>112</v>
      </c>
      <c r="CI4" s="15" t="s">
        <v>113</v>
      </c>
      <c r="CJ4" s="14" t="s">
        <v>112</v>
      </c>
      <c r="CK4" s="15" t="s">
        <v>113</v>
      </c>
      <c r="CL4" s="14" t="s">
        <v>112</v>
      </c>
      <c r="CM4" s="15" t="s">
        <v>113</v>
      </c>
      <c r="CN4" s="14" t="s">
        <v>112</v>
      </c>
      <c r="CO4" s="15" t="s">
        <v>113</v>
      </c>
      <c r="CP4" s="14" t="s">
        <v>112</v>
      </c>
      <c r="CQ4" s="15" t="s">
        <v>113</v>
      </c>
      <c r="CR4" s="14" t="s">
        <v>112</v>
      </c>
      <c r="CS4" s="15" t="s">
        <v>113</v>
      </c>
      <c r="CT4" s="14" t="s">
        <v>112</v>
      </c>
      <c r="CU4" s="15" t="s">
        <v>113</v>
      </c>
      <c r="CV4" s="14" t="s">
        <v>112</v>
      </c>
      <c r="CW4" s="15" t="s">
        <v>113</v>
      </c>
      <c r="CX4" s="14" t="s">
        <v>112</v>
      </c>
      <c r="CY4" s="15" t="s">
        <v>113</v>
      </c>
      <c r="CZ4" s="14" t="s">
        <v>112</v>
      </c>
      <c r="DA4" s="15" t="s">
        <v>113</v>
      </c>
      <c r="DB4" s="14" t="s">
        <v>112</v>
      </c>
      <c r="DC4" s="15" t="s">
        <v>113</v>
      </c>
      <c r="DD4" s="14" t="s">
        <v>112</v>
      </c>
      <c r="DE4" s="15" t="s">
        <v>113</v>
      </c>
      <c r="DF4" s="14" t="s">
        <v>112</v>
      </c>
      <c r="DG4" s="15" t="s">
        <v>113</v>
      </c>
      <c r="DH4" s="14" t="s">
        <v>112</v>
      </c>
      <c r="DI4" s="15" t="s">
        <v>113</v>
      </c>
      <c r="DJ4" s="14" t="s">
        <v>112</v>
      </c>
      <c r="DK4" s="15" t="s">
        <v>113</v>
      </c>
      <c r="DL4" s="14" t="s">
        <v>112</v>
      </c>
      <c r="DM4" s="15" t="s">
        <v>113</v>
      </c>
      <c r="DN4" s="14" t="s">
        <v>112</v>
      </c>
      <c r="DO4" s="15" t="s">
        <v>113</v>
      </c>
      <c r="DP4" s="14" t="s">
        <v>112</v>
      </c>
      <c r="DQ4" s="15" t="s">
        <v>113</v>
      </c>
      <c r="DR4" s="14" t="s">
        <v>112</v>
      </c>
      <c r="DS4" s="15" t="s">
        <v>113</v>
      </c>
      <c r="DT4" s="14" t="s">
        <v>112</v>
      </c>
      <c r="DU4" s="15" t="s">
        <v>113</v>
      </c>
      <c r="DV4" s="14" t="s">
        <v>112</v>
      </c>
      <c r="DW4" s="15" t="s">
        <v>113</v>
      </c>
      <c r="DX4" s="14" t="s">
        <v>112</v>
      </c>
      <c r="DY4" s="15" t="s">
        <v>113</v>
      </c>
      <c r="DZ4" s="14" t="s">
        <v>112</v>
      </c>
      <c r="EA4" s="15" t="s">
        <v>113</v>
      </c>
      <c r="EB4" s="14" t="s">
        <v>112</v>
      </c>
      <c r="EC4" s="15" t="s">
        <v>113</v>
      </c>
      <c r="ED4" s="14" t="s">
        <v>112</v>
      </c>
      <c r="EE4" s="15" t="s">
        <v>113</v>
      </c>
      <c r="EF4" s="14" t="s">
        <v>112</v>
      </c>
      <c r="EG4" s="15" t="s">
        <v>113</v>
      </c>
      <c r="EH4" s="14" t="s">
        <v>112</v>
      </c>
      <c r="EI4" s="15" t="s">
        <v>113</v>
      </c>
      <c r="EJ4" s="14" t="s">
        <v>112</v>
      </c>
      <c r="EK4" s="15" t="s">
        <v>113</v>
      </c>
      <c r="EL4" s="14" t="s">
        <v>112</v>
      </c>
      <c r="EM4" s="15" t="s">
        <v>113</v>
      </c>
      <c r="EN4" s="14" t="s">
        <v>112</v>
      </c>
      <c r="EO4" s="15" t="s">
        <v>113</v>
      </c>
      <c r="EP4" s="14" t="s">
        <v>112</v>
      </c>
      <c r="EQ4" s="15" t="s">
        <v>113</v>
      </c>
      <c r="ER4" s="14" t="s">
        <v>112</v>
      </c>
      <c r="ES4" s="15" t="s">
        <v>113</v>
      </c>
      <c r="ET4" s="14" t="s">
        <v>112</v>
      </c>
      <c r="EU4" s="15" t="s">
        <v>113</v>
      </c>
      <c r="EV4" s="14" t="s">
        <v>112</v>
      </c>
      <c r="EW4" s="15" t="s">
        <v>113</v>
      </c>
      <c r="EX4" s="14" t="s">
        <v>112</v>
      </c>
      <c r="EY4" s="15" t="s">
        <v>113</v>
      </c>
      <c r="EZ4" s="14" t="s">
        <v>112</v>
      </c>
      <c r="FA4" s="15" t="s">
        <v>113</v>
      </c>
      <c r="FB4" s="14" t="s">
        <v>112</v>
      </c>
      <c r="FC4" s="15" t="s">
        <v>113</v>
      </c>
      <c r="FD4" s="14" t="s">
        <v>112</v>
      </c>
      <c r="FE4" s="15" t="s">
        <v>113</v>
      </c>
      <c r="FF4" s="14" t="s">
        <v>112</v>
      </c>
      <c r="FG4" s="15" t="s">
        <v>113</v>
      </c>
      <c r="FH4" s="14" t="s">
        <v>112</v>
      </c>
      <c r="FI4" s="15" t="s">
        <v>113</v>
      </c>
      <c r="FJ4" s="14" t="s">
        <v>112</v>
      </c>
      <c r="FK4" s="15" t="s">
        <v>113</v>
      </c>
      <c r="FL4" s="14" t="s">
        <v>112</v>
      </c>
      <c r="FM4" s="15" t="s">
        <v>113</v>
      </c>
      <c r="FN4" s="14" t="s">
        <v>112</v>
      </c>
      <c r="FO4" s="15" t="s">
        <v>113</v>
      </c>
      <c r="FP4" s="14" t="s">
        <v>112</v>
      </c>
      <c r="FQ4" s="15" t="s">
        <v>113</v>
      </c>
      <c r="FR4" s="14" t="s">
        <v>112</v>
      </c>
      <c r="FS4" s="15" t="s">
        <v>113</v>
      </c>
      <c r="FT4" s="14" t="s">
        <v>112</v>
      </c>
      <c r="FU4" s="15" t="s">
        <v>113</v>
      </c>
      <c r="FV4" s="14" t="s">
        <v>112</v>
      </c>
      <c r="FW4" s="15" t="s">
        <v>113</v>
      </c>
      <c r="FX4" s="14" t="s">
        <v>112</v>
      </c>
      <c r="FY4" s="15" t="s">
        <v>113</v>
      </c>
      <c r="FZ4" s="14" t="s">
        <v>112</v>
      </c>
      <c r="GA4" s="15" t="s">
        <v>113</v>
      </c>
      <c r="GB4" s="14" t="s">
        <v>112</v>
      </c>
      <c r="GC4" s="15" t="s">
        <v>113</v>
      </c>
      <c r="GD4" s="16"/>
      <c r="GF4" s="16"/>
    </row>
    <row r="5" spans="1:190" ht="14.1" customHeight="1">
      <c r="A5" s="17"/>
      <c r="B5" s="18" t="s">
        <v>128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19"/>
      <c r="R5" s="19"/>
      <c r="S5" s="19"/>
      <c r="T5" s="19"/>
      <c r="U5" s="19"/>
      <c r="V5" s="19"/>
      <c r="W5" s="21"/>
      <c r="X5" s="21"/>
      <c r="Y5" s="19"/>
      <c r="Z5" s="19"/>
      <c r="AA5" s="19"/>
      <c r="AB5" s="19"/>
      <c r="AC5" s="19"/>
      <c r="AD5" s="19"/>
      <c r="AE5" s="19"/>
      <c r="AF5" s="19"/>
      <c r="AG5" s="22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4"/>
      <c r="AV5" s="25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"/>
      <c r="BS5" s="26"/>
      <c r="BT5" s="26"/>
      <c r="BU5" s="26"/>
      <c r="BV5" s="24"/>
      <c r="BW5" s="24"/>
      <c r="BX5" s="26"/>
      <c r="BY5" s="26"/>
      <c r="BZ5" s="26"/>
      <c r="CA5" s="26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6"/>
      <c r="CY5" s="26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8"/>
      <c r="GE5" s="8"/>
      <c r="GF5" s="8"/>
      <c r="GG5" s="8"/>
      <c r="GH5" s="8"/>
    </row>
    <row r="6" spans="1:190" s="3" customFormat="1" ht="15" customHeight="1">
      <c r="A6" s="27">
        <v>1</v>
      </c>
      <c r="B6" s="28" t="s">
        <v>17</v>
      </c>
      <c r="C6" s="29">
        <v>72</v>
      </c>
      <c r="D6" s="29">
        <v>36.1</v>
      </c>
      <c r="E6" s="30" t="s">
        <v>129</v>
      </c>
      <c r="F6" s="30" t="s">
        <v>129</v>
      </c>
      <c r="G6" s="30" t="s">
        <v>129</v>
      </c>
      <c r="H6" s="30" t="s">
        <v>129</v>
      </c>
      <c r="I6" s="30" t="s">
        <v>129</v>
      </c>
      <c r="J6" s="30" t="s">
        <v>129</v>
      </c>
      <c r="K6" s="30" t="s">
        <v>129</v>
      </c>
      <c r="L6" s="30" t="s">
        <v>129</v>
      </c>
      <c r="M6" s="30" t="s">
        <v>129</v>
      </c>
      <c r="N6" s="30" t="s">
        <v>129</v>
      </c>
      <c r="O6" s="31" t="s">
        <v>130</v>
      </c>
      <c r="P6" s="29">
        <v>0.23499999999999999</v>
      </c>
      <c r="Q6" s="29">
        <v>0.626</v>
      </c>
      <c r="R6" s="29">
        <v>40.299999999999997</v>
      </c>
      <c r="S6" s="32">
        <f>R6/C6</f>
        <v>0.55972222222222223</v>
      </c>
      <c r="T6" s="29">
        <v>6120</v>
      </c>
      <c r="U6" s="29">
        <f t="shared" ref="U6:U14" si="0">T6/C6</f>
        <v>85</v>
      </c>
      <c r="V6" s="29">
        <v>2008</v>
      </c>
      <c r="W6" s="30" t="s">
        <v>131</v>
      </c>
      <c r="X6" s="29" t="s">
        <v>2</v>
      </c>
      <c r="Y6" s="29">
        <v>6.8763199999999998</v>
      </c>
      <c r="Z6" s="29">
        <v>1075.78</v>
      </c>
      <c r="AA6" s="29">
        <v>233.20500000000001</v>
      </c>
      <c r="AB6" s="29">
        <v>6.8284700000000003</v>
      </c>
      <c r="AC6" s="29">
        <v>1050.0999999999999</v>
      </c>
      <c r="AD6" s="29">
        <v>442</v>
      </c>
      <c r="AE6" s="30" t="s">
        <v>132</v>
      </c>
      <c r="AF6" s="29">
        <v>3.8E-3</v>
      </c>
      <c r="AG6" s="29">
        <v>1.2E-2</v>
      </c>
      <c r="AH6" s="33">
        <v>260</v>
      </c>
      <c r="AI6" s="34">
        <v>2.0000000000000001E-10</v>
      </c>
      <c r="AJ6" s="33">
        <v>900</v>
      </c>
      <c r="AK6" s="33">
        <v>3.56</v>
      </c>
      <c r="AL6" s="33">
        <v>0.9</v>
      </c>
      <c r="AM6" s="33">
        <v>3.31</v>
      </c>
      <c r="AN6" s="33">
        <v>470</v>
      </c>
      <c r="AO6" s="33">
        <v>2.5</v>
      </c>
      <c r="AP6" s="33">
        <v>1.6</v>
      </c>
      <c r="AQ6" s="33" t="s">
        <v>133</v>
      </c>
      <c r="AR6" s="33" t="s">
        <v>134</v>
      </c>
      <c r="AS6" s="35" t="s">
        <v>135</v>
      </c>
      <c r="AT6" s="36" t="s">
        <v>136</v>
      </c>
      <c r="AU6" s="36" t="s">
        <v>136</v>
      </c>
      <c r="AV6" s="36" t="s">
        <v>136</v>
      </c>
      <c r="AW6" s="37" t="s">
        <v>137</v>
      </c>
      <c r="AX6" s="36" t="s">
        <v>136</v>
      </c>
      <c r="AY6" s="37" t="s">
        <v>137</v>
      </c>
      <c r="AZ6" s="38"/>
      <c r="BA6" s="38"/>
      <c r="BB6" s="38"/>
      <c r="BC6" s="38"/>
      <c r="BD6" s="36" t="s">
        <v>136</v>
      </c>
      <c r="BE6" s="36" t="s">
        <v>136</v>
      </c>
      <c r="BF6" s="36" t="s">
        <v>136</v>
      </c>
      <c r="BG6" s="37" t="s">
        <v>137</v>
      </c>
      <c r="BH6" s="36" t="s">
        <v>136</v>
      </c>
      <c r="BI6" s="36" t="s">
        <v>136</v>
      </c>
      <c r="BJ6" s="38" t="s">
        <v>136</v>
      </c>
      <c r="BK6" s="38" t="s">
        <v>136</v>
      </c>
      <c r="BL6" s="36" t="s">
        <v>136</v>
      </c>
      <c r="BM6" s="37" t="s">
        <v>137</v>
      </c>
      <c r="BN6" s="38"/>
      <c r="BO6" s="38"/>
      <c r="BP6" s="38"/>
      <c r="BQ6" s="38"/>
      <c r="BR6" s="33">
        <v>31</v>
      </c>
      <c r="BS6" s="33">
        <v>8</v>
      </c>
      <c r="BT6" s="33">
        <v>34</v>
      </c>
      <c r="BU6" s="33">
        <v>5</v>
      </c>
      <c r="BV6" s="36" t="s">
        <v>136</v>
      </c>
      <c r="BW6" s="37" t="s">
        <v>137</v>
      </c>
      <c r="BX6" s="33">
        <v>35</v>
      </c>
      <c r="BY6" s="33">
        <v>6</v>
      </c>
      <c r="BZ6" s="36" t="s">
        <v>136</v>
      </c>
      <c r="CA6" s="37" t="s">
        <v>137</v>
      </c>
      <c r="CB6" s="38" t="s">
        <v>136</v>
      </c>
      <c r="CC6" s="38" t="s">
        <v>136</v>
      </c>
      <c r="CD6" s="36" t="s">
        <v>136</v>
      </c>
      <c r="CE6" s="37" t="s">
        <v>137</v>
      </c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6" t="s">
        <v>136</v>
      </c>
      <c r="CQ6" s="37" t="s">
        <v>137</v>
      </c>
      <c r="CR6" s="38"/>
      <c r="CS6" s="38"/>
      <c r="CT6" s="36" t="s">
        <v>136</v>
      </c>
      <c r="CU6" s="36" t="s">
        <v>136</v>
      </c>
      <c r="CV6" s="36" t="s">
        <v>136</v>
      </c>
      <c r="CW6" s="36" t="s">
        <v>136</v>
      </c>
      <c r="CX6" s="36" t="s">
        <v>136</v>
      </c>
      <c r="CY6" s="36" t="s">
        <v>136</v>
      </c>
      <c r="CZ6" s="39" t="s">
        <v>136</v>
      </c>
      <c r="DA6" s="39" t="s">
        <v>136</v>
      </c>
      <c r="DB6" s="33">
        <v>36</v>
      </c>
      <c r="DC6" s="33">
        <v>49</v>
      </c>
      <c r="DD6" s="36" t="s">
        <v>136</v>
      </c>
      <c r="DE6" s="37" t="s">
        <v>137</v>
      </c>
      <c r="DF6" s="38"/>
      <c r="DG6" s="38"/>
      <c r="DH6" s="36" t="s">
        <v>136</v>
      </c>
      <c r="DI6" s="37" t="s">
        <v>137</v>
      </c>
      <c r="DJ6" s="39" t="s">
        <v>136</v>
      </c>
      <c r="DK6" s="39" t="s">
        <v>136</v>
      </c>
      <c r="DL6" s="36" t="s">
        <v>136</v>
      </c>
      <c r="DM6" s="37" t="s">
        <v>137</v>
      </c>
      <c r="DN6" s="36" t="s">
        <v>136</v>
      </c>
      <c r="DO6" s="36" t="s">
        <v>136</v>
      </c>
      <c r="DP6" s="36" t="s">
        <v>136</v>
      </c>
      <c r="DQ6" s="37" t="s">
        <v>137</v>
      </c>
      <c r="DR6" s="33">
        <v>32</v>
      </c>
      <c r="DS6" s="33">
        <v>21</v>
      </c>
      <c r="DT6" s="36" t="s">
        <v>136</v>
      </c>
      <c r="DU6" s="36" t="s">
        <v>136</v>
      </c>
      <c r="DV6" s="36" t="s">
        <v>136</v>
      </c>
      <c r="DW6" s="36" t="s">
        <v>136</v>
      </c>
      <c r="DX6" s="36" t="s">
        <v>136</v>
      </c>
      <c r="DY6" s="36" t="s">
        <v>136</v>
      </c>
      <c r="DZ6" s="36" t="s">
        <v>136</v>
      </c>
      <c r="EA6" s="36" t="s">
        <v>136</v>
      </c>
      <c r="EB6" s="38"/>
      <c r="EC6" s="38"/>
      <c r="ED6" s="33">
        <v>33</v>
      </c>
      <c r="EE6" s="33">
        <v>68</v>
      </c>
      <c r="EF6" s="36" t="s">
        <v>136</v>
      </c>
      <c r="EG6" s="36" t="s">
        <v>136</v>
      </c>
      <c r="EH6" s="38"/>
      <c r="EI6" s="38"/>
      <c r="EJ6" s="38"/>
      <c r="EK6" s="38"/>
      <c r="EL6" s="36" t="s">
        <v>136</v>
      </c>
      <c r="EM6" s="36" t="s">
        <v>136</v>
      </c>
      <c r="EN6" s="36" t="s">
        <v>136</v>
      </c>
      <c r="EO6" s="37" t="s">
        <v>137</v>
      </c>
      <c r="EP6" s="33">
        <v>34</v>
      </c>
      <c r="EQ6" s="33">
        <v>22</v>
      </c>
      <c r="ER6" s="36" t="s">
        <v>136</v>
      </c>
      <c r="ES6" s="36" t="s">
        <v>136</v>
      </c>
      <c r="ET6" s="38"/>
      <c r="EU6" s="38"/>
      <c r="EV6" s="36" t="s">
        <v>136</v>
      </c>
      <c r="EW6" s="36" t="s">
        <v>136</v>
      </c>
      <c r="EX6" s="38"/>
      <c r="EY6" s="38"/>
      <c r="EZ6" s="36" t="s">
        <v>136</v>
      </c>
      <c r="FA6" s="37" t="s">
        <v>137</v>
      </c>
      <c r="FB6" s="38"/>
      <c r="FC6" s="38"/>
      <c r="FD6" s="36" t="s">
        <v>136</v>
      </c>
      <c r="FE6" s="36" t="s">
        <v>136</v>
      </c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6" t="s">
        <v>136</v>
      </c>
      <c r="FS6" s="36" t="s">
        <v>136</v>
      </c>
      <c r="FT6" s="38"/>
      <c r="FU6" s="38"/>
      <c r="FV6" s="33">
        <v>35</v>
      </c>
      <c r="FW6" s="33">
        <v>11</v>
      </c>
      <c r="FX6" s="36" t="s">
        <v>136</v>
      </c>
      <c r="FY6" s="36" t="s">
        <v>136</v>
      </c>
      <c r="FZ6" s="39" t="s">
        <v>136</v>
      </c>
      <c r="GA6" s="39" t="s">
        <v>136</v>
      </c>
      <c r="GB6" s="33">
        <v>35</v>
      </c>
      <c r="GC6" s="33">
        <v>1</v>
      </c>
      <c r="GD6" s="40"/>
      <c r="GE6" s="40"/>
      <c r="GF6" s="40"/>
      <c r="GG6" s="40"/>
      <c r="GH6" s="40"/>
    </row>
    <row r="7" spans="1:190" s="3" customFormat="1" ht="15" customHeight="1">
      <c r="A7" s="41">
        <v>2</v>
      </c>
      <c r="B7" s="42" t="s">
        <v>18</v>
      </c>
      <c r="C7" s="43">
        <v>86</v>
      </c>
      <c r="D7" s="43">
        <v>69</v>
      </c>
      <c r="E7" s="44" t="s">
        <v>129</v>
      </c>
      <c r="F7" s="44" t="s">
        <v>129</v>
      </c>
      <c r="G7" s="44" t="s">
        <v>129</v>
      </c>
      <c r="H7" s="44" t="s">
        <v>129</v>
      </c>
      <c r="I7" s="44" t="s">
        <v>129</v>
      </c>
      <c r="J7" s="44" t="s">
        <v>129</v>
      </c>
      <c r="K7" s="44" t="s">
        <v>129</v>
      </c>
      <c r="L7" s="44" t="s">
        <v>129</v>
      </c>
      <c r="M7" s="43">
        <v>68</v>
      </c>
      <c r="N7" s="43">
        <v>5</v>
      </c>
      <c r="O7" s="31" t="s">
        <v>138</v>
      </c>
      <c r="P7" s="43">
        <v>0.31</v>
      </c>
      <c r="Q7" s="43">
        <v>0.65900000000000003</v>
      </c>
      <c r="R7" s="43">
        <v>42</v>
      </c>
      <c r="S7" s="45">
        <f>R7/C7</f>
        <v>0.48837209302325579</v>
      </c>
      <c r="T7" s="43">
        <v>6880</v>
      </c>
      <c r="U7" s="43">
        <f t="shared" si="0"/>
        <v>80</v>
      </c>
      <c r="V7" s="43">
        <v>3119</v>
      </c>
      <c r="W7" s="44" t="s">
        <v>139</v>
      </c>
      <c r="X7" s="43" t="s">
        <v>2</v>
      </c>
      <c r="Y7" s="43">
        <v>6.9108499999999999</v>
      </c>
      <c r="Z7" s="43">
        <v>1189.6400000000001</v>
      </c>
      <c r="AA7" s="43">
        <v>226.28</v>
      </c>
      <c r="AB7" s="43">
        <v>6.9386000000000001</v>
      </c>
      <c r="AC7" s="43">
        <v>1212.0999999999999</v>
      </c>
      <c r="AD7" s="43">
        <v>128</v>
      </c>
      <c r="AE7" s="44" t="s">
        <v>140</v>
      </c>
      <c r="AF7" s="43">
        <v>9.5E-4</v>
      </c>
      <c r="AG7" s="43">
        <v>1.0999999999999999E-2</v>
      </c>
      <c r="AH7" s="43">
        <v>225</v>
      </c>
      <c r="AI7" s="46">
        <v>9.9999999999999998E-17</v>
      </c>
      <c r="AJ7" s="43" t="s">
        <v>136</v>
      </c>
      <c r="AK7" s="43">
        <v>3.53</v>
      </c>
      <c r="AL7" s="43">
        <v>0.9</v>
      </c>
      <c r="AM7" s="43">
        <v>3.03</v>
      </c>
      <c r="AN7" s="43">
        <v>507.5</v>
      </c>
      <c r="AO7" s="43">
        <v>2.99</v>
      </c>
      <c r="AP7" s="43">
        <v>18.399999999999999</v>
      </c>
      <c r="AQ7" s="43" t="s">
        <v>141</v>
      </c>
      <c r="AR7" s="43" t="s">
        <v>142</v>
      </c>
      <c r="AS7" s="44" t="s">
        <v>135</v>
      </c>
      <c r="AT7" s="39" t="s">
        <v>136</v>
      </c>
      <c r="AU7" s="47" t="s">
        <v>137</v>
      </c>
      <c r="AV7" s="39" t="s">
        <v>136</v>
      </c>
      <c r="AW7" s="39" t="s">
        <v>136</v>
      </c>
      <c r="AX7" s="39" t="s">
        <v>136</v>
      </c>
      <c r="AY7" s="47" t="s">
        <v>137</v>
      </c>
      <c r="AZ7" s="48"/>
      <c r="BA7" s="48"/>
      <c r="BB7" s="48"/>
      <c r="BC7" s="48"/>
      <c r="BD7" s="39" t="s">
        <v>136</v>
      </c>
      <c r="BE7" s="47" t="s">
        <v>137</v>
      </c>
      <c r="BF7" s="43">
        <v>68</v>
      </c>
      <c r="BG7" s="43">
        <v>5</v>
      </c>
      <c r="BH7" s="39" t="s">
        <v>136</v>
      </c>
      <c r="BI7" s="47" t="s">
        <v>137</v>
      </c>
      <c r="BJ7" s="48" t="s">
        <v>136</v>
      </c>
      <c r="BK7" s="48" t="s">
        <v>136</v>
      </c>
      <c r="BL7" s="39" t="s">
        <v>136</v>
      </c>
      <c r="BM7" s="47" t="s">
        <v>137</v>
      </c>
      <c r="BN7" s="48"/>
      <c r="BO7" s="48"/>
      <c r="BP7" s="48"/>
      <c r="BQ7" s="48"/>
      <c r="BR7" s="43">
        <v>50</v>
      </c>
      <c r="BS7" s="43">
        <v>26</v>
      </c>
      <c r="BT7" s="43">
        <v>59</v>
      </c>
      <c r="BU7" s="43">
        <v>21</v>
      </c>
      <c r="BV7" s="43">
        <v>66</v>
      </c>
      <c r="BW7" s="43">
        <v>4</v>
      </c>
      <c r="BX7" s="43">
        <v>63</v>
      </c>
      <c r="BY7" s="43">
        <v>23</v>
      </c>
      <c r="BZ7" s="43">
        <v>68</v>
      </c>
      <c r="CA7" s="43">
        <v>3</v>
      </c>
      <c r="CB7" s="48">
        <v>68</v>
      </c>
      <c r="CC7" s="48">
        <v>2</v>
      </c>
      <c r="CD7" s="43">
        <v>67</v>
      </c>
      <c r="CE7" s="43">
        <v>8</v>
      </c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39" t="s">
        <v>136</v>
      </c>
      <c r="CQ7" s="47" t="s">
        <v>137</v>
      </c>
      <c r="CR7" s="48"/>
      <c r="CS7" s="48"/>
      <c r="CT7" s="39" t="s">
        <v>136</v>
      </c>
      <c r="CU7" s="39" t="s">
        <v>136</v>
      </c>
      <c r="CV7" s="39" t="s">
        <v>136</v>
      </c>
      <c r="CW7" s="39" t="s">
        <v>136</v>
      </c>
      <c r="CX7" s="43">
        <v>66</v>
      </c>
      <c r="CY7" s="43">
        <v>5</v>
      </c>
      <c r="CZ7" s="39" t="s">
        <v>136</v>
      </c>
      <c r="DA7" s="39" t="s">
        <v>136</v>
      </c>
      <c r="DB7" s="39" t="s">
        <v>136</v>
      </c>
      <c r="DC7" s="47" t="s">
        <v>137</v>
      </c>
      <c r="DD7" s="43">
        <v>60</v>
      </c>
      <c r="DE7" s="43">
        <v>83</v>
      </c>
      <c r="DF7" s="48"/>
      <c r="DG7" s="48"/>
      <c r="DH7" s="39" t="s">
        <v>136</v>
      </c>
      <c r="DI7" s="39" t="s">
        <v>136</v>
      </c>
      <c r="DJ7" s="43">
        <v>67</v>
      </c>
      <c r="DK7" s="43">
        <v>29</v>
      </c>
      <c r="DL7" s="39" t="s">
        <v>136</v>
      </c>
      <c r="DM7" s="47" t="s">
        <v>137</v>
      </c>
      <c r="DN7" s="39" t="s">
        <v>136</v>
      </c>
      <c r="DO7" s="47" t="s">
        <v>137</v>
      </c>
      <c r="DP7" s="39" t="s">
        <v>136</v>
      </c>
      <c r="DQ7" s="47" t="s">
        <v>137</v>
      </c>
      <c r="DR7" s="43">
        <v>50</v>
      </c>
      <c r="DS7" s="43">
        <v>59</v>
      </c>
      <c r="DT7" s="43">
        <v>64</v>
      </c>
      <c r="DU7" s="43">
        <v>29</v>
      </c>
      <c r="DV7" s="39" t="s">
        <v>136</v>
      </c>
      <c r="DW7" s="39" t="s">
        <v>136</v>
      </c>
      <c r="DX7" s="39" t="s">
        <v>136</v>
      </c>
      <c r="DY7" s="39" t="s">
        <v>136</v>
      </c>
      <c r="DZ7" s="39" t="s">
        <v>136</v>
      </c>
      <c r="EA7" s="39" t="s">
        <v>136</v>
      </c>
      <c r="EB7" s="48"/>
      <c r="EC7" s="48"/>
      <c r="ED7" s="39" t="s">
        <v>136</v>
      </c>
      <c r="EE7" s="47" t="s">
        <v>137</v>
      </c>
      <c r="EF7" s="43">
        <v>67</v>
      </c>
      <c r="EG7" s="43">
        <v>53</v>
      </c>
      <c r="EH7" s="48"/>
      <c r="EI7" s="48"/>
      <c r="EJ7" s="48"/>
      <c r="EK7" s="48"/>
      <c r="EL7" s="43">
        <v>60</v>
      </c>
      <c r="EM7" s="43">
        <v>2</v>
      </c>
      <c r="EN7" s="43">
        <v>63</v>
      </c>
      <c r="EO7" s="43">
        <v>50</v>
      </c>
      <c r="EP7" s="43">
        <v>52</v>
      </c>
      <c r="EQ7" s="43">
        <v>63</v>
      </c>
      <c r="ER7" s="43">
        <v>66</v>
      </c>
      <c r="ES7" s="47">
        <v>38</v>
      </c>
      <c r="ET7" s="48"/>
      <c r="EU7" s="48"/>
      <c r="EV7" s="39" t="s">
        <v>136</v>
      </c>
      <c r="EW7" s="39" t="s">
        <v>136</v>
      </c>
      <c r="EX7" s="48"/>
      <c r="EY7" s="48"/>
      <c r="EZ7" s="39" t="s">
        <v>136</v>
      </c>
      <c r="FA7" s="47" t="s">
        <v>137</v>
      </c>
      <c r="FB7" s="48"/>
      <c r="FC7" s="48"/>
      <c r="FD7" s="39" t="s">
        <v>136</v>
      </c>
      <c r="FE7" s="39" t="s">
        <v>136</v>
      </c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39" t="s">
        <v>136</v>
      </c>
      <c r="FS7" s="47" t="s">
        <v>137</v>
      </c>
      <c r="FT7" s="48"/>
      <c r="FU7" s="48"/>
      <c r="FV7" s="43">
        <v>57</v>
      </c>
      <c r="FW7" s="43">
        <v>28</v>
      </c>
      <c r="FX7" s="39" t="s">
        <v>136</v>
      </c>
      <c r="FY7" s="39" t="s">
        <v>136</v>
      </c>
      <c r="FZ7" s="39" t="s">
        <v>136</v>
      </c>
      <c r="GA7" s="39" t="s">
        <v>136</v>
      </c>
      <c r="GB7" s="43">
        <v>62</v>
      </c>
      <c r="GC7" s="43">
        <v>6</v>
      </c>
      <c r="GD7" s="40"/>
      <c r="GE7" s="40"/>
      <c r="GF7" s="40"/>
      <c r="GG7" s="40"/>
      <c r="GH7" s="40"/>
    </row>
    <row r="8" spans="1:190" s="3" customFormat="1" ht="15" customHeight="1">
      <c r="A8" s="41">
        <v>3</v>
      </c>
      <c r="B8" s="42" t="s">
        <v>19</v>
      </c>
      <c r="C8" s="43">
        <v>100</v>
      </c>
      <c r="D8" s="43">
        <v>98.4</v>
      </c>
      <c r="E8" s="44" t="s">
        <v>129</v>
      </c>
      <c r="F8" s="44" t="s">
        <v>129</v>
      </c>
      <c r="G8" s="44" t="s">
        <v>129</v>
      </c>
      <c r="H8" s="44" t="s">
        <v>129</v>
      </c>
      <c r="I8" s="44" t="s">
        <v>129</v>
      </c>
      <c r="J8" s="44" t="s">
        <v>129</v>
      </c>
      <c r="K8" s="44" t="s">
        <v>129</v>
      </c>
      <c r="L8" s="44" t="s">
        <v>129</v>
      </c>
      <c r="M8" s="44" t="s">
        <v>129</v>
      </c>
      <c r="N8" s="44" t="s">
        <v>129</v>
      </c>
      <c r="O8" s="49" t="s">
        <v>143</v>
      </c>
      <c r="P8" s="43">
        <v>0.41</v>
      </c>
      <c r="Q8" s="43">
        <v>0.66400000000000003</v>
      </c>
      <c r="R8" s="43">
        <v>52</v>
      </c>
      <c r="S8" s="45">
        <f>R8/C8</f>
        <v>0.52</v>
      </c>
      <c r="T8" s="43">
        <v>7560</v>
      </c>
      <c r="U8" s="43">
        <f t="shared" si="0"/>
        <v>75.599999999999994</v>
      </c>
      <c r="V8" s="43">
        <v>3378</v>
      </c>
      <c r="W8" s="44" t="s">
        <v>144</v>
      </c>
      <c r="X8" s="43" t="s">
        <v>2</v>
      </c>
      <c r="Y8" s="43">
        <v>6.8938600000000001</v>
      </c>
      <c r="Z8" s="43">
        <v>1264.3699999999999</v>
      </c>
      <c r="AA8" s="43">
        <v>216.64</v>
      </c>
      <c r="AB8" s="43">
        <v>7.0426500000000001</v>
      </c>
      <c r="AC8" s="43">
        <v>1365.1</v>
      </c>
      <c r="AD8" s="43">
        <v>40</v>
      </c>
      <c r="AE8" s="44" t="s">
        <v>145</v>
      </c>
      <c r="AF8" s="43">
        <v>2.9999999999999997E-4</v>
      </c>
      <c r="AG8" s="43">
        <v>1E-3</v>
      </c>
      <c r="AH8" s="43">
        <v>215</v>
      </c>
      <c r="AI8" s="46">
        <v>9.9999999999999998E-17</v>
      </c>
      <c r="AJ8" s="43">
        <v>150</v>
      </c>
      <c r="AK8" s="43">
        <v>3.52</v>
      </c>
      <c r="AL8" s="43">
        <v>1.2</v>
      </c>
      <c r="AM8" s="43">
        <v>2.74</v>
      </c>
      <c r="AN8" s="43">
        <v>540</v>
      </c>
      <c r="AO8" s="43">
        <v>3.57</v>
      </c>
      <c r="AP8" s="43">
        <v>19.3</v>
      </c>
      <c r="AQ8" s="44" t="s">
        <v>135</v>
      </c>
      <c r="AR8" s="44" t="s">
        <v>135</v>
      </c>
      <c r="AS8" s="44" t="s">
        <v>135</v>
      </c>
      <c r="AT8" s="39" t="s">
        <v>136</v>
      </c>
      <c r="AU8" s="47" t="s">
        <v>137</v>
      </c>
      <c r="AV8" s="39" t="s">
        <v>136</v>
      </c>
      <c r="AW8" s="47" t="s">
        <v>137</v>
      </c>
      <c r="AX8" s="39" t="s">
        <v>136</v>
      </c>
      <c r="AY8" s="39" t="s">
        <v>136</v>
      </c>
      <c r="AZ8" s="48"/>
      <c r="BA8" s="48"/>
      <c r="BB8" s="48"/>
      <c r="BC8" s="48"/>
      <c r="BD8" s="39" t="s">
        <v>136</v>
      </c>
      <c r="BE8" s="47" t="s">
        <v>137</v>
      </c>
      <c r="BF8" s="43">
        <v>80</v>
      </c>
      <c r="BG8" s="43">
        <v>0.7</v>
      </c>
      <c r="BH8" s="39" t="s">
        <v>136</v>
      </c>
      <c r="BI8" s="47" t="s">
        <v>137</v>
      </c>
      <c r="BJ8" s="48" t="s">
        <v>136</v>
      </c>
      <c r="BK8" s="48" t="s">
        <v>136</v>
      </c>
      <c r="BL8" s="39" t="s">
        <v>136</v>
      </c>
      <c r="BM8" s="47" t="s">
        <v>137</v>
      </c>
      <c r="BN8" s="48"/>
      <c r="BO8" s="48"/>
      <c r="BP8" s="48"/>
      <c r="BQ8" s="48"/>
      <c r="BR8" s="43">
        <v>59</v>
      </c>
      <c r="BS8" s="43">
        <v>52</v>
      </c>
      <c r="BT8" s="43">
        <v>72</v>
      </c>
      <c r="BU8" s="43">
        <v>48</v>
      </c>
      <c r="BV8" s="43">
        <v>88</v>
      </c>
      <c r="BW8" s="43">
        <v>36</v>
      </c>
      <c r="BX8" s="43">
        <v>76</v>
      </c>
      <c r="BY8" s="43">
        <v>51</v>
      </c>
      <c r="BZ8" s="43">
        <v>94</v>
      </c>
      <c r="CA8" s="43">
        <v>18</v>
      </c>
      <c r="CB8" s="48" t="s">
        <v>136</v>
      </c>
      <c r="CC8" s="48" t="s">
        <v>136</v>
      </c>
      <c r="CD8" s="43">
        <v>88</v>
      </c>
      <c r="CE8" s="43">
        <v>37</v>
      </c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39" t="s">
        <v>136</v>
      </c>
      <c r="CQ8" s="47" t="s">
        <v>137</v>
      </c>
      <c r="CR8" s="48"/>
      <c r="CS8" s="48"/>
      <c r="CT8" s="43">
        <v>98</v>
      </c>
      <c r="CU8" s="43">
        <v>3</v>
      </c>
      <c r="CV8" s="43">
        <v>93</v>
      </c>
      <c r="CW8" s="43">
        <v>23</v>
      </c>
      <c r="CX8" s="43">
        <v>97</v>
      </c>
      <c r="CY8" s="43">
        <v>14</v>
      </c>
      <c r="CZ8" s="39" t="s">
        <v>136</v>
      </c>
      <c r="DA8" s="39" t="s">
        <v>136</v>
      </c>
      <c r="DB8" s="39" t="s">
        <v>136</v>
      </c>
      <c r="DC8" s="39" t="s">
        <v>136</v>
      </c>
      <c r="DD8" s="39" t="s">
        <v>136</v>
      </c>
      <c r="DE8" s="47" t="s">
        <v>137</v>
      </c>
      <c r="DF8" s="48"/>
      <c r="DG8" s="48"/>
      <c r="DH8" s="43">
        <v>81</v>
      </c>
      <c r="DI8" s="43">
        <v>76</v>
      </c>
      <c r="DJ8" s="39" t="s">
        <v>136</v>
      </c>
      <c r="DK8" s="39" t="s">
        <v>136</v>
      </c>
      <c r="DL8" s="39" t="s">
        <v>136</v>
      </c>
      <c r="DM8" s="47" t="s">
        <v>137</v>
      </c>
      <c r="DN8" s="39" t="s">
        <v>136</v>
      </c>
      <c r="DO8" s="39" t="s">
        <v>136</v>
      </c>
      <c r="DP8" s="39" t="s">
        <v>136</v>
      </c>
      <c r="DQ8" s="47" t="s">
        <v>137</v>
      </c>
      <c r="DR8" s="43">
        <v>56</v>
      </c>
      <c r="DS8" s="43">
        <v>90</v>
      </c>
      <c r="DT8" s="43">
        <v>77</v>
      </c>
      <c r="DU8" s="43">
        <v>70</v>
      </c>
      <c r="DV8" s="43">
        <v>98</v>
      </c>
      <c r="DW8" s="43">
        <v>13</v>
      </c>
      <c r="DX8" s="39" t="s">
        <v>136</v>
      </c>
      <c r="DY8" s="39" t="s">
        <v>136</v>
      </c>
      <c r="DZ8" s="39" t="s">
        <v>136</v>
      </c>
      <c r="EA8" s="39" t="s">
        <v>136</v>
      </c>
      <c r="EB8" s="48"/>
      <c r="EC8" s="48"/>
      <c r="ED8" s="39" t="s">
        <v>136</v>
      </c>
      <c r="EE8" s="39" t="s">
        <v>136</v>
      </c>
      <c r="EF8" s="39" t="s">
        <v>136</v>
      </c>
      <c r="EG8" s="47" t="s">
        <v>137</v>
      </c>
      <c r="EH8" s="48"/>
      <c r="EI8" s="48"/>
      <c r="EJ8" s="48"/>
      <c r="EK8" s="48"/>
      <c r="EL8" s="43">
        <v>92</v>
      </c>
      <c r="EM8" s="43">
        <v>44</v>
      </c>
      <c r="EN8" s="39" t="s">
        <v>136</v>
      </c>
      <c r="EO8" s="39" t="s">
        <v>136</v>
      </c>
      <c r="EP8" s="43">
        <v>57</v>
      </c>
      <c r="EQ8" s="43">
        <v>96</v>
      </c>
      <c r="ER8" s="39" t="s">
        <v>136</v>
      </c>
      <c r="ES8" s="47">
        <v>83</v>
      </c>
      <c r="ET8" s="48"/>
      <c r="EU8" s="48"/>
      <c r="EV8" s="39" t="s">
        <v>136</v>
      </c>
      <c r="EW8" s="47" t="s">
        <v>137</v>
      </c>
      <c r="EX8" s="48"/>
      <c r="EY8" s="48"/>
      <c r="EZ8" s="43">
        <v>97</v>
      </c>
      <c r="FA8" s="43">
        <v>5</v>
      </c>
      <c r="FB8" s="48"/>
      <c r="FC8" s="48"/>
      <c r="FD8" s="39" t="s">
        <v>136</v>
      </c>
      <c r="FE8" s="39" t="s">
        <v>136</v>
      </c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3">
        <v>96</v>
      </c>
      <c r="FS8" s="43">
        <v>25</v>
      </c>
      <c r="FT8" s="48"/>
      <c r="FU8" s="48"/>
      <c r="FV8" s="43">
        <v>69</v>
      </c>
      <c r="FW8" s="43">
        <v>46</v>
      </c>
      <c r="FX8" s="43">
        <v>98</v>
      </c>
      <c r="FY8" s="43">
        <v>5</v>
      </c>
      <c r="FZ8" s="39" t="s">
        <v>136</v>
      </c>
      <c r="GA8" s="37" t="s">
        <v>137</v>
      </c>
      <c r="GB8" s="43">
        <v>79</v>
      </c>
      <c r="GC8" s="43">
        <v>13</v>
      </c>
      <c r="GD8" s="40"/>
      <c r="GE8" s="40"/>
      <c r="GF8" s="40"/>
      <c r="GG8" s="40"/>
      <c r="GH8" s="40"/>
    </row>
    <row r="9" spans="1:190" s="3" customFormat="1" ht="15" customHeight="1">
      <c r="A9" s="41">
        <v>4</v>
      </c>
      <c r="B9" s="42" t="s">
        <v>47</v>
      </c>
      <c r="C9" s="43">
        <v>114</v>
      </c>
      <c r="D9" s="43">
        <v>126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9" t="s">
        <v>146</v>
      </c>
      <c r="P9" s="43">
        <v>0.5</v>
      </c>
      <c r="Q9" s="43">
        <v>0.70299999999999996</v>
      </c>
      <c r="R9" s="43">
        <v>59.3</v>
      </c>
      <c r="S9" s="45">
        <f>R9/C9</f>
        <v>0.52017543859649118</v>
      </c>
      <c r="T9" s="43">
        <v>8265</v>
      </c>
      <c r="U9" s="43">
        <f t="shared" si="0"/>
        <v>72.5</v>
      </c>
      <c r="V9" s="43">
        <v>4926</v>
      </c>
      <c r="W9" s="43">
        <v>13.3</v>
      </c>
      <c r="X9" s="43" t="s">
        <v>2</v>
      </c>
      <c r="Y9" s="43">
        <v>6.9</v>
      </c>
      <c r="Z9" s="43">
        <v>1349.82</v>
      </c>
      <c r="AA9" s="43">
        <v>209.38499999999999</v>
      </c>
      <c r="AB9" s="43" t="s">
        <v>136</v>
      </c>
      <c r="AC9" s="43" t="s">
        <v>136</v>
      </c>
      <c r="AD9" s="43">
        <v>49</v>
      </c>
      <c r="AE9" s="44" t="s">
        <v>147</v>
      </c>
      <c r="AF9" s="43">
        <v>6.3E-3</v>
      </c>
      <c r="AG9" s="43">
        <v>8.0000000000000004E-4</v>
      </c>
      <c r="AH9" s="43">
        <v>220</v>
      </c>
      <c r="AI9" s="43" t="s">
        <v>136</v>
      </c>
      <c r="AJ9" s="43">
        <v>200</v>
      </c>
      <c r="AK9" s="43">
        <v>3.51</v>
      </c>
      <c r="AL9" s="43">
        <v>1.2</v>
      </c>
      <c r="AM9" s="43">
        <v>2.4900000000000002</v>
      </c>
      <c r="AN9" s="43">
        <v>568</v>
      </c>
      <c r="AO9" s="43">
        <v>4.0999999999999996</v>
      </c>
      <c r="AP9" s="43">
        <v>21.7</v>
      </c>
      <c r="AQ9" s="44" t="s">
        <v>135</v>
      </c>
      <c r="AR9" s="44" t="s">
        <v>135</v>
      </c>
      <c r="AS9" s="44" t="s">
        <v>135</v>
      </c>
      <c r="AT9" s="39" t="s">
        <v>136</v>
      </c>
      <c r="AU9" s="47" t="s">
        <v>137</v>
      </c>
      <c r="AV9" s="39" t="s">
        <v>136</v>
      </c>
      <c r="AW9" s="47" t="s">
        <v>137</v>
      </c>
      <c r="AX9" s="39" t="s">
        <v>136</v>
      </c>
      <c r="AY9" s="39" t="s">
        <v>136</v>
      </c>
      <c r="AZ9" s="48"/>
      <c r="BA9" s="48"/>
      <c r="BB9" s="48"/>
      <c r="BC9" s="48"/>
      <c r="BD9" s="39" t="s">
        <v>136</v>
      </c>
      <c r="BE9" s="39" t="s">
        <v>136</v>
      </c>
      <c r="BF9" s="39" t="s">
        <v>136</v>
      </c>
      <c r="BG9" s="47" t="s">
        <v>137</v>
      </c>
      <c r="BH9" s="39" t="s">
        <v>136</v>
      </c>
      <c r="BI9" s="47" t="s">
        <v>137</v>
      </c>
      <c r="BJ9" s="48" t="s">
        <v>136</v>
      </c>
      <c r="BK9" s="48" t="s">
        <v>136</v>
      </c>
      <c r="BL9" s="39" t="s">
        <v>136</v>
      </c>
      <c r="BM9" s="47" t="s">
        <v>137</v>
      </c>
      <c r="BN9" s="48"/>
      <c r="BO9" s="48"/>
      <c r="BP9" s="48"/>
      <c r="BQ9" s="48"/>
      <c r="BR9" s="43">
        <v>63</v>
      </c>
      <c r="BS9" s="43">
        <v>72</v>
      </c>
      <c r="BT9" s="43">
        <v>77</v>
      </c>
      <c r="BU9" s="43">
        <v>78</v>
      </c>
      <c r="BV9" s="43">
        <v>94</v>
      </c>
      <c r="BW9" s="43">
        <v>70</v>
      </c>
      <c r="BX9" s="43">
        <v>82</v>
      </c>
      <c r="BY9" s="43">
        <v>84</v>
      </c>
      <c r="BZ9" s="43">
        <v>110</v>
      </c>
      <c r="CA9" s="43">
        <v>50</v>
      </c>
      <c r="CB9" s="48" t="s">
        <v>136</v>
      </c>
      <c r="CC9" s="48" t="s">
        <v>136</v>
      </c>
      <c r="CD9" s="39" t="s">
        <v>136</v>
      </c>
      <c r="CE9" s="39" t="s">
        <v>136</v>
      </c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39" t="s">
        <v>136</v>
      </c>
      <c r="CQ9" s="39" t="s">
        <v>136</v>
      </c>
      <c r="CR9" s="48"/>
      <c r="CS9" s="48"/>
      <c r="CT9" s="43">
        <v>124</v>
      </c>
      <c r="CU9" s="43">
        <v>11</v>
      </c>
      <c r="CV9" s="43">
        <v>110</v>
      </c>
      <c r="CW9" s="43">
        <v>48</v>
      </c>
      <c r="CX9" s="43">
        <v>116</v>
      </c>
      <c r="CY9" s="43">
        <v>38</v>
      </c>
      <c r="CZ9" s="39" t="s">
        <v>136</v>
      </c>
      <c r="DA9" s="39" t="s">
        <v>136</v>
      </c>
      <c r="DB9" s="39" t="s">
        <v>136</v>
      </c>
      <c r="DC9" s="39" t="s">
        <v>136</v>
      </c>
      <c r="DD9" s="39" t="s">
        <v>136</v>
      </c>
      <c r="DE9" s="39" t="s">
        <v>136</v>
      </c>
      <c r="DF9" s="48"/>
      <c r="DG9" s="48"/>
      <c r="DH9" s="39" t="s">
        <v>136</v>
      </c>
      <c r="DI9" s="39" t="s">
        <v>136</v>
      </c>
      <c r="DJ9" s="39" t="s">
        <v>136</v>
      </c>
      <c r="DK9" s="39" t="s">
        <v>136</v>
      </c>
      <c r="DL9" s="39" t="s">
        <v>136</v>
      </c>
      <c r="DM9" s="39" t="s">
        <v>136</v>
      </c>
      <c r="DN9" s="43">
        <v>120</v>
      </c>
      <c r="DO9" s="43">
        <v>92</v>
      </c>
      <c r="DP9" s="39" t="s">
        <v>136</v>
      </c>
      <c r="DQ9" s="47" t="s">
        <v>137</v>
      </c>
      <c r="DR9" s="39" t="s">
        <v>136</v>
      </c>
      <c r="DS9" s="47" t="s">
        <v>137</v>
      </c>
      <c r="DT9" s="39" t="s">
        <v>136</v>
      </c>
      <c r="DU9" s="39" t="s">
        <v>136</v>
      </c>
      <c r="DV9" s="43">
        <v>113</v>
      </c>
      <c r="DW9" s="43">
        <v>65</v>
      </c>
      <c r="DX9" s="39" t="s">
        <v>136</v>
      </c>
      <c r="DY9" s="39" t="s">
        <v>136</v>
      </c>
      <c r="DZ9" s="39" t="s">
        <v>136</v>
      </c>
      <c r="EA9" s="39" t="s">
        <v>136</v>
      </c>
      <c r="EB9" s="48"/>
      <c r="EC9" s="48"/>
      <c r="ED9" s="39" t="s">
        <v>136</v>
      </c>
      <c r="EE9" s="39" t="s">
        <v>136</v>
      </c>
      <c r="EF9" s="39" t="s">
        <v>136</v>
      </c>
      <c r="EG9" s="39" t="s">
        <v>136</v>
      </c>
      <c r="EH9" s="48"/>
      <c r="EI9" s="48"/>
      <c r="EJ9" s="48"/>
      <c r="EK9" s="48"/>
      <c r="EL9" s="43">
        <v>100</v>
      </c>
      <c r="EM9" s="39" t="s">
        <v>136</v>
      </c>
      <c r="EN9" s="39" t="s">
        <v>136</v>
      </c>
      <c r="EO9" s="39" t="s">
        <v>136</v>
      </c>
      <c r="EP9" s="39" t="s">
        <v>136</v>
      </c>
      <c r="EQ9" s="39" t="s">
        <v>136</v>
      </c>
      <c r="ER9" s="39" t="s">
        <v>136</v>
      </c>
      <c r="ES9" s="47" t="s">
        <v>137</v>
      </c>
      <c r="ET9" s="48"/>
      <c r="EU9" s="48"/>
      <c r="EV9" s="43">
        <v>119</v>
      </c>
      <c r="EW9" s="43">
        <v>52</v>
      </c>
      <c r="EX9" s="48"/>
      <c r="EY9" s="48"/>
      <c r="EZ9" s="39" t="s">
        <v>136</v>
      </c>
      <c r="FA9" s="39" t="s">
        <v>136</v>
      </c>
      <c r="FB9" s="48"/>
      <c r="FC9" s="48"/>
      <c r="FD9" s="39" t="s">
        <v>136</v>
      </c>
      <c r="FE9" s="39" t="s">
        <v>136</v>
      </c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3">
        <v>110</v>
      </c>
      <c r="FS9" s="43">
        <v>56</v>
      </c>
      <c r="FT9" s="48"/>
      <c r="FU9" s="48"/>
      <c r="FV9" s="43">
        <v>77</v>
      </c>
      <c r="FW9" s="43">
        <v>66</v>
      </c>
      <c r="FX9" s="43">
        <v>120</v>
      </c>
      <c r="FY9" s="43">
        <v>25</v>
      </c>
      <c r="FZ9" s="47">
        <v>125</v>
      </c>
      <c r="GA9" s="47">
        <v>4</v>
      </c>
      <c r="GB9" s="43">
        <v>90</v>
      </c>
      <c r="GC9" s="43">
        <v>25</v>
      </c>
      <c r="GD9" s="40"/>
      <c r="GE9" s="40"/>
      <c r="GF9" s="40"/>
      <c r="GG9" s="40"/>
      <c r="GH9" s="40"/>
    </row>
    <row r="10" spans="1:190" s="54" customFormat="1" ht="15" customHeight="1">
      <c r="A10" s="48"/>
      <c r="B10" s="50" t="s">
        <v>48</v>
      </c>
      <c r="C10" s="48">
        <v>128.19999999999999</v>
      </c>
      <c r="D10" s="48">
        <v>151.19999999999999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51" t="s">
        <v>382</v>
      </c>
      <c r="P10" s="48">
        <v>0.38</v>
      </c>
      <c r="Q10" s="48">
        <v>0.71799999999999997</v>
      </c>
      <c r="R10" s="48"/>
      <c r="S10" s="52">
        <v>0.39</v>
      </c>
      <c r="T10" s="48"/>
      <c r="U10" s="48">
        <v>70.599999999999994</v>
      </c>
      <c r="V10" s="48"/>
      <c r="W10" s="48"/>
      <c r="X10" s="48"/>
      <c r="Y10" s="48">
        <v>6.9344000000000001</v>
      </c>
      <c r="Z10" s="48">
        <v>1429.46</v>
      </c>
      <c r="AA10" s="48">
        <v>201.82</v>
      </c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53"/>
      <c r="GE10" s="53"/>
      <c r="GF10" s="53"/>
      <c r="GG10" s="53"/>
      <c r="GH10" s="53"/>
    </row>
    <row r="11" spans="1:190" s="3" customFormat="1" ht="15" customHeight="1">
      <c r="A11" s="41">
        <v>5</v>
      </c>
      <c r="B11" s="42" t="s">
        <v>20</v>
      </c>
      <c r="C11" s="43">
        <v>84</v>
      </c>
      <c r="D11" s="43">
        <v>80.7</v>
      </c>
      <c r="E11" s="44" t="s">
        <v>129</v>
      </c>
      <c r="F11" s="44" t="s">
        <v>129</v>
      </c>
      <c r="G11" s="44" t="s">
        <v>129</v>
      </c>
      <c r="H11" s="44" t="s">
        <v>129</v>
      </c>
      <c r="I11" s="44" t="s">
        <v>129</v>
      </c>
      <c r="J11" s="44" t="s">
        <v>129</v>
      </c>
      <c r="K11" s="44" t="s">
        <v>129</v>
      </c>
      <c r="L11" s="44" t="s">
        <v>129</v>
      </c>
      <c r="M11" s="43">
        <v>77</v>
      </c>
      <c r="N11" s="43">
        <v>50</v>
      </c>
      <c r="O11" s="49" t="s">
        <v>148</v>
      </c>
      <c r="P11" s="43">
        <v>0.98</v>
      </c>
      <c r="Q11" s="43">
        <v>0.77800000000000002</v>
      </c>
      <c r="R11" s="43">
        <v>36.4</v>
      </c>
      <c r="S11" s="45">
        <f>R11/C11</f>
        <v>0.43333333333333329</v>
      </c>
      <c r="T11" s="43">
        <v>7140</v>
      </c>
      <c r="U11" s="43">
        <f t="shared" si="0"/>
        <v>85</v>
      </c>
      <c r="V11" s="43">
        <v>627</v>
      </c>
      <c r="W11" s="44" t="s">
        <v>149</v>
      </c>
      <c r="X11" s="43" t="s">
        <v>2</v>
      </c>
      <c r="Y11" s="43">
        <v>6.8514600000000003</v>
      </c>
      <c r="Z11" s="43">
        <v>1206.47</v>
      </c>
      <c r="AA11" s="43">
        <v>223.136</v>
      </c>
      <c r="AB11" s="43">
        <v>7.0473600000000003</v>
      </c>
      <c r="AC11" s="43">
        <v>1295.8</v>
      </c>
      <c r="AD11" s="43">
        <v>78.8</v>
      </c>
      <c r="AE11" s="43">
        <v>6.5</v>
      </c>
      <c r="AF11" s="43">
        <v>5.4999999999999997E-3</v>
      </c>
      <c r="AG11" s="43">
        <v>0.01</v>
      </c>
      <c r="AH11" s="43">
        <v>260</v>
      </c>
      <c r="AI11" s="46">
        <v>6.9999999999999997E-18</v>
      </c>
      <c r="AJ11" s="43">
        <v>400</v>
      </c>
      <c r="AK11" s="43">
        <v>3.43</v>
      </c>
      <c r="AL11" s="43">
        <v>0.6</v>
      </c>
      <c r="AM11" s="43">
        <v>4.07</v>
      </c>
      <c r="AN11" s="43">
        <v>553</v>
      </c>
      <c r="AO11" s="43">
        <v>2.9</v>
      </c>
      <c r="AP11" s="43">
        <v>24.98</v>
      </c>
      <c r="AQ11" s="43" t="s">
        <v>150</v>
      </c>
      <c r="AR11" s="43" t="s">
        <v>151</v>
      </c>
      <c r="AS11" s="43"/>
      <c r="AT11" s="39" t="s">
        <v>136</v>
      </c>
      <c r="AU11" s="47" t="s">
        <v>137</v>
      </c>
      <c r="AV11" s="39" t="s">
        <v>136</v>
      </c>
      <c r="AW11" s="47" t="s">
        <v>137</v>
      </c>
      <c r="AX11" s="39" t="s">
        <v>136</v>
      </c>
      <c r="AY11" s="47" t="s">
        <v>137</v>
      </c>
      <c r="AZ11" s="48"/>
      <c r="BA11" s="48"/>
      <c r="BB11" s="48"/>
      <c r="BC11" s="48"/>
      <c r="BD11" s="39" t="s">
        <v>136</v>
      </c>
      <c r="BE11" s="39" t="s">
        <v>136</v>
      </c>
      <c r="BF11" s="43">
        <v>77</v>
      </c>
      <c r="BG11" s="43">
        <v>50</v>
      </c>
      <c r="BH11" s="39" t="s">
        <v>136</v>
      </c>
      <c r="BI11" s="47" t="s">
        <v>137</v>
      </c>
      <c r="BJ11" s="48" t="s">
        <v>136</v>
      </c>
      <c r="BK11" s="48" t="s">
        <v>136</v>
      </c>
      <c r="BL11" s="39" t="s">
        <v>136</v>
      </c>
      <c r="BM11" s="39" t="s">
        <v>136</v>
      </c>
      <c r="BN11" s="48"/>
      <c r="BO11" s="48"/>
      <c r="BP11" s="48"/>
      <c r="BQ11" s="48"/>
      <c r="BR11" s="43">
        <v>54</v>
      </c>
      <c r="BS11" s="43">
        <v>38</v>
      </c>
      <c r="BT11" s="43">
        <v>65</v>
      </c>
      <c r="BU11" s="43">
        <v>31</v>
      </c>
      <c r="BV11" s="43">
        <v>74</v>
      </c>
      <c r="BW11" s="43">
        <v>20</v>
      </c>
      <c r="BX11" s="43">
        <v>69</v>
      </c>
      <c r="BY11" s="43">
        <v>32</v>
      </c>
      <c r="BZ11" s="43">
        <v>80</v>
      </c>
      <c r="CA11" s="43">
        <v>4</v>
      </c>
      <c r="CB11" s="48">
        <v>76</v>
      </c>
      <c r="CC11" s="48">
        <v>18</v>
      </c>
      <c r="CD11" s="43">
        <v>76</v>
      </c>
      <c r="CE11" s="43">
        <v>18</v>
      </c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39" t="s">
        <v>136</v>
      </c>
      <c r="CQ11" s="39" t="s">
        <v>136</v>
      </c>
      <c r="CR11" s="48"/>
      <c r="CS11" s="48"/>
      <c r="CT11" s="55" t="s">
        <v>129</v>
      </c>
      <c r="CU11" s="55" t="s">
        <v>129</v>
      </c>
      <c r="CV11" s="43">
        <v>78</v>
      </c>
      <c r="CW11" s="43">
        <v>15</v>
      </c>
      <c r="CX11" s="39" t="s">
        <v>136</v>
      </c>
      <c r="CY11" s="39" t="s">
        <v>136</v>
      </c>
      <c r="CZ11" s="39" t="s">
        <v>136</v>
      </c>
      <c r="DA11" s="39" t="s">
        <v>136</v>
      </c>
      <c r="DB11" s="39" t="s">
        <v>136</v>
      </c>
      <c r="DC11" s="39" t="s">
        <v>136</v>
      </c>
      <c r="DD11" s="39" t="s">
        <v>136</v>
      </c>
      <c r="DE11" s="47" t="s">
        <v>137</v>
      </c>
      <c r="DF11" s="48"/>
      <c r="DG11" s="48"/>
      <c r="DH11" s="43">
        <v>74</v>
      </c>
      <c r="DI11" s="43">
        <v>50</v>
      </c>
      <c r="DJ11" s="39" t="s">
        <v>136</v>
      </c>
      <c r="DK11" s="39" t="s">
        <v>136</v>
      </c>
      <c r="DL11" s="43">
        <v>80</v>
      </c>
      <c r="DM11" s="43">
        <v>17</v>
      </c>
      <c r="DN11" s="39" t="s">
        <v>136</v>
      </c>
      <c r="DO11" s="39" t="s">
        <v>136</v>
      </c>
      <c r="DP11" s="39" t="s">
        <v>136</v>
      </c>
      <c r="DQ11" s="47" t="s">
        <v>137</v>
      </c>
      <c r="DR11" s="43">
        <v>53</v>
      </c>
      <c r="DS11" s="43">
        <v>67</v>
      </c>
      <c r="DT11" s="43">
        <v>72</v>
      </c>
      <c r="DU11" s="43">
        <v>40</v>
      </c>
      <c r="DV11" s="39" t="s">
        <v>136</v>
      </c>
      <c r="DW11" s="47" t="s">
        <v>137</v>
      </c>
      <c r="DX11" s="39" t="s">
        <v>136</v>
      </c>
      <c r="DY11" s="39" t="s">
        <v>136</v>
      </c>
      <c r="DZ11" s="39" t="s">
        <v>136</v>
      </c>
      <c r="EA11" s="39" t="s">
        <v>136</v>
      </c>
      <c r="EB11" s="48"/>
      <c r="EC11" s="48"/>
      <c r="ED11" s="39" t="s">
        <v>136</v>
      </c>
      <c r="EE11" s="39" t="s">
        <v>136</v>
      </c>
      <c r="EF11" s="39" t="s">
        <v>136</v>
      </c>
      <c r="EG11" s="39" t="s">
        <v>136</v>
      </c>
      <c r="EH11" s="48"/>
      <c r="EI11" s="48"/>
      <c r="EJ11" s="48"/>
      <c r="EK11" s="48"/>
      <c r="EL11" s="43">
        <v>80</v>
      </c>
      <c r="EM11" s="43">
        <v>25</v>
      </c>
      <c r="EN11" s="43">
        <v>60</v>
      </c>
      <c r="EO11" s="43">
        <v>97</v>
      </c>
      <c r="EP11" s="43">
        <v>55</v>
      </c>
      <c r="EQ11" s="43">
        <v>80</v>
      </c>
      <c r="ER11" s="43">
        <v>72</v>
      </c>
      <c r="ES11" s="47">
        <v>54</v>
      </c>
      <c r="ET11" s="48"/>
      <c r="EU11" s="48"/>
      <c r="EV11" s="39" t="s">
        <v>136</v>
      </c>
      <c r="EW11" s="47" t="s">
        <v>137</v>
      </c>
      <c r="EX11" s="48"/>
      <c r="EY11" s="48"/>
      <c r="EZ11" s="39" t="s">
        <v>136</v>
      </c>
      <c r="FA11" s="39" t="s">
        <v>136</v>
      </c>
      <c r="FB11" s="48"/>
      <c r="FC11" s="48"/>
      <c r="FD11" s="39" t="s">
        <v>136</v>
      </c>
      <c r="FE11" s="39" t="s">
        <v>136</v>
      </c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39" t="s">
        <v>136</v>
      </c>
      <c r="FS11" s="47" t="s">
        <v>137</v>
      </c>
      <c r="FT11" s="48"/>
      <c r="FU11" s="48"/>
      <c r="FV11" s="43">
        <v>62</v>
      </c>
      <c r="FW11" s="43">
        <v>33</v>
      </c>
      <c r="FX11" s="39" t="s">
        <v>136</v>
      </c>
      <c r="FY11" s="47" t="s">
        <v>137</v>
      </c>
      <c r="FZ11" s="39" t="s">
        <v>136</v>
      </c>
      <c r="GA11" s="39" t="s">
        <v>136</v>
      </c>
      <c r="GB11" s="43">
        <v>70</v>
      </c>
      <c r="GC11" s="43">
        <v>9</v>
      </c>
      <c r="GD11" s="40"/>
      <c r="GE11" s="40"/>
      <c r="GF11" s="40"/>
      <c r="GG11" s="40"/>
      <c r="GH11" s="40"/>
    </row>
    <row r="12" spans="1:190" s="3" customFormat="1" ht="15" customHeight="1">
      <c r="A12" s="41">
        <v>6</v>
      </c>
      <c r="B12" s="42" t="s">
        <v>152</v>
      </c>
      <c r="C12" s="43">
        <v>142</v>
      </c>
      <c r="D12" s="43">
        <v>174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9" t="s">
        <v>153</v>
      </c>
      <c r="P12" s="43" t="s">
        <v>136</v>
      </c>
      <c r="Q12" s="43">
        <v>0.73</v>
      </c>
      <c r="R12" s="45" t="s">
        <v>136</v>
      </c>
      <c r="S12" s="45" t="s">
        <v>136</v>
      </c>
      <c r="T12" s="43">
        <v>12292</v>
      </c>
      <c r="U12" s="56">
        <f t="shared" si="0"/>
        <v>86.563380281690144</v>
      </c>
      <c r="V12" s="43" t="s">
        <v>136</v>
      </c>
      <c r="W12" s="43">
        <v>46</v>
      </c>
      <c r="X12" s="43" t="s">
        <v>1</v>
      </c>
      <c r="Y12" s="43">
        <v>7.44</v>
      </c>
      <c r="Z12" s="43">
        <v>1843.12</v>
      </c>
      <c r="AA12" s="43">
        <v>230.22</v>
      </c>
      <c r="AB12" s="43">
        <v>7.3394599999999999</v>
      </c>
      <c r="AC12" s="43">
        <v>1801.3</v>
      </c>
      <c r="AD12" s="43">
        <v>1.5</v>
      </c>
      <c r="AE12" s="44" t="s">
        <v>154</v>
      </c>
      <c r="AF12" s="43">
        <v>2.0000000000000001E-4</v>
      </c>
      <c r="AG12" s="43">
        <v>7.1999999999999998E-3</v>
      </c>
      <c r="AH12" s="43">
        <v>201</v>
      </c>
      <c r="AI12" s="43" t="s">
        <v>136</v>
      </c>
      <c r="AJ12" s="43" t="s">
        <v>136</v>
      </c>
      <c r="AK12" s="43">
        <v>3.49</v>
      </c>
      <c r="AL12" s="43">
        <v>0.9</v>
      </c>
      <c r="AM12" s="43">
        <v>2.11</v>
      </c>
      <c r="AN12" s="43">
        <v>617</v>
      </c>
      <c r="AO12" s="43">
        <v>4.9000000000000004</v>
      </c>
      <c r="AP12" s="43" t="s">
        <v>136</v>
      </c>
      <c r="AQ12" s="44" t="s">
        <v>135</v>
      </c>
      <c r="AR12" s="44" t="s">
        <v>135</v>
      </c>
      <c r="AS12" s="44" t="s">
        <v>135</v>
      </c>
      <c r="AT12" s="39" t="s">
        <v>136</v>
      </c>
      <c r="AU12" s="47" t="s">
        <v>137</v>
      </c>
      <c r="AV12" s="39" t="s">
        <v>136</v>
      </c>
      <c r="AW12" s="47" t="s">
        <v>137</v>
      </c>
      <c r="AX12" s="39" t="s">
        <v>136</v>
      </c>
      <c r="AY12" s="39" t="s">
        <v>136</v>
      </c>
      <c r="AZ12" s="48"/>
      <c r="BA12" s="48"/>
      <c r="BB12" s="48"/>
      <c r="BC12" s="48"/>
      <c r="BD12" s="39" t="s">
        <v>136</v>
      </c>
      <c r="BE12" s="39" t="s">
        <v>136</v>
      </c>
      <c r="BF12" s="39" t="s">
        <v>136</v>
      </c>
      <c r="BG12" s="47" t="s">
        <v>137</v>
      </c>
      <c r="BH12" s="39" t="s">
        <v>136</v>
      </c>
      <c r="BI12" s="39" t="s">
        <v>136</v>
      </c>
      <c r="BJ12" s="48" t="s">
        <v>136</v>
      </c>
      <c r="BK12" s="48" t="s">
        <v>136</v>
      </c>
      <c r="BL12" s="39" t="s">
        <v>136</v>
      </c>
      <c r="BM12" s="39" t="s">
        <v>136</v>
      </c>
      <c r="BN12" s="48"/>
      <c r="BO12" s="48"/>
      <c r="BP12" s="48"/>
      <c r="BQ12" s="48"/>
      <c r="BR12" s="43" t="s">
        <v>155</v>
      </c>
      <c r="BS12" s="43" t="s">
        <v>137</v>
      </c>
      <c r="BT12" s="39" t="s">
        <v>136</v>
      </c>
      <c r="BU12" s="39" t="s">
        <v>136</v>
      </c>
      <c r="BV12" s="39" t="s">
        <v>155</v>
      </c>
      <c r="BW12" s="47" t="s">
        <v>137</v>
      </c>
      <c r="BX12" s="39" t="s">
        <v>136</v>
      </c>
      <c r="BY12" s="47" t="s">
        <v>137</v>
      </c>
      <c r="BZ12" s="39" t="s">
        <v>136</v>
      </c>
      <c r="CA12" s="47">
        <v>8</v>
      </c>
      <c r="CB12" s="48" t="s">
        <v>136</v>
      </c>
      <c r="CC12" s="48" t="s">
        <v>136</v>
      </c>
      <c r="CD12" s="39" t="s">
        <v>136</v>
      </c>
      <c r="CE12" s="39" t="s">
        <v>136</v>
      </c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39" t="s">
        <v>136</v>
      </c>
      <c r="CQ12" s="39" t="s">
        <v>136</v>
      </c>
      <c r="CR12" s="48"/>
      <c r="CS12" s="48"/>
      <c r="CT12" s="43">
        <v>161</v>
      </c>
      <c r="CU12" s="43">
        <v>23</v>
      </c>
      <c r="CV12" s="43">
        <v>123</v>
      </c>
      <c r="CW12" s="43">
        <v>92</v>
      </c>
      <c r="CX12" s="39" t="s">
        <v>136</v>
      </c>
      <c r="CY12" s="39" t="s">
        <v>136</v>
      </c>
      <c r="CZ12" s="39" t="s">
        <v>136</v>
      </c>
      <c r="DA12" s="39" t="s">
        <v>136</v>
      </c>
      <c r="DB12" s="39" t="s">
        <v>136</v>
      </c>
      <c r="DC12" s="39" t="s">
        <v>136</v>
      </c>
      <c r="DD12" s="39" t="s">
        <v>136</v>
      </c>
      <c r="DE12" s="39" t="s">
        <v>136</v>
      </c>
      <c r="DF12" s="48"/>
      <c r="DG12" s="48"/>
      <c r="DH12" s="39" t="s">
        <v>136</v>
      </c>
      <c r="DI12" s="39" t="s">
        <v>136</v>
      </c>
      <c r="DJ12" s="39" t="s">
        <v>136</v>
      </c>
      <c r="DK12" s="39" t="s">
        <v>136</v>
      </c>
      <c r="DL12" s="39" t="s">
        <v>136</v>
      </c>
      <c r="DM12" s="39" t="s">
        <v>136</v>
      </c>
      <c r="DN12" s="39" t="s">
        <v>136</v>
      </c>
      <c r="DO12" s="39" t="s">
        <v>136</v>
      </c>
      <c r="DP12" s="39" t="s">
        <v>136</v>
      </c>
      <c r="DQ12" s="39" t="s">
        <v>136</v>
      </c>
      <c r="DR12" s="39" t="s">
        <v>136</v>
      </c>
      <c r="DS12" s="47" t="s">
        <v>137</v>
      </c>
      <c r="DT12" s="39" t="s">
        <v>136</v>
      </c>
      <c r="DU12" s="47" t="s">
        <v>137</v>
      </c>
      <c r="DV12" s="39" t="s">
        <v>136</v>
      </c>
      <c r="DW12" s="39" t="s">
        <v>136</v>
      </c>
      <c r="DX12" s="39" t="s">
        <v>136</v>
      </c>
      <c r="DY12" s="39" t="s">
        <v>136</v>
      </c>
      <c r="DZ12" s="39" t="s">
        <v>136</v>
      </c>
      <c r="EA12" s="39" t="s">
        <v>136</v>
      </c>
      <c r="EB12" s="48"/>
      <c r="EC12" s="48"/>
      <c r="ED12" s="39" t="s">
        <v>136</v>
      </c>
      <c r="EE12" s="39" t="s">
        <v>136</v>
      </c>
      <c r="EF12" s="39" t="s">
        <v>136</v>
      </c>
      <c r="EG12" s="39" t="s">
        <v>136</v>
      </c>
      <c r="EH12" s="48"/>
      <c r="EI12" s="48"/>
      <c r="EJ12" s="48"/>
      <c r="EK12" s="48"/>
      <c r="EL12" s="39" t="s">
        <v>136</v>
      </c>
      <c r="EM12" s="39" t="s">
        <v>136</v>
      </c>
      <c r="EN12" s="39" t="s">
        <v>136</v>
      </c>
      <c r="EO12" s="39" t="s">
        <v>136</v>
      </c>
      <c r="EP12" s="39" t="s">
        <v>136</v>
      </c>
      <c r="EQ12" s="39" t="s">
        <v>136</v>
      </c>
      <c r="ER12" s="39" t="s">
        <v>136</v>
      </c>
      <c r="ES12" s="39" t="s">
        <v>136</v>
      </c>
      <c r="ET12" s="48"/>
      <c r="EU12" s="48"/>
      <c r="EV12" s="39" t="s">
        <v>136</v>
      </c>
      <c r="EW12" s="39" t="s">
        <v>136</v>
      </c>
      <c r="EX12" s="48"/>
      <c r="EY12" s="48"/>
      <c r="EZ12" s="39" t="s">
        <v>136</v>
      </c>
      <c r="FA12" s="47" t="s">
        <v>137</v>
      </c>
      <c r="FB12" s="48"/>
      <c r="FC12" s="48"/>
      <c r="FD12" s="39" t="s">
        <v>136</v>
      </c>
      <c r="FE12" s="39" t="s">
        <v>136</v>
      </c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39" t="s">
        <v>136</v>
      </c>
      <c r="FS12" s="47" t="s">
        <v>137</v>
      </c>
      <c r="FT12" s="48"/>
      <c r="FU12" s="48"/>
      <c r="FV12" s="47">
        <v>82</v>
      </c>
      <c r="FW12" s="39" t="s">
        <v>136</v>
      </c>
      <c r="FX12" s="39" t="s">
        <v>136</v>
      </c>
      <c r="FY12" s="39" t="s">
        <v>136</v>
      </c>
      <c r="FZ12" s="47">
        <v>168</v>
      </c>
      <c r="GA12" s="47">
        <v>35</v>
      </c>
      <c r="GB12" s="39">
        <v>97</v>
      </c>
      <c r="GC12" s="39" t="s">
        <v>136</v>
      </c>
      <c r="GD12" s="40"/>
      <c r="GE12" s="40"/>
      <c r="GF12" s="40"/>
      <c r="GG12" s="40"/>
      <c r="GH12" s="40"/>
    </row>
    <row r="13" spans="1:190" s="3" customFormat="1" ht="15" customHeight="1">
      <c r="A13" s="41">
        <v>7</v>
      </c>
      <c r="B13" s="42" t="s">
        <v>21</v>
      </c>
      <c r="C13" s="43">
        <v>78</v>
      </c>
      <c r="D13" s="43">
        <v>80</v>
      </c>
      <c r="E13" s="44" t="s">
        <v>129</v>
      </c>
      <c r="F13" s="44" t="s">
        <v>129</v>
      </c>
      <c r="G13" s="43">
        <v>68</v>
      </c>
      <c r="H13" s="43">
        <v>95</v>
      </c>
      <c r="I13" s="44" t="s">
        <v>129</v>
      </c>
      <c r="J13" s="44" t="s">
        <v>129</v>
      </c>
      <c r="K13" s="43">
        <v>78</v>
      </c>
      <c r="L13" s="43">
        <v>50</v>
      </c>
      <c r="M13" s="44" t="s">
        <v>129</v>
      </c>
      <c r="N13" s="44" t="s">
        <v>129</v>
      </c>
      <c r="O13" s="49" t="s">
        <v>156</v>
      </c>
      <c r="P13" s="43">
        <v>0.65</v>
      </c>
      <c r="Q13" s="43">
        <v>0.879</v>
      </c>
      <c r="R13" s="43">
        <v>31</v>
      </c>
      <c r="S13" s="45">
        <f>R13/C13</f>
        <v>0.39743589743589741</v>
      </c>
      <c r="T13" s="43">
        <v>7340</v>
      </c>
      <c r="U13" s="43">
        <f t="shared" si="0"/>
        <v>94.102564102564102</v>
      </c>
      <c r="V13" s="43">
        <v>2375</v>
      </c>
      <c r="W13" s="43">
        <v>-11</v>
      </c>
      <c r="X13" s="43" t="s">
        <v>2</v>
      </c>
      <c r="Y13" s="43">
        <v>6.8798700000000004</v>
      </c>
      <c r="Z13" s="43">
        <v>1196.76</v>
      </c>
      <c r="AA13" s="43">
        <v>219.161</v>
      </c>
      <c r="AB13" s="43">
        <v>7.0449999999999999</v>
      </c>
      <c r="AC13" s="43">
        <v>1290.9000000000001</v>
      </c>
      <c r="AD13" s="43">
        <v>78</v>
      </c>
      <c r="AE13" s="43">
        <v>5.5</v>
      </c>
      <c r="AF13" s="43">
        <v>0.18</v>
      </c>
      <c r="AG13" s="43">
        <v>6.3E-2</v>
      </c>
      <c r="AH13" s="43" t="s">
        <v>136</v>
      </c>
      <c r="AI13" s="43" t="s">
        <v>136</v>
      </c>
      <c r="AJ13" s="43">
        <v>300</v>
      </c>
      <c r="AK13" s="43">
        <v>3.08</v>
      </c>
      <c r="AL13" s="43">
        <v>11.1</v>
      </c>
      <c r="AM13" s="43">
        <v>4.9000000000000004</v>
      </c>
      <c r="AN13" s="43">
        <v>562</v>
      </c>
      <c r="AO13" s="43">
        <v>2.8</v>
      </c>
      <c r="AP13" s="43">
        <v>28.9</v>
      </c>
      <c r="AQ13" s="43" t="s">
        <v>157</v>
      </c>
      <c r="AR13" s="43" t="s">
        <v>158</v>
      </c>
      <c r="AS13" s="44" t="s">
        <v>135</v>
      </c>
      <c r="AT13" s="39" t="s">
        <v>136</v>
      </c>
      <c r="AU13" s="47" t="s">
        <v>137</v>
      </c>
      <c r="AV13" s="43">
        <v>69</v>
      </c>
      <c r="AW13" s="43">
        <v>5</v>
      </c>
      <c r="AX13" s="47">
        <v>80</v>
      </c>
      <c r="AY13" s="47">
        <v>0.7</v>
      </c>
      <c r="AZ13" s="48"/>
      <c r="BA13" s="48"/>
      <c r="BB13" s="48"/>
      <c r="BC13" s="48"/>
      <c r="BD13" s="43">
        <v>77</v>
      </c>
      <c r="BE13" s="43">
        <v>50</v>
      </c>
      <c r="BF13" s="39" t="s">
        <v>136</v>
      </c>
      <c r="BG13" s="39" t="s">
        <v>136</v>
      </c>
      <c r="BH13" s="39" t="s">
        <v>136</v>
      </c>
      <c r="BI13" s="47" t="s">
        <v>137</v>
      </c>
      <c r="BJ13" s="48" t="s">
        <v>136</v>
      </c>
      <c r="BK13" s="48" t="s">
        <v>136</v>
      </c>
      <c r="BL13" s="39" t="s">
        <v>136</v>
      </c>
      <c r="BM13" s="47" t="s">
        <v>137</v>
      </c>
      <c r="BN13" s="48"/>
      <c r="BO13" s="48"/>
      <c r="BP13" s="48"/>
      <c r="BQ13" s="48"/>
      <c r="BR13" s="43">
        <v>58</v>
      </c>
      <c r="BS13" s="43">
        <v>39</v>
      </c>
      <c r="BT13" s="43">
        <v>68</v>
      </c>
      <c r="BU13" s="43">
        <v>32</v>
      </c>
      <c r="BV13" s="43">
        <v>77</v>
      </c>
      <c r="BW13" s="43">
        <v>17</v>
      </c>
      <c r="BX13" s="43">
        <v>72</v>
      </c>
      <c r="BY13" s="43">
        <v>33</v>
      </c>
      <c r="BZ13" s="39" t="s">
        <v>136</v>
      </c>
      <c r="CA13" s="47" t="s">
        <v>137</v>
      </c>
      <c r="CB13" s="48" t="s">
        <v>136</v>
      </c>
      <c r="CC13" s="48" t="s">
        <v>136</v>
      </c>
      <c r="CD13" s="43">
        <v>79</v>
      </c>
      <c r="CE13" s="43">
        <v>15</v>
      </c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39" t="s">
        <v>136</v>
      </c>
      <c r="CQ13" s="47" t="s">
        <v>137</v>
      </c>
      <c r="CR13" s="48"/>
      <c r="CS13" s="48"/>
      <c r="CT13" s="39" t="s">
        <v>136</v>
      </c>
      <c r="CU13" s="39" t="s">
        <v>136</v>
      </c>
      <c r="CV13" s="39" t="s">
        <v>136</v>
      </c>
      <c r="CW13" s="47" t="s">
        <v>137</v>
      </c>
      <c r="CX13" s="39" t="s">
        <v>136</v>
      </c>
      <c r="CY13" s="47" t="s">
        <v>137</v>
      </c>
      <c r="CZ13" s="39" t="s">
        <v>136</v>
      </c>
      <c r="DA13" s="39" t="s">
        <v>136</v>
      </c>
      <c r="DB13" s="39" t="s">
        <v>136</v>
      </c>
      <c r="DC13" s="39" t="s">
        <v>136</v>
      </c>
      <c r="DD13" s="39" t="s">
        <v>136</v>
      </c>
      <c r="DE13" s="47" t="s">
        <v>137</v>
      </c>
      <c r="DF13" s="48"/>
      <c r="DG13" s="48"/>
      <c r="DH13" s="43">
        <v>80</v>
      </c>
      <c r="DI13" s="43">
        <v>20</v>
      </c>
      <c r="DJ13" s="39" t="s">
        <v>136</v>
      </c>
      <c r="DK13" s="39" t="s">
        <v>136</v>
      </c>
      <c r="DL13" s="39" t="s">
        <v>136</v>
      </c>
      <c r="DM13" s="47" t="s">
        <v>137</v>
      </c>
      <c r="DN13" s="39" t="s">
        <v>136</v>
      </c>
      <c r="DO13" s="39" t="s">
        <v>136</v>
      </c>
      <c r="DP13" s="39" t="s">
        <v>136</v>
      </c>
      <c r="DQ13" s="47" t="s">
        <v>137</v>
      </c>
      <c r="DR13" s="39" t="s">
        <v>136</v>
      </c>
      <c r="DS13" s="47" t="s">
        <v>137</v>
      </c>
      <c r="DT13" s="43">
        <v>78</v>
      </c>
      <c r="DU13" s="43">
        <v>45</v>
      </c>
      <c r="DV13" s="39" t="s">
        <v>136</v>
      </c>
      <c r="DW13" s="47" t="s">
        <v>137</v>
      </c>
      <c r="DX13" s="39" t="s">
        <v>136</v>
      </c>
      <c r="DY13" s="39" t="s">
        <v>136</v>
      </c>
      <c r="DZ13" s="39" t="s">
        <v>136</v>
      </c>
      <c r="EA13" s="39" t="s">
        <v>136</v>
      </c>
      <c r="EB13" s="48"/>
      <c r="EC13" s="48"/>
      <c r="ED13" s="39" t="s">
        <v>136</v>
      </c>
      <c r="EE13" s="47" t="s">
        <v>137</v>
      </c>
      <c r="EF13" s="39" t="s">
        <v>136</v>
      </c>
      <c r="EG13" s="47" t="s">
        <v>137</v>
      </c>
      <c r="EH13" s="48"/>
      <c r="EI13" s="48"/>
      <c r="EJ13" s="48"/>
      <c r="EK13" s="48"/>
      <c r="EL13" s="43">
        <v>82</v>
      </c>
      <c r="EM13" s="43">
        <v>12</v>
      </c>
      <c r="EN13" s="39" t="s">
        <v>136</v>
      </c>
      <c r="EO13" s="39" t="s">
        <v>136</v>
      </c>
      <c r="EP13" s="47">
        <v>57</v>
      </c>
      <c r="EQ13" s="47">
        <v>0.3</v>
      </c>
      <c r="ER13" s="43">
        <v>77</v>
      </c>
      <c r="ES13" s="47">
        <v>95</v>
      </c>
      <c r="ET13" s="48"/>
      <c r="EU13" s="48"/>
      <c r="EV13" s="39" t="s">
        <v>136</v>
      </c>
      <c r="EW13" s="47" t="s">
        <v>137</v>
      </c>
      <c r="EX13" s="48"/>
      <c r="EY13" s="48"/>
      <c r="EZ13" s="39" t="s">
        <v>136</v>
      </c>
      <c r="FA13" s="39" t="s">
        <v>136</v>
      </c>
      <c r="FB13" s="48"/>
      <c r="FC13" s="48"/>
      <c r="FD13" s="39" t="s">
        <v>136</v>
      </c>
      <c r="FE13" s="47" t="s">
        <v>137</v>
      </c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39" t="s">
        <v>136</v>
      </c>
      <c r="FS13" s="47" t="s">
        <v>137</v>
      </c>
      <c r="FT13" s="48"/>
      <c r="FU13" s="48"/>
      <c r="FV13" s="43">
        <v>73</v>
      </c>
      <c r="FW13" s="43">
        <v>34</v>
      </c>
      <c r="FX13" s="39" t="s">
        <v>136</v>
      </c>
      <c r="FY13" s="47" t="s">
        <v>137</v>
      </c>
      <c r="FZ13" s="39" t="s">
        <v>136</v>
      </c>
      <c r="GA13" s="39" t="s">
        <v>136</v>
      </c>
      <c r="GB13" s="43">
        <v>69</v>
      </c>
      <c r="GC13" s="43">
        <v>9</v>
      </c>
      <c r="GD13" s="40"/>
      <c r="GE13" s="40"/>
      <c r="GF13" s="40"/>
      <c r="GG13" s="40"/>
      <c r="GH13" s="40"/>
    </row>
    <row r="14" spans="1:190" s="3" customFormat="1" ht="15" customHeight="1">
      <c r="A14" s="41">
        <v>8</v>
      </c>
      <c r="B14" s="42" t="s">
        <v>49</v>
      </c>
      <c r="C14" s="43">
        <v>92</v>
      </c>
      <c r="D14" s="43">
        <v>110.6</v>
      </c>
      <c r="E14" s="44" t="s">
        <v>129</v>
      </c>
      <c r="F14" s="44" t="s">
        <v>129</v>
      </c>
      <c r="G14" s="44" t="s">
        <v>129</v>
      </c>
      <c r="H14" s="44" t="s">
        <v>129</v>
      </c>
      <c r="I14" s="44" t="s">
        <v>129</v>
      </c>
      <c r="J14" s="44" t="s">
        <v>129</v>
      </c>
      <c r="K14" s="44" t="s">
        <v>129</v>
      </c>
      <c r="L14" s="44" t="s">
        <v>129</v>
      </c>
      <c r="M14" s="44" t="s">
        <v>129</v>
      </c>
      <c r="N14" s="44" t="s">
        <v>129</v>
      </c>
      <c r="O14" s="49" t="s">
        <v>159</v>
      </c>
      <c r="P14" s="43">
        <v>0.59</v>
      </c>
      <c r="Q14" s="43">
        <v>0.86699999999999999</v>
      </c>
      <c r="R14" s="43">
        <v>41</v>
      </c>
      <c r="S14" s="45">
        <f>R14/C14</f>
        <v>0.44565217391304346</v>
      </c>
      <c r="T14" s="43">
        <v>7985</v>
      </c>
      <c r="U14" s="43">
        <f t="shared" si="0"/>
        <v>86.793478260869563</v>
      </c>
      <c r="V14" s="43">
        <v>1580</v>
      </c>
      <c r="W14" s="43">
        <v>4</v>
      </c>
      <c r="X14" s="43" t="s">
        <v>2</v>
      </c>
      <c r="Y14" s="43">
        <v>6.9508700000000001</v>
      </c>
      <c r="Z14" s="43">
        <v>1342.31</v>
      </c>
      <c r="AA14" s="43">
        <v>219.18700000000001</v>
      </c>
      <c r="AB14" s="43">
        <v>7.1277299999999997</v>
      </c>
      <c r="AC14" s="43">
        <v>1448.2</v>
      </c>
      <c r="AD14" s="43">
        <v>23.2</v>
      </c>
      <c r="AE14" s="44" t="s">
        <v>140</v>
      </c>
      <c r="AF14" s="43">
        <v>5.1999999999999998E-2</v>
      </c>
      <c r="AG14" s="43">
        <v>3.3000000000000002E-2</v>
      </c>
      <c r="AH14" s="43">
        <v>480</v>
      </c>
      <c r="AI14" s="46">
        <v>7.9999999999999998E-16</v>
      </c>
      <c r="AJ14" s="43">
        <v>40</v>
      </c>
      <c r="AK14" s="43">
        <v>3.13</v>
      </c>
      <c r="AL14" s="43">
        <v>9.9</v>
      </c>
      <c r="AM14" s="43">
        <v>4.22</v>
      </c>
      <c r="AN14" s="43">
        <v>591.79999999999995</v>
      </c>
      <c r="AO14" s="43">
        <v>3.2</v>
      </c>
      <c r="AP14" s="43">
        <v>28.5</v>
      </c>
      <c r="AQ14" s="43" t="s">
        <v>160</v>
      </c>
      <c r="AR14" s="43" t="s">
        <v>161</v>
      </c>
      <c r="AS14" s="43" t="s">
        <v>162</v>
      </c>
      <c r="AT14" s="39" t="s">
        <v>136</v>
      </c>
      <c r="AU14" s="47" t="s">
        <v>137</v>
      </c>
      <c r="AV14" s="39" t="s">
        <v>136</v>
      </c>
      <c r="AW14" s="47" t="s">
        <v>137</v>
      </c>
      <c r="AX14" s="39" t="s">
        <v>136</v>
      </c>
      <c r="AY14" s="47" t="s">
        <v>137</v>
      </c>
      <c r="AZ14" s="48"/>
      <c r="BA14" s="48"/>
      <c r="BB14" s="48"/>
      <c r="BC14" s="48"/>
      <c r="BD14" s="39" t="s">
        <v>136</v>
      </c>
      <c r="BE14" s="47" t="s">
        <v>137</v>
      </c>
      <c r="BF14" s="39" t="s">
        <v>136</v>
      </c>
      <c r="BG14" s="47" t="s">
        <v>137</v>
      </c>
      <c r="BH14" s="39" t="s">
        <v>136</v>
      </c>
      <c r="BI14" s="39" t="s">
        <v>136</v>
      </c>
      <c r="BJ14" s="48" t="s">
        <v>136</v>
      </c>
      <c r="BK14" s="48" t="s">
        <v>136</v>
      </c>
      <c r="BL14" s="39" t="s">
        <v>136</v>
      </c>
      <c r="BM14" s="47" t="s">
        <v>137</v>
      </c>
      <c r="BN14" s="48"/>
      <c r="BO14" s="48"/>
      <c r="BP14" s="48"/>
      <c r="BQ14" s="48"/>
      <c r="BR14" s="43">
        <v>64</v>
      </c>
      <c r="BS14" s="43">
        <v>69</v>
      </c>
      <c r="BT14" s="43">
        <v>77</v>
      </c>
      <c r="BU14" s="43">
        <v>63</v>
      </c>
      <c r="BV14" s="43">
        <v>93</v>
      </c>
      <c r="BW14" s="43">
        <v>49</v>
      </c>
      <c r="BX14" s="43">
        <v>81</v>
      </c>
      <c r="BY14" s="43">
        <v>69</v>
      </c>
      <c r="BZ14" s="43">
        <v>105</v>
      </c>
      <c r="CA14" s="43">
        <v>28</v>
      </c>
      <c r="CB14" s="48" t="s">
        <v>136</v>
      </c>
      <c r="CC14" s="48" t="s">
        <v>136</v>
      </c>
      <c r="CD14" s="43">
        <v>95</v>
      </c>
      <c r="CE14" s="43">
        <v>55</v>
      </c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39" t="s">
        <v>136</v>
      </c>
      <c r="CQ14" s="47" t="s">
        <v>137</v>
      </c>
      <c r="CR14" s="48"/>
      <c r="CS14" s="48"/>
      <c r="CT14" s="43">
        <v>110</v>
      </c>
      <c r="CU14" s="43">
        <v>2</v>
      </c>
      <c r="CV14" s="43">
        <v>106</v>
      </c>
      <c r="CW14" s="43">
        <v>25</v>
      </c>
      <c r="CX14" s="43">
        <v>109</v>
      </c>
      <c r="CY14" s="57">
        <v>11</v>
      </c>
      <c r="CZ14" s="39" t="s">
        <v>136</v>
      </c>
      <c r="DA14" s="39" t="s">
        <v>136</v>
      </c>
      <c r="DB14" s="39" t="s">
        <v>136</v>
      </c>
      <c r="DC14" s="39" t="s">
        <v>136</v>
      </c>
      <c r="DD14" s="39" t="s">
        <v>136</v>
      </c>
      <c r="DE14" s="47" t="s">
        <v>137</v>
      </c>
      <c r="DF14" s="48"/>
      <c r="DG14" s="48"/>
      <c r="DH14" s="39" t="s">
        <v>136</v>
      </c>
      <c r="DI14" s="47" t="s">
        <v>137</v>
      </c>
      <c r="DJ14" s="39" t="s">
        <v>136</v>
      </c>
      <c r="DK14" s="39" t="s">
        <v>136</v>
      </c>
      <c r="DL14" s="39" t="s">
        <v>136</v>
      </c>
      <c r="DM14" s="39" t="s">
        <v>136</v>
      </c>
      <c r="DN14" s="39" t="s">
        <v>136</v>
      </c>
      <c r="DO14" s="47" t="s">
        <v>137</v>
      </c>
      <c r="DP14" s="39" t="s">
        <v>136</v>
      </c>
      <c r="DQ14" s="47" t="s">
        <v>137</v>
      </c>
      <c r="DR14" s="39" t="s">
        <v>136</v>
      </c>
      <c r="DS14" s="47" t="s">
        <v>137</v>
      </c>
      <c r="DT14" s="39" t="s">
        <v>136</v>
      </c>
      <c r="DU14" s="47" t="s">
        <v>137</v>
      </c>
      <c r="DV14" s="43">
        <v>111</v>
      </c>
      <c r="DW14" s="43">
        <v>3</v>
      </c>
      <c r="DX14" s="39" t="s">
        <v>136</v>
      </c>
      <c r="DY14" s="47" t="s">
        <v>137</v>
      </c>
      <c r="DZ14" s="39" t="s">
        <v>136</v>
      </c>
      <c r="EA14" s="39" t="s">
        <v>136</v>
      </c>
      <c r="EB14" s="48"/>
      <c r="EC14" s="48"/>
      <c r="ED14" s="39" t="s">
        <v>136</v>
      </c>
      <c r="EE14" s="47" t="s">
        <v>137</v>
      </c>
      <c r="EF14" s="39" t="s">
        <v>136</v>
      </c>
      <c r="EG14" s="39" t="s">
        <v>136</v>
      </c>
      <c r="EH14" s="48"/>
      <c r="EI14" s="48"/>
      <c r="EJ14" s="48"/>
      <c r="EK14" s="48"/>
      <c r="EL14" s="43">
        <v>102</v>
      </c>
      <c r="EM14" s="43">
        <v>80</v>
      </c>
      <c r="EN14" s="39" t="s">
        <v>136</v>
      </c>
      <c r="EO14" s="39" t="s">
        <v>136</v>
      </c>
      <c r="EP14" s="39" t="s">
        <v>136</v>
      </c>
      <c r="EQ14" s="39" t="s">
        <v>136</v>
      </c>
      <c r="ER14" s="39" t="s">
        <v>136</v>
      </c>
      <c r="ES14" s="47" t="s">
        <v>137</v>
      </c>
      <c r="ET14" s="48"/>
      <c r="EU14" s="48"/>
      <c r="EV14" s="39" t="s">
        <v>136</v>
      </c>
      <c r="EW14" s="47" t="s">
        <v>137</v>
      </c>
      <c r="EX14" s="48"/>
      <c r="EY14" s="48"/>
      <c r="EZ14" s="43">
        <v>134</v>
      </c>
      <c r="FA14" s="43">
        <v>15</v>
      </c>
      <c r="FB14" s="48"/>
      <c r="FC14" s="48"/>
      <c r="FD14" s="39" t="s">
        <v>136</v>
      </c>
      <c r="FE14" s="47" t="s">
        <v>137</v>
      </c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3">
        <v>110</v>
      </c>
      <c r="FS14" s="43">
        <v>21</v>
      </c>
      <c r="FT14" s="48"/>
      <c r="FU14" s="48"/>
      <c r="FV14" s="43">
        <v>81</v>
      </c>
      <c r="FW14" s="43">
        <v>76</v>
      </c>
      <c r="FX14" s="39" t="s">
        <v>136</v>
      </c>
      <c r="FY14" s="47" t="s">
        <v>137</v>
      </c>
      <c r="FZ14" s="39" t="s">
        <v>136</v>
      </c>
      <c r="GA14" s="37" t="s">
        <v>137</v>
      </c>
      <c r="GB14" s="43">
        <v>85</v>
      </c>
      <c r="GC14" s="43">
        <v>20</v>
      </c>
      <c r="GD14" s="40"/>
      <c r="GE14" s="40"/>
      <c r="GF14" s="40"/>
      <c r="GG14" s="40"/>
      <c r="GH14" s="40"/>
    </row>
    <row r="15" spans="1:190" ht="24">
      <c r="A15" s="59">
        <v>10</v>
      </c>
      <c r="B15" s="60" t="s">
        <v>164</v>
      </c>
      <c r="C15" s="43">
        <v>106</v>
      </c>
      <c r="D15" s="43">
        <v>136</v>
      </c>
      <c r="E15" s="44" t="s">
        <v>129</v>
      </c>
      <c r="F15" s="44" t="s">
        <v>129</v>
      </c>
      <c r="G15" s="44" t="s">
        <v>129</v>
      </c>
      <c r="H15" s="44" t="s">
        <v>129</v>
      </c>
      <c r="I15" s="44" t="s">
        <v>129</v>
      </c>
      <c r="J15" s="44" t="s">
        <v>129</v>
      </c>
      <c r="K15" s="44" t="s">
        <v>129</v>
      </c>
      <c r="L15" s="44" t="s">
        <v>129</v>
      </c>
      <c r="M15" s="44" t="s">
        <v>129</v>
      </c>
      <c r="N15" s="44" t="s">
        <v>129</v>
      </c>
      <c r="O15" s="49" t="s">
        <v>163</v>
      </c>
      <c r="P15" s="43">
        <v>0.7</v>
      </c>
      <c r="Q15" s="43">
        <v>0.87</v>
      </c>
      <c r="R15" s="43">
        <v>42</v>
      </c>
      <c r="S15" s="45">
        <f>R15/C15</f>
        <v>0.39622641509433965</v>
      </c>
      <c r="T15" s="43">
        <v>8692</v>
      </c>
      <c r="U15" s="43">
        <f>T15/C15</f>
        <v>82</v>
      </c>
      <c r="V15" s="43">
        <v>3180</v>
      </c>
      <c r="W15" s="43">
        <v>23</v>
      </c>
      <c r="X15" s="43" t="s">
        <v>1</v>
      </c>
      <c r="Y15" s="43">
        <v>6.9904999999999999</v>
      </c>
      <c r="Z15" s="43">
        <v>1453.43</v>
      </c>
      <c r="AA15" s="43">
        <v>215.31</v>
      </c>
      <c r="AB15" s="43">
        <v>7.2080700000000002</v>
      </c>
      <c r="AC15" s="43">
        <v>1601.1</v>
      </c>
      <c r="AD15" s="43">
        <v>7</v>
      </c>
      <c r="AE15" s="43" t="s">
        <v>136</v>
      </c>
      <c r="AF15" s="43">
        <v>0.02</v>
      </c>
      <c r="AG15" s="43">
        <v>0.05</v>
      </c>
      <c r="AH15" s="43">
        <v>480</v>
      </c>
      <c r="AI15" s="46">
        <v>7.9999999999999998E-16</v>
      </c>
      <c r="AJ15" s="43">
        <v>1</v>
      </c>
      <c r="AK15" s="43">
        <v>3.17</v>
      </c>
      <c r="AL15" s="43">
        <v>7.4</v>
      </c>
      <c r="AM15" s="43">
        <v>3.55</v>
      </c>
      <c r="AN15" s="43">
        <v>623</v>
      </c>
      <c r="AO15" s="43">
        <v>3.7</v>
      </c>
      <c r="AP15" s="43">
        <v>28.6</v>
      </c>
      <c r="AQ15" s="43" t="s">
        <v>165</v>
      </c>
      <c r="AR15" s="61" t="s">
        <v>166</v>
      </c>
      <c r="AS15" s="43"/>
      <c r="AT15" s="39" t="s">
        <v>136</v>
      </c>
      <c r="AU15" s="47" t="s">
        <v>137</v>
      </c>
      <c r="AV15" s="39" t="s">
        <v>136</v>
      </c>
      <c r="AW15" s="47" t="s">
        <v>137</v>
      </c>
      <c r="AX15" s="39" t="s">
        <v>136</v>
      </c>
      <c r="AY15" s="47" t="s">
        <v>137</v>
      </c>
      <c r="AZ15" s="48"/>
      <c r="BA15" s="48"/>
      <c r="BB15" s="48"/>
      <c r="BC15" s="48"/>
      <c r="BD15" s="39" t="s">
        <v>136</v>
      </c>
      <c r="BE15" s="39" t="s">
        <v>136</v>
      </c>
      <c r="BF15" s="39" t="s">
        <v>136</v>
      </c>
      <c r="BG15" s="47" t="s">
        <v>137</v>
      </c>
      <c r="BH15" s="39" t="s">
        <v>136</v>
      </c>
      <c r="BI15" s="47" t="s">
        <v>137</v>
      </c>
      <c r="BJ15" s="48" t="s">
        <v>136</v>
      </c>
      <c r="BK15" s="48" t="s">
        <v>136</v>
      </c>
      <c r="BL15" s="39" t="s">
        <v>136</v>
      </c>
      <c r="BM15" s="39" t="s">
        <v>136</v>
      </c>
      <c r="BN15" s="48"/>
      <c r="BO15" s="48"/>
      <c r="BP15" s="48"/>
      <c r="BQ15" s="48"/>
      <c r="BR15" s="39" t="s">
        <v>155</v>
      </c>
      <c r="BS15" s="39" t="s">
        <v>136</v>
      </c>
      <c r="BT15" s="39" t="s">
        <v>136</v>
      </c>
      <c r="BU15" s="47" t="s">
        <v>137</v>
      </c>
      <c r="BV15" s="43">
        <v>97</v>
      </c>
      <c r="BW15" s="43">
        <v>93</v>
      </c>
      <c r="BX15" s="39" t="s">
        <v>136</v>
      </c>
      <c r="BY15" s="47" t="s">
        <v>137</v>
      </c>
      <c r="BZ15" s="43">
        <v>115</v>
      </c>
      <c r="CA15" s="43">
        <v>73</v>
      </c>
      <c r="CB15" s="48" t="s">
        <v>136</v>
      </c>
      <c r="CC15" s="48" t="s">
        <v>136</v>
      </c>
      <c r="CD15" s="39" t="s">
        <v>136</v>
      </c>
      <c r="CE15" s="47" t="s">
        <v>137</v>
      </c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3">
        <v>140</v>
      </c>
      <c r="CQ15" s="43">
        <v>10</v>
      </c>
      <c r="CR15" s="48"/>
      <c r="CS15" s="48"/>
      <c r="CT15" s="43">
        <v>135</v>
      </c>
      <c r="CU15" s="43">
        <v>7</v>
      </c>
      <c r="CV15" s="43">
        <v>120</v>
      </c>
      <c r="CW15" s="43">
        <v>55</v>
      </c>
      <c r="CX15" s="43">
        <v>128</v>
      </c>
      <c r="CY15" s="43">
        <v>50</v>
      </c>
      <c r="CZ15" s="43">
        <v>144</v>
      </c>
      <c r="DA15" s="43">
        <v>96</v>
      </c>
      <c r="DB15" s="39" t="s">
        <v>136</v>
      </c>
      <c r="DC15" s="39" t="s">
        <v>136</v>
      </c>
      <c r="DD15" s="39" t="s">
        <v>136</v>
      </c>
      <c r="DE15" s="39" t="s">
        <v>136</v>
      </c>
      <c r="DF15" s="48"/>
      <c r="DG15" s="48"/>
      <c r="DH15" s="39" t="s">
        <v>136</v>
      </c>
      <c r="DI15" s="39" t="s">
        <v>136</v>
      </c>
      <c r="DJ15" s="39" t="s">
        <v>136</v>
      </c>
      <c r="DK15" s="39" t="s">
        <v>136</v>
      </c>
      <c r="DL15" s="39" t="s">
        <v>136</v>
      </c>
      <c r="DM15" s="39" t="s">
        <v>136</v>
      </c>
      <c r="DN15" s="39" t="s">
        <v>136</v>
      </c>
      <c r="DO15" s="47" t="s">
        <v>137</v>
      </c>
      <c r="DP15" s="39" t="s">
        <v>136</v>
      </c>
      <c r="DQ15" s="47" t="s">
        <v>137</v>
      </c>
      <c r="DR15" s="39" t="s">
        <v>136</v>
      </c>
      <c r="DS15" s="47" t="s">
        <v>137</v>
      </c>
      <c r="DT15" s="39" t="s">
        <v>136</v>
      </c>
      <c r="DU15" s="39" t="s">
        <v>136</v>
      </c>
      <c r="DV15" s="39" t="s">
        <v>136</v>
      </c>
      <c r="DW15" s="47" t="s">
        <v>137</v>
      </c>
      <c r="DX15" s="39" t="s">
        <v>136</v>
      </c>
      <c r="DY15" s="47" t="s">
        <v>137</v>
      </c>
      <c r="DZ15" s="39" t="s">
        <v>136</v>
      </c>
      <c r="EA15" s="39" t="s">
        <v>136</v>
      </c>
      <c r="EB15" s="48"/>
      <c r="EC15" s="48"/>
      <c r="ED15" s="39" t="s">
        <v>136</v>
      </c>
      <c r="EE15" s="39" t="s">
        <v>136</v>
      </c>
      <c r="EF15" s="39" t="s">
        <v>136</v>
      </c>
      <c r="EG15" s="39" t="s">
        <v>136</v>
      </c>
      <c r="EH15" s="48"/>
      <c r="EI15" s="48"/>
      <c r="EJ15" s="48"/>
      <c r="EK15" s="48"/>
      <c r="EL15" s="39" t="s">
        <v>136</v>
      </c>
      <c r="EM15" s="39" t="s">
        <v>136</v>
      </c>
      <c r="EN15" s="39" t="s">
        <v>136</v>
      </c>
      <c r="EO15" s="39" t="s">
        <v>136</v>
      </c>
      <c r="EP15" s="39" t="s">
        <v>136</v>
      </c>
      <c r="EQ15" s="39" t="s">
        <v>136</v>
      </c>
      <c r="ER15" s="39" t="s">
        <v>136</v>
      </c>
      <c r="ES15" s="47" t="s">
        <v>137</v>
      </c>
      <c r="ET15" s="48"/>
      <c r="EU15" s="48"/>
      <c r="EV15" s="39" t="s">
        <v>136</v>
      </c>
      <c r="EW15" s="47" t="s">
        <v>137</v>
      </c>
      <c r="EX15" s="48"/>
      <c r="EY15" s="48"/>
      <c r="EZ15" s="57">
        <v>136</v>
      </c>
      <c r="FA15" s="57">
        <v>20</v>
      </c>
      <c r="FB15" s="48"/>
      <c r="FC15" s="48"/>
      <c r="FD15" s="39" t="s">
        <v>136</v>
      </c>
      <c r="FE15" s="39" t="s">
        <v>136</v>
      </c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39" t="s">
        <v>136</v>
      </c>
      <c r="FS15" s="47" t="s">
        <v>137</v>
      </c>
      <c r="FT15" s="48"/>
      <c r="FU15" s="48"/>
      <c r="FV15" s="39" t="s">
        <v>136</v>
      </c>
      <c r="FW15" s="47" t="s">
        <v>137</v>
      </c>
      <c r="FX15" s="43">
        <v>139</v>
      </c>
      <c r="FY15" s="43">
        <v>10</v>
      </c>
      <c r="FZ15" s="39" t="s">
        <v>136</v>
      </c>
      <c r="GA15" s="37" t="s">
        <v>137</v>
      </c>
      <c r="GB15" s="43">
        <v>93</v>
      </c>
      <c r="GC15" s="43">
        <v>37</v>
      </c>
      <c r="GD15" s="8"/>
      <c r="GE15" s="8"/>
      <c r="GF15" s="8"/>
      <c r="GG15" s="8"/>
      <c r="GH15" s="8"/>
    </row>
    <row r="16" spans="1:190" ht="24">
      <c r="A16" s="65">
        <v>11</v>
      </c>
      <c r="B16" s="66" t="s">
        <v>167</v>
      </c>
      <c r="C16" s="67">
        <v>114</v>
      </c>
      <c r="D16" s="67">
        <v>99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 t="s">
        <v>146</v>
      </c>
      <c r="P16" s="67">
        <v>0.47699999999999998</v>
      </c>
      <c r="Q16" s="67">
        <v>0.69199999999999995</v>
      </c>
      <c r="R16" s="67">
        <v>55.6</v>
      </c>
      <c r="S16" s="69">
        <f t="shared" ref="S16:S23" si="1">R16/C16</f>
        <v>0.48771929824561405</v>
      </c>
      <c r="T16" s="67">
        <v>7396</v>
      </c>
      <c r="U16" s="67">
        <f t="shared" ref="U16:U23" si="2">T16/C16</f>
        <v>64.877192982456137</v>
      </c>
      <c r="V16" s="67">
        <v>2157</v>
      </c>
      <c r="W16" s="70" t="s">
        <v>168</v>
      </c>
      <c r="X16" s="67" t="s">
        <v>2</v>
      </c>
      <c r="Y16" s="67">
        <v>6.8030400000000002</v>
      </c>
      <c r="Z16" s="67">
        <v>1252.5899999999999</v>
      </c>
      <c r="AA16" s="67">
        <v>220.119</v>
      </c>
      <c r="AB16" s="67">
        <v>7.0460000000000003</v>
      </c>
      <c r="AC16" s="67">
        <v>1370.5</v>
      </c>
      <c r="AD16" s="67">
        <v>41</v>
      </c>
      <c r="AE16" s="70" t="s">
        <v>169</v>
      </c>
      <c r="AF16" s="67">
        <v>2.2000000000000001E-4</v>
      </c>
      <c r="AG16" s="67">
        <v>1.0999999999999999E-2</v>
      </c>
      <c r="AH16" s="71">
        <v>418</v>
      </c>
      <c r="AI16" s="71" t="s">
        <v>136</v>
      </c>
      <c r="AJ16" s="71" t="s">
        <v>136</v>
      </c>
      <c r="AK16" s="71">
        <v>3.51</v>
      </c>
      <c r="AL16" s="71" t="s">
        <v>136</v>
      </c>
      <c r="AM16" s="71">
        <v>2.59</v>
      </c>
      <c r="AN16" s="71">
        <v>544</v>
      </c>
      <c r="AO16" s="71">
        <v>4.0999999999999996</v>
      </c>
      <c r="AP16" s="71">
        <v>18.329999999999998</v>
      </c>
      <c r="AQ16" s="71" t="s">
        <v>170</v>
      </c>
      <c r="AR16" s="71" t="s">
        <v>171</v>
      </c>
      <c r="AS16" s="71" t="s">
        <v>172</v>
      </c>
      <c r="AT16" s="72" t="s">
        <v>136</v>
      </c>
      <c r="AU16" s="73" t="s">
        <v>137</v>
      </c>
      <c r="AV16" s="72" t="s">
        <v>136</v>
      </c>
      <c r="AW16" s="72" t="s">
        <v>136</v>
      </c>
      <c r="AX16" s="72" t="s">
        <v>136</v>
      </c>
      <c r="AY16" s="73" t="s">
        <v>137</v>
      </c>
      <c r="AZ16" s="74"/>
      <c r="BA16" s="74"/>
      <c r="BB16" s="74"/>
      <c r="BC16" s="74"/>
      <c r="BD16" s="72" t="s">
        <v>136</v>
      </c>
      <c r="BE16" s="73" t="s">
        <v>137</v>
      </c>
      <c r="BF16" s="67">
        <v>80</v>
      </c>
      <c r="BG16" s="67">
        <v>98</v>
      </c>
      <c r="BH16" s="72" t="s">
        <v>136</v>
      </c>
      <c r="BI16" s="73" t="s">
        <v>137</v>
      </c>
      <c r="BJ16" s="74" t="s">
        <v>136</v>
      </c>
      <c r="BK16" s="74" t="s">
        <v>136</v>
      </c>
      <c r="BL16" s="72" t="s">
        <v>136</v>
      </c>
      <c r="BM16" s="72" t="s">
        <v>136</v>
      </c>
      <c r="BN16" s="74"/>
      <c r="BO16" s="74"/>
      <c r="BP16" s="74"/>
      <c r="BQ16" s="74"/>
      <c r="BR16" s="67">
        <v>59</v>
      </c>
      <c r="BS16" s="67">
        <v>53</v>
      </c>
      <c r="BT16" s="67">
        <v>72</v>
      </c>
      <c r="BU16" s="67">
        <v>40</v>
      </c>
      <c r="BV16" s="67">
        <v>85</v>
      </c>
      <c r="BW16" s="67">
        <v>41</v>
      </c>
      <c r="BX16" s="67">
        <v>77</v>
      </c>
      <c r="BY16" s="67">
        <v>54</v>
      </c>
      <c r="BZ16" s="72" t="s">
        <v>136</v>
      </c>
      <c r="CA16" s="72" t="s">
        <v>136</v>
      </c>
      <c r="CB16" s="48" t="s">
        <v>136</v>
      </c>
      <c r="CC16" s="48" t="s">
        <v>136</v>
      </c>
      <c r="CD16" s="67">
        <v>88</v>
      </c>
      <c r="CE16" s="67">
        <v>34</v>
      </c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2" t="s">
        <v>136</v>
      </c>
      <c r="CQ16" s="72" t="s">
        <v>136</v>
      </c>
      <c r="CR16" s="74"/>
      <c r="CS16" s="74"/>
      <c r="CT16" s="72" t="s">
        <v>136</v>
      </c>
      <c r="CU16" s="72" t="s">
        <v>136</v>
      </c>
      <c r="CV16" s="72" t="s">
        <v>136</v>
      </c>
      <c r="CW16" s="72" t="s">
        <v>136</v>
      </c>
      <c r="CX16" s="72" t="s">
        <v>136</v>
      </c>
      <c r="CY16" s="72" t="s">
        <v>136</v>
      </c>
      <c r="CZ16" s="39" t="s">
        <v>136</v>
      </c>
      <c r="DA16" s="39" t="s">
        <v>136</v>
      </c>
      <c r="DB16" s="72" t="s">
        <v>136</v>
      </c>
      <c r="DC16" s="72" t="s">
        <v>136</v>
      </c>
      <c r="DD16" s="72" t="s">
        <v>136</v>
      </c>
      <c r="DE16" s="72" t="s">
        <v>136</v>
      </c>
      <c r="DF16" s="74"/>
      <c r="DG16" s="74"/>
      <c r="DH16" s="72" t="s">
        <v>136</v>
      </c>
      <c r="DI16" s="72" t="s">
        <v>136</v>
      </c>
      <c r="DJ16" s="39" t="s">
        <v>136</v>
      </c>
      <c r="DK16" s="39" t="s">
        <v>136</v>
      </c>
      <c r="DL16" s="72" t="s">
        <v>136</v>
      </c>
      <c r="DM16" s="72" t="s">
        <v>136</v>
      </c>
      <c r="DN16" s="72" t="s">
        <v>136</v>
      </c>
      <c r="DO16" s="72" t="s">
        <v>136</v>
      </c>
      <c r="DP16" s="72" t="s">
        <v>136</v>
      </c>
      <c r="DQ16" s="72" t="s">
        <v>136</v>
      </c>
      <c r="DR16" s="72" t="s">
        <v>136</v>
      </c>
      <c r="DS16" s="73" t="s">
        <v>137</v>
      </c>
      <c r="DT16" s="72" t="s">
        <v>136</v>
      </c>
      <c r="DU16" s="73" t="s">
        <v>137</v>
      </c>
      <c r="DV16" s="72" t="s">
        <v>136</v>
      </c>
      <c r="DW16" s="72" t="s">
        <v>136</v>
      </c>
      <c r="DX16" s="72" t="s">
        <v>136</v>
      </c>
      <c r="DY16" s="72" t="s">
        <v>136</v>
      </c>
      <c r="DZ16" s="72" t="s">
        <v>136</v>
      </c>
      <c r="EA16" s="72" t="s">
        <v>136</v>
      </c>
      <c r="EB16" s="74"/>
      <c r="EC16" s="74"/>
      <c r="ED16" s="72" t="s">
        <v>136</v>
      </c>
      <c r="EE16" s="72" t="s">
        <v>136</v>
      </c>
      <c r="EF16" s="72" t="s">
        <v>136</v>
      </c>
      <c r="EG16" s="72" t="s">
        <v>136</v>
      </c>
      <c r="EH16" s="74"/>
      <c r="EI16" s="74"/>
      <c r="EJ16" s="74"/>
      <c r="EK16" s="74"/>
      <c r="EL16" s="72" t="s">
        <v>136</v>
      </c>
      <c r="EM16" s="72" t="s">
        <v>136</v>
      </c>
      <c r="EN16" s="72" t="s">
        <v>136</v>
      </c>
      <c r="EO16" s="72" t="s">
        <v>136</v>
      </c>
      <c r="EP16" s="72" t="s">
        <v>136</v>
      </c>
      <c r="EQ16" s="72" t="s">
        <v>136</v>
      </c>
      <c r="ER16" s="72" t="s">
        <v>136</v>
      </c>
      <c r="ES16" s="72" t="s">
        <v>136</v>
      </c>
      <c r="ET16" s="74"/>
      <c r="EU16" s="74"/>
      <c r="EV16" s="72" t="s">
        <v>136</v>
      </c>
      <c r="EW16" s="72" t="s">
        <v>136</v>
      </c>
      <c r="EX16" s="74"/>
      <c r="EY16" s="74"/>
      <c r="EZ16" s="72" t="s">
        <v>136</v>
      </c>
      <c r="FA16" s="72" t="s">
        <v>136</v>
      </c>
      <c r="FB16" s="74"/>
      <c r="FC16" s="74"/>
      <c r="FD16" s="72" t="s">
        <v>136</v>
      </c>
      <c r="FE16" s="72" t="s">
        <v>136</v>
      </c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67">
        <v>96</v>
      </c>
      <c r="FS16" s="67">
        <v>23</v>
      </c>
      <c r="FT16" s="74"/>
      <c r="FU16" s="74"/>
      <c r="FV16" s="67">
        <v>69</v>
      </c>
      <c r="FW16" s="67">
        <v>41</v>
      </c>
      <c r="FX16" s="72" t="s">
        <v>136</v>
      </c>
      <c r="FY16" s="72" t="s">
        <v>136</v>
      </c>
      <c r="FZ16" s="39" t="s">
        <v>136</v>
      </c>
      <c r="GA16" s="39" t="s">
        <v>136</v>
      </c>
      <c r="GB16" s="67"/>
      <c r="GC16" s="67"/>
      <c r="GD16" s="8"/>
      <c r="GE16" s="8"/>
      <c r="GF16" s="8"/>
      <c r="GG16" s="8"/>
      <c r="GH16" s="8"/>
    </row>
    <row r="17" spans="1:190" ht="3.75" customHeight="1">
      <c r="A17" s="75"/>
      <c r="B17" s="7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4"/>
      <c r="P17" s="26"/>
      <c r="Q17" s="26"/>
      <c r="R17" s="26"/>
      <c r="S17" s="77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78"/>
      <c r="AU17" s="78"/>
      <c r="AV17" s="78"/>
      <c r="AW17" s="78"/>
      <c r="AX17" s="78"/>
      <c r="AY17" s="78"/>
      <c r="AZ17" s="79"/>
      <c r="BA17" s="79"/>
      <c r="BB17" s="79"/>
      <c r="BC17" s="79"/>
      <c r="BD17" s="78"/>
      <c r="BE17" s="78"/>
      <c r="BF17" s="78"/>
      <c r="BG17" s="78"/>
      <c r="BH17" s="78"/>
      <c r="BI17" s="78"/>
      <c r="BJ17" s="79"/>
      <c r="BK17" s="79"/>
      <c r="BL17" s="78"/>
      <c r="BM17" s="78"/>
      <c r="BN17" s="79"/>
      <c r="BO17" s="79"/>
      <c r="BP17" s="79"/>
      <c r="BQ17" s="79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9"/>
      <c r="CC17" s="79"/>
      <c r="CD17" s="78"/>
      <c r="CE17" s="78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8"/>
      <c r="CQ17" s="78"/>
      <c r="CR17" s="79"/>
      <c r="CS17" s="79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9"/>
      <c r="DG17" s="79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80"/>
      <c r="EA17" s="80"/>
      <c r="EB17" s="79"/>
      <c r="EC17" s="79"/>
      <c r="ED17" s="78"/>
      <c r="EE17" s="78"/>
      <c r="EF17" s="78"/>
      <c r="EG17" s="78"/>
      <c r="EH17" s="79"/>
      <c r="EI17" s="79"/>
      <c r="EJ17" s="79"/>
      <c r="EK17" s="79"/>
      <c r="EL17" s="78"/>
      <c r="EM17" s="78"/>
      <c r="EN17" s="78"/>
      <c r="EO17" s="78"/>
      <c r="EP17" s="78"/>
      <c r="EQ17" s="78"/>
      <c r="ER17" s="78"/>
      <c r="ES17" s="78"/>
      <c r="ET17" s="79"/>
      <c r="EU17" s="79"/>
      <c r="EV17" s="78"/>
      <c r="EW17" s="78"/>
      <c r="EX17" s="79"/>
      <c r="EY17" s="79"/>
      <c r="EZ17" s="78"/>
      <c r="FA17" s="78"/>
      <c r="FB17" s="79"/>
      <c r="FC17" s="79"/>
      <c r="FD17" s="78"/>
      <c r="FE17" s="78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8"/>
      <c r="FS17" s="78"/>
      <c r="FT17" s="79"/>
      <c r="FU17" s="79"/>
      <c r="FV17" s="78"/>
      <c r="FW17" s="78"/>
      <c r="FX17" s="78"/>
      <c r="FY17" s="78"/>
      <c r="FZ17" s="79"/>
      <c r="GA17" s="79"/>
      <c r="GB17" s="78"/>
      <c r="GC17" s="78"/>
      <c r="GD17" s="8"/>
      <c r="GE17" s="8"/>
      <c r="GF17" s="8"/>
      <c r="GG17" s="8"/>
      <c r="GH17" s="8"/>
    </row>
    <row r="18" spans="1:190" ht="14.1" customHeight="1">
      <c r="A18" s="81"/>
      <c r="B18" s="82" t="s">
        <v>173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19"/>
      <c r="P18" s="21"/>
      <c r="Q18" s="83"/>
      <c r="R18" s="83"/>
      <c r="S18" s="84"/>
      <c r="T18" s="83"/>
      <c r="U18" s="83"/>
      <c r="V18" s="83"/>
      <c r="W18" s="21"/>
      <c r="X18" s="21"/>
      <c r="Y18" s="83"/>
      <c r="Z18" s="83"/>
      <c r="AA18" s="83"/>
      <c r="AB18" s="83"/>
      <c r="AC18" s="83"/>
      <c r="AD18" s="83"/>
      <c r="AE18" s="83"/>
      <c r="AF18" s="83"/>
      <c r="AG18" s="85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26"/>
      <c r="AV18" s="26"/>
      <c r="AW18" s="26"/>
      <c r="AX18" s="26"/>
      <c r="AY18" s="26"/>
      <c r="AZ18" s="87"/>
      <c r="BA18" s="87"/>
      <c r="BB18" s="87"/>
      <c r="BC18" s="87"/>
      <c r="BD18" s="26"/>
      <c r="BE18" s="26"/>
      <c r="BF18" s="26"/>
      <c r="BG18" s="26"/>
      <c r="BH18" s="26"/>
      <c r="BI18" s="26"/>
      <c r="BJ18" s="87"/>
      <c r="BK18" s="87"/>
      <c r="BL18" s="26"/>
      <c r="BM18" s="26"/>
      <c r="BN18" s="87"/>
      <c r="BO18" s="87"/>
      <c r="BP18" s="87"/>
      <c r="BQ18" s="87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87"/>
      <c r="CC18" s="87"/>
      <c r="CD18" s="26"/>
      <c r="CE18" s="26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26"/>
      <c r="CQ18" s="26"/>
      <c r="CR18" s="87"/>
      <c r="CS18" s="87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87"/>
      <c r="DG18" s="87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88"/>
      <c r="EA18" s="88"/>
      <c r="EB18" s="87"/>
      <c r="EC18" s="87"/>
      <c r="ED18" s="26"/>
      <c r="EE18" s="26"/>
      <c r="EF18" s="26"/>
      <c r="EG18" s="26"/>
      <c r="EH18" s="87"/>
      <c r="EI18" s="87"/>
      <c r="EJ18" s="87"/>
      <c r="EK18" s="87"/>
      <c r="EL18" s="26"/>
      <c r="EM18" s="26"/>
      <c r="EN18" s="26"/>
      <c r="EO18" s="26"/>
      <c r="EP18" s="26"/>
      <c r="EQ18" s="26"/>
      <c r="ER18" s="26"/>
      <c r="ES18" s="26"/>
      <c r="ET18" s="87"/>
      <c r="EU18" s="87"/>
      <c r="EV18" s="26"/>
      <c r="EW18" s="26"/>
      <c r="EX18" s="87"/>
      <c r="EY18" s="87"/>
      <c r="EZ18" s="26"/>
      <c r="FA18" s="26"/>
      <c r="FB18" s="87"/>
      <c r="FC18" s="87"/>
      <c r="FD18" s="26"/>
      <c r="FE18" s="26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26"/>
      <c r="FS18" s="26"/>
      <c r="FT18" s="87"/>
      <c r="FU18" s="87"/>
      <c r="FV18" s="26"/>
      <c r="FW18" s="26"/>
      <c r="FX18" s="26"/>
      <c r="FY18" s="26"/>
      <c r="FZ18" s="87"/>
      <c r="GA18" s="87"/>
      <c r="GB18" s="26"/>
      <c r="GC18" s="26"/>
      <c r="GD18" s="8"/>
      <c r="GE18" s="8"/>
      <c r="GF18" s="8"/>
      <c r="GG18" s="8"/>
      <c r="GH18" s="8"/>
    </row>
    <row r="19" spans="1:190" s="3" customFormat="1" ht="15" customHeight="1">
      <c r="A19" s="27">
        <v>11</v>
      </c>
      <c r="B19" s="28" t="s">
        <v>54</v>
      </c>
      <c r="C19" s="29">
        <v>32</v>
      </c>
      <c r="D19" s="29">
        <v>64</v>
      </c>
      <c r="E19" s="29">
        <v>31</v>
      </c>
      <c r="F19" s="29">
        <v>8</v>
      </c>
      <c r="G19" s="29">
        <v>50</v>
      </c>
      <c r="H19" s="29">
        <v>72</v>
      </c>
      <c r="I19" s="29">
        <v>59</v>
      </c>
      <c r="J19" s="29">
        <v>49</v>
      </c>
      <c r="K19" s="29">
        <v>54</v>
      </c>
      <c r="L19" s="29">
        <v>62</v>
      </c>
      <c r="M19" s="29">
        <v>57</v>
      </c>
      <c r="N19" s="29">
        <v>61</v>
      </c>
      <c r="O19" s="89" t="s">
        <v>174</v>
      </c>
      <c r="P19" s="29">
        <v>0.6</v>
      </c>
      <c r="Q19" s="29">
        <v>0.79200000000000004</v>
      </c>
      <c r="R19" s="29">
        <v>19.5</v>
      </c>
      <c r="S19" s="32">
        <f t="shared" si="1"/>
        <v>0.609375</v>
      </c>
      <c r="T19" s="29">
        <v>8426</v>
      </c>
      <c r="U19" s="29">
        <f t="shared" si="2"/>
        <v>263.3125</v>
      </c>
      <c r="V19" s="29">
        <v>758</v>
      </c>
      <c r="W19" s="29">
        <v>15</v>
      </c>
      <c r="X19" s="29" t="s">
        <v>2</v>
      </c>
      <c r="Y19" s="29">
        <v>8.0809700000000007</v>
      </c>
      <c r="Z19" s="29">
        <v>1582.271</v>
      </c>
      <c r="AA19" s="29">
        <v>239.726</v>
      </c>
      <c r="AB19" s="29">
        <v>8.2360600000000002</v>
      </c>
      <c r="AC19" s="29">
        <v>1579.9</v>
      </c>
      <c r="AD19" s="29">
        <v>12.3</v>
      </c>
      <c r="AE19" s="30" t="s">
        <v>175</v>
      </c>
      <c r="AF19" s="29" t="s">
        <v>176</v>
      </c>
      <c r="AG19" s="29" t="s">
        <v>176</v>
      </c>
      <c r="AH19" s="33">
        <v>470</v>
      </c>
      <c r="AI19" s="34">
        <v>1.5E-9</v>
      </c>
      <c r="AJ19" s="33">
        <v>6000</v>
      </c>
      <c r="AK19" s="33">
        <v>1.5</v>
      </c>
      <c r="AL19" s="33">
        <v>76.2</v>
      </c>
      <c r="AM19" s="33">
        <v>7.96</v>
      </c>
      <c r="AN19" s="33">
        <v>513</v>
      </c>
      <c r="AO19" s="33">
        <v>1.1100000000000001</v>
      </c>
      <c r="AP19" s="33">
        <v>22.6</v>
      </c>
      <c r="AQ19" s="33" t="s">
        <v>177</v>
      </c>
      <c r="AR19" s="33" t="s">
        <v>178</v>
      </c>
      <c r="AS19" s="33" t="s">
        <v>179</v>
      </c>
      <c r="AT19" s="33">
        <v>31</v>
      </c>
      <c r="AU19" s="33">
        <v>8</v>
      </c>
      <c r="AV19" s="33">
        <v>50</v>
      </c>
      <c r="AW19" s="33">
        <v>72</v>
      </c>
      <c r="AX19" s="33">
        <v>59</v>
      </c>
      <c r="AY19" s="33">
        <v>49</v>
      </c>
      <c r="AZ19" s="38"/>
      <c r="BA19" s="38"/>
      <c r="BB19" s="38"/>
      <c r="BC19" s="38"/>
      <c r="BD19" s="33">
        <v>54</v>
      </c>
      <c r="BE19" s="33">
        <v>62</v>
      </c>
      <c r="BF19" s="33">
        <v>57</v>
      </c>
      <c r="BG19" s="33">
        <v>61</v>
      </c>
      <c r="BH19" s="33">
        <v>64</v>
      </c>
      <c r="BI19" s="33">
        <v>31</v>
      </c>
      <c r="BJ19" s="38" t="s">
        <v>136</v>
      </c>
      <c r="BK19" s="38" t="s">
        <v>136</v>
      </c>
      <c r="BL19" s="36" t="s">
        <v>136</v>
      </c>
      <c r="BM19" s="37" t="s">
        <v>137</v>
      </c>
      <c r="BN19" s="38"/>
      <c r="BO19" s="38"/>
      <c r="BP19" s="38"/>
      <c r="BQ19" s="38"/>
      <c r="BR19" s="36" t="s">
        <v>136</v>
      </c>
      <c r="BS19" s="36" t="s">
        <v>136</v>
      </c>
      <c r="BT19" s="36" t="s">
        <v>136</v>
      </c>
      <c r="BU19" s="37" t="s">
        <v>137</v>
      </c>
      <c r="BV19" s="36" t="s">
        <v>136</v>
      </c>
      <c r="BW19" s="37" t="s">
        <v>137</v>
      </c>
      <c r="BX19" s="36" t="s">
        <v>136</v>
      </c>
      <c r="BY19" s="37" t="s">
        <v>137</v>
      </c>
      <c r="BZ19" s="36" t="s">
        <v>136</v>
      </c>
      <c r="CA19" s="37" t="s">
        <v>137</v>
      </c>
      <c r="CB19" s="38" t="s">
        <v>136</v>
      </c>
      <c r="CC19" s="38" t="s">
        <v>136</v>
      </c>
      <c r="CD19" s="36" t="s">
        <v>136</v>
      </c>
      <c r="CE19" s="37" t="s">
        <v>137</v>
      </c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6" t="s">
        <v>136</v>
      </c>
      <c r="CQ19" s="36" t="s">
        <v>136</v>
      </c>
      <c r="CR19" s="38"/>
      <c r="CS19" s="38"/>
      <c r="CT19" s="36" t="s">
        <v>136</v>
      </c>
      <c r="CU19" s="36" t="s">
        <v>136</v>
      </c>
      <c r="CV19" s="36" t="s">
        <v>136</v>
      </c>
      <c r="CW19" s="37" t="s">
        <v>137</v>
      </c>
      <c r="CX19" s="36" t="s">
        <v>136</v>
      </c>
      <c r="CY19" s="36" t="s">
        <v>136</v>
      </c>
      <c r="CZ19" s="39" t="s">
        <v>136</v>
      </c>
      <c r="DA19" s="39" t="s">
        <v>136</v>
      </c>
      <c r="DB19" s="33">
        <v>38</v>
      </c>
      <c r="DC19" s="33">
        <v>93</v>
      </c>
      <c r="DD19" s="33">
        <v>53</v>
      </c>
      <c r="DE19" s="33">
        <v>87</v>
      </c>
      <c r="DF19" s="38"/>
      <c r="DG19" s="38"/>
      <c r="DH19" s="33">
        <v>61</v>
      </c>
      <c r="DI19" s="33">
        <v>68</v>
      </c>
      <c r="DJ19" s="33">
        <v>54</v>
      </c>
      <c r="DK19" s="33">
        <v>78</v>
      </c>
      <c r="DL19" s="33">
        <v>59</v>
      </c>
      <c r="DM19" s="33">
        <v>62</v>
      </c>
      <c r="DN19" s="33">
        <v>64</v>
      </c>
      <c r="DO19" s="33">
        <v>36</v>
      </c>
      <c r="DP19" s="36" t="s">
        <v>136</v>
      </c>
      <c r="DQ19" s="37" t="s">
        <v>137</v>
      </c>
      <c r="DR19" s="33">
        <v>55</v>
      </c>
      <c r="DS19" s="33">
        <v>88</v>
      </c>
      <c r="DT19" s="33">
        <v>64</v>
      </c>
      <c r="DU19" s="33">
        <v>30</v>
      </c>
      <c r="DV19" s="36" t="s">
        <v>136</v>
      </c>
      <c r="DW19" s="37" t="s">
        <v>137</v>
      </c>
      <c r="DX19" s="36" t="s">
        <v>136</v>
      </c>
      <c r="DY19" s="36" t="s">
        <v>136</v>
      </c>
      <c r="DZ19" s="36" t="s">
        <v>136</v>
      </c>
      <c r="EA19" s="36" t="s">
        <v>136</v>
      </c>
      <c r="EB19" s="38"/>
      <c r="EC19" s="38"/>
      <c r="ED19" s="37">
        <v>62</v>
      </c>
      <c r="EE19" s="37">
        <v>2</v>
      </c>
      <c r="EF19" s="33">
        <v>57</v>
      </c>
      <c r="EG19" s="33">
        <v>76</v>
      </c>
      <c r="EH19" s="38"/>
      <c r="EI19" s="38"/>
      <c r="EJ19" s="38"/>
      <c r="EK19" s="38"/>
      <c r="EL19" s="36" t="s">
        <v>136</v>
      </c>
      <c r="EM19" s="37" t="s">
        <v>137</v>
      </c>
      <c r="EN19" s="33">
        <v>61</v>
      </c>
      <c r="EO19" s="33">
        <v>69</v>
      </c>
      <c r="EP19" s="33">
        <v>54</v>
      </c>
      <c r="EQ19" s="33">
        <v>81</v>
      </c>
      <c r="ER19" s="37">
        <v>62</v>
      </c>
      <c r="ES19" s="37">
        <v>56</v>
      </c>
      <c r="ET19" s="38"/>
      <c r="EU19" s="38"/>
      <c r="EV19" s="36" t="s">
        <v>136</v>
      </c>
      <c r="EW19" s="37" t="s">
        <v>137</v>
      </c>
      <c r="EX19" s="38"/>
      <c r="EY19" s="38"/>
      <c r="EZ19" s="36" t="s">
        <v>136</v>
      </c>
      <c r="FA19" s="37" t="s">
        <v>137</v>
      </c>
      <c r="FB19" s="38"/>
      <c r="FC19" s="38"/>
      <c r="FD19" s="36" t="s">
        <v>136</v>
      </c>
      <c r="FE19" s="36" t="s">
        <v>136</v>
      </c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6" t="s">
        <v>136</v>
      </c>
      <c r="FS19" s="37" t="s">
        <v>137</v>
      </c>
      <c r="FT19" s="38"/>
      <c r="FU19" s="38"/>
      <c r="FV19" s="33">
        <v>64</v>
      </c>
      <c r="FW19" s="33">
        <v>81</v>
      </c>
      <c r="FX19" s="36" t="s">
        <v>136</v>
      </c>
      <c r="FY19" s="37" t="s">
        <v>137</v>
      </c>
      <c r="FZ19" s="39" t="s">
        <v>136</v>
      </c>
      <c r="GA19" s="39" t="s">
        <v>136</v>
      </c>
      <c r="GB19" s="36" t="s">
        <v>136</v>
      </c>
      <c r="GC19" s="37" t="s">
        <v>137</v>
      </c>
      <c r="GD19" s="40"/>
      <c r="GE19" s="40"/>
      <c r="GF19" s="40"/>
      <c r="GG19" s="40"/>
      <c r="GH19" s="40"/>
    </row>
    <row r="20" spans="1:190" s="3" customFormat="1" ht="15" customHeight="1">
      <c r="A20" s="41">
        <v>12</v>
      </c>
      <c r="B20" s="42" t="s">
        <v>55</v>
      </c>
      <c r="C20" s="43">
        <v>46</v>
      </c>
      <c r="D20" s="43">
        <v>78</v>
      </c>
      <c r="E20" s="43">
        <v>34</v>
      </c>
      <c r="F20" s="43">
        <v>95</v>
      </c>
      <c r="G20" s="43">
        <v>59</v>
      </c>
      <c r="H20" s="43">
        <v>79</v>
      </c>
      <c r="I20" s="43">
        <v>72</v>
      </c>
      <c r="J20" s="43">
        <v>52</v>
      </c>
      <c r="K20" s="43">
        <v>65</v>
      </c>
      <c r="L20" s="43">
        <v>69</v>
      </c>
      <c r="M20" s="43">
        <v>68</v>
      </c>
      <c r="N20" s="43">
        <v>68</v>
      </c>
      <c r="O20" s="49" t="s">
        <v>180</v>
      </c>
      <c r="P20" s="43">
        <v>1.08</v>
      </c>
      <c r="Q20" s="43">
        <v>0.78900000000000003</v>
      </c>
      <c r="R20" s="43">
        <v>27</v>
      </c>
      <c r="S20" s="45">
        <f t="shared" si="1"/>
        <v>0.58695652173913049</v>
      </c>
      <c r="T20" s="43">
        <v>9200</v>
      </c>
      <c r="U20" s="43">
        <f t="shared" si="2"/>
        <v>200</v>
      </c>
      <c r="V20" s="43">
        <v>1198</v>
      </c>
      <c r="W20" s="43">
        <v>13</v>
      </c>
      <c r="X20" s="43" t="s">
        <v>2</v>
      </c>
      <c r="Y20" s="43">
        <v>8.1121999999999996</v>
      </c>
      <c r="Z20" s="43">
        <v>1592.864</v>
      </c>
      <c r="AA20" s="43">
        <v>226.184</v>
      </c>
      <c r="AB20" s="43">
        <v>8.2418300000000002</v>
      </c>
      <c r="AC20" s="43">
        <v>1651.2</v>
      </c>
      <c r="AD20" s="43">
        <v>45.7</v>
      </c>
      <c r="AE20" s="44" t="s">
        <v>181</v>
      </c>
      <c r="AF20" s="43" t="s">
        <v>176</v>
      </c>
      <c r="AG20" s="43" t="s">
        <v>176</v>
      </c>
      <c r="AH20" s="43">
        <v>419</v>
      </c>
      <c r="AI20" s="46">
        <v>1.3999999999999999E-9</v>
      </c>
      <c r="AJ20" s="43">
        <v>6000</v>
      </c>
      <c r="AK20" s="43">
        <v>2.09</v>
      </c>
      <c r="AL20" s="43">
        <v>65.400000000000006</v>
      </c>
      <c r="AM20" s="43">
        <v>6.39</v>
      </c>
      <c r="AN20" s="43">
        <v>516</v>
      </c>
      <c r="AO20" s="43">
        <v>1.6</v>
      </c>
      <c r="AP20" s="43">
        <v>22.3</v>
      </c>
      <c r="AQ20" s="43" t="s">
        <v>182</v>
      </c>
      <c r="AR20" s="43" t="s">
        <v>183</v>
      </c>
      <c r="AS20" s="43" t="s">
        <v>184</v>
      </c>
      <c r="AT20" s="43">
        <v>34</v>
      </c>
      <c r="AU20" s="43">
        <v>95</v>
      </c>
      <c r="AV20" s="43">
        <v>59</v>
      </c>
      <c r="AW20" s="43">
        <v>79</v>
      </c>
      <c r="AX20" s="43">
        <v>71</v>
      </c>
      <c r="AY20" s="43">
        <v>51</v>
      </c>
      <c r="AZ20" s="48"/>
      <c r="BA20" s="48"/>
      <c r="BB20" s="48"/>
      <c r="BC20" s="48"/>
      <c r="BD20" s="43">
        <v>65</v>
      </c>
      <c r="BE20" s="43">
        <v>70</v>
      </c>
      <c r="BF20" s="43">
        <v>68</v>
      </c>
      <c r="BG20" s="43">
        <v>68</v>
      </c>
      <c r="BH20" s="43">
        <v>77</v>
      </c>
      <c r="BI20" s="43">
        <v>32</v>
      </c>
      <c r="BJ20" s="48" t="s">
        <v>136</v>
      </c>
      <c r="BK20" s="48" t="s">
        <v>136</v>
      </c>
      <c r="BL20" s="39" t="s">
        <v>136</v>
      </c>
      <c r="BM20" s="47" t="s">
        <v>137</v>
      </c>
      <c r="BN20" s="48"/>
      <c r="BO20" s="48"/>
      <c r="BP20" s="48"/>
      <c r="BQ20" s="48"/>
      <c r="BR20" s="39" t="s">
        <v>136</v>
      </c>
      <c r="BS20" s="47" t="s">
        <v>137</v>
      </c>
      <c r="BT20" s="39" t="s">
        <v>136</v>
      </c>
      <c r="BU20" s="39" t="s">
        <v>136</v>
      </c>
      <c r="BV20" s="39" t="s">
        <v>155</v>
      </c>
      <c r="BW20" s="47" t="s">
        <v>137</v>
      </c>
      <c r="BX20" s="39" t="s">
        <v>136</v>
      </c>
      <c r="BY20" s="47" t="s">
        <v>137</v>
      </c>
      <c r="BZ20" s="39" t="s">
        <v>136</v>
      </c>
      <c r="CA20" s="47" t="s">
        <v>137</v>
      </c>
      <c r="CB20" s="48" t="s">
        <v>136</v>
      </c>
      <c r="CC20" s="48" t="s">
        <v>136</v>
      </c>
      <c r="CD20" s="39" t="s">
        <v>136</v>
      </c>
      <c r="CE20" s="47" t="s">
        <v>137</v>
      </c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39" t="s">
        <v>136</v>
      </c>
      <c r="CQ20" s="47" t="s">
        <v>137</v>
      </c>
      <c r="CR20" s="48"/>
      <c r="CS20" s="48"/>
      <c r="CT20" s="39" t="s">
        <v>136</v>
      </c>
      <c r="CU20" s="39" t="s">
        <v>136</v>
      </c>
      <c r="CV20" s="39" t="s">
        <v>136</v>
      </c>
      <c r="CW20" s="47" t="s">
        <v>137</v>
      </c>
      <c r="CX20" s="39" t="s">
        <v>136</v>
      </c>
      <c r="CY20" s="47" t="s">
        <v>137</v>
      </c>
      <c r="CZ20" s="39" t="s">
        <v>136</v>
      </c>
      <c r="DA20" s="39" t="s">
        <v>136</v>
      </c>
      <c r="DB20" s="43">
        <v>40</v>
      </c>
      <c r="DC20" s="43">
        <v>95</v>
      </c>
      <c r="DD20" s="43">
        <v>59</v>
      </c>
      <c r="DE20" s="43">
        <v>93</v>
      </c>
      <c r="DF20" s="48"/>
      <c r="DG20" s="48"/>
      <c r="DH20" s="43">
        <v>71</v>
      </c>
      <c r="DI20" s="43">
        <v>63</v>
      </c>
      <c r="DJ20" s="39" t="s">
        <v>136</v>
      </c>
      <c r="DK20" s="39" t="s">
        <v>136</v>
      </c>
      <c r="DL20" s="43">
        <v>72</v>
      </c>
      <c r="DM20" s="43">
        <v>71</v>
      </c>
      <c r="DN20" s="43">
        <v>77</v>
      </c>
      <c r="DO20" s="43">
        <v>37</v>
      </c>
      <c r="DP20" s="39" t="s">
        <v>136</v>
      </c>
      <c r="DQ20" s="47" t="s">
        <v>137</v>
      </c>
      <c r="DR20" s="39" t="s">
        <v>136</v>
      </c>
      <c r="DS20" s="47" t="s">
        <v>137</v>
      </c>
      <c r="DT20" s="43">
        <v>74</v>
      </c>
      <c r="DU20" s="43">
        <v>61</v>
      </c>
      <c r="DV20" s="39" t="s">
        <v>136</v>
      </c>
      <c r="DW20" s="47" t="s">
        <v>137</v>
      </c>
      <c r="DX20" s="39" t="s">
        <v>136</v>
      </c>
      <c r="DY20" s="39" t="s">
        <v>136</v>
      </c>
      <c r="DZ20" s="39" t="s">
        <v>136</v>
      </c>
      <c r="EA20" s="39" t="s">
        <v>136</v>
      </c>
      <c r="EB20" s="48"/>
      <c r="EC20" s="48"/>
      <c r="ED20" s="39" t="s">
        <v>136</v>
      </c>
      <c r="EE20" s="47" t="s">
        <v>137</v>
      </c>
      <c r="EF20" s="43">
        <v>64</v>
      </c>
      <c r="EG20" s="43">
        <v>83</v>
      </c>
      <c r="EH20" s="48"/>
      <c r="EI20" s="48"/>
      <c r="EJ20" s="48"/>
      <c r="EK20" s="48"/>
      <c r="EL20" s="43">
        <v>78</v>
      </c>
      <c r="EM20" s="43">
        <v>9</v>
      </c>
      <c r="EN20" s="43">
        <v>66</v>
      </c>
      <c r="EO20" s="43">
        <v>90</v>
      </c>
      <c r="EP20" s="43">
        <v>57</v>
      </c>
      <c r="EQ20" s="43">
        <v>97</v>
      </c>
      <c r="ER20" s="43">
        <v>72</v>
      </c>
      <c r="ES20" s="47">
        <v>69</v>
      </c>
      <c r="ET20" s="48"/>
      <c r="EU20" s="48"/>
      <c r="EV20" s="39" t="s">
        <v>136</v>
      </c>
      <c r="EW20" s="47" t="s">
        <v>137</v>
      </c>
      <c r="EX20" s="48"/>
      <c r="EY20" s="48"/>
      <c r="EZ20" s="39" t="s">
        <v>136</v>
      </c>
      <c r="FA20" s="47" t="s">
        <v>137</v>
      </c>
      <c r="FB20" s="48"/>
      <c r="FC20" s="48"/>
      <c r="FD20" s="39" t="s">
        <v>136</v>
      </c>
      <c r="FE20" s="39" t="s">
        <v>136</v>
      </c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39">
        <v>73</v>
      </c>
      <c r="FS20" s="39">
        <v>44</v>
      </c>
      <c r="FT20" s="48"/>
      <c r="FU20" s="48"/>
      <c r="FV20" s="43">
        <v>73</v>
      </c>
      <c r="FW20" s="43">
        <v>44</v>
      </c>
      <c r="FX20" s="39" t="s">
        <v>136</v>
      </c>
      <c r="FY20" s="47" t="s">
        <v>137</v>
      </c>
      <c r="FZ20" s="39" t="s">
        <v>136</v>
      </c>
      <c r="GA20" s="39" t="s">
        <v>136</v>
      </c>
      <c r="GB20" s="43">
        <v>78</v>
      </c>
      <c r="GC20" s="43">
        <v>4</v>
      </c>
      <c r="GD20" s="40"/>
      <c r="GE20" s="40"/>
      <c r="GF20" s="40"/>
      <c r="GG20" s="40"/>
      <c r="GH20" s="40"/>
    </row>
    <row r="21" spans="1:190" s="3" customFormat="1" ht="15" customHeight="1">
      <c r="A21" s="41">
        <v>13</v>
      </c>
      <c r="B21" s="42" t="s">
        <v>56</v>
      </c>
      <c r="C21" s="43">
        <v>60</v>
      </c>
      <c r="D21" s="43">
        <v>97</v>
      </c>
      <c r="E21" s="44" t="s">
        <v>129</v>
      </c>
      <c r="F21" s="44" t="s">
        <v>129</v>
      </c>
      <c r="G21" s="43">
        <v>66</v>
      </c>
      <c r="H21" s="43">
        <v>96</v>
      </c>
      <c r="I21" s="43">
        <v>85</v>
      </c>
      <c r="J21" s="43">
        <v>65</v>
      </c>
      <c r="K21" s="43">
        <v>74</v>
      </c>
      <c r="L21" s="43">
        <v>80</v>
      </c>
      <c r="M21" s="43">
        <v>77</v>
      </c>
      <c r="N21" s="43">
        <v>83</v>
      </c>
      <c r="O21" s="49" t="s">
        <v>185</v>
      </c>
      <c r="P21" s="43">
        <v>1.72</v>
      </c>
      <c r="Q21" s="43">
        <v>0.80400000000000005</v>
      </c>
      <c r="R21" s="43">
        <v>34</v>
      </c>
      <c r="S21" s="45">
        <f t="shared" si="1"/>
        <v>0.56666666666666665</v>
      </c>
      <c r="T21" s="43">
        <v>9780</v>
      </c>
      <c r="U21" s="43">
        <f t="shared" si="2"/>
        <v>163</v>
      </c>
      <c r="V21" s="43">
        <v>1240</v>
      </c>
      <c r="W21" s="43">
        <v>25</v>
      </c>
      <c r="X21" s="43" t="s">
        <v>1</v>
      </c>
      <c r="Y21" s="43">
        <v>8.3789499999999997</v>
      </c>
      <c r="Z21" s="43">
        <v>1788.02</v>
      </c>
      <c r="AA21" s="43">
        <v>227.43799999999999</v>
      </c>
      <c r="AB21" s="43">
        <v>8.2502200000000006</v>
      </c>
      <c r="AC21" s="43">
        <v>1755.8</v>
      </c>
      <c r="AD21" s="43">
        <v>13.4</v>
      </c>
      <c r="AE21" s="44" t="s">
        <v>186</v>
      </c>
      <c r="AF21" s="43" t="s">
        <v>176</v>
      </c>
      <c r="AG21" s="43" t="s">
        <v>176</v>
      </c>
      <c r="AH21" s="43">
        <v>440</v>
      </c>
      <c r="AI21" s="46">
        <v>8.9999999999999995E-9</v>
      </c>
      <c r="AJ21" s="43">
        <v>45</v>
      </c>
      <c r="AK21" s="43">
        <v>2.4</v>
      </c>
      <c r="AL21" s="43">
        <v>61.7</v>
      </c>
      <c r="AM21" s="43">
        <v>5.0999999999999996</v>
      </c>
      <c r="AN21" s="43">
        <v>537</v>
      </c>
      <c r="AO21" s="43">
        <v>2.0699999999999998</v>
      </c>
      <c r="AP21" s="43">
        <v>23.7</v>
      </c>
      <c r="AQ21" s="43" t="s">
        <v>187</v>
      </c>
      <c r="AR21" s="43" t="s">
        <v>188</v>
      </c>
      <c r="AS21" s="43" t="s">
        <v>189</v>
      </c>
      <c r="AT21" s="39" t="s">
        <v>136</v>
      </c>
      <c r="AU21" s="47" t="s">
        <v>137</v>
      </c>
      <c r="AV21" s="43">
        <v>66</v>
      </c>
      <c r="AW21" s="43">
        <v>96</v>
      </c>
      <c r="AX21" s="43">
        <v>88</v>
      </c>
      <c r="AY21" s="43">
        <v>64</v>
      </c>
      <c r="AZ21" s="48"/>
      <c r="BA21" s="48"/>
      <c r="BB21" s="48"/>
      <c r="BC21" s="48"/>
      <c r="BD21" s="43">
        <v>74</v>
      </c>
      <c r="BE21" s="43">
        <v>80</v>
      </c>
      <c r="BF21" s="43">
        <v>77</v>
      </c>
      <c r="BG21" s="43">
        <v>83</v>
      </c>
      <c r="BH21" s="43">
        <v>93</v>
      </c>
      <c r="BI21" s="43">
        <v>51</v>
      </c>
      <c r="BJ21" s="48">
        <v>97</v>
      </c>
      <c r="BK21" s="48">
        <v>9</v>
      </c>
      <c r="BL21" s="43">
        <v>97</v>
      </c>
      <c r="BM21" s="43">
        <v>7</v>
      </c>
      <c r="BN21" s="48"/>
      <c r="BO21" s="48"/>
      <c r="BP21" s="48"/>
      <c r="BQ21" s="48"/>
      <c r="BR21" s="39" t="s">
        <v>136</v>
      </c>
      <c r="BS21" s="47" t="s">
        <v>137</v>
      </c>
      <c r="BT21" s="39" t="s">
        <v>136</v>
      </c>
      <c r="BU21" s="47" t="s">
        <v>137</v>
      </c>
      <c r="BV21" s="39" t="s">
        <v>136</v>
      </c>
      <c r="BW21" s="39" t="s">
        <v>136</v>
      </c>
      <c r="BX21" s="39" t="s">
        <v>136</v>
      </c>
      <c r="BY21" s="47" t="s">
        <v>137</v>
      </c>
      <c r="BZ21" s="39" t="s">
        <v>136</v>
      </c>
      <c r="CA21" s="47" t="s">
        <v>137</v>
      </c>
      <c r="CB21" s="48" t="s">
        <v>136</v>
      </c>
      <c r="CC21" s="48" t="s">
        <v>136</v>
      </c>
      <c r="CD21" s="39" t="s">
        <v>136</v>
      </c>
      <c r="CE21" s="47" t="s">
        <v>137</v>
      </c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39" t="s">
        <v>136</v>
      </c>
      <c r="CQ21" s="47" t="s">
        <v>137</v>
      </c>
      <c r="CR21" s="48"/>
      <c r="CS21" s="48"/>
      <c r="CT21" s="39" t="s">
        <v>136</v>
      </c>
      <c r="CU21" s="39" t="s">
        <v>136</v>
      </c>
      <c r="CV21" s="39" t="s">
        <v>136</v>
      </c>
      <c r="CW21" s="39" t="s">
        <v>136</v>
      </c>
      <c r="CX21" s="39" t="s">
        <v>136</v>
      </c>
      <c r="CY21" s="39" t="s">
        <v>136</v>
      </c>
      <c r="CZ21" s="39" t="s">
        <v>136</v>
      </c>
      <c r="DA21" s="39" t="s">
        <v>136</v>
      </c>
      <c r="DB21" s="39" t="s">
        <v>136</v>
      </c>
      <c r="DC21" s="39" t="s">
        <v>136</v>
      </c>
      <c r="DD21" s="39" t="s">
        <v>136</v>
      </c>
      <c r="DE21" s="47" t="s">
        <v>137</v>
      </c>
      <c r="DF21" s="48"/>
      <c r="DG21" s="48"/>
      <c r="DH21" s="43" t="s">
        <v>136</v>
      </c>
      <c r="DI21" s="43" t="s">
        <v>137</v>
      </c>
      <c r="DJ21" s="39" t="s">
        <v>136</v>
      </c>
      <c r="DK21" s="39" t="s">
        <v>136</v>
      </c>
      <c r="DL21" s="43">
        <v>82</v>
      </c>
      <c r="DM21" s="43">
        <v>83</v>
      </c>
      <c r="DN21" s="43">
        <v>82</v>
      </c>
      <c r="DO21" s="43">
        <v>30</v>
      </c>
      <c r="DP21" s="43">
        <v>97</v>
      </c>
      <c r="DQ21" s="43">
        <v>20</v>
      </c>
      <c r="DR21" s="39" t="s">
        <v>136</v>
      </c>
      <c r="DS21" s="47" t="s">
        <v>137</v>
      </c>
      <c r="DT21" s="39" t="s">
        <v>136</v>
      </c>
      <c r="DU21" s="47" t="s">
        <v>137</v>
      </c>
      <c r="DV21" s="39" t="s">
        <v>136</v>
      </c>
      <c r="DW21" s="39" t="s">
        <v>136</v>
      </c>
      <c r="DX21" s="39" t="s">
        <v>136</v>
      </c>
      <c r="DY21" s="39" t="s">
        <v>136</v>
      </c>
      <c r="DZ21" s="39" t="s">
        <v>136</v>
      </c>
      <c r="EA21" s="39" t="s">
        <v>136</v>
      </c>
      <c r="EB21" s="48"/>
      <c r="EC21" s="48"/>
      <c r="ED21" s="39" t="s">
        <v>136</v>
      </c>
      <c r="EE21" s="47" t="s">
        <v>137</v>
      </c>
      <c r="EF21" s="39" t="s">
        <v>136</v>
      </c>
      <c r="EG21" s="39" t="s">
        <v>136</v>
      </c>
      <c r="EH21" s="48"/>
      <c r="EI21" s="48"/>
      <c r="EJ21" s="48"/>
      <c r="EK21" s="48"/>
      <c r="EL21" s="43">
        <v>95</v>
      </c>
      <c r="EM21" s="43">
        <v>45</v>
      </c>
      <c r="EN21" s="39" t="s">
        <v>136</v>
      </c>
      <c r="EO21" s="47" t="s">
        <v>137</v>
      </c>
      <c r="EP21" s="39" t="s">
        <v>136</v>
      </c>
      <c r="EQ21" s="47" t="s">
        <v>137</v>
      </c>
      <c r="ER21" s="39" t="s">
        <v>136</v>
      </c>
      <c r="ES21" s="47" t="s">
        <v>137</v>
      </c>
      <c r="ET21" s="48"/>
      <c r="EU21" s="48"/>
      <c r="EV21" s="43">
        <v>94</v>
      </c>
      <c r="EW21" s="43">
        <v>60</v>
      </c>
      <c r="EX21" s="48"/>
      <c r="EY21" s="48"/>
      <c r="EZ21" s="39" t="s">
        <v>136</v>
      </c>
      <c r="FA21" s="39" t="s">
        <v>136</v>
      </c>
      <c r="FB21" s="48"/>
      <c r="FC21" s="48"/>
      <c r="FD21" s="39" t="s">
        <v>136</v>
      </c>
      <c r="FE21" s="39" t="s">
        <v>136</v>
      </c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39" t="s">
        <v>136</v>
      </c>
      <c r="FS21" s="47" t="s">
        <v>137</v>
      </c>
      <c r="FT21" s="48"/>
      <c r="FU21" s="48"/>
      <c r="FV21" s="43">
        <v>81</v>
      </c>
      <c r="FW21" s="43">
        <v>72</v>
      </c>
      <c r="FX21" s="39" t="s">
        <v>136</v>
      </c>
      <c r="FY21" s="39" t="s">
        <v>136</v>
      </c>
      <c r="FZ21" s="39" t="s">
        <v>136</v>
      </c>
      <c r="GA21" s="39" t="s">
        <v>136</v>
      </c>
      <c r="GB21" s="43">
        <v>87</v>
      </c>
      <c r="GC21" s="43">
        <v>29</v>
      </c>
      <c r="GD21" s="40"/>
      <c r="GE21" s="40"/>
      <c r="GF21" s="40"/>
      <c r="GG21" s="40"/>
      <c r="GH21" s="40"/>
    </row>
    <row r="22" spans="1:190" s="3" customFormat="1" ht="15" customHeight="1">
      <c r="A22" s="41">
        <v>14</v>
      </c>
      <c r="B22" s="42" t="s">
        <v>57</v>
      </c>
      <c r="C22" s="43">
        <v>60</v>
      </c>
      <c r="D22" s="43">
        <v>82</v>
      </c>
      <c r="E22" s="43">
        <v>35</v>
      </c>
      <c r="F22" s="43">
        <v>94</v>
      </c>
      <c r="G22" s="43">
        <v>63</v>
      </c>
      <c r="H22" s="43">
        <v>77</v>
      </c>
      <c r="I22" s="43">
        <v>76</v>
      </c>
      <c r="J22" s="43">
        <v>50</v>
      </c>
      <c r="K22" s="43">
        <v>69</v>
      </c>
      <c r="L22" s="43">
        <v>68</v>
      </c>
      <c r="M22" s="43">
        <v>72</v>
      </c>
      <c r="N22" s="43">
        <v>67</v>
      </c>
      <c r="O22" s="49" t="s">
        <v>185</v>
      </c>
      <c r="P22" s="43">
        <v>2</v>
      </c>
      <c r="Q22" s="43">
        <v>0.78600000000000003</v>
      </c>
      <c r="R22" s="43">
        <v>37</v>
      </c>
      <c r="S22" s="45">
        <f t="shared" si="1"/>
        <v>0.6166666666666667</v>
      </c>
      <c r="T22" s="43">
        <v>9540</v>
      </c>
      <c r="U22" s="43">
        <f t="shared" si="2"/>
        <v>159</v>
      </c>
      <c r="V22" s="43">
        <v>1282</v>
      </c>
      <c r="W22" s="43">
        <v>12</v>
      </c>
      <c r="X22" s="43" t="s">
        <v>2</v>
      </c>
      <c r="Y22" s="43">
        <v>8.8782899999999998</v>
      </c>
      <c r="Z22" s="43">
        <v>2010.33</v>
      </c>
      <c r="AA22" s="43">
        <v>252.66</v>
      </c>
      <c r="AB22" s="43">
        <v>8.2436000000000007</v>
      </c>
      <c r="AC22" s="43">
        <v>1673.2</v>
      </c>
      <c r="AD22" s="43">
        <v>35.1</v>
      </c>
      <c r="AE22" s="44" t="s">
        <v>190</v>
      </c>
      <c r="AF22" s="43" t="s">
        <v>176</v>
      </c>
      <c r="AG22" s="43" t="s">
        <v>176</v>
      </c>
      <c r="AH22" s="43">
        <v>425</v>
      </c>
      <c r="AI22" s="46">
        <v>5.9999999999999995E-8</v>
      </c>
      <c r="AJ22" s="43">
        <v>60</v>
      </c>
      <c r="AK22" s="43">
        <v>2.4</v>
      </c>
      <c r="AL22" s="43">
        <v>54.6</v>
      </c>
      <c r="AM22" s="43">
        <v>4.76</v>
      </c>
      <c r="AN22" s="43">
        <v>508</v>
      </c>
      <c r="AO22" s="43">
        <v>2.0699999999999998</v>
      </c>
      <c r="AP22" s="43">
        <v>21.7</v>
      </c>
      <c r="AQ22" s="43" t="s">
        <v>191</v>
      </c>
      <c r="AR22" s="43" t="s">
        <v>192</v>
      </c>
      <c r="AS22" s="43"/>
      <c r="AT22" s="43">
        <v>35</v>
      </c>
      <c r="AU22" s="43">
        <v>94</v>
      </c>
      <c r="AV22" s="43">
        <v>63</v>
      </c>
      <c r="AW22" s="43">
        <v>77</v>
      </c>
      <c r="AX22" s="43">
        <v>76</v>
      </c>
      <c r="AY22" s="43">
        <v>50</v>
      </c>
      <c r="AZ22" s="48"/>
      <c r="BA22" s="48"/>
      <c r="BB22" s="48"/>
      <c r="BC22" s="48"/>
      <c r="BD22" s="43">
        <v>69</v>
      </c>
      <c r="BE22" s="43">
        <v>68</v>
      </c>
      <c r="BF22" s="43">
        <v>72</v>
      </c>
      <c r="BG22" s="43">
        <v>67</v>
      </c>
      <c r="BH22" s="43">
        <v>81</v>
      </c>
      <c r="BI22" s="43">
        <v>31</v>
      </c>
      <c r="BJ22" s="48" t="s">
        <v>136</v>
      </c>
      <c r="BK22" s="48" t="s">
        <v>136</v>
      </c>
      <c r="BL22" s="39" t="s">
        <v>136</v>
      </c>
      <c r="BM22" s="47" t="s">
        <v>137</v>
      </c>
      <c r="BN22" s="48"/>
      <c r="BO22" s="48"/>
      <c r="BP22" s="48"/>
      <c r="BQ22" s="48"/>
      <c r="BR22" s="39" t="s">
        <v>136</v>
      </c>
      <c r="BS22" s="47" t="s">
        <v>137</v>
      </c>
      <c r="BT22" s="39" t="s">
        <v>136</v>
      </c>
      <c r="BU22" s="47" t="s">
        <v>137</v>
      </c>
      <c r="BV22" s="39" t="s">
        <v>136</v>
      </c>
      <c r="BW22" s="47" t="s">
        <v>137</v>
      </c>
      <c r="BX22" s="39" t="s">
        <v>136</v>
      </c>
      <c r="BY22" s="39" t="s">
        <v>136</v>
      </c>
      <c r="BZ22" s="39" t="s">
        <v>136</v>
      </c>
      <c r="CA22" s="47" t="s">
        <v>137</v>
      </c>
      <c r="CB22" s="48" t="s">
        <v>136</v>
      </c>
      <c r="CC22" s="48" t="s">
        <v>136</v>
      </c>
      <c r="CD22" s="39" t="s">
        <v>136</v>
      </c>
      <c r="CE22" s="47" t="s">
        <v>137</v>
      </c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39" t="s">
        <v>136</v>
      </c>
      <c r="CQ22" s="47" t="s">
        <v>137</v>
      </c>
      <c r="CR22" s="48"/>
      <c r="CS22" s="48"/>
      <c r="CT22" s="39" t="s">
        <v>136</v>
      </c>
      <c r="CU22" s="39" t="s">
        <v>136</v>
      </c>
      <c r="CV22" s="39" t="s">
        <v>136</v>
      </c>
      <c r="CW22" s="39" t="s">
        <v>136</v>
      </c>
      <c r="CX22" s="39" t="s">
        <v>136</v>
      </c>
      <c r="CY22" s="47" t="s">
        <v>137</v>
      </c>
      <c r="CZ22" s="39" t="s">
        <v>136</v>
      </c>
      <c r="DA22" s="39" t="s">
        <v>136</v>
      </c>
      <c r="DB22" s="39" t="s">
        <v>136</v>
      </c>
      <c r="DC22" s="47" t="s">
        <v>137</v>
      </c>
      <c r="DD22" s="43">
        <v>61</v>
      </c>
      <c r="DE22" s="43">
        <v>96</v>
      </c>
      <c r="DF22" s="48"/>
      <c r="DG22" s="48"/>
      <c r="DH22" s="43">
        <v>73</v>
      </c>
      <c r="DI22" s="43">
        <v>57</v>
      </c>
      <c r="DJ22" s="39" t="s">
        <v>136</v>
      </c>
      <c r="DK22" s="39" t="s">
        <v>136</v>
      </c>
      <c r="DL22" s="43">
        <v>75</v>
      </c>
      <c r="DM22" s="43">
        <v>70</v>
      </c>
      <c r="DN22" s="43">
        <v>94</v>
      </c>
      <c r="DO22" s="43">
        <v>52</v>
      </c>
      <c r="DP22" s="39" t="s">
        <v>136</v>
      </c>
      <c r="DQ22" s="47" t="s">
        <v>137</v>
      </c>
      <c r="DR22" s="39" t="s">
        <v>136</v>
      </c>
      <c r="DS22" s="47" t="s">
        <v>137</v>
      </c>
      <c r="DT22" s="43">
        <v>78</v>
      </c>
      <c r="DU22" s="43">
        <v>68</v>
      </c>
      <c r="DV22" s="39" t="s">
        <v>136</v>
      </c>
      <c r="DW22" s="47" t="s">
        <v>137</v>
      </c>
      <c r="DX22" s="39" t="s">
        <v>136</v>
      </c>
      <c r="DY22" s="39" t="s">
        <v>136</v>
      </c>
      <c r="DZ22" s="39" t="s">
        <v>136</v>
      </c>
      <c r="EA22" s="39" t="s">
        <v>136</v>
      </c>
      <c r="EB22" s="48"/>
      <c r="EC22" s="48"/>
      <c r="ED22" s="39" t="s">
        <v>136</v>
      </c>
      <c r="EE22" s="47" t="s">
        <v>137</v>
      </c>
      <c r="EF22" s="43">
        <v>66</v>
      </c>
      <c r="EG22" s="43">
        <v>85</v>
      </c>
      <c r="EH22" s="48"/>
      <c r="EI22" s="48"/>
      <c r="EJ22" s="48"/>
      <c r="EK22" s="48"/>
      <c r="EL22" s="39" t="s">
        <v>136</v>
      </c>
      <c r="EM22" s="47" t="s">
        <v>137</v>
      </c>
      <c r="EN22" s="39" t="s">
        <v>136</v>
      </c>
      <c r="EO22" s="47" t="s">
        <v>137</v>
      </c>
      <c r="EP22" s="39" t="s">
        <v>136</v>
      </c>
      <c r="EQ22" s="47" t="s">
        <v>137</v>
      </c>
      <c r="ER22" s="43">
        <v>76</v>
      </c>
      <c r="ES22" s="43">
        <v>75</v>
      </c>
      <c r="ET22" s="48"/>
      <c r="EU22" s="48"/>
      <c r="EV22" s="39" t="s">
        <v>136</v>
      </c>
      <c r="EW22" s="47" t="s">
        <v>137</v>
      </c>
      <c r="EX22" s="48"/>
      <c r="EY22" s="48"/>
      <c r="EZ22" s="39" t="s">
        <v>136</v>
      </c>
      <c r="FA22" s="39" t="s">
        <v>136</v>
      </c>
      <c r="FB22" s="48"/>
      <c r="FC22" s="48"/>
      <c r="FD22" s="39" t="s">
        <v>136</v>
      </c>
      <c r="FE22" s="47" t="s">
        <v>137</v>
      </c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39" t="s">
        <v>136</v>
      </c>
      <c r="FS22" s="39" t="s">
        <v>136</v>
      </c>
      <c r="FT22" s="48"/>
      <c r="FU22" s="48"/>
      <c r="FV22" s="43">
        <v>75</v>
      </c>
      <c r="FW22" s="43">
        <v>52</v>
      </c>
      <c r="FX22" s="39" t="s">
        <v>136</v>
      </c>
      <c r="FY22" s="39" t="s">
        <v>136</v>
      </c>
      <c r="FZ22" s="39" t="s">
        <v>136</v>
      </c>
      <c r="GA22" s="39" t="s">
        <v>136</v>
      </c>
      <c r="GB22" s="43">
        <v>80</v>
      </c>
      <c r="GC22" s="43">
        <v>12</v>
      </c>
      <c r="GD22" s="40"/>
      <c r="GE22" s="40"/>
      <c r="GF22" s="40"/>
      <c r="GG22" s="40"/>
      <c r="GH22" s="40"/>
    </row>
    <row r="23" spans="1:190" s="3" customFormat="1" ht="15" customHeight="1">
      <c r="A23" s="41">
        <v>15</v>
      </c>
      <c r="B23" s="42" t="s">
        <v>58</v>
      </c>
      <c r="C23" s="43">
        <v>74</v>
      </c>
      <c r="D23" s="43">
        <v>118</v>
      </c>
      <c r="E23" s="44" t="s">
        <v>129</v>
      </c>
      <c r="F23" s="44" t="s">
        <v>129</v>
      </c>
      <c r="G23" s="43">
        <v>68</v>
      </c>
      <c r="H23" s="43">
        <v>97</v>
      </c>
      <c r="I23" s="43">
        <v>94</v>
      </c>
      <c r="J23" s="43">
        <v>82</v>
      </c>
      <c r="K23" s="43">
        <v>80</v>
      </c>
      <c r="L23" s="43">
        <v>96</v>
      </c>
      <c r="M23" s="43"/>
      <c r="N23" s="43"/>
      <c r="O23" s="49" t="s">
        <v>193</v>
      </c>
      <c r="P23" s="43">
        <v>3</v>
      </c>
      <c r="Q23" s="43">
        <v>0.81</v>
      </c>
      <c r="R23" s="43">
        <v>41</v>
      </c>
      <c r="S23" s="45">
        <f t="shared" si="1"/>
        <v>0.55405405405405406</v>
      </c>
      <c r="T23" s="43">
        <v>10434</v>
      </c>
      <c r="U23" s="43">
        <f t="shared" si="2"/>
        <v>141</v>
      </c>
      <c r="V23" s="43">
        <v>2215</v>
      </c>
      <c r="W23" s="43">
        <v>35</v>
      </c>
      <c r="X23" s="43" t="s">
        <v>1</v>
      </c>
      <c r="Y23" s="43">
        <v>7.8380000000000001</v>
      </c>
      <c r="Z23" s="43">
        <v>1558.19</v>
      </c>
      <c r="AA23" s="43">
        <v>196.881</v>
      </c>
      <c r="AB23" s="43">
        <v>8.2592499999999998</v>
      </c>
      <c r="AC23" s="43">
        <v>1871.7</v>
      </c>
      <c r="AD23" s="43">
        <v>4.8</v>
      </c>
      <c r="AE23" s="44" t="s">
        <v>194</v>
      </c>
      <c r="AF23" s="43">
        <v>7.3</v>
      </c>
      <c r="AG23" s="43">
        <v>20.399999999999999</v>
      </c>
      <c r="AH23" s="43">
        <v>360</v>
      </c>
      <c r="AI23" s="46">
        <v>9.1000000000000004E-9</v>
      </c>
      <c r="AJ23" s="43">
        <v>5000</v>
      </c>
      <c r="AK23" s="43">
        <v>2.21</v>
      </c>
      <c r="AL23" s="43">
        <v>60.2</v>
      </c>
      <c r="AM23" s="43">
        <v>4.41</v>
      </c>
      <c r="AN23" s="43">
        <v>563</v>
      </c>
      <c r="AO23" s="43">
        <v>2.5499999999999998</v>
      </c>
      <c r="AP23" s="43">
        <v>24.6</v>
      </c>
      <c r="AQ23" s="43" t="s">
        <v>195</v>
      </c>
      <c r="AR23" s="43" t="s">
        <v>196</v>
      </c>
      <c r="AS23" s="43" t="s">
        <v>197</v>
      </c>
      <c r="AT23" s="39" t="s">
        <v>136</v>
      </c>
      <c r="AU23" s="47" t="s">
        <v>137</v>
      </c>
      <c r="AV23" s="43">
        <v>68</v>
      </c>
      <c r="AW23" s="43">
        <v>97</v>
      </c>
      <c r="AX23" s="43">
        <v>94</v>
      </c>
      <c r="AY23" s="43">
        <v>82</v>
      </c>
      <c r="AZ23" s="48"/>
      <c r="BA23" s="48"/>
      <c r="BB23" s="48"/>
      <c r="BC23" s="48"/>
      <c r="BD23" s="43">
        <v>80</v>
      </c>
      <c r="BE23" s="43">
        <v>96</v>
      </c>
      <c r="BF23" s="39" t="s">
        <v>136</v>
      </c>
      <c r="BG23" s="47" t="s">
        <v>137</v>
      </c>
      <c r="BH23" s="43">
        <v>106</v>
      </c>
      <c r="BI23" s="43">
        <v>68</v>
      </c>
      <c r="BJ23" s="48">
        <v>115</v>
      </c>
      <c r="BK23" s="48">
        <v>33</v>
      </c>
      <c r="BL23" s="43">
        <v>115</v>
      </c>
      <c r="BM23" s="43">
        <v>27</v>
      </c>
      <c r="BN23" s="48"/>
      <c r="BO23" s="48"/>
      <c r="BP23" s="48"/>
      <c r="BQ23" s="48"/>
      <c r="BR23" s="39" t="s">
        <v>136</v>
      </c>
      <c r="BS23" s="47" t="s">
        <v>137</v>
      </c>
      <c r="BT23" s="39" t="s">
        <v>136</v>
      </c>
      <c r="BU23" s="47" t="s">
        <v>137</v>
      </c>
      <c r="BV23" s="39" t="s">
        <v>136</v>
      </c>
      <c r="BW23" s="47" t="s">
        <v>137</v>
      </c>
      <c r="BX23" s="39" t="s">
        <v>136</v>
      </c>
      <c r="BY23" s="47" t="s">
        <v>137</v>
      </c>
      <c r="BZ23" s="39" t="s">
        <v>136</v>
      </c>
      <c r="CA23" s="39" t="s">
        <v>136</v>
      </c>
      <c r="CB23" s="48" t="s">
        <v>136</v>
      </c>
      <c r="CC23" s="48" t="s">
        <v>136</v>
      </c>
      <c r="CD23" s="39" t="s">
        <v>136</v>
      </c>
      <c r="CE23" s="47" t="s">
        <v>137</v>
      </c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39" t="s">
        <v>136</v>
      </c>
      <c r="CQ23" s="47" t="s">
        <v>137</v>
      </c>
      <c r="CR23" s="48"/>
      <c r="CS23" s="48"/>
      <c r="CT23" s="39" t="s">
        <v>136</v>
      </c>
      <c r="CU23" s="39" t="s">
        <v>136</v>
      </c>
      <c r="CV23" s="39" t="s">
        <v>136</v>
      </c>
      <c r="CW23" s="47" t="s">
        <v>137</v>
      </c>
      <c r="CX23" s="39" t="s">
        <v>136</v>
      </c>
      <c r="CY23" s="47" t="s">
        <v>137</v>
      </c>
      <c r="CZ23" s="39" t="s">
        <v>136</v>
      </c>
      <c r="DA23" s="39" t="s">
        <v>136</v>
      </c>
      <c r="DB23" s="39" t="s">
        <v>136</v>
      </c>
      <c r="DC23" s="39" t="s">
        <v>136</v>
      </c>
      <c r="DD23" s="39" t="s">
        <v>136</v>
      </c>
      <c r="DE23" s="39" t="s">
        <v>136</v>
      </c>
      <c r="DF23" s="48"/>
      <c r="DG23" s="48"/>
      <c r="DH23" s="39" t="s">
        <v>136</v>
      </c>
      <c r="DI23" s="47" t="s">
        <v>137</v>
      </c>
      <c r="DJ23" s="39" t="s">
        <v>136</v>
      </c>
      <c r="DK23" s="39" t="s">
        <v>136</v>
      </c>
      <c r="DL23" s="43">
        <v>87</v>
      </c>
      <c r="DM23" s="43">
        <v>97</v>
      </c>
      <c r="DN23" s="43">
        <v>109</v>
      </c>
      <c r="DO23" s="43">
        <v>71</v>
      </c>
      <c r="DP23" s="43">
        <v>115</v>
      </c>
      <c r="DQ23" s="43">
        <v>44</v>
      </c>
      <c r="DR23" s="39" t="s">
        <v>136</v>
      </c>
      <c r="DS23" s="47" t="s">
        <v>137</v>
      </c>
      <c r="DT23" s="39" t="s">
        <v>136</v>
      </c>
      <c r="DU23" s="47" t="s">
        <v>137</v>
      </c>
      <c r="DV23" s="43">
        <v>114</v>
      </c>
      <c r="DW23" s="43">
        <v>70</v>
      </c>
      <c r="DX23" s="39" t="s">
        <v>136</v>
      </c>
      <c r="DY23" s="39" t="s">
        <v>136</v>
      </c>
      <c r="DZ23" s="39" t="s">
        <v>136</v>
      </c>
      <c r="EA23" s="39" t="s">
        <v>136</v>
      </c>
      <c r="EB23" s="48"/>
      <c r="EC23" s="48"/>
      <c r="ED23" s="39" t="s">
        <v>136</v>
      </c>
      <c r="EE23" s="47" t="s">
        <v>137</v>
      </c>
      <c r="EF23" s="39" t="s">
        <v>136</v>
      </c>
      <c r="EG23" s="39" t="s">
        <v>136</v>
      </c>
      <c r="EH23" s="48"/>
      <c r="EI23" s="48"/>
      <c r="EJ23" s="48"/>
      <c r="EK23" s="48"/>
      <c r="EL23" s="39" t="s">
        <v>136</v>
      </c>
      <c r="EM23" s="47" t="s">
        <v>137</v>
      </c>
      <c r="EN23" s="39" t="s">
        <v>136</v>
      </c>
      <c r="EO23" s="47" t="s">
        <v>137</v>
      </c>
      <c r="EP23" s="39" t="s">
        <v>136</v>
      </c>
      <c r="EQ23" s="39" t="s">
        <v>136</v>
      </c>
      <c r="ER23" s="39" t="s">
        <v>136</v>
      </c>
      <c r="ES23" s="47" t="s">
        <v>137</v>
      </c>
      <c r="ET23" s="48"/>
      <c r="EU23" s="48"/>
      <c r="EV23" s="43">
        <v>116</v>
      </c>
      <c r="EW23" s="43">
        <v>37</v>
      </c>
      <c r="EX23" s="48"/>
      <c r="EY23" s="48"/>
      <c r="EZ23" s="39" t="s">
        <v>136</v>
      </c>
      <c r="FA23" s="39" t="s">
        <v>136</v>
      </c>
      <c r="FB23" s="48"/>
      <c r="FC23" s="48"/>
      <c r="FD23" s="39" t="s">
        <v>136</v>
      </c>
      <c r="FE23" s="47" t="s">
        <v>137</v>
      </c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3">
        <v>119</v>
      </c>
      <c r="FS23" s="43">
        <v>30</v>
      </c>
      <c r="FT23" s="48"/>
      <c r="FU23" s="48"/>
      <c r="FV23" s="39" t="s">
        <v>136</v>
      </c>
      <c r="FW23" s="47" t="s">
        <v>137</v>
      </c>
      <c r="FX23" s="39" t="s">
        <v>136</v>
      </c>
      <c r="FY23" s="39" t="s">
        <v>136</v>
      </c>
      <c r="FZ23" s="39" t="s">
        <v>136</v>
      </c>
      <c r="GA23" s="39" t="s">
        <v>136</v>
      </c>
      <c r="GB23" s="43">
        <v>93</v>
      </c>
      <c r="GC23" s="43">
        <v>42</v>
      </c>
      <c r="GD23" s="40"/>
      <c r="GE23" s="40"/>
      <c r="GF23" s="40"/>
      <c r="GG23" s="40"/>
      <c r="GH23" s="40"/>
    </row>
    <row r="24" spans="1:190" s="3" customFormat="1" ht="15" customHeight="1">
      <c r="A24" s="41">
        <v>17</v>
      </c>
      <c r="B24" s="42" t="s">
        <v>60</v>
      </c>
      <c r="C24" s="43">
        <v>74</v>
      </c>
      <c r="D24" s="43">
        <v>99.5</v>
      </c>
      <c r="E24" s="44" t="s">
        <v>129</v>
      </c>
      <c r="F24" s="44" t="s">
        <v>129</v>
      </c>
      <c r="G24" s="43">
        <v>67</v>
      </c>
      <c r="H24" s="43">
        <v>92</v>
      </c>
      <c r="I24" s="43">
        <v>83</v>
      </c>
      <c r="J24" s="43">
        <v>63</v>
      </c>
      <c r="K24" s="43">
        <v>76</v>
      </c>
      <c r="L24" s="43">
        <v>82</v>
      </c>
      <c r="M24" s="43">
        <v>79</v>
      </c>
      <c r="N24" s="43">
        <v>85</v>
      </c>
      <c r="O24" s="49" t="s">
        <v>193</v>
      </c>
      <c r="P24" s="43">
        <v>3.7</v>
      </c>
      <c r="Q24" s="43">
        <v>0.80700000000000005</v>
      </c>
      <c r="R24" s="43">
        <v>40</v>
      </c>
      <c r="S24" s="45">
        <f t="shared" ref="S24:S32" si="3">R24/C24</f>
        <v>0.54054054054054057</v>
      </c>
      <c r="T24" s="43">
        <v>9916</v>
      </c>
      <c r="U24" s="43">
        <f t="shared" ref="U24:U32" si="4">T24/C24</f>
        <v>134</v>
      </c>
      <c r="V24" s="43" t="s">
        <v>136</v>
      </c>
      <c r="W24" s="43">
        <v>21</v>
      </c>
      <c r="X24" s="43" t="s">
        <v>2</v>
      </c>
      <c r="Y24" s="43">
        <v>7.4742899999999999</v>
      </c>
      <c r="Z24" s="43">
        <v>1314.1880000000001</v>
      </c>
      <c r="AA24" s="43">
        <v>186.5</v>
      </c>
      <c r="AB24" s="43">
        <v>8.2510200000000005</v>
      </c>
      <c r="AC24" s="43">
        <v>1766.8</v>
      </c>
      <c r="AD24" s="43">
        <v>13.2</v>
      </c>
      <c r="AE24" s="44" t="s">
        <v>198</v>
      </c>
      <c r="AF24" s="43">
        <v>19.8</v>
      </c>
      <c r="AG24" s="43">
        <v>65.099999999999994</v>
      </c>
      <c r="AH24" s="43">
        <v>405</v>
      </c>
      <c r="AI24" s="43" t="s">
        <v>199</v>
      </c>
      <c r="AJ24" s="43">
        <v>75</v>
      </c>
      <c r="AK24" s="43">
        <v>2.59</v>
      </c>
      <c r="AL24" s="43">
        <v>50.6</v>
      </c>
      <c r="AM24" s="43">
        <v>4.2</v>
      </c>
      <c r="AN24" s="43">
        <v>536</v>
      </c>
      <c r="AO24" s="43">
        <v>2.56</v>
      </c>
      <c r="AP24" s="43">
        <v>23</v>
      </c>
      <c r="AQ24" s="173" t="s">
        <v>200</v>
      </c>
      <c r="AR24" s="174"/>
      <c r="AS24" s="43" t="s">
        <v>201</v>
      </c>
      <c r="AT24" s="39" t="s">
        <v>136</v>
      </c>
      <c r="AU24" s="47" t="s">
        <v>137</v>
      </c>
      <c r="AV24" s="39" t="s">
        <v>136</v>
      </c>
      <c r="AW24" s="39" t="s">
        <v>136</v>
      </c>
      <c r="AX24" s="43">
        <v>89</v>
      </c>
      <c r="AY24" s="43">
        <v>62</v>
      </c>
      <c r="AZ24" s="48"/>
      <c r="BA24" s="48"/>
      <c r="BB24" s="48"/>
      <c r="BC24" s="48"/>
      <c r="BD24" s="43">
        <v>76</v>
      </c>
      <c r="BE24" s="43">
        <v>82</v>
      </c>
      <c r="BF24" s="43">
        <v>79</v>
      </c>
      <c r="BG24" s="43">
        <v>85</v>
      </c>
      <c r="BH24" s="43">
        <v>95</v>
      </c>
      <c r="BI24" s="43">
        <v>45</v>
      </c>
      <c r="BJ24" s="48" t="s">
        <v>136</v>
      </c>
      <c r="BK24" s="48" t="s">
        <v>136</v>
      </c>
      <c r="BL24" s="39" t="s">
        <v>136</v>
      </c>
      <c r="BM24" s="47" t="s">
        <v>137</v>
      </c>
      <c r="BN24" s="48"/>
      <c r="BO24" s="48"/>
      <c r="BP24" s="48"/>
      <c r="BQ24" s="48"/>
      <c r="BR24" s="39" t="s">
        <v>136</v>
      </c>
      <c r="BS24" s="39" t="s">
        <v>136</v>
      </c>
      <c r="BT24" s="39" t="s">
        <v>136</v>
      </c>
      <c r="BU24" s="47" t="s">
        <v>137</v>
      </c>
      <c r="BV24" s="39" t="s">
        <v>136</v>
      </c>
      <c r="BW24" s="47" t="s">
        <v>137</v>
      </c>
      <c r="BX24" s="39" t="s">
        <v>136</v>
      </c>
      <c r="BY24" s="47" t="s">
        <v>137</v>
      </c>
      <c r="BZ24" s="39" t="s">
        <v>136</v>
      </c>
      <c r="CA24" s="47" t="s">
        <v>137</v>
      </c>
      <c r="CB24" s="48" t="s">
        <v>136</v>
      </c>
      <c r="CC24" s="48" t="s">
        <v>136</v>
      </c>
      <c r="CD24" s="39" t="s">
        <v>136</v>
      </c>
      <c r="CE24" s="39" t="s">
        <v>136</v>
      </c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39" t="s">
        <v>136</v>
      </c>
      <c r="CQ24" s="39" t="s">
        <v>136</v>
      </c>
      <c r="CR24" s="48"/>
      <c r="CS24" s="48"/>
      <c r="CT24" s="39" t="s">
        <v>136</v>
      </c>
      <c r="CU24" s="39" t="s">
        <v>136</v>
      </c>
      <c r="CV24" s="39" t="s">
        <v>136</v>
      </c>
      <c r="CW24" s="47" t="s">
        <v>137</v>
      </c>
      <c r="CX24" s="39" t="s">
        <v>136</v>
      </c>
      <c r="CY24" s="39" t="s">
        <v>136</v>
      </c>
      <c r="CZ24" s="39" t="s">
        <v>136</v>
      </c>
      <c r="DA24" s="39" t="s">
        <v>136</v>
      </c>
      <c r="DB24" s="39" t="s">
        <v>136</v>
      </c>
      <c r="DC24" s="39" t="s">
        <v>136</v>
      </c>
      <c r="DD24" s="39" t="s">
        <v>136</v>
      </c>
      <c r="DE24" s="47" t="s">
        <v>137</v>
      </c>
      <c r="DF24" s="48"/>
      <c r="DG24" s="48"/>
      <c r="DH24" s="43">
        <v>82</v>
      </c>
      <c r="DI24" s="43">
        <v>88</v>
      </c>
      <c r="DJ24" s="39" t="s">
        <v>136</v>
      </c>
      <c r="DK24" s="39" t="s">
        <v>136</v>
      </c>
      <c r="DL24" s="43">
        <v>84</v>
      </c>
      <c r="DM24" s="43">
        <v>85</v>
      </c>
      <c r="DN24" s="43">
        <v>97</v>
      </c>
      <c r="DO24" s="43">
        <v>43</v>
      </c>
      <c r="DP24" s="39" t="s">
        <v>136</v>
      </c>
      <c r="DQ24" s="47" t="s">
        <v>137</v>
      </c>
      <c r="DR24" s="39" t="s">
        <v>136</v>
      </c>
      <c r="DS24" s="39" t="s">
        <v>136</v>
      </c>
      <c r="DT24" s="39" t="s">
        <v>136</v>
      </c>
      <c r="DU24" s="47" t="s">
        <v>137</v>
      </c>
      <c r="DV24" s="39" t="s">
        <v>136</v>
      </c>
      <c r="DW24" s="39" t="s">
        <v>136</v>
      </c>
      <c r="DX24" s="39" t="s">
        <v>136</v>
      </c>
      <c r="DY24" s="39" t="s">
        <v>136</v>
      </c>
      <c r="DZ24" s="39" t="s">
        <v>136</v>
      </c>
      <c r="EA24" s="39" t="s">
        <v>136</v>
      </c>
      <c r="EB24" s="48"/>
      <c r="EC24" s="48"/>
      <c r="ED24" s="39" t="s">
        <v>136</v>
      </c>
      <c r="EE24" s="39" t="s">
        <v>136</v>
      </c>
      <c r="EF24" s="39" t="s">
        <v>136</v>
      </c>
      <c r="EG24" s="39" t="s">
        <v>136</v>
      </c>
      <c r="EH24" s="48"/>
      <c r="EI24" s="48"/>
      <c r="EJ24" s="48"/>
      <c r="EK24" s="48"/>
      <c r="EL24" s="43">
        <v>99</v>
      </c>
      <c r="EM24" s="43">
        <v>60</v>
      </c>
      <c r="EN24" s="39" t="s">
        <v>136</v>
      </c>
      <c r="EO24" s="39" t="s">
        <v>136</v>
      </c>
      <c r="EP24" s="39" t="s">
        <v>136</v>
      </c>
      <c r="EQ24" s="39" t="s">
        <v>136</v>
      </c>
      <c r="ER24" s="39" t="s">
        <v>136</v>
      </c>
      <c r="ES24" s="47" t="s">
        <v>137</v>
      </c>
      <c r="ET24" s="48"/>
      <c r="EU24" s="48"/>
      <c r="EV24" s="39" t="s">
        <v>136</v>
      </c>
      <c r="EW24" s="47" t="s">
        <v>137</v>
      </c>
      <c r="EX24" s="48"/>
      <c r="EY24" s="48"/>
      <c r="EZ24" s="39" t="s">
        <v>136</v>
      </c>
      <c r="FA24" s="39" t="s">
        <v>136</v>
      </c>
      <c r="FB24" s="48"/>
      <c r="FC24" s="48"/>
      <c r="FD24" s="39" t="s">
        <v>136</v>
      </c>
      <c r="FE24" s="47" t="s">
        <v>137</v>
      </c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3">
        <v>89</v>
      </c>
      <c r="FS24" s="43">
        <v>68</v>
      </c>
      <c r="FT24" s="48"/>
      <c r="FU24" s="48"/>
      <c r="FV24" s="43">
        <v>81</v>
      </c>
      <c r="FW24" s="43">
        <v>86</v>
      </c>
      <c r="FX24" s="39" t="s">
        <v>136</v>
      </c>
      <c r="FY24" s="39" t="s">
        <v>136</v>
      </c>
      <c r="FZ24" s="39" t="s">
        <v>136</v>
      </c>
      <c r="GA24" s="39" t="s">
        <v>136</v>
      </c>
      <c r="GB24" s="43">
        <v>87</v>
      </c>
      <c r="GC24" s="43">
        <v>27</v>
      </c>
      <c r="GD24" s="40"/>
      <c r="GE24" s="40"/>
      <c r="GF24" s="40"/>
      <c r="GG24" s="40"/>
      <c r="GH24" s="40"/>
    </row>
    <row r="25" spans="1:190" s="3" customFormat="1" ht="15" customHeight="1">
      <c r="A25" s="41">
        <v>18</v>
      </c>
      <c r="B25" s="42" t="s">
        <v>61</v>
      </c>
      <c r="C25" s="43">
        <v>88</v>
      </c>
      <c r="D25" s="43">
        <v>138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9" t="s">
        <v>202</v>
      </c>
      <c r="P25" s="43">
        <v>4</v>
      </c>
      <c r="Q25" s="43">
        <v>0.81499999999999995</v>
      </c>
      <c r="R25" s="43">
        <v>37</v>
      </c>
      <c r="S25" s="45">
        <f t="shared" si="3"/>
        <v>0.42045454545454547</v>
      </c>
      <c r="T25" s="43">
        <v>10613</v>
      </c>
      <c r="U25" s="43">
        <f t="shared" si="4"/>
        <v>120.60227272727273</v>
      </c>
      <c r="V25" s="43">
        <v>2345</v>
      </c>
      <c r="W25" s="43">
        <v>48</v>
      </c>
      <c r="X25" s="43" t="s">
        <v>1</v>
      </c>
      <c r="Y25" s="43">
        <v>7.3982000000000001</v>
      </c>
      <c r="Z25" s="43">
        <v>1435.6</v>
      </c>
      <c r="AA25" s="43">
        <v>179.8</v>
      </c>
      <c r="AB25" s="43" t="s">
        <v>136</v>
      </c>
      <c r="AC25" s="43" t="s">
        <v>136</v>
      </c>
      <c r="AD25" s="43">
        <v>3</v>
      </c>
      <c r="AE25" s="44" t="s">
        <v>203</v>
      </c>
      <c r="AF25" s="43">
        <v>1.7</v>
      </c>
      <c r="AG25" s="43">
        <v>9.1999999999999993</v>
      </c>
      <c r="AH25" s="43">
        <v>360</v>
      </c>
      <c r="AI25" s="43" t="s">
        <v>136</v>
      </c>
      <c r="AJ25" s="43">
        <v>10</v>
      </c>
      <c r="AK25" s="43">
        <v>2.73</v>
      </c>
      <c r="AL25" s="43" t="s">
        <v>136</v>
      </c>
      <c r="AM25" s="43">
        <v>3.84</v>
      </c>
      <c r="AN25" s="43">
        <v>586</v>
      </c>
      <c r="AO25" s="43">
        <v>3.1</v>
      </c>
      <c r="AP25" s="43">
        <v>25.6</v>
      </c>
      <c r="AQ25" s="43" t="s">
        <v>204</v>
      </c>
      <c r="AR25" s="43" t="s">
        <v>205</v>
      </c>
      <c r="AS25" s="43" t="s">
        <v>206</v>
      </c>
      <c r="AT25" s="39" t="s">
        <v>136</v>
      </c>
      <c r="AU25" s="47" t="s">
        <v>137</v>
      </c>
      <c r="AV25" s="39" t="s">
        <v>136</v>
      </c>
      <c r="AW25" s="47" t="s">
        <v>137</v>
      </c>
      <c r="AX25" s="173" t="s">
        <v>207</v>
      </c>
      <c r="AY25" s="174"/>
      <c r="AZ25" s="175"/>
      <c r="BA25" s="176"/>
      <c r="BB25" s="175"/>
      <c r="BC25" s="176"/>
      <c r="BD25" s="39" t="s">
        <v>136</v>
      </c>
      <c r="BE25" s="47" t="s">
        <v>137</v>
      </c>
      <c r="BF25" s="39" t="s">
        <v>136</v>
      </c>
      <c r="BG25" s="47" t="s">
        <v>137</v>
      </c>
      <c r="BH25" s="39" t="s">
        <v>136</v>
      </c>
      <c r="BI25" s="47" t="s">
        <v>137</v>
      </c>
      <c r="BJ25" s="48" t="s">
        <v>136</v>
      </c>
      <c r="BK25" s="48" t="s">
        <v>136</v>
      </c>
      <c r="BL25" s="39" t="s">
        <v>136</v>
      </c>
      <c r="BM25" s="39" t="s">
        <v>136</v>
      </c>
      <c r="BN25" s="48"/>
      <c r="BO25" s="48"/>
      <c r="BP25" s="48"/>
      <c r="BQ25" s="48"/>
      <c r="BR25" s="39" t="s">
        <v>136</v>
      </c>
      <c r="BS25" s="47" t="s">
        <v>137</v>
      </c>
      <c r="BT25" s="39" t="s">
        <v>136</v>
      </c>
      <c r="BU25" s="47" t="s">
        <v>137</v>
      </c>
      <c r="BV25" s="39" t="s">
        <v>136</v>
      </c>
      <c r="BW25" s="47" t="s">
        <v>137</v>
      </c>
      <c r="BX25" s="39" t="s">
        <v>136</v>
      </c>
      <c r="BY25" s="47" t="s">
        <v>137</v>
      </c>
      <c r="BZ25" s="39" t="s">
        <v>136</v>
      </c>
      <c r="CA25" s="47" t="s">
        <v>137</v>
      </c>
      <c r="CB25" s="48" t="s">
        <v>136</v>
      </c>
      <c r="CC25" s="48" t="s">
        <v>136</v>
      </c>
      <c r="CD25" s="39" t="s">
        <v>136</v>
      </c>
      <c r="CE25" s="39" t="s">
        <v>136</v>
      </c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39" t="s">
        <v>136</v>
      </c>
      <c r="CQ25" s="39" t="s">
        <v>136</v>
      </c>
      <c r="CR25" s="48"/>
      <c r="CS25" s="48"/>
      <c r="CT25" s="39" t="s">
        <v>136</v>
      </c>
      <c r="CU25" s="39" t="s">
        <v>136</v>
      </c>
      <c r="CV25" s="39" t="s">
        <v>136</v>
      </c>
      <c r="CW25" s="47" t="s">
        <v>137</v>
      </c>
      <c r="CX25" s="39" t="s">
        <v>136</v>
      </c>
      <c r="CY25" s="47" t="s">
        <v>137</v>
      </c>
      <c r="CZ25" s="39" t="s">
        <v>136</v>
      </c>
      <c r="DA25" s="39" t="s">
        <v>136</v>
      </c>
      <c r="DB25" s="39" t="s">
        <v>136</v>
      </c>
      <c r="DC25" s="39" t="s">
        <v>136</v>
      </c>
      <c r="DD25" s="39" t="s">
        <v>136</v>
      </c>
      <c r="DE25" s="39" t="s">
        <v>136</v>
      </c>
      <c r="DF25" s="48"/>
      <c r="DG25" s="48"/>
      <c r="DH25" s="39" t="s">
        <v>136</v>
      </c>
      <c r="DI25" s="39" t="s">
        <v>136</v>
      </c>
      <c r="DJ25" s="39" t="s">
        <v>136</v>
      </c>
      <c r="DK25" s="39" t="s">
        <v>136</v>
      </c>
      <c r="DL25" s="39" t="s">
        <v>136</v>
      </c>
      <c r="DM25" s="39" t="s">
        <v>136</v>
      </c>
      <c r="DN25" s="43">
        <v>117</v>
      </c>
      <c r="DO25" s="43">
        <v>85</v>
      </c>
      <c r="DP25" s="43">
        <v>126</v>
      </c>
      <c r="DQ25" s="43">
        <v>75</v>
      </c>
      <c r="DR25" s="39" t="s">
        <v>136</v>
      </c>
      <c r="DS25" s="39" t="s">
        <v>136</v>
      </c>
      <c r="DT25" s="39" t="s">
        <v>136</v>
      </c>
      <c r="DU25" s="39" t="s">
        <v>136</v>
      </c>
      <c r="DV25" s="39" t="s">
        <v>136</v>
      </c>
      <c r="DW25" s="39" t="s">
        <v>136</v>
      </c>
      <c r="DX25" s="39" t="s">
        <v>136</v>
      </c>
      <c r="DY25" s="39" t="s">
        <v>136</v>
      </c>
      <c r="DZ25" s="39" t="s">
        <v>136</v>
      </c>
      <c r="EA25" s="39" t="s">
        <v>136</v>
      </c>
      <c r="EB25" s="48"/>
      <c r="EC25" s="48"/>
      <c r="ED25" s="39" t="s">
        <v>136</v>
      </c>
      <c r="EE25" s="39" t="s">
        <v>136</v>
      </c>
      <c r="EF25" s="39" t="s">
        <v>136</v>
      </c>
      <c r="EG25" s="39" t="s">
        <v>136</v>
      </c>
      <c r="EH25" s="48"/>
      <c r="EI25" s="48"/>
      <c r="EJ25" s="48"/>
      <c r="EK25" s="48"/>
      <c r="EL25" s="39" t="s">
        <v>136</v>
      </c>
      <c r="EM25" s="39" t="s">
        <v>136</v>
      </c>
      <c r="EN25" s="39" t="s">
        <v>136</v>
      </c>
      <c r="EO25" s="39" t="s">
        <v>136</v>
      </c>
      <c r="EP25" s="39" t="s">
        <v>136</v>
      </c>
      <c r="EQ25" s="39" t="s">
        <v>136</v>
      </c>
      <c r="ER25" s="39" t="s">
        <v>136</v>
      </c>
      <c r="ES25" s="39" t="s">
        <v>136</v>
      </c>
      <c r="ET25" s="48"/>
      <c r="EU25" s="48"/>
      <c r="EV25" s="39" t="s">
        <v>136</v>
      </c>
      <c r="EW25" s="47" t="s">
        <v>137</v>
      </c>
      <c r="EX25" s="48"/>
      <c r="EY25" s="48"/>
      <c r="EZ25" s="39" t="s">
        <v>136</v>
      </c>
      <c r="FA25" s="39" t="s">
        <v>136</v>
      </c>
      <c r="FB25" s="48"/>
      <c r="FC25" s="48"/>
      <c r="FD25" s="39" t="s">
        <v>136</v>
      </c>
      <c r="FE25" s="47" t="s">
        <v>137</v>
      </c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39" t="s">
        <v>136</v>
      </c>
      <c r="FS25" s="47" t="s">
        <v>137</v>
      </c>
      <c r="FT25" s="48"/>
      <c r="FU25" s="48"/>
      <c r="FV25" s="39" t="s">
        <v>136</v>
      </c>
      <c r="FW25" s="39" t="s">
        <v>136</v>
      </c>
      <c r="FX25" s="39" t="s">
        <v>136</v>
      </c>
      <c r="FY25" s="39" t="s">
        <v>136</v>
      </c>
      <c r="FZ25" s="39" t="s">
        <v>136</v>
      </c>
      <c r="GA25" s="37" t="s">
        <v>137</v>
      </c>
      <c r="GB25" s="43">
        <v>95</v>
      </c>
      <c r="GC25" s="43">
        <v>54</v>
      </c>
      <c r="GD25" s="40"/>
      <c r="GE25" s="40"/>
      <c r="GF25" s="40"/>
      <c r="GG25" s="40"/>
      <c r="GH25" s="40"/>
    </row>
    <row r="26" spans="1:190" s="3" customFormat="1" ht="15" customHeight="1">
      <c r="A26" s="41">
        <v>19</v>
      </c>
      <c r="B26" s="42" t="s">
        <v>63</v>
      </c>
      <c r="C26" s="43">
        <v>62</v>
      </c>
      <c r="D26" s="43">
        <v>198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9" t="s">
        <v>208</v>
      </c>
      <c r="P26" s="43">
        <v>20</v>
      </c>
      <c r="Q26" s="43">
        <v>1.115</v>
      </c>
      <c r="R26" s="43">
        <v>35</v>
      </c>
      <c r="S26" s="45">
        <f t="shared" si="3"/>
        <v>0.56451612903225812</v>
      </c>
      <c r="T26" s="43">
        <v>12524</v>
      </c>
      <c r="U26" s="43">
        <f t="shared" si="4"/>
        <v>202</v>
      </c>
      <c r="V26" s="43">
        <v>2682</v>
      </c>
      <c r="W26" s="43">
        <v>111</v>
      </c>
      <c r="X26" s="43" t="s">
        <v>136</v>
      </c>
      <c r="Y26" s="43">
        <v>8.0907999999999998</v>
      </c>
      <c r="Z26" s="43">
        <v>2088.9</v>
      </c>
      <c r="AA26" s="43">
        <v>203.5</v>
      </c>
      <c r="AB26" s="43" t="s">
        <v>136</v>
      </c>
      <c r="AC26" s="43" t="s">
        <v>136</v>
      </c>
      <c r="AD26" s="43">
        <v>0.12</v>
      </c>
      <c r="AE26" s="44" t="s">
        <v>209</v>
      </c>
      <c r="AF26" s="43" t="s">
        <v>176</v>
      </c>
      <c r="AG26" s="43" t="s">
        <v>176</v>
      </c>
      <c r="AH26" s="43">
        <v>413</v>
      </c>
      <c r="AI26" s="46">
        <v>1.1999999999999999E-6</v>
      </c>
      <c r="AJ26" s="43" t="s">
        <v>136</v>
      </c>
      <c r="AK26" s="43">
        <v>1.29</v>
      </c>
      <c r="AL26" s="43">
        <v>79</v>
      </c>
      <c r="AM26" s="43">
        <v>7.7</v>
      </c>
      <c r="AN26" s="43">
        <v>647</v>
      </c>
      <c r="AO26" s="43">
        <v>2.15</v>
      </c>
      <c r="AP26" s="43">
        <v>46.5</v>
      </c>
      <c r="AQ26" s="43" t="s">
        <v>210</v>
      </c>
      <c r="AR26" s="43" t="s">
        <v>211</v>
      </c>
      <c r="AS26" s="43" t="s">
        <v>212</v>
      </c>
      <c r="AT26" s="39" t="s">
        <v>136</v>
      </c>
      <c r="AU26" s="47" t="s">
        <v>137</v>
      </c>
      <c r="AV26" s="39" t="s">
        <v>136</v>
      </c>
      <c r="AW26" s="47" t="s">
        <v>137</v>
      </c>
      <c r="AX26" s="47">
        <v>98</v>
      </c>
      <c r="AY26" s="47">
        <v>97</v>
      </c>
      <c r="AZ26" s="48"/>
      <c r="BA26" s="48"/>
      <c r="BB26" s="48"/>
      <c r="BC26" s="48"/>
      <c r="BD26" s="39" t="s">
        <v>136</v>
      </c>
      <c r="BE26" s="47" t="s">
        <v>137</v>
      </c>
      <c r="BF26" s="39" t="s">
        <v>136</v>
      </c>
      <c r="BG26" s="47" t="s">
        <v>137</v>
      </c>
      <c r="BH26" s="43">
        <v>110</v>
      </c>
      <c r="BI26" s="43">
        <v>93</v>
      </c>
      <c r="BJ26" s="48" t="s">
        <v>136</v>
      </c>
      <c r="BK26" s="48" t="s">
        <v>136</v>
      </c>
      <c r="BL26" s="43">
        <v>135</v>
      </c>
      <c r="BM26" s="43">
        <v>93</v>
      </c>
      <c r="BN26" s="48"/>
      <c r="BO26" s="48"/>
      <c r="BP26" s="48"/>
      <c r="BQ26" s="48"/>
      <c r="BR26" s="39" t="s">
        <v>136</v>
      </c>
      <c r="BS26" s="47" t="s">
        <v>137</v>
      </c>
      <c r="BT26" s="39" t="s">
        <v>136</v>
      </c>
      <c r="BU26" s="47" t="s">
        <v>137</v>
      </c>
      <c r="BV26" s="39" t="s">
        <v>136</v>
      </c>
      <c r="BW26" s="47" t="s">
        <v>137</v>
      </c>
      <c r="BX26" s="39" t="s">
        <v>136</v>
      </c>
      <c r="BY26" s="39" t="s">
        <v>136</v>
      </c>
      <c r="BZ26" s="39" t="s">
        <v>136</v>
      </c>
      <c r="CA26" s="39" t="s">
        <v>136</v>
      </c>
      <c r="CB26" s="48" t="s">
        <v>136</v>
      </c>
      <c r="CC26" s="48" t="s">
        <v>136</v>
      </c>
      <c r="CD26" s="39" t="s">
        <v>136</v>
      </c>
      <c r="CE26" s="39" t="s">
        <v>136</v>
      </c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39" t="s">
        <v>136</v>
      </c>
      <c r="CQ26" s="39" t="s">
        <v>136</v>
      </c>
      <c r="CR26" s="48"/>
      <c r="CS26" s="48"/>
      <c r="CT26" s="39" t="s">
        <v>136</v>
      </c>
      <c r="CU26" s="39" t="s">
        <v>136</v>
      </c>
      <c r="CV26" s="39" t="s">
        <v>136</v>
      </c>
      <c r="CW26" s="39" t="s">
        <v>136</v>
      </c>
      <c r="CX26" s="39" t="s">
        <v>136</v>
      </c>
      <c r="CY26" s="39" t="s">
        <v>136</v>
      </c>
      <c r="CZ26" s="39" t="s">
        <v>136</v>
      </c>
      <c r="DA26" s="39" t="s">
        <v>136</v>
      </c>
      <c r="DB26" s="39" t="s">
        <v>136</v>
      </c>
      <c r="DC26" s="39" t="s">
        <v>136</v>
      </c>
      <c r="DD26" s="39" t="s">
        <v>136</v>
      </c>
      <c r="DE26" s="39" t="s">
        <v>136</v>
      </c>
      <c r="DF26" s="48"/>
      <c r="DG26" s="48"/>
      <c r="DH26" s="39" t="s">
        <v>136</v>
      </c>
      <c r="DI26" s="39" t="s">
        <v>136</v>
      </c>
      <c r="DJ26" s="39" t="s">
        <v>136</v>
      </c>
      <c r="DK26" s="39" t="s">
        <v>136</v>
      </c>
      <c r="DL26" s="39" t="s">
        <v>136</v>
      </c>
      <c r="DM26" s="47" t="s">
        <v>137</v>
      </c>
      <c r="DN26" s="43">
        <v>119</v>
      </c>
      <c r="DO26" s="43">
        <v>94</v>
      </c>
      <c r="DP26" s="43">
        <v>130</v>
      </c>
      <c r="DQ26" s="43">
        <v>94</v>
      </c>
      <c r="DR26" s="39" t="s">
        <v>136</v>
      </c>
      <c r="DS26" s="39" t="s">
        <v>136</v>
      </c>
      <c r="DT26" s="39" t="s">
        <v>136</v>
      </c>
      <c r="DU26" s="39" t="s">
        <v>136</v>
      </c>
      <c r="DV26" s="39" t="s">
        <v>136</v>
      </c>
      <c r="DW26" s="39" t="s">
        <v>136</v>
      </c>
      <c r="DX26" s="39" t="s">
        <v>136</v>
      </c>
      <c r="DY26" s="47" t="s">
        <v>137</v>
      </c>
      <c r="DZ26" s="39" t="s">
        <v>136</v>
      </c>
      <c r="EA26" s="39" t="s">
        <v>136</v>
      </c>
      <c r="EB26" s="48"/>
      <c r="EC26" s="48"/>
      <c r="ED26" s="39" t="s">
        <v>136</v>
      </c>
      <c r="EE26" s="39" t="s">
        <v>136</v>
      </c>
      <c r="EF26" s="39" t="s">
        <v>136</v>
      </c>
      <c r="EG26" s="39" t="s">
        <v>136</v>
      </c>
      <c r="EH26" s="48"/>
      <c r="EI26" s="48"/>
      <c r="EJ26" s="48"/>
      <c r="EK26" s="48"/>
      <c r="EL26" s="39" t="s">
        <v>136</v>
      </c>
      <c r="EM26" s="47" t="s">
        <v>137</v>
      </c>
      <c r="EN26" s="39" t="s">
        <v>136</v>
      </c>
      <c r="EO26" s="47" t="s">
        <v>137</v>
      </c>
      <c r="EP26" s="39" t="s">
        <v>136</v>
      </c>
      <c r="EQ26" s="39" t="s">
        <v>136</v>
      </c>
      <c r="ER26" s="39" t="s">
        <v>136</v>
      </c>
      <c r="ES26" s="39" t="s">
        <v>136</v>
      </c>
      <c r="ET26" s="48"/>
      <c r="EU26" s="48"/>
      <c r="EV26" s="39" t="s">
        <v>136</v>
      </c>
      <c r="EW26" s="47" t="s">
        <v>137</v>
      </c>
      <c r="EX26" s="48"/>
      <c r="EY26" s="48"/>
      <c r="EZ26" s="39" t="s">
        <v>136</v>
      </c>
      <c r="FA26" s="39" t="s">
        <v>136</v>
      </c>
      <c r="FB26" s="48"/>
      <c r="FC26" s="48"/>
      <c r="FD26" s="39" t="s">
        <v>136</v>
      </c>
      <c r="FE26" s="47" t="s">
        <v>137</v>
      </c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39" t="s">
        <v>136</v>
      </c>
      <c r="FS26" s="47" t="s">
        <v>137</v>
      </c>
      <c r="FT26" s="48"/>
      <c r="FU26" s="48"/>
      <c r="FV26" s="39" t="s">
        <v>136</v>
      </c>
      <c r="FW26" s="39" t="s">
        <v>136</v>
      </c>
      <c r="FX26" s="39" t="s">
        <v>136</v>
      </c>
      <c r="FY26" s="47" t="s">
        <v>137</v>
      </c>
      <c r="FZ26" s="47">
        <v>199</v>
      </c>
      <c r="GA26" s="47">
        <v>22</v>
      </c>
      <c r="GB26" s="39" t="s">
        <v>136</v>
      </c>
      <c r="GC26" s="47" t="s">
        <v>137</v>
      </c>
      <c r="GD26" s="40"/>
      <c r="GE26" s="40"/>
      <c r="GF26" s="40"/>
      <c r="GG26" s="40"/>
      <c r="GH26" s="40"/>
    </row>
    <row r="27" spans="1:190" s="3" customFormat="1" ht="15" customHeight="1">
      <c r="A27" s="41">
        <v>20</v>
      </c>
      <c r="B27" s="42" t="s">
        <v>64</v>
      </c>
      <c r="C27" s="43">
        <v>106</v>
      </c>
      <c r="D27" s="43">
        <v>245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9" t="s">
        <v>213</v>
      </c>
      <c r="P27" s="43">
        <v>34</v>
      </c>
      <c r="Q27" s="43">
        <v>1.1180000000000001</v>
      </c>
      <c r="R27" s="43">
        <v>58.4</v>
      </c>
      <c r="S27" s="45">
        <f t="shared" si="3"/>
        <v>0.55094339622641508</v>
      </c>
      <c r="T27" s="43">
        <v>15900</v>
      </c>
      <c r="U27" s="43">
        <f t="shared" si="4"/>
        <v>150</v>
      </c>
      <c r="V27" s="43" t="s">
        <v>136</v>
      </c>
      <c r="W27" s="43">
        <v>124</v>
      </c>
      <c r="X27" s="43" t="s">
        <v>136</v>
      </c>
      <c r="Y27" s="43">
        <v>12.83</v>
      </c>
      <c r="Z27" s="43">
        <v>7046.4</v>
      </c>
      <c r="AA27" s="43">
        <v>463.2</v>
      </c>
      <c r="AB27" s="43" t="s">
        <v>136</v>
      </c>
      <c r="AC27" s="43" t="s">
        <v>136</v>
      </c>
      <c r="AD27" s="43">
        <v>1.9E-2</v>
      </c>
      <c r="AE27" s="44" t="s">
        <v>214</v>
      </c>
      <c r="AF27" s="43" t="s">
        <v>176</v>
      </c>
      <c r="AG27" s="43" t="s">
        <v>176</v>
      </c>
      <c r="AH27" s="43">
        <v>229</v>
      </c>
      <c r="AI27" s="46">
        <v>5.9999999999999997E-7</v>
      </c>
      <c r="AJ27" s="43" t="s">
        <v>136</v>
      </c>
      <c r="AK27" s="43">
        <v>1.51</v>
      </c>
      <c r="AL27" s="43">
        <v>71.3</v>
      </c>
      <c r="AM27" s="43">
        <v>4.7</v>
      </c>
      <c r="AN27" s="43">
        <v>680</v>
      </c>
      <c r="AO27" s="43">
        <v>3.68</v>
      </c>
      <c r="AP27" s="43">
        <v>48.5</v>
      </c>
      <c r="AQ27" s="43" t="s">
        <v>215</v>
      </c>
      <c r="AR27" s="43" t="s">
        <v>216</v>
      </c>
      <c r="AS27" s="43"/>
      <c r="AT27" s="39" t="s">
        <v>136</v>
      </c>
      <c r="AU27" s="47" t="s">
        <v>137</v>
      </c>
      <c r="AV27" s="39" t="s">
        <v>136</v>
      </c>
      <c r="AW27" s="39" t="s">
        <v>136</v>
      </c>
      <c r="AX27" s="39" t="s">
        <v>136</v>
      </c>
      <c r="AY27" s="39" t="s">
        <v>136</v>
      </c>
      <c r="AZ27" s="48"/>
      <c r="BA27" s="48"/>
      <c r="BB27" s="48"/>
      <c r="BC27" s="48"/>
      <c r="BD27" s="39" t="s">
        <v>136</v>
      </c>
      <c r="BE27" s="39" t="s">
        <v>136</v>
      </c>
      <c r="BF27" s="39" t="s">
        <v>136</v>
      </c>
      <c r="BG27" s="47" t="s">
        <v>137</v>
      </c>
      <c r="BH27" s="39" t="s">
        <v>136</v>
      </c>
      <c r="BI27" s="47" t="s">
        <v>137</v>
      </c>
      <c r="BJ27" s="48" t="s">
        <v>136</v>
      </c>
      <c r="BK27" s="48" t="s">
        <v>136</v>
      </c>
      <c r="BL27" s="173" t="s">
        <v>217</v>
      </c>
      <c r="BM27" s="174"/>
      <c r="BN27" s="175"/>
      <c r="BO27" s="176"/>
      <c r="BP27" s="175"/>
      <c r="BQ27" s="176"/>
      <c r="BR27" s="39" t="s">
        <v>136</v>
      </c>
      <c r="BS27" s="39" t="s">
        <v>136</v>
      </c>
      <c r="BT27" s="39" t="s">
        <v>136</v>
      </c>
      <c r="BU27" s="47" t="s">
        <v>137</v>
      </c>
      <c r="BV27" s="39" t="s">
        <v>136</v>
      </c>
      <c r="BW27" s="39" t="s">
        <v>136</v>
      </c>
      <c r="BX27" s="39" t="s">
        <v>136</v>
      </c>
      <c r="BY27" s="39" t="s">
        <v>136</v>
      </c>
      <c r="BZ27" s="39" t="s">
        <v>136</v>
      </c>
      <c r="CA27" s="39" t="s">
        <v>136</v>
      </c>
      <c r="CB27" s="48" t="s">
        <v>136</v>
      </c>
      <c r="CC27" s="48" t="s">
        <v>136</v>
      </c>
      <c r="CD27" s="39" t="s">
        <v>136</v>
      </c>
      <c r="CE27" s="39" t="s">
        <v>136</v>
      </c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39" t="s">
        <v>136</v>
      </c>
      <c r="CQ27" s="39" t="s">
        <v>136</v>
      </c>
      <c r="CR27" s="48"/>
      <c r="CS27" s="48"/>
      <c r="CT27" s="39" t="s">
        <v>136</v>
      </c>
      <c r="CU27" s="39" t="s">
        <v>136</v>
      </c>
      <c r="CV27" s="39" t="s">
        <v>136</v>
      </c>
      <c r="CW27" s="39" t="s">
        <v>136</v>
      </c>
      <c r="CX27" s="39" t="s">
        <v>136</v>
      </c>
      <c r="CY27" s="39" t="s">
        <v>136</v>
      </c>
      <c r="CZ27" s="39" t="s">
        <v>136</v>
      </c>
      <c r="DA27" s="39" t="s">
        <v>136</v>
      </c>
      <c r="DB27" s="39" t="s">
        <v>136</v>
      </c>
      <c r="DC27" s="39" t="s">
        <v>136</v>
      </c>
      <c r="DD27" s="39" t="s">
        <v>136</v>
      </c>
      <c r="DE27" s="39" t="s">
        <v>136</v>
      </c>
      <c r="DF27" s="48"/>
      <c r="DG27" s="48"/>
      <c r="DH27" s="39" t="s">
        <v>136</v>
      </c>
      <c r="DI27" s="39" t="s">
        <v>136</v>
      </c>
      <c r="DJ27" s="39" t="s">
        <v>136</v>
      </c>
      <c r="DK27" s="39" t="s">
        <v>136</v>
      </c>
      <c r="DL27" s="39" t="s">
        <v>136</v>
      </c>
      <c r="DM27" s="39" t="s">
        <v>136</v>
      </c>
      <c r="DN27" s="39" t="s">
        <v>136</v>
      </c>
      <c r="DO27" s="39" t="s">
        <v>136</v>
      </c>
      <c r="DP27" s="39" t="s">
        <v>136</v>
      </c>
      <c r="DQ27" s="39" t="s">
        <v>136</v>
      </c>
      <c r="DR27" s="39" t="s">
        <v>136</v>
      </c>
      <c r="DS27" s="39" t="s">
        <v>136</v>
      </c>
      <c r="DT27" s="39" t="s">
        <v>136</v>
      </c>
      <c r="DU27" s="39" t="s">
        <v>136</v>
      </c>
      <c r="DV27" s="39" t="s">
        <v>136</v>
      </c>
      <c r="DW27" s="39" t="s">
        <v>136</v>
      </c>
      <c r="DX27" s="39" t="s">
        <v>136</v>
      </c>
      <c r="DY27" s="39" t="s">
        <v>136</v>
      </c>
      <c r="DZ27" s="39" t="s">
        <v>136</v>
      </c>
      <c r="EA27" s="39" t="s">
        <v>136</v>
      </c>
      <c r="EB27" s="48"/>
      <c r="EC27" s="48"/>
      <c r="ED27" s="39" t="s">
        <v>136</v>
      </c>
      <c r="EE27" s="39" t="s">
        <v>136</v>
      </c>
      <c r="EF27" s="39" t="s">
        <v>136</v>
      </c>
      <c r="EG27" s="39" t="s">
        <v>136</v>
      </c>
      <c r="EH27" s="48"/>
      <c r="EI27" s="48"/>
      <c r="EJ27" s="48"/>
      <c r="EK27" s="48"/>
      <c r="EL27" s="39" t="s">
        <v>136</v>
      </c>
      <c r="EM27" s="39" t="s">
        <v>136</v>
      </c>
      <c r="EN27" s="39" t="s">
        <v>136</v>
      </c>
      <c r="EO27" s="39" t="s">
        <v>136</v>
      </c>
      <c r="EP27" s="39" t="s">
        <v>136</v>
      </c>
      <c r="EQ27" s="39" t="s">
        <v>136</v>
      </c>
      <c r="ER27" s="39" t="s">
        <v>136</v>
      </c>
      <c r="ES27" s="39" t="s">
        <v>136</v>
      </c>
      <c r="ET27" s="48"/>
      <c r="EU27" s="48"/>
      <c r="EV27" s="39" t="s">
        <v>136</v>
      </c>
      <c r="EW27" s="39" t="s">
        <v>136</v>
      </c>
      <c r="EX27" s="48"/>
      <c r="EY27" s="48"/>
      <c r="EZ27" s="39" t="s">
        <v>136</v>
      </c>
      <c r="FA27" s="39" t="s">
        <v>136</v>
      </c>
      <c r="FB27" s="48"/>
      <c r="FC27" s="48"/>
      <c r="FD27" s="39" t="s">
        <v>136</v>
      </c>
      <c r="FE27" s="47" t="s">
        <v>137</v>
      </c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39" t="s">
        <v>136</v>
      </c>
      <c r="FS27" s="39" t="s">
        <v>136</v>
      </c>
      <c r="FT27" s="48"/>
      <c r="FU27" s="48"/>
      <c r="FV27" s="39" t="s">
        <v>136</v>
      </c>
      <c r="FW27" s="39" t="s">
        <v>136</v>
      </c>
      <c r="FX27" s="39" t="s">
        <v>136</v>
      </c>
      <c r="FY27" s="39" t="s">
        <v>136</v>
      </c>
      <c r="FZ27" s="39" t="s">
        <v>136</v>
      </c>
      <c r="GA27" s="39" t="s">
        <v>136</v>
      </c>
      <c r="GB27" s="39" t="s">
        <v>136</v>
      </c>
      <c r="GC27" s="47" t="s">
        <v>137</v>
      </c>
      <c r="GD27" s="40"/>
      <c r="GE27" s="40"/>
      <c r="GF27" s="40"/>
      <c r="GG27" s="40"/>
      <c r="GH27" s="40"/>
    </row>
    <row r="28" spans="1:190" s="3" customFormat="1" ht="15" customHeight="1">
      <c r="A28" s="41">
        <v>21</v>
      </c>
      <c r="B28" s="42" t="s">
        <v>65</v>
      </c>
      <c r="C28" s="43">
        <v>76</v>
      </c>
      <c r="D28" s="43">
        <v>187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9" t="s">
        <v>218</v>
      </c>
      <c r="P28" s="43">
        <v>54</v>
      </c>
      <c r="Q28" s="43">
        <v>1.0362</v>
      </c>
      <c r="R28" s="43">
        <v>45</v>
      </c>
      <c r="S28" s="45">
        <f t="shared" si="3"/>
        <v>0.59210526315789469</v>
      </c>
      <c r="T28" s="43">
        <v>12844</v>
      </c>
      <c r="U28" s="43">
        <f t="shared" si="4"/>
        <v>169</v>
      </c>
      <c r="V28" s="43" t="s">
        <v>136</v>
      </c>
      <c r="W28" s="43">
        <v>99</v>
      </c>
      <c r="X28" s="43" t="s">
        <v>136</v>
      </c>
      <c r="Y28" s="43">
        <v>8.9544999999999995</v>
      </c>
      <c r="Z28" s="43">
        <v>2692.2</v>
      </c>
      <c r="AA28" s="43">
        <v>255.2</v>
      </c>
      <c r="AB28" s="43" t="s">
        <v>136</v>
      </c>
      <c r="AC28" s="43" t="s">
        <v>136</v>
      </c>
      <c r="AD28" s="43">
        <v>0.16</v>
      </c>
      <c r="AE28" s="44" t="s">
        <v>219</v>
      </c>
      <c r="AF28" s="43" t="s">
        <v>176</v>
      </c>
      <c r="AG28" s="43" t="s">
        <v>176</v>
      </c>
      <c r="AH28" s="43">
        <v>421</v>
      </c>
      <c r="AI28" s="46">
        <v>5.9999999999999997E-7</v>
      </c>
      <c r="AJ28" s="43" t="s">
        <v>220</v>
      </c>
      <c r="AK28" s="43">
        <v>1.68</v>
      </c>
      <c r="AL28" s="43">
        <v>72.2</v>
      </c>
      <c r="AM28" s="43">
        <v>6.1</v>
      </c>
      <c r="AN28" s="43">
        <v>624</v>
      </c>
      <c r="AO28" s="43">
        <v>2.52</v>
      </c>
      <c r="AP28" s="43">
        <v>72</v>
      </c>
      <c r="AQ28" s="43"/>
      <c r="AR28" s="43" t="s">
        <v>221</v>
      </c>
      <c r="AS28" s="43" t="s">
        <v>222</v>
      </c>
      <c r="AT28" s="39" t="s">
        <v>136</v>
      </c>
      <c r="AU28" s="47" t="s">
        <v>137</v>
      </c>
      <c r="AV28" s="39" t="s">
        <v>136</v>
      </c>
      <c r="AW28" s="39" t="s">
        <v>136</v>
      </c>
      <c r="AX28" s="39" t="s">
        <v>136</v>
      </c>
      <c r="AY28" s="39" t="s">
        <v>136</v>
      </c>
      <c r="AZ28" s="48"/>
      <c r="BA28" s="48"/>
      <c r="BB28" s="48"/>
      <c r="BC28" s="48"/>
      <c r="BD28" s="39" t="s">
        <v>136</v>
      </c>
      <c r="BE28" s="39" t="s">
        <v>136</v>
      </c>
      <c r="BF28" s="39" t="s">
        <v>136</v>
      </c>
      <c r="BG28" s="47" t="s">
        <v>137</v>
      </c>
      <c r="BH28" s="43">
        <v>110</v>
      </c>
      <c r="BI28" s="43">
        <v>98</v>
      </c>
      <c r="BJ28" s="48" t="s">
        <v>136</v>
      </c>
      <c r="BK28" s="48" t="s">
        <v>136</v>
      </c>
      <c r="BL28" s="39" t="s">
        <v>136</v>
      </c>
      <c r="BM28" s="39" t="s">
        <v>136</v>
      </c>
      <c r="BN28" s="48"/>
      <c r="BO28" s="48"/>
      <c r="BP28" s="48"/>
      <c r="BQ28" s="48"/>
      <c r="BR28" s="39" t="s">
        <v>136</v>
      </c>
      <c r="BS28" s="39" t="s">
        <v>136</v>
      </c>
      <c r="BT28" s="39" t="s">
        <v>136</v>
      </c>
      <c r="BU28" s="47" t="s">
        <v>137</v>
      </c>
      <c r="BV28" s="39" t="s">
        <v>155</v>
      </c>
      <c r="BW28" s="39" t="s">
        <v>136</v>
      </c>
      <c r="BX28" s="39" t="s">
        <v>136</v>
      </c>
      <c r="BY28" s="39" t="s">
        <v>136</v>
      </c>
      <c r="BZ28" s="39" t="s">
        <v>136</v>
      </c>
      <c r="CA28" s="39" t="s">
        <v>136</v>
      </c>
      <c r="CB28" s="48" t="s">
        <v>136</v>
      </c>
      <c r="CC28" s="48" t="s">
        <v>136</v>
      </c>
      <c r="CD28" s="39" t="s">
        <v>136</v>
      </c>
      <c r="CE28" s="39" t="s">
        <v>136</v>
      </c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39" t="s">
        <v>136</v>
      </c>
      <c r="CQ28" s="39" t="s">
        <v>136</v>
      </c>
      <c r="CR28" s="48"/>
      <c r="CS28" s="48"/>
      <c r="CT28" s="39" t="s">
        <v>136</v>
      </c>
      <c r="CU28" s="39" t="s">
        <v>136</v>
      </c>
      <c r="CV28" s="39" t="s">
        <v>136</v>
      </c>
      <c r="CW28" s="39" t="s">
        <v>136</v>
      </c>
      <c r="CX28" s="39" t="s">
        <v>136</v>
      </c>
      <c r="CY28" s="39" t="s">
        <v>136</v>
      </c>
      <c r="CZ28" s="39" t="s">
        <v>136</v>
      </c>
      <c r="DA28" s="39" t="s">
        <v>136</v>
      </c>
      <c r="DB28" s="39" t="s">
        <v>136</v>
      </c>
      <c r="DC28" s="39" t="s">
        <v>136</v>
      </c>
      <c r="DD28" s="39" t="s">
        <v>136</v>
      </c>
      <c r="DE28" s="39" t="s">
        <v>136</v>
      </c>
      <c r="DF28" s="48"/>
      <c r="DG28" s="48"/>
      <c r="DH28" s="39" t="s">
        <v>136</v>
      </c>
      <c r="DI28" s="39" t="s">
        <v>136</v>
      </c>
      <c r="DJ28" s="39" t="s">
        <v>136</v>
      </c>
      <c r="DK28" s="39" t="s">
        <v>136</v>
      </c>
      <c r="DL28" s="39" t="s">
        <v>136</v>
      </c>
      <c r="DM28" s="39" t="s">
        <v>136</v>
      </c>
      <c r="DN28" s="39" t="s">
        <v>136</v>
      </c>
      <c r="DO28" s="39" t="s">
        <v>136</v>
      </c>
      <c r="DP28" s="39" t="s">
        <v>136</v>
      </c>
      <c r="DQ28" s="39" t="s">
        <v>136</v>
      </c>
      <c r="DR28" s="39" t="s">
        <v>136</v>
      </c>
      <c r="DS28" s="39" t="s">
        <v>136</v>
      </c>
      <c r="DT28" s="39" t="s">
        <v>136</v>
      </c>
      <c r="DU28" s="39" t="s">
        <v>136</v>
      </c>
      <c r="DV28" s="39" t="s">
        <v>136</v>
      </c>
      <c r="DW28" s="39" t="s">
        <v>136</v>
      </c>
      <c r="DX28" s="39" t="s">
        <v>136</v>
      </c>
      <c r="DY28" s="39" t="s">
        <v>136</v>
      </c>
      <c r="DZ28" s="39" t="s">
        <v>136</v>
      </c>
      <c r="EA28" s="39" t="s">
        <v>136</v>
      </c>
      <c r="EB28" s="48"/>
      <c r="EC28" s="48"/>
      <c r="ED28" s="39" t="s">
        <v>136</v>
      </c>
      <c r="EE28" s="39" t="s">
        <v>136</v>
      </c>
      <c r="EF28" s="39" t="s">
        <v>136</v>
      </c>
      <c r="EG28" s="39" t="s">
        <v>136</v>
      </c>
      <c r="EH28" s="48"/>
      <c r="EI28" s="48"/>
      <c r="EJ28" s="48"/>
      <c r="EK28" s="48"/>
      <c r="EL28" s="39" t="s">
        <v>136</v>
      </c>
      <c r="EM28" s="39" t="s">
        <v>136</v>
      </c>
      <c r="EN28" s="39" t="s">
        <v>136</v>
      </c>
      <c r="EO28" s="39" t="s">
        <v>136</v>
      </c>
      <c r="EP28" s="39" t="s">
        <v>136</v>
      </c>
      <c r="EQ28" s="39" t="s">
        <v>136</v>
      </c>
      <c r="ER28" s="39" t="s">
        <v>136</v>
      </c>
      <c r="ES28" s="39" t="s">
        <v>136</v>
      </c>
      <c r="ET28" s="48"/>
      <c r="EU28" s="48"/>
      <c r="EV28" s="39" t="s">
        <v>136</v>
      </c>
      <c r="EW28" s="47" t="s">
        <v>137</v>
      </c>
      <c r="EX28" s="48"/>
      <c r="EY28" s="48"/>
      <c r="EZ28" s="39" t="s">
        <v>136</v>
      </c>
      <c r="FA28" s="39" t="s">
        <v>136</v>
      </c>
      <c r="FB28" s="48"/>
      <c r="FC28" s="48"/>
      <c r="FD28" s="39" t="s">
        <v>136</v>
      </c>
      <c r="FE28" s="39" t="s">
        <v>136</v>
      </c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39" t="s">
        <v>136</v>
      </c>
      <c r="FS28" s="39" t="s">
        <v>136</v>
      </c>
      <c r="FT28" s="48"/>
      <c r="FU28" s="48"/>
      <c r="FV28" s="39" t="s">
        <v>136</v>
      </c>
      <c r="FW28" s="39" t="s">
        <v>136</v>
      </c>
      <c r="FX28" s="39" t="s">
        <v>136</v>
      </c>
      <c r="FY28" s="39" t="s">
        <v>136</v>
      </c>
      <c r="FZ28" s="39" t="s">
        <v>136</v>
      </c>
      <c r="GA28" s="39" t="s">
        <v>136</v>
      </c>
      <c r="GB28" s="43">
        <v>296</v>
      </c>
      <c r="GC28" s="47" t="s">
        <v>137</v>
      </c>
      <c r="GD28" s="40"/>
      <c r="GE28" s="40"/>
      <c r="GF28" s="40"/>
      <c r="GG28" s="40"/>
      <c r="GH28" s="40"/>
    </row>
    <row r="29" spans="1:190" s="3" customFormat="1" ht="15" customHeight="1">
      <c r="A29" s="41">
        <v>22</v>
      </c>
      <c r="B29" s="42" t="s">
        <v>66</v>
      </c>
      <c r="C29" s="43">
        <v>100</v>
      </c>
      <c r="D29" s="43">
        <v>161</v>
      </c>
      <c r="E29" s="44" t="s">
        <v>129</v>
      </c>
      <c r="F29" s="44" t="s">
        <v>129</v>
      </c>
      <c r="G29" s="44" t="s">
        <v>129</v>
      </c>
      <c r="H29" s="44" t="s">
        <v>129</v>
      </c>
      <c r="I29" s="44" t="s">
        <v>129</v>
      </c>
      <c r="J29" s="44" t="s">
        <v>129</v>
      </c>
      <c r="K29" s="44" t="s">
        <v>129</v>
      </c>
      <c r="L29" s="44" t="s">
        <v>129</v>
      </c>
      <c r="M29" s="44" t="s">
        <v>129</v>
      </c>
      <c r="N29" s="44" t="s">
        <v>129</v>
      </c>
      <c r="O29" s="49" t="s">
        <v>223</v>
      </c>
      <c r="P29" s="43">
        <v>52.7</v>
      </c>
      <c r="Q29" s="43">
        <v>0.94899999999999995</v>
      </c>
      <c r="R29" s="43">
        <v>50</v>
      </c>
      <c r="S29" s="45">
        <f t="shared" si="3"/>
        <v>0.5</v>
      </c>
      <c r="T29" s="43">
        <v>10900</v>
      </c>
      <c r="U29" s="43">
        <f t="shared" si="4"/>
        <v>109</v>
      </c>
      <c r="V29" s="43">
        <v>419</v>
      </c>
      <c r="W29" s="43">
        <v>68</v>
      </c>
      <c r="X29" s="43" t="s">
        <v>0</v>
      </c>
      <c r="Y29" s="43">
        <v>6.2553000000000001</v>
      </c>
      <c r="Z29" s="43">
        <v>912.87</v>
      </c>
      <c r="AA29" s="43">
        <v>109.13</v>
      </c>
      <c r="AB29" s="43" t="s">
        <v>136</v>
      </c>
      <c r="AC29" s="43" t="s">
        <v>136</v>
      </c>
      <c r="AD29" s="43">
        <v>1.1399999999999999</v>
      </c>
      <c r="AE29" s="43">
        <v>25</v>
      </c>
      <c r="AF29" s="43">
        <v>4.3</v>
      </c>
      <c r="AG29" s="43">
        <v>11.8</v>
      </c>
      <c r="AH29" s="43">
        <v>300</v>
      </c>
      <c r="AI29" s="43" t="s">
        <v>136</v>
      </c>
      <c r="AJ29" s="43">
        <v>1</v>
      </c>
      <c r="AK29" s="43">
        <v>2.83</v>
      </c>
      <c r="AL29" s="43">
        <v>50</v>
      </c>
      <c r="AM29" s="43">
        <v>3.7</v>
      </c>
      <c r="AN29" s="43">
        <v>625</v>
      </c>
      <c r="AO29" s="43">
        <v>3.45</v>
      </c>
      <c r="AP29" s="43">
        <v>32</v>
      </c>
      <c r="AQ29" s="43" t="s">
        <v>224</v>
      </c>
      <c r="AR29" s="43" t="s">
        <v>225</v>
      </c>
      <c r="AS29" s="43"/>
      <c r="AT29" s="39" t="s">
        <v>136</v>
      </c>
      <c r="AU29" s="47" t="s">
        <v>137</v>
      </c>
      <c r="AV29" s="39" t="s">
        <v>136</v>
      </c>
      <c r="AW29" s="47" t="s">
        <v>137</v>
      </c>
      <c r="AX29" s="39" t="s">
        <v>136</v>
      </c>
      <c r="AY29" s="47" t="s">
        <v>137</v>
      </c>
      <c r="AZ29" s="48"/>
      <c r="BA29" s="48"/>
      <c r="BB29" s="48"/>
      <c r="BC29" s="48"/>
      <c r="BD29" s="39" t="s">
        <v>136</v>
      </c>
      <c r="BE29" s="47" t="s">
        <v>137</v>
      </c>
      <c r="BF29" s="39" t="s">
        <v>136</v>
      </c>
      <c r="BG29" s="47" t="s">
        <v>137</v>
      </c>
      <c r="BH29" s="39" t="s">
        <v>136</v>
      </c>
      <c r="BI29" s="47" t="s">
        <v>137</v>
      </c>
      <c r="BJ29" s="48" t="s">
        <v>136</v>
      </c>
      <c r="BK29" s="48" t="s">
        <v>136</v>
      </c>
      <c r="BL29" s="43">
        <v>140</v>
      </c>
      <c r="BM29" s="43">
        <v>90</v>
      </c>
      <c r="BN29" s="48"/>
      <c r="BO29" s="48"/>
      <c r="BP29" s="48"/>
      <c r="BQ29" s="48"/>
      <c r="BR29" s="39" t="s">
        <v>136</v>
      </c>
      <c r="BS29" s="39" t="s">
        <v>136</v>
      </c>
      <c r="BT29" s="39" t="s">
        <v>136</v>
      </c>
      <c r="BU29" s="47" t="s">
        <v>137</v>
      </c>
      <c r="BV29" s="39" t="s">
        <v>136</v>
      </c>
      <c r="BW29" s="39" t="s">
        <v>136</v>
      </c>
      <c r="BX29" s="39" t="s">
        <v>136</v>
      </c>
      <c r="BY29" s="47" t="s">
        <v>137</v>
      </c>
      <c r="BZ29" s="39" t="s">
        <v>136</v>
      </c>
      <c r="CA29" s="47" t="s">
        <v>137</v>
      </c>
      <c r="CB29" s="48" t="s">
        <v>136</v>
      </c>
      <c r="CC29" s="48" t="s">
        <v>136</v>
      </c>
      <c r="CD29" s="39" t="s">
        <v>136</v>
      </c>
      <c r="CE29" s="39" t="s">
        <v>136</v>
      </c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39" t="s">
        <v>136</v>
      </c>
      <c r="CQ29" s="39" t="s">
        <v>136</v>
      </c>
      <c r="CR29" s="48"/>
      <c r="CS29" s="48"/>
      <c r="CT29" s="39" t="s">
        <v>136</v>
      </c>
      <c r="CU29" s="39" t="s">
        <v>136</v>
      </c>
      <c r="CV29" s="39" t="s">
        <v>136</v>
      </c>
      <c r="CW29" s="39" t="s">
        <v>136</v>
      </c>
      <c r="CX29" s="39" t="s">
        <v>136</v>
      </c>
      <c r="CY29" s="39" t="s">
        <v>136</v>
      </c>
      <c r="CZ29" s="39" t="s">
        <v>136</v>
      </c>
      <c r="DA29" s="39" t="s">
        <v>136</v>
      </c>
      <c r="DB29" s="39" t="s">
        <v>136</v>
      </c>
      <c r="DC29" s="39" t="s">
        <v>136</v>
      </c>
      <c r="DD29" s="39" t="s">
        <v>136</v>
      </c>
      <c r="DE29" s="39" t="s">
        <v>136</v>
      </c>
      <c r="DF29" s="48"/>
      <c r="DG29" s="48"/>
      <c r="DH29" s="39" t="s">
        <v>136</v>
      </c>
      <c r="DI29" s="39" t="s">
        <v>136</v>
      </c>
      <c r="DJ29" s="39" t="s">
        <v>136</v>
      </c>
      <c r="DK29" s="39" t="s">
        <v>136</v>
      </c>
      <c r="DL29" s="39" t="s">
        <v>136</v>
      </c>
      <c r="DM29" s="39" t="s">
        <v>136</v>
      </c>
      <c r="DN29" s="39" t="s">
        <v>136</v>
      </c>
      <c r="DO29" s="39" t="s">
        <v>136</v>
      </c>
      <c r="DP29" s="39" t="s">
        <v>136</v>
      </c>
      <c r="DQ29" s="47" t="s">
        <v>137</v>
      </c>
      <c r="DR29" s="39" t="s">
        <v>136</v>
      </c>
      <c r="DS29" s="47" t="s">
        <v>137</v>
      </c>
      <c r="DT29" s="39" t="s">
        <v>136</v>
      </c>
      <c r="DU29" s="39" t="s">
        <v>136</v>
      </c>
      <c r="DV29" s="39" t="s">
        <v>136</v>
      </c>
      <c r="DW29" s="39" t="s">
        <v>136</v>
      </c>
      <c r="DX29" s="39" t="s">
        <v>136</v>
      </c>
      <c r="DY29" s="47" t="s">
        <v>137</v>
      </c>
      <c r="DZ29" s="39" t="s">
        <v>136</v>
      </c>
      <c r="EA29" s="39" t="s">
        <v>136</v>
      </c>
      <c r="EB29" s="48"/>
      <c r="EC29" s="48"/>
      <c r="ED29" s="39" t="s">
        <v>136</v>
      </c>
      <c r="EE29" s="39" t="s">
        <v>136</v>
      </c>
      <c r="EF29" s="39" t="s">
        <v>136</v>
      </c>
      <c r="EG29" s="39" t="s">
        <v>136</v>
      </c>
      <c r="EH29" s="48"/>
      <c r="EI29" s="48"/>
      <c r="EJ29" s="48"/>
      <c r="EK29" s="48"/>
      <c r="EL29" s="39" t="s">
        <v>136</v>
      </c>
      <c r="EM29" s="47" t="s">
        <v>137</v>
      </c>
      <c r="EN29" s="39" t="s">
        <v>136</v>
      </c>
      <c r="EO29" s="39" t="s">
        <v>136</v>
      </c>
      <c r="EP29" s="39" t="s">
        <v>136</v>
      </c>
      <c r="EQ29" s="39" t="s">
        <v>136</v>
      </c>
      <c r="ER29" s="39" t="s">
        <v>136</v>
      </c>
      <c r="ES29" s="47" t="s">
        <v>137</v>
      </c>
      <c r="ET29" s="48"/>
      <c r="EU29" s="48"/>
      <c r="EV29" s="39" t="s">
        <v>136</v>
      </c>
      <c r="EW29" s="47" t="s">
        <v>137</v>
      </c>
      <c r="EX29" s="48"/>
      <c r="EY29" s="48"/>
      <c r="EZ29" s="39" t="s">
        <v>136</v>
      </c>
      <c r="FA29" s="47" t="s">
        <v>137</v>
      </c>
      <c r="FB29" s="48"/>
      <c r="FC29" s="48"/>
      <c r="FD29" s="39" t="s">
        <v>136</v>
      </c>
      <c r="FE29" s="39" t="s">
        <v>136</v>
      </c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39" t="s">
        <v>136</v>
      </c>
      <c r="FS29" s="39" t="s">
        <v>136</v>
      </c>
      <c r="FT29" s="48"/>
      <c r="FU29" s="48"/>
      <c r="FV29" s="39" t="s">
        <v>136</v>
      </c>
      <c r="FW29" s="39" t="s">
        <v>136</v>
      </c>
      <c r="FX29" s="43">
        <v>156</v>
      </c>
      <c r="FY29" s="43">
        <v>5</v>
      </c>
      <c r="FZ29" s="47">
        <v>183</v>
      </c>
      <c r="GA29" s="47">
        <v>87</v>
      </c>
      <c r="GB29" s="43">
        <v>98</v>
      </c>
      <c r="GC29" s="43">
        <v>70</v>
      </c>
      <c r="GD29" s="40"/>
      <c r="GE29" s="40"/>
      <c r="GF29" s="40"/>
      <c r="GG29" s="40"/>
      <c r="GH29" s="40"/>
    </row>
    <row r="30" spans="1:190" ht="21" customHeight="1">
      <c r="A30" s="59">
        <v>23</v>
      </c>
      <c r="B30" s="90" t="s">
        <v>226</v>
      </c>
      <c r="C30" s="43">
        <v>90</v>
      </c>
      <c r="D30" s="43">
        <v>121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9" t="s">
        <v>227</v>
      </c>
      <c r="P30" s="43">
        <v>1.9</v>
      </c>
      <c r="Q30" s="43">
        <v>0.92400000000000004</v>
      </c>
      <c r="R30" s="43">
        <v>49.5</v>
      </c>
      <c r="S30" s="45">
        <f t="shared" si="3"/>
        <v>0.55000000000000004</v>
      </c>
      <c r="T30" s="43">
        <v>9180</v>
      </c>
      <c r="U30" s="43">
        <f t="shared" si="4"/>
        <v>102</v>
      </c>
      <c r="V30" s="43" t="s">
        <v>136</v>
      </c>
      <c r="W30" s="43">
        <v>32</v>
      </c>
      <c r="X30" s="43" t="s">
        <v>1</v>
      </c>
      <c r="Y30" s="43">
        <v>8.7944999999999993</v>
      </c>
      <c r="Z30" s="43">
        <v>2615.4</v>
      </c>
      <c r="AA30" s="43">
        <v>244.91</v>
      </c>
      <c r="AB30" s="43" t="s">
        <v>136</v>
      </c>
      <c r="AC30" s="43" t="s">
        <v>136</v>
      </c>
      <c r="AD30" s="43">
        <v>8.3000000000000007</v>
      </c>
      <c r="AE30" s="44" t="s">
        <v>228</v>
      </c>
      <c r="AF30" s="43" t="s">
        <v>176</v>
      </c>
      <c r="AG30" s="43" t="s">
        <v>176</v>
      </c>
      <c r="AH30" s="43">
        <v>290</v>
      </c>
      <c r="AI30" s="46">
        <v>4.4999999999999998E-7</v>
      </c>
      <c r="AJ30" s="43" t="s">
        <v>136</v>
      </c>
      <c r="AK30" s="43">
        <v>1.95</v>
      </c>
      <c r="AL30" s="43" t="s">
        <v>136</v>
      </c>
      <c r="AM30" s="43" t="s">
        <v>136</v>
      </c>
      <c r="AN30" s="43">
        <v>552</v>
      </c>
      <c r="AO30" s="43">
        <v>3.1</v>
      </c>
      <c r="AP30" s="43">
        <v>27</v>
      </c>
      <c r="AQ30" s="180" t="s">
        <v>229</v>
      </c>
      <c r="AR30" s="181"/>
      <c r="AS30" s="43" t="s">
        <v>230</v>
      </c>
      <c r="AT30" s="39" t="s">
        <v>136</v>
      </c>
      <c r="AU30" s="47" t="s">
        <v>137</v>
      </c>
      <c r="AV30" s="39" t="s">
        <v>136</v>
      </c>
      <c r="AW30" s="39" t="s">
        <v>136</v>
      </c>
      <c r="AX30" s="39" t="s">
        <v>136</v>
      </c>
      <c r="AY30" s="39" t="s">
        <v>136</v>
      </c>
      <c r="AZ30" s="48"/>
      <c r="BA30" s="48"/>
      <c r="BB30" s="48"/>
      <c r="BC30" s="48"/>
      <c r="BD30" s="39" t="s">
        <v>136</v>
      </c>
      <c r="BE30" s="39" t="s">
        <v>136</v>
      </c>
      <c r="BF30" s="39" t="s">
        <v>136</v>
      </c>
      <c r="BG30" s="39" t="s">
        <v>136</v>
      </c>
      <c r="BH30" s="39" t="s">
        <v>136</v>
      </c>
      <c r="BI30" s="47" t="s">
        <v>137</v>
      </c>
      <c r="BJ30" s="48" t="s">
        <v>136</v>
      </c>
      <c r="BK30" s="48" t="s">
        <v>136</v>
      </c>
      <c r="BL30" s="47">
        <v>137</v>
      </c>
      <c r="BM30" s="47">
        <v>73</v>
      </c>
      <c r="BN30" s="48"/>
      <c r="BO30" s="48"/>
      <c r="BP30" s="48"/>
      <c r="BQ30" s="48"/>
      <c r="BR30" s="39" t="s">
        <v>136</v>
      </c>
      <c r="BS30" s="39" t="s">
        <v>136</v>
      </c>
      <c r="BT30" s="39" t="s">
        <v>136</v>
      </c>
      <c r="BU30" s="39" t="s">
        <v>136</v>
      </c>
      <c r="BV30" s="39" t="s">
        <v>136</v>
      </c>
      <c r="BW30" s="39" t="s">
        <v>136</v>
      </c>
      <c r="BX30" s="39" t="s">
        <v>136</v>
      </c>
      <c r="BY30" s="39" t="s">
        <v>136</v>
      </c>
      <c r="BZ30" s="39" t="s">
        <v>136</v>
      </c>
      <c r="CA30" s="39" t="s">
        <v>136</v>
      </c>
      <c r="CB30" s="48" t="s">
        <v>136</v>
      </c>
      <c r="CC30" s="48" t="s">
        <v>136</v>
      </c>
      <c r="CD30" s="39" t="s">
        <v>136</v>
      </c>
      <c r="CE30" s="39" t="s">
        <v>136</v>
      </c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39" t="s">
        <v>136</v>
      </c>
      <c r="CQ30" s="47" t="s">
        <v>137</v>
      </c>
      <c r="CR30" s="48"/>
      <c r="CS30" s="48"/>
      <c r="CT30" s="39" t="s">
        <v>136</v>
      </c>
      <c r="CU30" s="39" t="s">
        <v>136</v>
      </c>
      <c r="CV30" s="39" t="s">
        <v>136</v>
      </c>
      <c r="CW30" s="39" t="s">
        <v>136</v>
      </c>
      <c r="CX30" s="39" t="s">
        <v>136</v>
      </c>
      <c r="CY30" s="39" t="s">
        <v>136</v>
      </c>
      <c r="CZ30" s="39" t="s">
        <v>136</v>
      </c>
      <c r="DA30" s="39" t="s">
        <v>136</v>
      </c>
      <c r="DB30" s="39" t="s">
        <v>136</v>
      </c>
      <c r="DC30" s="39" t="s">
        <v>136</v>
      </c>
      <c r="DD30" s="39" t="s">
        <v>136</v>
      </c>
      <c r="DE30" s="39" t="s">
        <v>136</v>
      </c>
      <c r="DF30" s="48"/>
      <c r="DG30" s="48"/>
      <c r="DH30" s="39" t="s">
        <v>136</v>
      </c>
      <c r="DI30" s="39" t="s">
        <v>136</v>
      </c>
      <c r="DJ30" s="39" t="s">
        <v>136</v>
      </c>
      <c r="DK30" s="39" t="s">
        <v>136</v>
      </c>
      <c r="DL30" s="39" t="s">
        <v>136</v>
      </c>
      <c r="DM30" s="39" t="s">
        <v>136</v>
      </c>
      <c r="DN30" s="47">
        <v>121</v>
      </c>
      <c r="DO30" s="47">
        <v>95</v>
      </c>
      <c r="DP30" s="39" t="s">
        <v>136</v>
      </c>
      <c r="DQ30" s="47" t="s">
        <v>137</v>
      </c>
      <c r="DR30" s="39" t="s">
        <v>136</v>
      </c>
      <c r="DS30" s="39" t="s">
        <v>136</v>
      </c>
      <c r="DT30" s="39" t="s">
        <v>136</v>
      </c>
      <c r="DU30" s="39" t="s">
        <v>136</v>
      </c>
      <c r="DV30" s="39" t="s">
        <v>136</v>
      </c>
      <c r="DW30" s="39" t="s">
        <v>136</v>
      </c>
      <c r="DX30" s="39" t="s">
        <v>136</v>
      </c>
      <c r="DY30" s="39" t="s">
        <v>136</v>
      </c>
      <c r="DZ30" s="39" t="s">
        <v>136</v>
      </c>
      <c r="EA30" s="39" t="s">
        <v>136</v>
      </c>
      <c r="EB30" s="48"/>
      <c r="EC30" s="48"/>
      <c r="ED30" s="39" t="s">
        <v>136</v>
      </c>
      <c r="EE30" s="39" t="s">
        <v>136</v>
      </c>
      <c r="EF30" s="39" t="s">
        <v>136</v>
      </c>
      <c r="EG30" s="39" t="s">
        <v>136</v>
      </c>
      <c r="EH30" s="48"/>
      <c r="EI30" s="48"/>
      <c r="EJ30" s="48"/>
      <c r="EK30" s="48"/>
      <c r="EL30" s="39" t="s">
        <v>136</v>
      </c>
      <c r="EM30" s="39" t="s">
        <v>136</v>
      </c>
      <c r="EN30" s="39" t="s">
        <v>136</v>
      </c>
      <c r="EO30" s="39" t="s">
        <v>136</v>
      </c>
      <c r="EP30" s="39" t="s">
        <v>136</v>
      </c>
      <c r="EQ30" s="39" t="s">
        <v>136</v>
      </c>
      <c r="ER30" s="39" t="s">
        <v>136</v>
      </c>
      <c r="ES30" s="39" t="s">
        <v>136</v>
      </c>
      <c r="ET30" s="48"/>
      <c r="EU30" s="48"/>
      <c r="EV30" s="39" t="s">
        <v>136</v>
      </c>
      <c r="EW30" s="47" t="s">
        <v>137</v>
      </c>
      <c r="EX30" s="48"/>
      <c r="EY30" s="48"/>
      <c r="EZ30" s="39" t="s">
        <v>136</v>
      </c>
      <c r="FA30" s="39" t="s">
        <v>136</v>
      </c>
      <c r="FB30" s="48"/>
      <c r="FC30" s="48"/>
      <c r="FD30" s="39" t="s">
        <v>136</v>
      </c>
      <c r="FE30" s="39" t="s">
        <v>136</v>
      </c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39" t="s">
        <v>136</v>
      </c>
      <c r="FS30" s="39" t="s">
        <v>136</v>
      </c>
      <c r="FT30" s="48"/>
      <c r="FU30" s="48"/>
      <c r="FV30" s="39" t="s">
        <v>136</v>
      </c>
      <c r="FW30" s="39" t="s">
        <v>136</v>
      </c>
      <c r="FX30" s="39">
        <v>151</v>
      </c>
      <c r="FY30" s="39">
        <v>14</v>
      </c>
      <c r="FZ30" s="47">
        <v>183</v>
      </c>
      <c r="GA30" s="47">
        <v>86</v>
      </c>
      <c r="GB30" s="47">
        <v>97</v>
      </c>
      <c r="GC30" s="47">
        <v>35</v>
      </c>
      <c r="GD30" s="8"/>
      <c r="GE30" s="8"/>
      <c r="GF30" s="8"/>
      <c r="GG30" s="8"/>
      <c r="GH30" s="8"/>
    </row>
    <row r="31" spans="1:190" s="3" customFormat="1" ht="15" customHeight="1">
      <c r="A31" s="41">
        <v>25</v>
      </c>
      <c r="B31" s="42" t="s">
        <v>70</v>
      </c>
      <c r="C31" s="43">
        <v>90</v>
      </c>
      <c r="D31" s="43">
        <v>135</v>
      </c>
      <c r="E31" s="44" t="s">
        <v>129</v>
      </c>
      <c r="F31" s="44" t="s">
        <v>129</v>
      </c>
      <c r="G31" s="43">
        <v>66</v>
      </c>
      <c r="H31" s="43">
        <v>95</v>
      </c>
      <c r="I31" s="43">
        <v>97</v>
      </c>
      <c r="J31" s="43">
        <v>86</v>
      </c>
      <c r="K31" s="44" t="s">
        <v>129</v>
      </c>
      <c r="L31" s="44" t="s">
        <v>129</v>
      </c>
      <c r="M31" s="44" t="s">
        <v>129</v>
      </c>
      <c r="N31" s="44" t="s">
        <v>129</v>
      </c>
      <c r="O31" s="92" t="s">
        <v>227</v>
      </c>
      <c r="P31" s="43">
        <v>2.5</v>
      </c>
      <c r="Q31" s="43">
        <v>0.93100000000000005</v>
      </c>
      <c r="R31" s="43">
        <v>52</v>
      </c>
      <c r="S31" s="45">
        <f t="shared" si="3"/>
        <v>0.57777777777777772</v>
      </c>
      <c r="T31" s="43">
        <v>9540</v>
      </c>
      <c r="U31" s="43">
        <f t="shared" si="4"/>
        <v>106</v>
      </c>
      <c r="V31" s="43" t="s">
        <v>136</v>
      </c>
      <c r="W31" s="43">
        <v>46</v>
      </c>
      <c r="X31" s="43" t="s">
        <v>1</v>
      </c>
      <c r="Y31" s="43">
        <v>7.8190999999999997</v>
      </c>
      <c r="Z31" s="43">
        <v>1801.9</v>
      </c>
      <c r="AA31" s="43">
        <v>230</v>
      </c>
      <c r="AB31" s="43" t="s">
        <v>136</v>
      </c>
      <c r="AC31" s="43" t="s">
        <v>136</v>
      </c>
      <c r="AD31" s="43">
        <v>4</v>
      </c>
      <c r="AE31" s="43">
        <v>-70</v>
      </c>
      <c r="AF31" s="43" t="s">
        <v>176</v>
      </c>
      <c r="AG31" s="43" t="s">
        <v>176</v>
      </c>
      <c r="AH31" s="43">
        <v>235</v>
      </c>
      <c r="AI31" s="93">
        <v>9.2999999999999999E-8</v>
      </c>
      <c r="AJ31" s="43" t="s">
        <v>136</v>
      </c>
      <c r="AK31" s="43" t="s">
        <v>136</v>
      </c>
      <c r="AL31" s="43" t="s">
        <v>136</v>
      </c>
      <c r="AM31" s="43" t="s">
        <v>136</v>
      </c>
      <c r="AN31" s="43" t="s">
        <v>136</v>
      </c>
      <c r="AO31" s="43" t="s">
        <v>136</v>
      </c>
      <c r="AP31" s="43" t="s">
        <v>136</v>
      </c>
      <c r="AQ31" s="43" t="s">
        <v>231</v>
      </c>
      <c r="AR31" s="43"/>
      <c r="AS31" s="43"/>
      <c r="AT31" s="39" t="s">
        <v>136</v>
      </c>
      <c r="AU31" s="47" t="s">
        <v>137</v>
      </c>
      <c r="AV31" s="47">
        <v>66</v>
      </c>
      <c r="AW31" s="47">
        <v>95</v>
      </c>
      <c r="AX31" s="43">
        <v>97</v>
      </c>
      <c r="AY31" s="43">
        <v>86</v>
      </c>
      <c r="AZ31" s="48"/>
      <c r="BA31" s="48"/>
      <c r="BB31" s="48"/>
      <c r="BC31" s="48"/>
      <c r="BD31" s="39" t="s">
        <v>136</v>
      </c>
      <c r="BE31" s="39" t="s">
        <v>136</v>
      </c>
      <c r="BF31" s="39" t="s">
        <v>136</v>
      </c>
      <c r="BG31" s="47" t="s">
        <v>137</v>
      </c>
      <c r="BH31" s="43">
        <v>110</v>
      </c>
      <c r="BI31" s="43">
        <v>89</v>
      </c>
      <c r="BJ31" s="48">
        <v>126</v>
      </c>
      <c r="BK31" s="48">
        <v>57</v>
      </c>
      <c r="BL31" s="43">
        <v>128</v>
      </c>
      <c r="BM31" s="43">
        <v>50</v>
      </c>
      <c r="BN31" s="48"/>
      <c r="BO31" s="48"/>
      <c r="BP31" s="48"/>
      <c r="BQ31" s="48"/>
      <c r="BR31" s="39" t="s">
        <v>136</v>
      </c>
      <c r="BS31" s="39" t="s">
        <v>136</v>
      </c>
      <c r="BT31" s="39" t="s">
        <v>136</v>
      </c>
      <c r="BU31" s="47" t="s">
        <v>137</v>
      </c>
      <c r="BV31" s="39" t="s">
        <v>136</v>
      </c>
      <c r="BW31" s="39" t="s">
        <v>136</v>
      </c>
      <c r="BX31" s="39" t="s">
        <v>136</v>
      </c>
      <c r="BY31" s="47" t="s">
        <v>137</v>
      </c>
      <c r="BZ31" s="39" t="s">
        <v>136</v>
      </c>
      <c r="CA31" s="47" t="s">
        <v>137</v>
      </c>
      <c r="CB31" s="48" t="s">
        <v>136</v>
      </c>
      <c r="CC31" s="48" t="s">
        <v>136</v>
      </c>
      <c r="CD31" s="39" t="s">
        <v>136</v>
      </c>
      <c r="CE31" s="39" t="s">
        <v>136</v>
      </c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39" t="s">
        <v>136</v>
      </c>
      <c r="CQ31" s="39" t="s">
        <v>136</v>
      </c>
      <c r="CR31" s="48"/>
      <c r="CS31" s="48"/>
      <c r="CT31" s="39" t="s">
        <v>136</v>
      </c>
      <c r="CU31" s="39" t="s">
        <v>136</v>
      </c>
      <c r="CV31" s="39" t="s">
        <v>136</v>
      </c>
      <c r="CW31" s="39" t="s">
        <v>136</v>
      </c>
      <c r="CX31" s="39" t="s">
        <v>136</v>
      </c>
      <c r="CY31" s="39" t="s">
        <v>136</v>
      </c>
      <c r="CZ31" s="39" t="s">
        <v>136</v>
      </c>
      <c r="DA31" s="39" t="s">
        <v>136</v>
      </c>
      <c r="DB31" s="39" t="s">
        <v>136</v>
      </c>
      <c r="DC31" s="39" t="s">
        <v>136</v>
      </c>
      <c r="DD31" s="39" t="s">
        <v>136</v>
      </c>
      <c r="DE31" s="39" t="s">
        <v>136</v>
      </c>
      <c r="DF31" s="48"/>
      <c r="DG31" s="48"/>
      <c r="DH31" s="39" t="s">
        <v>136</v>
      </c>
      <c r="DI31" s="39" t="s">
        <v>136</v>
      </c>
      <c r="DJ31" s="39" t="s">
        <v>136</v>
      </c>
      <c r="DK31" s="39" t="s">
        <v>136</v>
      </c>
      <c r="DL31" s="39" t="s">
        <v>136</v>
      </c>
      <c r="DM31" s="39" t="s">
        <v>136</v>
      </c>
      <c r="DN31" s="43">
        <v>116</v>
      </c>
      <c r="DO31" s="43">
        <v>84</v>
      </c>
      <c r="DP31" s="43">
        <v>127</v>
      </c>
      <c r="DQ31" s="43">
        <v>68</v>
      </c>
      <c r="DR31" s="39" t="s">
        <v>136</v>
      </c>
      <c r="DS31" s="39" t="s">
        <v>136</v>
      </c>
      <c r="DT31" s="39" t="s">
        <v>136</v>
      </c>
      <c r="DU31" s="39" t="s">
        <v>136</v>
      </c>
      <c r="DV31" s="39" t="s">
        <v>136</v>
      </c>
      <c r="DW31" s="47" t="s">
        <v>137</v>
      </c>
      <c r="DX31" s="39" t="s">
        <v>136</v>
      </c>
      <c r="DY31" s="39" t="s">
        <v>136</v>
      </c>
      <c r="DZ31" s="39" t="s">
        <v>136</v>
      </c>
      <c r="EA31" s="39" t="s">
        <v>136</v>
      </c>
      <c r="EB31" s="48"/>
      <c r="EC31" s="48"/>
      <c r="ED31" s="39" t="s">
        <v>136</v>
      </c>
      <c r="EE31" s="39" t="s">
        <v>136</v>
      </c>
      <c r="EF31" s="39" t="s">
        <v>136</v>
      </c>
      <c r="EG31" s="39" t="s">
        <v>136</v>
      </c>
      <c r="EH31" s="48"/>
      <c r="EI31" s="48"/>
      <c r="EJ31" s="48"/>
      <c r="EK31" s="48"/>
      <c r="EL31" s="39" t="s">
        <v>136</v>
      </c>
      <c r="EM31" s="39" t="s">
        <v>136</v>
      </c>
      <c r="EN31" s="39" t="s">
        <v>136</v>
      </c>
      <c r="EO31" s="39" t="s">
        <v>136</v>
      </c>
      <c r="EP31" s="39" t="s">
        <v>136</v>
      </c>
      <c r="EQ31" s="39" t="s">
        <v>136</v>
      </c>
      <c r="ER31" s="39" t="s">
        <v>136</v>
      </c>
      <c r="ES31" s="47" t="s">
        <v>137</v>
      </c>
      <c r="ET31" s="48"/>
      <c r="EU31" s="48"/>
      <c r="EV31" s="43">
        <v>126</v>
      </c>
      <c r="EW31" s="43">
        <v>87</v>
      </c>
      <c r="EX31" s="48"/>
      <c r="EY31" s="48"/>
      <c r="EZ31" s="39" t="s">
        <v>136</v>
      </c>
      <c r="FA31" s="39" t="s">
        <v>136</v>
      </c>
      <c r="FB31" s="48"/>
      <c r="FC31" s="48"/>
      <c r="FD31" s="39" t="s">
        <v>136</v>
      </c>
      <c r="FE31" s="39" t="s">
        <v>136</v>
      </c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39" t="s">
        <v>136</v>
      </c>
      <c r="FS31" s="47" t="s">
        <v>137</v>
      </c>
      <c r="FT31" s="48"/>
      <c r="FU31" s="48"/>
      <c r="FV31" s="47">
        <v>119</v>
      </c>
      <c r="FW31" s="47">
        <v>85</v>
      </c>
      <c r="FX31" s="39" t="s">
        <v>136</v>
      </c>
      <c r="FY31" s="47" t="s">
        <v>137</v>
      </c>
      <c r="FZ31" s="39" t="s">
        <v>136</v>
      </c>
      <c r="GA31" s="37" t="s">
        <v>137</v>
      </c>
      <c r="GB31" s="43">
        <v>98</v>
      </c>
      <c r="GC31" s="43">
        <v>87</v>
      </c>
      <c r="GD31" s="40"/>
      <c r="GE31" s="40"/>
      <c r="GF31" s="40"/>
      <c r="GG31" s="40"/>
      <c r="GH31" s="40"/>
    </row>
    <row r="32" spans="1:190" ht="21" customHeight="1">
      <c r="A32" s="65">
        <v>26</v>
      </c>
      <c r="B32" s="94" t="s">
        <v>232</v>
      </c>
      <c r="C32" s="67">
        <v>118</v>
      </c>
      <c r="D32" s="67">
        <v>171</v>
      </c>
      <c r="E32" s="70" t="s">
        <v>129</v>
      </c>
      <c r="F32" s="70" t="s">
        <v>129</v>
      </c>
      <c r="G32" s="70" t="s">
        <v>129</v>
      </c>
      <c r="H32" s="70" t="s">
        <v>129</v>
      </c>
      <c r="I32" s="70" t="s">
        <v>129</v>
      </c>
      <c r="J32" s="70" t="s">
        <v>129</v>
      </c>
      <c r="K32" s="70" t="s">
        <v>129</v>
      </c>
      <c r="L32" s="70" t="s">
        <v>129</v>
      </c>
      <c r="M32" s="70" t="s">
        <v>129</v>
      </c>
      <c r="N32" s="70" t="s">
        <v>129</v>
      </c>
      <c r="O32" s="49" t="s">
        <v>233</v>
      </c>
      <c r="P32" s="67">
        <v>6.4</v>
      </c>
      <c r="Q32" s="67">
        <v>0.90200000000000002</v>
      </c>
      <c r="R32" s="67">
        <v>55</v>
      </c>
      <c r="S32" s="69">
        <f t="shared" si="3"/>
        <v>0.46610169491525422</v>
      </c>
      <c r="T32" s="67">
        <v>10266</v>
      </c>
      <c r="U32" s="67">
        <f t="shared" si="4"/>
        <v>87</v>
      </c>
      <c r="V32" s="43" t="s">
        <v>136</v>
      </c>
      <c r="W32" s="67">
        <v>68</v>
      </c>
      <c r="X32" s="67" t="s">
        <v>0</v>
      </c>
      <c r="Y32" s="67">
        <v>7.8448000000000002</v>
      </c>
      <c r="Z32" s="67">
        <v>1988.9</v>
      </c>
      <c r="AA32" s="67">
        <v>230</v>
      </c>
      <c r="AB32" s="43" t="s">
        <v>136</v>
      </c>
      <c r="AC32" s="43" t="s">
        <v>136</v>
      </c>
      <c r="AD32" s="67">
        <v>0.7</v>
      </c>
      <c r="AE32" s="67">
        <v>-75</v>
      </c>
      <c r="AF32" s="67" t="s">
        <v>176</v>
      </c>
      <c r="AG32" s="67" t="s">
        <v>176</v>
      </c>
      <c r="AH32" s="71">
        <v>214</v>
      </c>
      <c r="AI32" s="95">
        <v>4.3000000000000001E-7</v>
      </c>
      <c r="AJ32" s="71">
        <v>0.5</v>
      </c>
      <c r="AK32" s="71">
        <v>2.2999999999999998</v>
      </c>
      <c r="AL32" s="71">
        <v>60.2</v>
      </c>
      <c r="AM32" s="71">
        <v>3.2</v>
      </c>
      <c r="AN32" s="71">
        <v>641</v>
      </c>
      <c r="AO32" s="71">
        <v>4.07</v>
      </c>
      <c r="AP32" s="71">
        <v>27.4</v>
      </c>
      <c r="AQ32" s="71" t="s">
        <v>234</v>
      </c>
      <c r="AR32" s="71" t="s">
        <v>235</v>
      </c>
      <c r="AS32" s="71" t="s">
        <v>236</v>
      </c>
      <c r="AT32" s="39" t="s">
        <v>136</v>
      </c>
      <c r="AU32" s="47" t="s">
        <v>137</v>
      </c>
      <c r="AV32" s="39" t="s">
        <v>136</v>
      </c>
      <c r="AW32" s="39" t="s">
        <v>136</v>
      </c>
      <c r="AX32" s="39" t="s">
        <v>136</v>
      </c>
      <c r="AY32" s="47" t="s">
        <v>137</v>
      </c>
      <c r="AZ32" s="48"/>
      <c r="BA32" s="48"/>
      <c r="BB32" s="48"/>
      <c r="BC32" s="48"/>
      <c r="BD32" s="39" t="s">
        <v>136</v>
      </c>
      <c r="BE32" s="39" t="s">
        <v>136</v>
      </c>
      <c r="BF32" s="39" t="s">
        <v>136</v>
      </c>
      <c r="BG32" s="39" t="s">
        <v>136</v>
      </c>
      <c r="BH32" s="39" t="s">
        <v>136</v>
      </c>
      <c r="BI32" s="39" t="s">
        <v>136</v>
      </c>
      <c r="BJ32" s="48" t="s">
        <v>136</v>
      </c>
      <c r="BK32" s="48" t="s">
        <v>136</v>
      </c>
      <c r="BL32" s="39" t="s">
        <v>136</v>
      </c>
      <c r="BM32" s="47" t="s">
        <v>137</v>
      </c>
      <c r="BN32" s="48"/>
      <c r="BO32" s="48"/>
      <c r="BP32" s="48"/>
      <c r="BQ32" s="48"/>
      <c r="BR32" s="39" t="s">
        <v>136</v>
      </c>
      <c r="BS32" s="39" t="s">
        <v>136</v>
      </c>
      <c r="BT32" s="39" t="s">
        <v>136</v>
      </c>
      <c r="BU32" s="39" t="s">
        <v>136</v>
      </c>
      <c r="BV32" s="39" t="s">
        <v>136</v>
      </c>
      <c r="BW32" s="39" t="s">
        <v>136</v>
      </c>
      <c r="BX32" s="39" t="s">
        <v>136</v>
      </c>
      <c r="BY32" s="39" t="s">
        <v>136</v>
      </c>
      <c r="BZ32" s="39" t="s">
        <v>136</v>
      </c>
      <c r="CA32" s="47" t="s">
        <v>137</v>
      </c>
      <c r="CB32" s="48" t="s">
        <v>136</v>
      </c>
      <c r="CC32" s="48" t="s">
        <v>136</v>
      </c>
      <c r="CD32" s="39" t="s">
        <v>136</v>
      </c>
      <c r="CE32" s="39" t="s">
        <v>136</v>
      </c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39" t="s">
        <v>136</v>
      </c>
      <c r="CQ32" s="47" t="s">
        <v>137</v>
      </c>
      <c r="CR32" s="48"/>
      <c r="CS32" s="48"/>
      <c r="CT32" s="72" t="s">
        <v>136</v>
      </c>
      <c r="CU32" s="72" t="s">
        <v>136</v>
      </c>
      <c r="CV32" s="39" t="s">
        <v>136</v>
      </c>
      <c r="CW32" s="39" t="s">
        <v>136</v>
      </c>
      <c r="CX32" s="39" t="s">
        <v>136</v>
      </c>
      <c r="CY32" s="39" t="s">
        <v>136</v>
      </c>
      <c r="CZ32" s="39" t="s">
        <v>136</v>
      </c>
      <c r="DA32" s="39" t="s">
        <v>136</v>
      </c>
      <c r="DB32" s="39" t="s">
        <v>136</v>
      </c>
      <c r="DC32" s="39" t="s">
        <v>136</v>
      </c>
      <c r="DD32" s="39" t="s">
        <v>136</v>
      </c>
      <c r="DE32" s="39" t="s">
        <v>136</v>
      </c>
      <c r="DF32" s="48"/>
      <c r="DG32" s="48"/>
      <c r="DH32" s="39" t="s">
        <v>136</v>
      </c>
      <c r="DI32" s="39" t="s">
        <v>136</v>
      </c>
      <c r="DJ32" s="39" t="s">
        <v>136</v>
      </c>
      <c r="DK32" s="39" t="s">
        <v>136</v>
      </c>
      <c r="DL32" s="39" t="s">
        <v>136</v>
      </c>
      <c r="DM32" s="39" t="s">
        <v>136</v>
      </c>
      <c r="DN32" s="39" t="s">
        <v>136</v>
      </c>
      <c r="DO32" s="47" t="s">
        <v>137</v>
      </c>
      <c r="DP32" s="39" t="s">
        <v>136</v>
      </c>
      <c r="DQ32" s="47" t="s">
        <v>137</v>
      </c>
      <c r="DR32" s="39" t="s">
        <v>136</v>
      </c>
      <c r="DS32" s="39" t="s">
        <v>136</v>
      </c>
      <c r="DT32" s="39" t="s">
        <v>136</v>
      </c>
      <c r="DU32" s="39" t="s">
        <v>136</v>
      </c>
      <c r="DV32" s="39" t="s">
        <v>136</v>
      </c>
      <c r="DW32" s="39" t="s">
        <v>136</v>
      </c>
      <c r="DX32" s="39" t="s">
        <v>136</v>
      </c>
      <c r="DY32" s="39" t="s">
        <v>136</v>
      </c>
      <c r="DZ32" s="96" t="s">
        <v>136</v>
      </c>
      <c r="EA32" s="96" t="s">
        <v>136</v>
      </c>
      <c r="EB32" s="48"/>
      <c r="EC32" s="48"/>
      <c r="ED32" s="39" t="s">
        <v>136</v>
      </c>
      <c r="EE32" s="39" t="s">
        <v>136</v>
      </c>
      <c r="EF32" s="39" t="s">
        <v>136</v>
      </c>
      <c r="EG32" s="39" t="s">
        <v>136</v>
      </c>
      <c r="EH32" s="48"/>
      <c r="EI32" s="48"/>
      <c r="EJ32" s="48"/>
      <c r="EK32" s="48"/>
      <c r="EL32" s="39" t="s">
        <v>136</v>
      </c>
      <c r="EM32" s="39" t="s">
        <v>136</v>
      </c>
      <c r="EN32" s="39" t="s">
        <v>136</v>
      </c>
      <c r="EO32" s="39" t="s">
        <v>136</v>
      </c>
      <c r="EP32" s="39" t="s">
        <v>136</v>
      </c>
      <c r="EQ32" s="39" t="s">
        <v>136</v>
      </c>
      <c r="ER32" s="39" t="s">
        <v>136</v>
      </c>
      <c r="ES32" s="47" t="s">
        <v>137</v>
      </c>
      <c r="ET32" s="48"/>
      <c r="EU32" s="48"/>
      <c r="EV32" s="39" t="s">
        <v>136</v>
      </c>
      <c r="EW32" s="47" t="s">
        <v>137</v>
      </c>
      <c r="EX32" s="48"/>
      <c r="EY32" s="48"/>
      <c r="EZ32" s="39" t="s">
        <v>136</v>
      </c>
      <c r="FA32" s="39" t="s">
        <v>136</v>
      </c>
      <c r="FB32" s="48"/>
      <c r="FC32" s="48"/>
      <c r="FD32" s="39" t="s">
        <v>136</v>
      </c>
      <c r="FE32" s="39" t="s">
        <v>136</v>
      </c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39" t="s">
        <v>136</v>
      </c>
      <c r="FS32" s="39" t="s">
        <v>136</v>
      </c>
      <c r="FT32" s="48"/>
      <c r="FU32" s="48"/>
      <c r="FV32" s="39" t="s">
        <v>136</v>
      </c>
      <c r="FW32" s="39" t="s">
        <v>136</v>
      </c>
      <c r="FX32" s="67">
        <v>161</v>
      </c>
      <c r="FY32" s="67">
        <v>88</v>
      </c>
      <c r="FZ32" s="48">
        <v>186</v>
      </c>
      <c r="GA32" s="48">
        <v>63</v>
      </c>
      <c r="GB32" s="67">
        <v>1</v>
      </c>
      <c r="GC32" s="67">
        <v>21</v>
      </c>
      <c r="GD32" s="8"/>
      <c r="GE32" s="8"/>
      <c r="GF32" s="8"/>
      <c r="GG32" s="8"/>
      <c r="GH32" s="8"/>
    </row>
    <row r="33" spans="1:190" ht="6" customHeight="1">
      <c r="A33" s="75"/>
      <c r="B33" s="7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4"/>
      <c r="P33" s="26"/>
      <c r="Q33" s="26"/>
      <c r="R33" s="26"/>
      <c r="S33" s="77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78"/>
      <c r="AU33" s="78"/>
      <c r="AV33" s="78"/>
      <c r="AW33" s="78"/>
      <c r="AX33" s="78"/>
      <c r="AY33" s="78"/>
      <c r="AZ33" s="79"/>
      <c r="BA33" s="79"/>
      <c r="BB33" s="79"/>
      <c r="BC33" s="79"/>
      <c r="BD33" s="78"/>
      <c r="BE33" s="78"/>
      <c r="BF33" s="78"/>
      <c r="BG33" s="78"/>
      <c r="BH33" s="78"/>
      <c r="BI33" s="78"/>
      <c r="BJ33" s="79"/>
      <c r="BK33" s="79"/>
      <c r="BL33" s="78"/>
      <c r="BM33" s="78"/>
      <c r="BN33" s="79"/>
      <c r="BO33" s="79"/>
      <c r="BP33" s="79"/>
      <c r="BQ33" s="79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9"/>
      <c r="CC33" s="79"/>
      <c r="CD33" s="78"/>
      <c r="CE33" s="78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8"/>
      <c r="CQ33" s="78"/>
      <c r="CR33" s="79"/>
      <c r="CS33" s="79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9"/>
      <c r="DG33" s="79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80"/>
      <c r="EA33" s="80"/>
      <c r="EB33" s="79"/>
      <c r="EC33" s="79"/>
      <c r="ED33" s="78"/>
      <c r="EE33" s="78"/>
      <c r="EF33" s="78"/>
      <c r="EG33" s="78"/>
      <c r="EH33" s="79"/>
      <c r="EI33" s="79"/>
      <c r="EJ33" s="79"/>
      <c r="EK33" s="79"/>
      <c r="EL33" s="78"/>
      <c r="EM33" s="78"/>
      <c r="EN33" s="78"/>
      <c r="EO33" s="78"/>
      <c r="EP33" s="78"/>
      <c r="EQ33" s="78"/>
      <c r="ER33" s="78"/>
      <c r="ES33" s="78"/>
      <c r="ET33" s="79"/>
      <c r="EU33" s="79"/>
      <c r="EV33" s="78"/>
      <c r="EW33" s="78"/>
      <c r="EX33" s="79"/>
      <c r="EY33" s="79"/>
      <c r="EZ33" s="78"/>
      <c r="FA33" s="78"/>
      <c r="FB33" s="79"/>
      <c r="FC33" s="79"/>
      <c r="FD33" s="78"/>
      <c r="FE33" s="78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8"/>
      <c r="FS33" s="78"/>
      <c r="FT33" s="79"/>
      <c r="FU33" s="79"/>
      <c r="FV33" s="78"/>
      <c r="FW33" s="78"/>
      <c r="FX33" s="78"/>
      <c r="FY33" s="78"/>
      <c r="FZ33" s="79"/>
      <c r="GA33" s="79"/>
      <c r="GB33" s="78"/>
      <c r="GC33" s="78"/>
      <c r="GD33" s="8"/>
      <c r="GE33" s="8"/>
      <c r="GF33" s="8"/>
      <c r="GG33" s="8"/>
      <c r="GH33" s="8"/>
    </row>
    <row r="34" spans="1:190" ht="14.1" customHeight="1">
      <c r="A34" s="81"/>
      <c r="B34" s="82" t="s">
        <v>237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19"/>
      <c r="P34" s="21"/>
      <c r="Q34" s="83"/>
      <c r="R34" s="83"/>
      <c r="S34" s="84"/>
      <c r="T34" s="83"/>
      <c r="U34" s="83"/>
      <c r="V34" s="83"/>
      <c r="W34" s="21"/>
      <c r="X34" s="21"/>
      <c r="Y34" s="83"/>
      <c r="Z34" s="83"/>
      <c r="AA34" s="83"/>
      <c r="AB34" s="83"/>
      <c r="AC34" s="83"/>
      <c r="AD34" s="83"/>
      <c r="AE34" s="83"/>
      <c r="AF34" s="83"/>
      <c r="AG34" s="85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26"/>
      <c r="AV34" s="26"/>
      <c r="AW34" s="26"/>
      <c r="AX34" s="26"/>
      <c r="AY34" s="26"/>
      <c r="AZ34" s="87"/>
      <c r="BA34" s="87"/>
      <c r="BB34" s="87"/>
      <c r="BC34" s="87"/>
      <c r="BD34" s="26"/>
      <c r="BE34" s="26"/>
      <c r="BF34" s="26"/>
      <c r="BG34" s="26"/>
      <c r="BH34" s="26"/>
      <c r="BI34" s="26"/>
      <c r="BJ34" s="87"/>
      <c r="BK34" s="87"/>
      <c r="BL34" s="26"/>
      <c r="BM34" s="26"/>
      <c r="BN34" s="87"/>
      <c r="BO34" s="87"/>
      <c r="BP34" s="87"/>
      <c r="BQ34" s="87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87"/>
      <c r="CC34" s="87"/>
      <c r="CD34" s="26"/>
      <c r="CE34" s="26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26"/>
      <c r="CQ34" s="26"/>
      <c r="CR34" s="87"/>
      <c r="CS34" s="87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87"/>
      <c r="DG34" s="87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88"/>
      <c r="EA34" s="88"/>
      <c r="EB34" s="87"/>
      <c r="EC34" s="87"/>
      <c r="ED34" s="26"/>
      <c r="EE34" s="26"/>
      <c r="EF34" s="26"/>
      <c r="EG34" s="26"/>
      <c r="EH34" s="87"/>
      <c r="EI34" s="87"/>
      <c r="EJ34" s="87"/>
      <c r="EK34" s="87"/>
      <c r="EL34" s="26"/>
      <c r="EM34" s="26"/>
      <c r="EN34" s="26"/>
      <c r="EO34" s="26"/>
      <c r="EP34" s="26"/>
      <c r="EQ34" s="26"/>
      <c r="ER34" s="26"/>
      <c r="ES34" s="26"/>
      <c r="ET34" s="87"/>
      <c r="EU34" s="87"/>
      <c r="EV34" s="26"/>
      <c r="EW34" s="26"/>
      <c r="EX34" s="87"/>
      <c r="EY34" s="87"/>
      <c r="EZ34" s="26"/>
      <c r="FA34" s="26"/>
      <c r="FB34" s="87"/>
      <c r="FC34" s="87"/>
      <c r="FD34" s="26"/>
      <c r="FE34" s="26"/>
      <c r="FF34" s="87"/>
      <c r="FG34" s="87"/>
      <c r="FH34" s="87"/>
      <c r="FI34" s="87"/>
      <c r="FJ34" s="87"/>
      <c r="FK34" s="87"/>
      <c r="FL34" s="87"/>
      <c r="FM34" s="87"/>
      <c r="FN34" s="87"/>
      <c r="FO34" s="87"/>
      <c r="FP34" s="87"/>
      <c r="FQ34" s="87"/>
      <c r="FR34" s="26"/>
      <c r="FS34" s="26"/>
      <c r="FT34" s="87"/>
      <c r="FU34" s="87"/>
      <c r="FV34" s="26"/>
      <c r="FW34" s="26"/>
      <c r="FX34" s="26"/>
      <c r="FY34" s="26"/>
      <c r="FZ34" s="87"/>
      <c r="GA34" s="87"/>
      <c r="GB34" s="26"/>
      <c r="GC34" s="26"/>
      <c r="GD34" s="8"/>
      <c r="GE34" s="8"/>
      <c r="GF34" s="8"/>
      <c r="GG34" s="8"/>
      <c r="GH34" s="8"/>
    </row>
    <row r="35" spans="1:190" s="3" customFormat="1" ht="15" customHeight="1">
      <c r="A35" s="27">
        <v>28</v>
      </c>
      <c r="B35" s="28" t="s">
        <v>72</v>
      </c>
      <c r="C35" s="29">
        <v>85</v>
      </c>
      <c r="D35" s="29">
        <v>40</v>
      </c>
      <c r="E35" s="29">
        <v>31</v>
      </c>
      <c r="F35" s="29">
        <v>51</v>
      </c>
      <c r="G35" s="30" t="s">
        <v>129</v>
      </c>
      <c r="H35" s="30" t="s">
        <v>129</v>
      </c>
      <c r="I35" s="30" t="s">
        <v>129</v>
      </c>
      <c r="J35" s="30" t="s">
        <v>129</v>
      </c>
      <c r="K35" s="30" t="s">
        <v>129</v>
      </c>
      <c r="L35" s="30" t="s">
        <v>129</v>
      </c>
      <c r="M35" s="30" t="s">
        <v>129</v>
      </c>
      <c r="N35" s="30" t="s">
        <v>129</v>
      </c>
      <c r="O35" s="89" t="s">
        <v>238</v>
      </c>
      <c r="P35" s="29">
        <v>0.44</v>
      </c>
      <c r="Q35" s="29">
        <v>1.3260000000000001</v>
      </c>
      <c r="R35" s="29">
        <v>24</v>
      </c>
      <c r="S35" s="32">
        <f>R35/C35</f>
        <v>0.28235294117647058</v>
      </c>
      <c r="T35" s="29">
        <v>6715</v>
      </c>
      <c r="U35" s="29">
        <f>T35/C35</f>
        <v>79</v>
      </c>
      <c r="V35" s="29">
        <v>1436</v>
      </c>
      <c r="W35" s="29" t="s">
        <v>137</v>
      </c>
      <c r="X35" s="43" t="s">
        <v>136</v>
      </c>
      <c r="Y35" s="29">
        <v>7.0803000000000003</v>
      </c>
      <c r="Z35" s="29">
        <v>1138.9100000000001</v>
      </c>
      <c r="AA35" s="29">
        <v>231.45</v>
      </c>
      <c r="AB35" s="29">
        <v>6.9182100000000002</v>
      </c>
      <c r="AC35" s="29">
        <v>1090.0999999999999</v>
      </c>
      <c r="AD35" s="29">
        <v>376</v>
      </c>
      <c r="AE35" s="29">
        <v>-95</v>
      </c>
      <c r="AF35" s="29">
        <v>1.3</v>
      </c>
      <c r="AG35" s="29">
        <v>0.2</v>
      </c>
      <c r="AH35" s="33">
        <v>605</v>
      </c>
      <c r="AI35" s="34">
        <v>4.3E-11</v>
      </c>
      <c r="AJ35" s="33">
        <v>250</v>
      </c>
      <c r="AK35" s="33">
        <v>0.56000000000000005</v>
      </c>
      <c r="AL35" s="33">
        <v>30.9</v>
      </c>
      <c r="AM35" s="33">
        <v>6.08</v>
      </c>
      <c r="AN35" s="33">
        <v>510</v>
      </c>
      <c r="AO35" s="33">
        <v>2.95</v>
      </c>
      <c r="AP35" s="33">
        <v>28.1</v>
      </c>
      <c r="AQ35" s="33" t="s">
        <v>239</v>
      </c>
      <c r="AR35" s="33" t="s">
        <v>240</v>
      </c>
      <c r="AS35" s="33" t="s">
        <v>241</v>
      </c>
      <c r="AT35" s="33">
        <v>36</v>
      </c>
      <c r="AU35" s="33">
        <v>51</v>
      </c>
      <c r="AV35" s="36" t="s">
        <v>136</v>
      </c>
      <c r="AW35" s="37" t="s">
        <v>137</v>
      </c>
      <c r="AX35" s="36" t="s">
        <v>136</v>
      </c>
      <c r="AY35" s="36" t="s">
        <v>136</v>
      </c>
      <c r="AZ35" s="38"/>
      <c r="BA35" s="38"/>
      <c r="BB35" s="38"/>
      <c r="BC35" s="38"/>
      <c r="BD35" s="36" t="s">
        <v>136</v>
      </c>
      <c r="BE35" s="36" t="s">
        <v>136</v>
      </c>
      <c r="BF35" s="36" t="s">
        <v>136</v>
      </c>
      <c r="BG35" s="36" t="s">
        <v>136</v>
      </c>
      <c r="BH35" s="36" t="s">
        <v>136</v>
      </c>
      <c r="BI35" s="36" t="s">
        <v>136</v>
      </c>
      <c r="BJ35" s="38" t="s">
        <v>136</v>
      </c>
      <c r="BK35" s="38" t="s">
        <v>136</v>
      </c>
      <c r="BL35" s="36" t="s">
        <v>136</v>
      </c>
      <c r="BM35" s="36" t="s">
        <v>136</v>
      </c>
      <c r="BN35" s="38"/>
      <c r="BO35" s="38"/>
      <c r="BP35" s="38"/>
      <c r="BQ35" s="38"/>
      <c r="BR35" s="33">
        <v>38</v>
      </c>
      <c r="BS35" s="33">
        <v>7</v>
      </c>
      <c r="BT35" s="33">
        <v>40</v>
      </c>
      <c r="BU35" s="33">
        <v>2</v>
      </c>
      <c r="BV35" s="36" t="s">
        <v>136</v>
      </c>
      <c r="BW35" s="37" t="s">
        <v>137</v>
      </c>
      <c r="BX35" s="36" t="s">
        <v>136</v>
      </c>
      <c r="BY35" s="37" t="s">
        <v>137</v>
      </c>
      <c r="BZ35" s="36" t="s">
        <v>136</v>
      </c>
      <c r="CA35" s="36" t="s">
        <v>136</v>
      </c>
      <c r="CB35" s="38" t="s">
        <v>136</v>
      </c>
      <c r="CC35" s="38" t="s">
        <v>136</v>
      </c>
      <c r="CD35" s="36" t="s">
        <v>136</v>
      </c>
      <c r="CE35" s="36" t="s">
        <v>136</v>
      </c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6" t="s">
        <v>136</v>
      </c>
      <c r="CQ35" s="36" t="s">
        <v>136</v>
      </c>
      <c r="CR35" s="38"/>
      <c r="CS35" s="38"/>
      <c r="CT35" s="36" t="s">
        <v>136</v>
      </c>
      <c r="CU35" s="36" t="s">
        <v>136</v>
      </c>
      <c r="CV35" s="36" t="s">
        <v>136</v>
      </c>
      <c r="CW35" s="36" t="s">
        <v>136</v>
      </c>
      <c r="CX35" s="36" t="s">
        <v>136</v>
      </c>
      <c r="CY35" s="36" t="s">
        <v>136</v>
      </c>
      <c r="CZ35" s="39" t="s">
        <v>136</v>
      </c>
      <c r="DA35" s="39" t="s">
        <v>136</v>
      </c>
      <c r="DB35" s="39" t="s">
        <v>136</v>
      </c>
      <c r="DC35" s="39" t="s">
        <v>136</v>
      </c>
      <c r="DD35" s="36" t="s">
        <v>136</v>
      </c>
      <c r="DE35" s="37" t="s">
        <v>137</v>
      </c>
      <c r="DF35" s="38"/>
      <c r="DG35" s="38"/>
      <c r="DH35" s="36" t="s">
        <v>136</v>
      </c>
      <c r="DI35" s="36" t="s">
        <v>136</v>
      </c>
      <c r="DJ35" s="39" t="s">
        <v>136</v>
      </c>
      <c r="DK35" s="39" t="s">
        <v>136</v>
      </c>
      <c r="DL35" s="36" t="s">
        <v>136</v>
      </c>
      <c r="DM35" s="36" t="s">
        <v>136</v>
      </c>
      <c r="DN35" s="36" t="s">
        <v>136</v>
      </c>
      <c r="DO35" s="36" t="s">
        <v>136</v>
      </c>
      <c r="DP35" s="36" t="s">
        <v>136</v>
      </c>
      <c r="DQ35" s="36" t="s">
        <v>136</v>
      </c>
      <c r="DR35" s="36" t="s">
        <v>136</v>
      </c>
      <c r="DS35" s="37" t="s">
        <v>137</v>
      </c>
      <c r="DT35" s="36" t="s">
        <v>136</v>
      </c>
      <c r="DU35" s="37" t="s">
        <v>137</v>
      </c>
      <c r="DV35" s="36" t="s">
        <v>136</v>
      </c>
      <c r="DW35" s="36" t="s">
        <v>136</v>
      </c>
      <c r="DX35" s="36" t="s">
        <v>136</v>
      </c>
      <c r="DY35" s="36" t="s">
        <v>136</v>
      </c>
      <c r="DZ35" s="36" t="s">
        <v>136</v>
      </c>
      <c r="EA35" s="36" t="s">
        <v>136</v>
      </c>
      <c r="EB35" s="38"/>
      <c r="EC35" s="38"/>
      <c r="ED35" s="33">
        <v>41</v>
      </c>
      <c r="EE35" s="33">
        <v>30</v>
      </c>
      <c r="EF35" s="36" t="s">
        <v>136</v>
      </c>
      <c r="EG35" s="36" t="s">
        <v>136</v>
      </c>
      <c r="EH35" s="38"/>
      <c r="EI35" s="38"/>
      <c r="EJ35" s="38"/>
      <c r="EK35" s="38"/>
      <c r="EL35" s="36" t="s">
        <v>136</v>
      </c>
      <c r="EM35" s="36" t="s">
        <v>136</v>
      </c>
      <c r="EN35" s="36" t="s">
        <v>136</v>
      </c>
      <c r="EO35" s="36" t="s">
        <v>136</v>
      </c>
      <c r="EP35" s="36" t="s">
        <v>136</v>
      </c>
      <c r="EQ35" s="36" t="s">
        <v>136</v>
      </c>
      <c r="ER35" s="36" t="s">
        <v>136</v>
      </c>
      <c r="ES35" s="36" t="s">
        <v>136</v>
      </c>
      <c r="ET35" s="38"/>
      <c r="EU35" s="38"/>
      <c r="EV35" s="36" t="s">
        <v>136</v>
      </c>
      <c r="EW35" s="36" t="s">
        <v>136</v>
      </c>
      <c r="EX35" s="38"/>
      <c r="EY35" s="38"/>
      <c r="EZ35" s="36" t="s">
        <v>136</v>
      </c>
      <c r="FA35" s="36" t="s">
        <v>136</v>
      </c>
      <c r="FB35" s="38"/>
      <c r="FC35" s="38"/>
      <c r="FD35" s="36" t="s">
        <v>136</v>
      </c>
      <c r="FE35" s="37" t="s">
        <v>137</v>
      </c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6" t="s">
        <v>136</v>
      </c>
      <c r="FS35" s="37" t="s">
        <v>137</v>
      </c>
      <c r="FT35" s="38"/>
      <c r="FU35" s="38"/>
      <c r="FV35" s="36" t="s">
        <v>136</v>
      </c>
      <c r="FW35" s="37" t="s">
        <v>137</v>
      </c>
      <c r="FX35" s="36" t="s">
        <v>136</v>
      </c>
      <c r="FY35" s="36" t="s">
        <v>136</v>
      </c>
      <c r="FZ35" s="39" t="s">
        <v>136</v>
      </c>
      <c r="GA35" s="39" t="s">
        <v>136</v>
      </c>
      <c r="GB35" s="33">
        <v>38</v>
      </c>
      <c r="GC35" s="33">
        <v>1</v>
      </c>
      <c r="GD35" s="40"/>
      <c r="GE35" s="40"/>
      <c r="GF35" s="40"/>
      <c r="GG35" s="40"/>
      <c r="GH35" s="40"/>
    </row>
    <row r="36" spans="1:190" s="3" customFormat="1" ht="15" customHeight="1">
      <c r="A36" s="41">
        <v>29</v>
      </c>
      <c r="B36" s="42" t="s">
        <v>73</v>
      </c>
      <c r="C36" s="43">
        <v>119</v>
      </c>
      <c r="D36" s="43">
        <v>61</v>
      </c>
      <c r="E36" s="44" t="s">
        <v>129</v>
      </c>
      <c r="F36" s="44" t="s">
        <v>129</v>
      </c>
      <c r="G36" s="43">
        <v>60</v>
      </c>
      <c r="H36" s="43">
        <v>16</v>
      </c>
      <c r="I36" s="44" t="s">
        <v>129</v>
      </c>
      <c r="J36" s="44" t="s">
        <v>129</v>
      </c>
      <c r="K36" s="44" t="s">
        <v>129</v>
      </c>
      <c r="L36" s="44" t="s">
        <v>129</v>
      </c>
      <c r="M36" s="44" t="s">
        <v>129</v>
      </c>
      <c r="N36" s="44" t="s">
        <v>129</v>
      </c>
      <c r="O36" s="49" t="s">
        <v>242</v>
      </c>
      <c r="P36" s="43">
        <v>0.56999999999999995</v>
      </c>
      <c r="Q36" s="43">
        <v>1.48</v>
      </c>
      <c r="R36" s="43">
        <v>27</v>
      </c>
      <c r="S36" s="45">
        <f>R36/C36</f>
        <v>0.22689075630252101</v>
      </c>
      <c r="T36" s="43">
        <v>7021</v>
      </c>
      <c r="U36" s="43">
        <f>T36/C36</f>
        <v>59</v>
      </c>
      <c r="V36" s="43">
        <v>2097</v>
      </c>
      <c r="W36" s="43" t="s">
        <v>137</v>
      </c>
      <c r="X36" s="43" t="s">
        <v>136</v>
      </c>
      <c r="Y36" s="43">
        <v>6.95465</v>
      </c>
      <c r="Z36" s="43">
        <v>1170.9659999999999</v>
      </c>
      <c r="AA36" s="43">
        <v>226.232</v>
      </c>
      <c r="AB36" s="43">
        <v>6.9790900000000002</v>
      </c>
      <c r="AC36" s="43">
        <v>1192.5999999999999</v>
      </c>
      <c r="AD36" s="43">
        <v>169</v>
      </c>
      <c r="AE36" s="43">
        <v>-23</v>
      </c>
      <c r="AF36" s="43">
        <v>0.82</v>
      </c>
      <c r="AG36" s="43">
        <v>7.1999999999999995E-2</v>
      </c>
      <c r="AH36" s="43" t="s">
        <v>137</v>
      </c>
      <c r="AI36" s="43" t="s">
        <v>243</v>
      </c>
      <c r="AJ36" s="43">
        <v>300</v>
      </c>
      <c r="AK36" s="43">
        <v>1.35</v>
      </c>
      <c r="AL36" s="43">
        <v>25.9</v>
      </c>
      <c r="AM36" s="43">
        <v>2.38</v>
      </c>
      <c r="AN36" s="43">
        <v>536</v>
      </c>
      <c r="AO36" s="43">
        <v>4.13</v>
      </c>
      <c r="AP36" s="43">
        <v>27.16</v>
      </c>
      <c r="AQ36" s="43" t="s">
        <v>244</v>
      </c>
      <c r="AR36" s="43"/>
      <c r="AS36" s="43"/>
      <c r="AT36" s="39" t="s">
        <v>136</v>
      </c>
      <c r="AU36" s="47" t="s">
        <v>137</v>
      </c>
      <c r="AV36" s="43">
        <v>60</v>
      </c>
      <c r="AW36" s="43">
        <v>16</v>
      </c>
      <c r="AX36" s="39" t="s">
        <v>136</v>
      </c>
      <c r="AY36" s="39" t="s">
        <v>136</v>
      </c>
      <c r="AZ36" s="48"/>
      <c r="BA36" s="48"/>
      <c r="BB36" s="48"/>
      <c r="BC36" s="48"/>
      <c r="BD36" s="39" t="s">
        <v>136</v>
      </c>
      <c r="BE36" s="47" t="s">
        <v>137</v>
      </c>
      <c r="BF36" s="39" t="s">
        <v>136</v>
      </c>
      <c r="BG36" s="47" t="s">
        <v>137</v>
      </c>
      <c r="BH36" s="39" t="s">
        <v>136</v>
      </c>
      <c r="BI36" s="47" t="s">
        <v>137</v>
      </c>
      <c r="BJ36" s="48" t="s">
        <v>136</v>
      </c>
      <c r="BK36" s="48" t="s">
        <v>136</v>
      </c>
      <c r="BL36" s="39" t="s">
        <v>136</v>
      </c>
      <c r="BM36" s="39" t="s">
        <v>136</v>
      </c>
      <c r="BN36" s="48"/>
      <c r="BO36" s="48"/>
      <c r="BP36" s="48"/>
      <c r="BQ36" s="48"/>
      <c r="BR36" s="43">
        <v>53</v>
      </c>
      <c r="BS36" s="43">
        <v>13</v>
      </c>
      <c r="BT36" s="43">
        <v>59</v>
      </c>
      <c r="BU36" s="43">
        <v>7</v>
      </c>
      <c r="BV36" s="39" t="s">
        <v>136</v>
      </c>
      <c r="BW36" s="47" t="s">
        <v>137</v>
      </c>
      <c r="BX36" s="43">
        <v>61</v>
      </c>
      <c r="BY36" s="43">
        <v>4</v>
      </c>
      <c r="BZ36" s="39" t="s">
        <v>136</v>
      </c>
      <c r="CA36" s="47" t="s">
        <v>137</v>
      </c>
      <c r="CB36" s="48" t="s">
        <v>136</v>
      </c>
      <c r="CC36" s="48" t="s">
        <v>136</v>
      </c>
      <c r="CD36" s="39" t="s">
        <v>136</v>
      </c>
      <c r="CE36" s="47" t="s">
        <v>137</v>
      </c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39" t="s">
        <v>136</v>
      </c>
      <c r="CQ36" s="39" t="s">
        <v>136</v>
      </c>
      <c r="CR36" s="48"/>
      <c r="CS36" s="48"/>
      <c r="CT36" s="39" t="s">
        <v>136</v>
      </c>
      <c r="CU36" s="39" t="s">
        <v>136</v>
      </c>
      <c r="CV36" s="39" t="s">
        <v>136</v>
      </c>
      <c r="CW36" s="39" t="s">
        <v>136</v>
      </c>
      <c r="CX36" s="39" t="s">
        <v>136</v>
      </c>
      <c r="CY36" s="39" t="s">
        <v>136</v>
      </c>
      <c r="CZ36" s="39" t="s">
        <v>136</v>
      </c>
      <c r="DA36" s="39" t="s">
        <v>136</v>
      </c>
      <c r="DB36" s="39" t="s">
        <v>136</v>
      </c>
      <c r="DC36" s="47" t="s">
        <v>137</v>
      </c>
      <c r="DD36" s="39" t="s">
        <v>136</v>
      </c>
      <c r="DE36" s="39" t="s">
        <v>136</v>
      </c>
      <c r="DF36" s="48"/>
      <c r="DG36" s="48"/>
      <c r="DH36" s="39" t="s">
        <v>136</v>
      </c>
      <c r="DI36" s="47" t="s">
        <v>137</v>
      </c>
      <c r="DJ36" s="39" t="s">
        <v>136</v>
      </c>
      <c r="DK36" s="39" t="s">
        <v>136</v>
      </c>
      <c r="DL36" s="39" t="s">
        <v>136</v>
      </c>
      <c r="DM36" s="39" t="s">
        <v>136</v>
      </c>
      <c r="DN36" s="39" t="s">
        <v>136</v>
      </c>
      <c r="DO36" s="47" t="s">
        <v>137</v>
      </c>
      <c r="DP36" s="39" t="s">
        <v>136</v>
      </c>
      <c r="DQ36" s="47" t="s">
        <v>137</v>
      </c>
      <c r="DR36" s="43">
        <v>64</v>
      </c>
      <c r="DS36" s="43">
        <v>22</v>
      </c>
      <c r="DT36" s="43">
        <v>80</v>
      </c>
      <c r="DU36" s="43">
        <v>83</v>
      </c>
      <c r="DV36" s="39" t="s">
        <v>136</v>
      </c>
      <c r="DW36" s="47" t="s">
        <v>137</v>
      </c>
      <c r="DX36" s="39" t="s">
        <v>136</v>
      </c>
      <c r="DY36" s="39" t="s">
        <v>136</v>
      </c>
      <c r="DZ36" s="39" t="s">
        <v>136</v>
      </c>
      <c r="EA36" s="39" t="s">
        <v>136</v>
      </c>
      <c r="EB36" s="48"/>
      <c r="EC36" s="48"/>
      <c r="ED36" s="39" t="s">
        <v>136</v>
      </c>
      <c r="EE36" s="47" t="s">
        <v>137</v>
      </c>
      <c r="EF36" s="57">
        <v>71</v>
      </c>
      <c r="EG36" s="57">
        <v>64</v>
      </c>
      <c r="EH36" s="48"/>
      <c r="EI36" s="48"/>
      <c r="EJ36" s="48"/>
      <c r="EK36" s="48"/>
      <c r="EL36" s="39" t="s">
        <v>136</v>
      </c>
      <c r="EM36" s="47" t="s">
        <v>137</v>
      </c>
      <c r="EN36" s="57">
        <v>72</v>
      </c>
      <c r="EO36" s="57">
        <v>34</v>
      </c>
      <c r="EP36" s="39" t="s">
        <v>136</v>
      </c>
      <c r="EQ36" s="39" t="s">
        <v>136</v>
      </c>
      <c r="ER36" s="39" t="s">
        <v>136</v>
      </c>
      <c r="ES36" s="39" t="s">
        <v>136</v>
      </c>
      <c r="ET36" s="48"/>
      <c r="EU36" s="48"/>
      <c r="EV36" s="39" t="s">
        <v>136</v>
      </c>
      <c r="EW36" s="47" t="s">
        <v>137</v>
      </c>
      <c r="EX36" s="48"/>
      <c r="EY36" s="48"/>
      <c r="EZ36" s="39" t="s">
        <v>136</v>
      </c>
      <c r="FA36" s="39" t="s">
        <v>136</v>
      </c>
      <c r="FB36" s="48"/>
      <c r="FC36" s="48"/>
      <c r="FD36" s="39" t="s">
        <v>136</v>
      </c>
      <c r="FE36" s="39" t="s">
        <v>136</v>
      </c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39" t="s">
        <v>136</v>
      </c>
      <c r="FS36" s="47" t="s">
        <v>137</v>
      </c>
      <c r="FT36" s="48"/>
      <c r="FU36" s="48"/>
      <c r="FV36" s="39" t="s">
        <v>136</v>
      </c>
      <c r="FW36" s="47" t="s">
        <v>137</v>
      </c>
      <c r="FX36" s="39" t="s">
        <v>136</v>
      </c>
      <c r="FY36" s="47" t="s">
        <v>137</v>
      </c>
      <c r="FZ36" s="39" t="s">
        <v>136</v>
      </c>
      <c r="GA36" s="39" t="s">
        <v>136</v>
      </c>
      <c r="GB36" s="43">
        <v>56</v>
      </c>
      <c r="GC36" s="43">
        <v>3</v>
      </c>
      <c r="GD36" s="40"/>
      <c r="GE36" s="40"/>
      <c r="GF36" s="40"/>
      <c r="GG36" s="40"/>
      <c r="GH36" s="40"/>
    </row>
    <row r="37" spans="1:190" s="54" customFormat="1" ht="21" customHeight="1">
      <c r="A37" s="48">
        <v>30</v>
      </c>
      <c r="B37" s="97" t="s">
        <v>74</v>
      </c>
      <c r="C37" s="48">
        <v>154</v>
      </c>
      <c r="D37" s="48">
        <v>76</v>
      </c>
      <c r="E37" s="58" t="s">
        <v>129</v>
      </c>
      <c r="F37" s="58" t="s">
        <v>129</v>
      </c>
      <c r="G37" s="58" t="s">
        <v>129</v>
      </c>
      <c r="H37" s="58" t="s">
        <v>129</v>
      </c>
      <c r="I37" s="58" t="s">
        <v>129</v>
      </c>
      <c r="J37" s="58" t="s">
        <v>129</v>
      </c>
      <c r="K37" s="58" t="s">
        <v>129</v>
      </c>
      <c r="L37" s="58" t="s">
        <v>129</v>
      </c>
      <c r="M37" s="58" t="s">
        <v>129</v>
      </c>
      <c r="N37" s="58" t="s">
        <v>129</v>
      </c>
      <c r="O37" s="51" t="s">
        <v>245</v>
      </c>
      <c r="P37" s="98">
        <v>0.56000000000000005</v>
      </c>
      <c r="Q37" s="48">
        <v>1.59</v>
      </c>
      <c r="R37" s="48" t="s">
        <v>136</v>
      </c>
      <c r="S37" s="48">
        <v>0.37</v>
      </c>
      <c r="T37" s="48" t="s">
        <v>136</v>
      </c>
      <c r="U37" s="48">
        <v>46.8</v>
      </c>
      <c r="V37" s="48" t="s">
        <v>136</v>
      </c>
      <c r="W37" s="48" t="s">
        <v>136</v>
      </c>
      <c r="X37" s="48" t="s">
        <v>136</v>
      </c>
      <c r="Y37" s="48">
        <v>6.8940999999999999</v>
      </c>
      <c r="Z37" s="48">
        <v>1219.58</v>
      </c>
      <c r="AA37" s="48">
        <v>227.17</v>
      </c>
      <c r="AB37" s="48" t="s">
        <v>136</v>
      </c>
      <c r="AC37" s="48" t="s">
        <v>136</v>
      </c>
      <c r="AD37" s="48" t="s">
        <v>136</v>
      </c>
      <c r="AE37" s="48" t="s">
        <v>136</v>
      </c>
      <c r="AF37" s="48" t="s">
        <v>136</v>
      </c>
      <c r="AG37" s="48" t="s">
        <v>136</v>
      </c>
      <c r="AH37" s="48" t="s">
        <v>136</v>
      </c>
      <c r="AI37" s="48" t="s">
        <v>136</v>
      </c>
      <c r="AJ37" s="48" t="s">
        <v>136</v>
      </c>
      <c r="AK37" s="48" t="s">
        <v>136</v>
      </c>
      <c r="AL37" s="48" t="s">
        <v>136</v>
      </c>
      <c r="AM37" s="48" t="s">
        <v>136</v>
      </c>
      <c r="AN37" s="48" t="s">
        <v>136</v>
      </c>
      <c r="AO37" s="48" t="s">
        <v>136</v>
      </c>
      <c r="AP37" s="48" t="s">
        <v>136</v>
      </c>
      <c r="AQ37" s="48"/>
      <c r="AR37" s="48"/>
      <c r="AS37" s="48"/>
      <c r="AT37" s="48" t="s">
        <v>136</v>
      </c>
      <c r="AU37" s="48" t="s">
        <v>136</v>
      </c>
      <c r="AV37" s="48" t="s">
        <v>136</v>
      </c>
      <c r="AW37" s="48" t="s">
        <v>136</v>
      </c>
      <c r="AX37" s="48" t="s">
        <v>136</v>
      </c>
      <c r="AY37" s="48" t="s">
        <v>136</v>
      </c>
      <c r="AZ37" s="48"/>
      <c r="BA37" s="48"/>
      <c r="BB37" s="48"/>
      <c r="BC37" s="48"/>
      <c r="BD37" s="48" t="s">
        <v>136</v>
      </c>
      <c r="BE37" s="48" t="s">
        <v>136</v>
      </c>
      <c r="BF37" s="48" t="s">
        <v>136</v>
      </c>
      <c r="BG37" s="48" t="s">
        <v>136</v>
      </c>
      <c r="BH37" s="48" t="s">
        <v>136</v>
      </c>
      <c r="BI37" s="48" t="s">
        <v>136</v>
      </c>
      <c r="BJ37" s="48" t="s">
        <v>136</v>
      </c>
      <c r="BK37" s="48" t="s">
        <v>136</v>
      </c>
      <c r="BL37" s="48" t="s">
        <v>136</v>
      </c>
      <c r="BM37" s="48" t="s">
        <v>136</v>
      </c>
      <c r="BN37" s="48"/>
      <c r="BO37" s="48"/>
      <c r="BP37" s="48"/>
      <c r="BQ37" s="48"/>
      <c r="BR37" s="48">
        <v>56</v>
      </c>
      <c r="BS37" s="48">
        <v>21</v>
      </c>
      <c r="BT37" s="48">
        <v>65</v>
      </c>
      <c r="BU37" s="48">
        <v>16</v>
      </c>
      <c r="BV37" s="48">
        <v>73</v>
      </c>
      <c r="BW37" s="48">
        <v>8</v>
      </c>
      <c r="BX37" s="48">
        <v>69</v>
      </c>
      <c r="BY37" s="48">
        <v>18</v>
      </c>
      <c r="BZ37" s="48">
        <v>77</v>
      </c>
      <c r="CA37" s="48">
        <v>63</v>
      </c>
      <c r="CB37" s="48" t="s">
        <v>136</v>
      </c>
      <c r="CC37" s="48" t="s">
        <v>136</v>
      </c>
      <c r="CD37" s="48">
        <v>74</v>
      </c>
      <c r="CE37" s="48">
        <v>8</v>
      </c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 t="s">
        <v>136</v>
      </c>
      <c r="CQ37" s="48" t="s">
        <v>136</v>
      </c>
      <c r="CR37" s="48"/>
      <c r="CS37" s="48"/>
      <c r="CT37" s="48" t="s">
        <v>136</v>
      </c>
      <c r="CU37" s="48" t="s">
        <v>136</v>
      </c>
      <c r="CV37" s="48" t="s">
        <v>136</v>
      </c>
      <c r="CW37" s="48" t="s">
        <v>136</v>
      </c>
      <c r="CX37" s="48" t="s">
        <v>136</v>
      </c>
      <c r="CY37" s="48" t="s">
        <v>136</v>
      </c>
      <c r="CZ37" s="48" t="s">
        <v>136</v>
      </c>
      <c r="DA37" s="48" t="s">
        <v>136</v>
      </c>
      <c r="DB37" s="48" t="s">
        <v>136</v>
      </c>
      <c r="DC37" s="48" t="s">
        <v>136</v>
      </c>
      <c r="DD37" s="48" t="s">
        <v>136</v>
      </c>
      <c r="DE37" s="48" t="s">
        <v>136</v>
      </c>
      <c r="DF37" s="48"/>
      <c r="DG37" s="48"/>
      <c r="DH37" s="48">
        <v>75</v>
      </c>
      <c r="DI37" s="48">
        <v>20</v>
      </c>
      <c r="DJ37" s="48" t="s">
        <v>136</v>
      </c>
      <c r="DK37" s="48" t="s">
        <v>136</v>
      </c>
      <c r="DL37" s="48" t="s">
        <v>136</v>
      </c>
      <c r="DM37" s="48" t="s">
        <v>136</v>
      </c>
      <c r="DN37" s="48" t="s">
        <v>136</v>
      </c>
      <c r="DO37" s="48" t="s">
        <v>136</v>
      </c>
      <c r="DP37" s="48" t="s">
        <v>136</v>
      </c>
      <c r="DQ37" s="48" t="s">
        <v>136</v>
      </c>
      <c r="DR37" s="48">
        <v>56</v>
      </c>
      <c r="DS37" s="48">
        <v>89</v>
      </c>
      <c r="DT37" s="48">
        <v>74</v>
      </c>
      <c r="DU37" s="48">
        <v>29</v>
      </c>
      <c r="DV37" s="48" t="s">
        <v>136</v>
      </c>
      <c r="DW37" s="48" t="s">
        <v>136</v>
      </c>
      <c r="DX37" s="48" t="s">
        <v>136</v>
      </c>
      <c r="DY37" s="48" t="s">
        <v>136</v>
      </c>
      <c r="DZ37" s="48" t="s">
        <v>136</v>
      </c>
      <c r="EA37" s="48" t="s">
        <v>136</v>
      </c>
      <c r="EB37" s="48"/>
      <c r="EC37" s="48"/>
      <c r="ED37" s="48" t="s">
        <v>136</v>
      </c>
      <c r="EE37" s="48" t="s">
        <v>136</v>
      </c>
      <c r="EF37" s="48" t="s">
        <v>136</v>
      </c>
      <c r="EG37" s="48" t="s">
        <v>136</v>
      </c>
      <c r="EH37" s="48"/>
      <c r="EI37" s="48"/>
      <c r="EJ37" s="48"/>
      <c r="EK37" s="48"/>
      <c r="EL37" s="48" t="s">
        <v>136</v>
      </c>
      <c r="EM37" s="48" t="s">
        <v>136</v>
      </c>
      <c r="EN37" s="48" t="s">
        <v>136</v>
      </c>
      <c r="EO37" s="48" t="s">
        <v>136</v>
      </c>
      <c r="EP37" s="48" t="s">
        <v>136</v>
      </c>
      <c r="EQ37" s="48" t="s">
        <v>136</v>
      </c>
      <c r="ER37" s="48">
        <v>74</v>
      </c>
      <c r="ES37" s="48">
        <v>43</v>
      </c>
      <c r="ET37" s="48"/>
      <c r="EU37" s="48"/>
      <c r="EV37" s="48" t="s">
        <v>136</v>
      </c>
      <c r="EW37" s="48" t="s">
        <v>136</v>
      </c>
      <c r="EX37" s="48"/>
      <c r="EY37" s="48"/>
      <c r="EZ37" s="48" t="s">
        <v>136</v>
      </c>
      <c r="FA37" s="48" t="s">
        <v>136</v>
      </c>
      <c r="FB37" s="48"/>
      <c r="FC37" s="48"/>
      <c r="FD37" s="48" t="s">
        <v>136</v>
      </c>
      <c r="FE37" s="48" t="s">
        <v>136</v>
      </c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 t="s">
        <v>136</v>
      </c>
      <c r="FS37" s="48" t="s">
        <v>136</v>
      </c>
      <c r="FT37" s="48"/>
      <c r="FU37" s="48"/>
      <c r="FV37" s="48">
        <v>65</v>
      </c>
      <c r="FW37" s="48">
        <v>17</v>
      </c>
      <c r="FX37" s="48" t="s">
        <v>136</v>
      </c>
      <c r="FY37" s="48" t="s">
        <v>136</v>
      </c>
      <c r="FZ37" s="48"/>
      <c r="GA37" s="48"/>
      <c r="GB37" s="48">
        <v>66</v>
      </c>
      <c r="GC37" s="48">
        <v>4</v>
      </c>
      <c r="GD37" s="53"/>
      <c r="GE37" s="53"/>
      <c r="GF37" s="53"/>
      <c r="GG37" s="53"/>
      <c r="GH37" s="53"/>
    </row>
    <row r="38" spans="1:190" ht="21" customHeight="1">
      <c r="A38" s="59">
        <v>31</v>
      </c>
      <c r="B38" s="90" t="s">
        <v>75</v>
      </c>
      <c r="C38" s="43">
        <v>99</v>
      </c>
      <c r="D38" s="43">
        <v>83.5</v>
      </c>
      <c r="E38" s="44" t="s">
        <v>129</v>
      </c>
      <c r="F38" s="44" t="s">
        <v>129</v>
      </c>
      <c r="G38" s="44" t="s">
        <v>129</v>
      </c>
      <c r="H38" s="44" t="s">
        <v>129</v>
      </c>
      <c r="I38" s="43">
        <v>81</v>
      </c>
      <c r="J38" s="43">
        <v>24</v>
      </c>
      <c r="K38" s="43">
        <v>74</v>
      </c>
      <c r="L38" s="43">
        <v>50</v>
      </c>
      <c r="M38" s="43">
        <v>80</v>
      </c>
      <c r="N38" s="43">
        <v>82</v>
      </c>
      <c r="O38" s="49" t="s">
        <v>246</v>
      </c>
      <c r="P38" s="43">
        <v>0.9</v>
      </c>
      <c r="Q38" s="43">
        <v>1.2529999999999999</v>
      </c>
      <c r="R38" s="43">
        <v>31</v>
      </c>
      <c r="S38" s="45">
        <f>R38/C38</f>
        <v>0.31313131313131315</v>
      </c>
      <c r="T38" s="43">
        <v>7623</v>
      </c>
      <c r="U38" s="43">
        <f>T38/C38</f>
        <v>77</v>
      </c>
      <c r="V38" s="43">
        <v>2091</v>
      </c>
      <c r="W38" s="43">
        <v>13</v>
      </c>
      <c r="X38" s="43" t="s">
        <v>2</v>
      </c>
      <c r="Y38" s="43">
        <v>7.0252999999999997</v>
      </c>
      <c r="Z38" s="43">
        <v>1271.2539999999999</v>
      </c>
      <c r="AA38" s="43">
        <v>222.92699999999999</v>
      </c>
      <c r="AB38" s="43">
        <v>7.0453200000000002</v>
      </c>
      <c r="AC38" s="43">
        <v>1303.5</v>
      </c>
      <c r="AD38" s="43">
        <v>71</v>
      </c>
      <c r="AE38" s="43">
        <v>-86</v>
      </c>
      <c r="AF38" s="43">
        <v>0.81</v>
      </c>
      <c r="AG38" s="43">
        <v>0.15</v>
      </c>
      <c r="AH38" s="43">
        <v>413</v>
      </c>
      <c r="AI38" s="46">
        <v>3.9999999999999998E-11</v>
      </c>
      <c r="AJ38" s="43">
        <v>400</v>
      </c>
      <c r="AK38" s="43">
        <v>0.97</v>
      </c>
      <c r="AL38" s="43">
        <v>32.700000000000003</v>
      </c>
      <c r="AM38" s="43">
        <v>5.38</v>
      </c>
      <c r="AN38" s="43">
        <v>536</v>
      </c>
      <c r="AO38" s="43">
        <v>3.4</v>
      </c>
      <c r="AP38" s="43">
        <v>32.200000000000003</v>
      </c>
      <c r="AQ38" s="43" t="s">
        <v>247</v>
      </c>
      <c r="AR38" s="43" t="s">
        <v>248</v>
      </c>
      <c r="AS38" s="43"/>
      <c r="AT38" s="39" t="s">
        <v>136</v>
      </c>
      <c r="AU38" s="39" t="s">
        <v>136</v>
      </c>
      <c r="AV38" s="39" t="s">
        <v>136</v>
      </c>
      <c r="AW38" s="47" t="s">
        <v>137</v>
      </c>
      <c r="AX38" s="43">
        <v>81</v>
      </c>
      <c r="AY38" s="43">
        <v>24</v>
      </c>
      <c r="AZ38" s="48"/>
      <c r="BA38" s="48"/>
      <c r="BB38" s="48"/>
      <c r="BC38" s="48"/>
      <c r="BD38" s="43">
        <v>74</v>
      </c>
      <c r="BE38" s="43">
        <v>50</v>
      </c>
      <c r="BF38" s="43">
        <v>80</v>
      </c>
      <c r="BG38" s="43">
        <v>82</v>
      </c>
      <c r="BH38" s="39" t="s">
        <v>136</v>
      </c>
      <c r="BI38" s="47" t="s">
        <v>137</v>
      </c>
      <c r="BJ38" s="48" t="s">
        <v>136</v>
      </c>
      <c r="BK38" s="48" t="s">
        <v>136</v>
      </c>
      <c r="BL38" s="39" t="s">
        <v>136</v>
      </c>
      <c r="BM38" s="39" t="s">
        <v>136</v>
      </c>
      <c r="BN38" s="48"/>
      <c r="BO38" s="48"/>
      <c r="BP38" s="48"/>
      <c r="BQ38" s="48"/>
      <c r="BR38" s="43">
        <v>61</v>
      </c>
      <c r="BS38" s="39" t="s">
        <v>136</v>
      </c>
      <c r="BT38" s="43">
        <v>70</v>
      </c>
      <c r="BU38" s="43">
        <v>37</v>
      </c>
      <c r="BV38" s="43">
        <v>81</v>
      </c>
      <c r="BW38" s="43">
        <v>19</v>
      </c>
      <c r="BX38" s="43">
        <v>75</v>
      </c>
      <c r="BY38" s="43">
        <v>43</v>
      </c>
      <c r="BZ38" s="39" t="s">
        <v>136</v>
      </c>
      <c r="CA38" s="47" t="s">
        <v>137</v>
      </c>
      <c r="CB38" s="48" t="s">
        <v>136</v>
      </c>
      <c r="CC38" s="48" t="s">
        <v>136</v>
      </c>
      <c r="CD38" s="43">
        <v>82</v>
      </c>
      <c r="CE38" s="43">
        <v>12</v>
      </c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39" t="s">
        <v>136</v>
      </c>
      <c r="CQ38" s="39" t="s">
        <v>136</v>
      </c>
      <c r="CR38" s="48"/>
      <c r="CS38" s="48"/>
      <c r="CT38" s="39" t="s">
        <v>136</v>
      </c>
      <c r="CU38" s="39" t="s">
        <v>136</v>
      </c>
      <c r="CV38" s="39" t="s">
        <v>136</v>
      </c>
      <c r="CW38" s="39" t="s">
        <v>136</v>
      </c>
      <c r="CX38" s="39" t="s">
        <v>136</v>
      </c>
      <c r="CY38" s="39" t="s">
        <v>136</v>
      </c>
      <c r="CZ38" s="39" t="s">
        <v>136</v>
      </c>
      <c r="DA38" s="39" t="s">
        <v>136</v>
      </c>
      <c r="DB38" s="39" t="s">
        <v>136</v>
      </c>
      <c r="DC38" s="39" t="s">
        <v>136</v>
      </c>
      <c r="DD38" s="39" t="s">
        <v>136</v>
      </c>
      <c r="DE38" s="47" t="s">
        <v>137</v>
      </c>
      <c r="DF38" s="48"/>
      <c r="DG38" s="48"/>
      <c r="DH38" s="39" t="s">
        <v>136</v>
      </c>
      <c r="DI38" s="39" t="s">
        <v>136</v>
      </c>
      <c r="DJ38" s="39" t="s">
        <v>136</v>
      </c>
      <c r="DK38" s="39" t="s">
        <v>136</v>
      </c>
      <c r="DL38" s="43">
        <v>82</v>
      </c>
      <c r="DM38" s="43">
        <v>33</v>
      </c>
      <c r="DN38" s="39" t="s">
        <v>136</v>
      </c>
      <c r="DO38" s="39" t="s">
        <v>136</v>
      </c>
      <c r="DP38" s="39" t="s">
        <v>136</v>
      </c>
      <c r="DQ38" s="39" t="s">
        <v>136</v>
      </c>
      <c r="DR38" s="39" t="s">
        <v>136</v>
      </c>
      <c r="DS38" s="47" t="s">
        <v>137</v>
      </c>
      <c r="DT38" s="39" t="s">
        <v>249</v>
      </c>
      <c r="DU38" s="39" t="s">
        <v>249</v>
      </c>
      <c r="DV38" s="39" t="s">
        <v>136</v>
      </c>
      <c r="DW38" s="39" t="s">
        <v>136</v>
      </c>
      <c r="DX38" s="39" t="s">
        <v>136</v>
      </c>
      <c r="DY38" s="39" t="s">
        <v>136</v>
      </c>
      <c r="DZ38" s="39" t="s">
        <v>136</v>
      </c>
      <c r="EA38" s="39" t="s">
        <v>136</v>
      </c>
      <c r="EB38" s="48"/>
      <c r="EC38" s="48"/>
      <c r="ED38" s="39" t="s">
        <v>136</v>
      </c>
      <c r="EE38" s="47" t="s">
        <v>137</v>
      </c>
      <c r="EF38" s="39" t="s">
        <v>136</v>
      </c>
      <c r="EG38" s="47" t="s">
        <v>137</v>
      </c>
      <c r="EH38" s="48"/>
      <c r="EI38" s="48"/>
      <c r="EJ38" s="48"/>
      <c r="EK38" s="48"/>
      <c r="EL38" s="39" t="s">
        <v>136</v>
      </c>
      <c r="EM38" s="47" t="s">
        <v>137</v>
      </c>
      <c r="EN38" s="39" t="s">
        <v>136</v>
      </c>
      <c r="EO38" s="39" t="s">
        <v>136</v>
      </c>
      <c r="EP38" s="39" t="s">
        <v>136</v>
      </c>
      <c r="EQ38" s="39" t="s">
        <v>136</v>
      </c>
      <c r="ER38" s="39" t="s">
        <v>136</v>
      </c>
      <c r="ES38" s="39" t="s">
        <v>136</v>
      </c>
      <c r="ET38" s="48"/>
      <c r="EU38" s="48"/>
      <c r="EV38" s="39" t="s">
        <v>136</v>
      </c>
      <c r="EW38" s="39" t="s">
        <v>136</v>
      </c>
      <c r="EX38" s="48"/>
      <c r="EY38" s="48"/>
      <c r="EZ38" s="39" t="s">
        <v>136</v>
      </c>
      <c r="FA38" s="39" t="s">
        <v>136</v>
      </c>
      <c r="FB38" s="48"/>
      <c r="FC38" s="48"/>
      <c r="FD38" s="39" t="s">
        <v>136</v>
      </c>
      <c r="FE38" s="39" t="s">
        <v>136</v>
      </c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39" t="s">
        <v>136</v>
      </c>
      <c r="FS38" s="39" t="s">
        <v>136</v>
      </c>
      <c r="FT38" s="48"/>
      <c r="FU38" s="48"/>
      <c r="FV38" s="43">
        <v>79</v>
      </c>
      <c r="FW38" s="43">
        <v>49</v>
      </c>
      <c r="FX38" s="39" t="s">
        <v>136</v>
      </c>
      <c r="FY38" s="39" t="s">
        <v>136</v>
      </c>
      <c r="FZ38" s="39" t="s">
        <v>136</v>
      </c>
      <c r="GA38" s="39" t="s">
        <v>136</v>
      </c>
      <c r="GB38" s="43">
        <v>72</v>
      </c>
      <c r="GC38" s="43">
        <v>9</v>
      </c>
      <c r="GD38" s="8"/>
      <c r="GE38" s="8"/>
      <c r="GF38" s="8"/>
      <c r="GG38" s="8"/>
      <c r="GH38" s="8"/>
    </row>
    <row r="39" spans="1:190" s="64" customFormat="1" ht="21" customHeight="1">
      <c r="A39" s="99">
        <v>32</v>
      </c>
      <c r="B39" s="100" t="s">
        <v>76</v>
      </c>
      <c r="C39" s="48">
        <v>133</v>
      </c>
      <c r="D39" s="48">
        <v>74</v>
      </c>
      <c r="E39" s="58" t="s">
        <v>129</v>
      </c>
      <c r="F39" s="58" t="s">
        <v>129</v>
      </c>
      <c r="G39" s="48">
        <v>67</v>
      </c>
      <c r="H39" s="48">
        <v>71</v>
      </c>
      <c r="I39" s="58" t="s">
        <v>129</v>
      </c>
      <c r="J39" s="58" t="s">
        <v>129</v>
      </c>
      <c r="K39" s="58" t="s">
        <v>129</v>
      </c>
      <c r="L39" s="58" t="s">
        <v>129</v>
      </c>
      <c r="M39" s="58" t="s">
        <v>129</v>
      </c>
      <c r="N39" s="58" t="s">
        <v>129</v>
      </c>
      <c r="O39" s="51" t="s">
        <v>250</v>
      </c>
      <c r="P39" s="48">
        <v>0.86</v>
      </c>
      <c r="Q39" s="48">
        <v>1.32</v>
      </c>
      <c r="R39" s="48" t="s">
        <v>136</v>
      </c>
      <c r="S39" s="48">
        <v>0.43</v>
      </c>
      <c r="T39" s="48" t="s">
        <v>136</v>
      </c>
      <c r="U39" s="48">
        <f>243/4.181</f>
        <v>58.120066969624489</v>
      </c>
      <c r="V39" s="48" t="s">
        <v>136</v>
      </c>
      <c r="W39" s="48">
        <v>32</v>
      </c>
      <c r="X39" s="48" t="s">
        <v>1</v>
      </c>
      <c r="Y39" s="48">
        <v>6.8803000000000001</v>
      </c>
      <c r="Z39" s="48">
        <v>1099.9000000000001</v>
      </c>
      <c r="AA39" s="48">
        <v>227.5</v>
      </c>
      <c r="AB39" s="48" t="s">
        <v>136</v>
      </c>
      <c r="AC39" s="48" t="s">
        <v>136</v>
      </c>
      <c r="AD39" s="48" t="s">
        <v>136</v>
      </c>
      <c r="AE39" s="48" t="s">
        <v>136</v>
      </c>
      <c r="AF39" s="48" t="s">
        <v>136</v>
      </c>
      <c r="AG39" s="48" t="s">
        <v>136</v>
      </c>
      <c r="AH39" s="48" t="s">
        <v>136</v>
      </c>
      <c r="AI39" s="48" t="s">
        <v>136</v>
      </c>
      <c r="AJ39" s="48" t="s">
        <v>136</v>
      </c>
      <c r="AK39" s="48" t="s">
        <v>136</v>
      </c>
      <c r="AL39" s="48" t="s">
        <v>136</v>
      </c>
      <c r="AM39" s="48" t="s">
        <v>136</v>
      </c>
      <c r="AN39" s="48" t="s">
        <v>136</v>
      </c>
      <c r="AO39" s="48" t="s">
        <v>136</v>
      </c>
      <c r="AP39" s="48" t="s">
        <v>136</v>
      </c>
      <c r="AQ39" s="50"/>
      <c r="AR39" s="48"/>
      <c r="AS39" s="48"/>
      <c r="AT39" s="48" t="s">
        <v>136</v>
      </c>
      <c r="AU39" s="48" t="s">
        <v>136</v>
      </c>
      <c r="AV39" s="48">
        <v>67</v>
      </c>
      <c r="AW39" s="48">
        <v>71</v>
      </c>
      <c r="AX39" s="48" t="s">
        <v>136</v>
      </c>
      <c r="AY39" s="48" t="s">
        <v>136</v>
      </c>
      <c r="AZ39" s="48"/>
      <c r="BA39" s="48"/>
      <c r="BB39" s="48"/>
      <c r="BC39" s="48"/>
      <c r="BD39" s="48" t="s">
        <v>136</v>
      </c>
      <c r="BE39" s="48" t="s">
        <v>136</v>
      </c>
      <c r="BF39" s="48" t="s">
        <v>136</v>
      </c>
      <c r="BG39" s="48" t="s">
        <v>136</v>
      </c>
      <c r="BH39" s="48" t="s">
        <v>136</v>
      </c>
      <c r="BI39" s="48" t="s">
        <v>136</v>
      </c>
      <c r="BJ39" s="48" t="s">
        <v>136</v>
      </c>
      <c r="BK39" s="48" t="s">
        <v>136</v>
      </c>
      <c r="BL39" s="48" t="s">
        <v>136</v>
      </c>
      <c r="BM39" s="48" t="s">
        <v>136</v>
      </c>
      <c r="BN39" s="48"/>
      <c r="BO39" s="48"/>
      <c r="BP39" s="48"/>
      <c r="BQ39" s="48"/>
      <c r="BR39" s="48">
        <v>56</v>
      </c>
      <c r="BS39" s="48">
        <v>22</v>
      </c>
      <c r="BT39" s="48" t="s">
        <v>136</v>
      </c>
      <c r="BU39" s="48" t="s">
        <v>136</v>
      </c>
      <c r="BV39" s="48" t="s">
        <v>136</v>
      </c>
      <c r="BW39" s="48" t="s">
        <v>136</v>
      </c>
      <c r="BX39" s="48" t="s">
        <v>136</v>
      </c>
      <c r="BY39" s="48" t="s">
        <v>136</v>
      </c>
      <c r="BZ39" s="48" t="s">
        <v>136</v>
      </c>
      <c r="CA39" s="48" t="s">
        <v>136</v>
      </c>
      <c r="CB39" s="48" t="s">
        <v>136</v>
      </c>
      <c r="CC39" s="48" t="s">
        <v>136</v>
      </c>
      <c r="CD39" s="48" t="s">
        <v>136</v>
      </c>
      <c r="CE39" s="48" t="s">
        <v>136</v>
      </c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 t="s">
        <v>136</v>
      </c>
      <c r="CQ39" s="48" t="s">
        <v>136</v>
      </c>
      <c r="CR39" s="48"/>
      <c r="CS39" s="48"/>
      <c r="CT39" s="48" t="s">
        <v>136</v>
      </c>
      <c r="CU39" s="48" t="s">
        <v>136</v>
      </c>
      <c r="CV39" s="48" t="s">
        <v>136</v>
      </c>
      <c r="CW39" s="48" t="s">
        <v>136</v>
      </c>
      <c r="CX39" s="48" t="s">
        <v>136</v>
      </c>
      <c r="CY39" s="48" t="s">
        <v>136</v>
      </c>
      <c r="CZ39" s="48" t="s">
        <v>136</v>
      </c>
      <c r="DA39" s="48" t="s">
        <v>136</v>
      </c>
      <c r="DB39" s="48" t="s">
        <v>136</v>
      </c>
      <c r="DC39" s="48" t="s">
        <v>136</v>
      </c>
      <c r="DD39" s="48" t="s">
        <v>136</v>
      </c>
      <c r="DE39" s="48" t="s">
        <v>136</v>
      </c>
      <c r="DF39" s="48"/>
      <c r="DG39" s="48"/>
      <c r="DH39" s="48" t="s">
        <v>136</v>
      </c>
      <c r="DI39" s="48" t="s">
        <v>136</v>
      </c>
      <c r="DJ39" s="48" t="s">
        <v>136</v>
      </c>
      <c r="DK39" s="48" t="s">
        <v>136</v>
      </c>
      <c r="DL39" s="48" t="s">
        <v>136</v>
      </c>
      <c r="DM39" s="48" t="s">
        <v>136</v>
      </c>
      <c r="DN39" s="48" t="s">
        <v>136</v>
      </c>
      <c r="DO39" s="48" t="s">
        <v>136</v>
      </c>
      <c r="DP39" s="48" t="s">
        <v>136</v>
      </c>
      <c r="DQ39" s="48" t="s">
        <v>136</v>
      </c>
      <c r="DR39" s="48" t="s">
        <v>136</v>
      </c>
      <c r="DS39" s="48" t="s">
        <v>136</v>
      </c>
      <c r="DT39" s="48" t="s">
        <v>136</v>
      </c>
      <c r="DU39" s="48" t="s">
        <v>136</v>
      </c>
      <c r="DV39" s="48" t="s">
        <v>136</v>
      </c>
      <c r="DW39" s="48" t="s">
        <v>136</v>
      </c>
      <c r="DX39" s="48" t="s">
        <v>136</v>
      </c>
      <c r="DY39" s="48" t="s">
        <v>136</v>
      </c>
      <c r="DZ39" s="48" t="s">
        <v>136</v>
      </c>
      <c r="EA39" s="48" t="s">
        <v>136</v>
      </c>
      <c r="EB39" s="48"/>
      <c r="EC39" s="48"/>
      <c r="ED39" s="48" t="s">
        <v>136</v>
      </c>
      <c r="EE39" s="48" t="s">
        <v>136</v>
      </c>
      <c r="EF39" s="48" t="s">
        <v>136</v>
      </c>
      <c r="EG39" s="48" t="s">
        <v>136</v>
      </c>
      <c r="EH39" s="48"/>
      <c r="EI39" s="48"/>
      <c r="EJ39" s="48"/>
      <c r="EK39" s="48"/>
      <c r="EL39" s="48" t="s">
        <v>136</v>
      </c>
      <c r="EM39" s="48" t="s">
        <v>136</v>
      </c>
      <c r="EN39" s="48" t="s">
        <v>136</v>
      </c>
      <c r="EO39" s="48" t="s">
        <v>136</v>
      </c>
      <c r="EP39" s="48" t="s">
        <v>136</v>
      </c>
      <c r="EQ39" s="48" t="s">
        <v>136</v>
      </c>
      <c r="ER39" s="48" t="s">
        <v>136</v>
      </c>
      <c r="ES39" s="48" t="s">
        <v>136</v>
      </c>
      <c r="ET39" s="48"/>
      <c r="EU39" s="48"/>
      <c r="EV39" s="48" t="s">
        <v>136</v>
      </c>
      <c r="EW39" s="48" t="s">
        <v>136</v>
      </c>
      <c r="EX39" s="48"/>
      <c r="EY39" s="48"/>
      <c r="EZ39" s="48" t="s">
        <v>136</v>
      </c>
      <c r="FA39" s="48" t="s">
        <v>136</v>
      </c>
      <c r="FB39" s="48"/>
      <c r="FC39" s="48"/>
      <c r="FD39" s="48" t="s">
        <v>136</v>
      </c>
      <c r="FE39" s="48" t="s">
        <v>136</v>
      </c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 t="s">
        <v>136</v>
      </c>
      <c r="FS39" s="48" t="s">
        <v>136</v>
      </c>
      <c r="FT39" s="48"/>
      <c r="FU39" s="48"/>
      <c r="FV39" s="48" t="s">
        <v>136</v>
      </c>
      <c r="FW39" s="48" t="s">
        <v>136</v>
      </c>
      <c r="FX39" s="48" t="s">
        <v>136</v>
      </c>
      <c r="FY39" s="48" t="s">
        <v>136</v>
      </c>
      <c r="FZ39" s="48"/>
      <c r="GA39" s="48"/>
      <c r="GB39" s="48">
        <v>65</v>
      </c>
      <c r="GC39" s="48">
        <v>4</v>
      </c>
      <c r="GD39" s="63"/>
      <c r="GE39" s="63"/>
      <c r="GF39" s="63"/>
      <c r="GG39" s="63"/>
      <c r="GH39" s="63"/>
    </row>
    <row r="40" spans="1:190" s="3" customFormat="1" ht="15" customHeight="1">
      <c r="A40" s="41">
        <v>33</v>
      </c>
      <c r="B40" s="42" t="s">
        <v>77</v>
      </c>
      <c r="C40" s="43">
        <v>131</v>
      </c>
      <c r="D40" s="43">
        <v>87</v>
      </c>
      <c r="E40" s="44" t="s">
        <v>129</v>
      </c>
      <c r="F40" s="44" t="s">
        <v>129</v>
      </c>
      <c r="G40" s="44" t="s">
        <v>129</v>
      </c>
      <c r="H40" s="44" t="s">
        <v>129</v>
      </c>
      <c r="I40" s="44" t="s">
        <v>129</v>
      </c>
      <c r="J40" s="44" t="s">
        <v>129</v>
      </c>
      <c r="K40" s="43">
        <v>80</v>
      </c>
      <c r="L40" s="43">
        <v>83</v>
      </c>
      <c r="M40" s="43"/>
      <c r="N40" s="43"/>
      <c r="O40" s="49" t="s">
        <v>251</v>
      </c>
      <c r="P40" s="43">
        <v>0.56999999999999995</v>
      </c>
      <c r="Q40" s="43">
        <v>1.464</v>
      </c>
      <c r="R40" s="43">
        <v>30</v>
      </c>
      <c r="S40" s="45">
        <f>R40/C40</f>
        <v>0.22900763358778625</v>
      </c>
      <c r="T40" s="43">
        <v>7467</v>
      </c>
      <c r="U40" s="43">
        <f>T40/C40</f>
        <v>57</v>
      </c>
      <c r="V40" s="43" t="s">
        <v>136</v>
      </c>
      <c r="W40" s="43">
        <v>32</v>
      </c>
      <c r="X40" s="43" t="s">
        <v>1</v>
      </c>
      <c r="Y40" s="43">
        <v>6.5182700000000002</v>
      </c>
      <c r="Z40" s="43">
        <v>1018.603</v>
      </c>
      <c r="AA40" s="43">
        <v>192.73099999999999</v>
      </c>
      <c r="AB40" s="43" t="s">
        <v>136</v>
      </c>
      <c r="AC40" s="43" t="s">
        <v>136</v>
      </c>
      <c r="AD40" s="43">
        <v>56.5</v>
      </c>
      <c r="AE40" s="43">
        <v>-86</v>
      </c>
      <c r="AF40" s="43">
        <v>0.11</v>
      </c>
      <c r="AG40" s="43">
        <v>3.3000000000000002E-2</v>
      </c>
      <c r="AH40" s="43">
        <v>420</v>
      </c>
      <c r="AI40" s="46">
        <v>7.9999999999999998E-12</v>
      </c>
      <c r="AJ40" s="43">
        <v>200</v>
      </c>
      <c r="AK40" s="43">
        <v>0.61</v>
      </c>
      <c r="AL40" s="43" t="s">
        <v>136</v>
      </c>
      <c r="AM40" s="43">
        <v>4.9000000000000004</v>
      </c>
      <c r="AN40" s="43">
        <v>571</v>
      </c>
      <c r="AO40" s="43">
        <v>4.55</v>
      </c>
      <c r="AP40" s="43">
        <v>29.5</v>
      </c>
      <c r="AQ40" s="91" t="s">
        <v>252</v>
      </c>
      <c r="AR40" s="43"/>
      <c r="AS40" s="43"/>
      <c r="AT40" s="39" t="s">
        <v>136</v>
      </c>
      <c r="AU40" s="39" t="s">
        <v>136</v>
      </c>
      <c r="AV40" s="39" t="s">
        <v>136</v>
      </c>
      <c r="AW40" s="47" t="s">
        <v>137</v>
      </c>
      <c r="AX40" s="39" t="s">
        <v>136</v>
      </c>
      <c r="AY40" s="47" t="s">
        <v>137</v>
      </c>
      <c r="AZ40" s="48"/>
      <c r="BA40" s="48"/>
      <c r="BB40" s="48"/>
      <c r="BC40" s="48"/>
      <c r="BD40" s="39" t="s">
        <v>136</v>
      </c>
      <c r="BE40" s="47" t="s">
        <v>137</v>
      </c>
      <c r="BF40" s="39" t="s">
        <v>136</v>
      </c>
      <c r="BG40" s="47" t="s">
        <v>137</v>
      </c>
      <c r="BH40" s="39" t="s">
        <v>136</v>
      </c>
      <c r="BI40" s="47" t="s">
        <v>137</v>
      </c>
      <c r="BJ40" s="48" t="s">
        <v>136</v>
      </c>
      <c r="BK40" s="48" t="s">
        <v>136</v>
      </c>
      <c r="BL40" s="39" t="s">
        <v>136</v>
      </c>
      <c r="BM40" s="39" t="s">
        <v>136</v>
      </c>
      <c r="BN40" s="48"/>
      <c r="BO40" s="48"/>
      <c r="BP40" s="48"/>
      <c r="BQ40" s="48"/>
      <c r="BR40" s="43">
        <v>59</v>
      </c>
      <c r="BS40" s="43">
        <v>38</v>
      </c>
      <c r="BT40" s="43">
        <v>71</v>
      </c>
      <c r="BU40" s="43">
        <v>28</v>
      </c>
      <c r="BV40" s="43">
        <v>82</v>
      </c>
      <c r="BW40" s="43">
        <v>17</v>
      </c>
      <c r="BX40" s="43">
        <v>75</v>
      </c>
      <c r="BY40" s="43">
        <v>30</v>
      </c>
      <c r="BZ40" s="43">
        <v>87</v>
      </c>
      <c r="CA40" s="43">
        <v>3</v>
      </c>
      <c r="CB40" s="48" t="s">
        <v>136</v>
      </c>
      <c r="CC40" s="48" t="s">
        <v>136</v>
      </c>
      <c r="CD40" s="43">
        <v>84</v>
      </c>
      <c r="CE40" s="43">
        <v>15</v>
      </c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39" t="s">
        <v>136</v>
      </c>
      <c r="CQ40" s="39" t="s">
        <v>136</v>
      </c>
      <c r="CR40" s="48"/>
      <c r="CS40" s="48"/>
      <c r="CT40" s="39" t="s">
        <v>136</v>
      </c>
      <c r="CU40" s="39" t="s">
        <v>136</v>
      </c>
      <c r="CV40" s="39" t="s">
        <v>136</v>
      </c>
      <c r="CW40" s="39" t="s">
        <v>136</v>
      </c>
      <c r="CX40" s="39" t="s">
        <v>136</v>
      </c>
      <c r="CY40" s="39" t="s">
        <v>136</v>
      </c>
      <c r="CZ40" s="39" t="s">
        <v>136</v>
      </c>
      <c r="DA40" s="39" t="s">
        <v>136</v>
      </c>
      <c r="DB40" s="39" t="s">
        <v>136</v>
      </c>
      <c r="DC40" s="39" t="s">
        <v>136</v>
      </c>
      <c r="DD40" s="39" t="s">
        <v>136</v>
      </c>
      <c r="DE40" s="39" t="s">
        <v>136</v>
      </c>
      <c r="DF40" s="48"/>
      <c r="DG40" s="48"/>
      <c r="DH40" s="43">
        <v>82</v>
      </c>
      <c r="DI40" s="43">
        <v>67</v>
      </c>
      <c r="DJ40" s="39" t="s">
        <v>136</v>
      </c>
      <c r="DK40" s="39" t="s">
        <v>136</v>
      </c>
      <c r="DL40" s="39" t="s">
        <v>136</v>
      </c>
      <c r="DM40" s="39" t="s">
        <v>136</v>
      </c>
      <c r="DN40" s="39" t="s">
        <v>136</v>
      </c>
      <c r="DO40" s="39" t="s">
        <v>136</v>
      </c>
      <c r="DP40" s="39" t="s">
        <v>136</v>
      </c>
      <c r="DQ40" s="39" t="s">
        <v>136</v>
      </c>
      <c r="DR40" s="39" t="s">
        <v>136</v>
      </c>
      <c r="DS40" s="47" t="s">
        <v>137</v>
      </c>
      <c r="DT40" s="39" t="s">
        <v>136</v>
      </c>
      <c r="DU40" s="47" t="s">
        <v>137</v>
      </c>
      <c r="DV40" s="39" t="s">
        <v>136</v>
      </c>
      <c r="DW40" s="39" t="s">
        <v>136</v>
      </c>
      <c r="DX40" s="39" t="s">
        <v>136</v>
      </c>
      <c r="DY40" s="39" t="s">
        <v>136</v>
      </c>
      <c r="DZ40" s="39" t="s">
        <v>136</v>
      </c>
      <c r="EA40" s="39" t="s">
        <v>136</v>
      </c>
      <c r="EB40" s="48"/>
      <c r="EC40" s="48"/>
      <c r="ED40" s="39" t="s">
        <v>136</v>
      </c>
      <c r="EE40" s="39" t="s">
        <v>136</v>
      </c>
      <c r="EF40" s="39" t="s">
        <v>136</v>
      </c>
      <c r="EG40" s="47" t="s">
        <v>137</v>
      </c>
      <c r="EH40" s="48"/>
      <c r="EI40" s="48"/>
      <c r="EJ40" s="48"/>
      <c r="EK40" s="48"/>
      <c r="EL40" s="39" t="s">
        <v>136</v>
      </c>
      <c r="EM40" s="47" t="s">
        <v>137</v>
      </c>
      <c r="EN40" s="39" t="s">
        <v>136</v>
      </c>
      <c r="EO40" s="39" t="s">
        <v>136</v>
      </c>
      <c r="EP40" s="39" t="s">
        <v>136</v>
      </c>
      <c r="EQ40" s="39" t="s">
        <v>136</v>
      </c>
      <c r="ER40" s="39" t="s">
        <v>136</v>
      </c>
      <c r="ES40" s="39" t="s">
        <v>136</v>
      </c>
      <c r="ET40" s="48"/>
      <c r="EU40" s="48"/>
      <c r="EV40" s="39" t="s">
        <v>136</v>
      </c>
      <c r="EW40" s="39" t="s">
        <v>136</v>
      </c>
      <c r="EX40" s="48"/>
      <c r="EY40" s="48"/>
      <c r="EZ40" s="39" t="s">
        <v>136</v>
      </c>
      <c r="FA40" s="39" t="s">
        <v>136</v>
      </c>
      <c r="FB40" s="48"/>
      <c r="FC40" s="48"/>
      <c r="FD40" s="39" t="s">
        <v>136</v>
      </c>
      <c r="FE40" s="39" t="s">
        <v>136</v>
      </c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39" t="s">
        <v>136</v>
      </c>
      <c r="FS40" s="39" t="s">
        <v>136</v>
      </c>
      <c r="FT40" s="48"/>
      <c r="FU40" s="48"/>
      <c r="FV40" s="43">
        <v>75</v>
      </c>
      <c r="FW40" s="43">
        <v>29</v>
      </c>
      <c r="FX40" s="39" t="s">
        <v>136</v>
      </c>
      <c r="FY40" s="39" t="s">
        <v>136</v>
      </c>
      <c r="FZ40" s="39" t="s">
        <v>136</v>
      </c>
      <c r="GA40" s="39" t="s">
        <v>136</v>
      </c>
      <c r="GB40" s="43">
        <v>73</v>
      </c>
      <c r="GC40" s="43">
        <v>6</v>
      </c>
      <c r="GD40" s="40"/>
      <c r="GE40" s="40"/>
      <c r="GF40" s="40"/>
      <c r="GG40" s="40"/>
      <c r="GH40" s="40"/>
    </row>
    <row r="41" spans="1:190" s="3" customFormat="1" ht="21" customHeight="1">
      <c r="A41" s="101">
        <v>35</v>
      </c>
      <c r="B41" s="66" t="s">
        <v>79</v>
      </c>
      <c r="C41" s="67">
        <v>113</v>
      </c>
      <c r="D41" s="67">
        <v>132</v>
      </c>
      <c r="E41" s="70" t="s">
        <v>129</v>
      </c>
      <c r="F41" s="70" t="s">
        <v>129</v>
      </c>
      <c r="G41" s="70" t="s">
        <v>129</v>
      </c>
      <c r="H41" s="70" t="s">
        <v>129</v>
      </c>
      <c r="I41" s="70" t="s">
        <v>129</v>
      </c>
      <c r="J41" s="70" t="s">
        <v>129</v>
      </c>
      <c r="K41" s="70" t="s">
        <v>129</v>
      </c>
      <c r="L41" s="70" t="s">
        <v>129</v>
      </c>
      <c r="M41" s="70" t="s">
        <v>129</v>
      </c>
      <c r="N41" s="70" t="s">
        <v>129</v>
      </c>
      <c r="O41" s="68" t="s">
        <v>253</v>
      </c>
      <c r="P41" s="67">
        <v>0.8</v>
      </c>
      <c r="Q41" s="67">
        <v>1.1060000000000001</v>
      </c>
      <c r="R41" s="67">
        <v>35</v>
      </c>
      <c r="S41" s="69">
        <f>R41/C41</f>
        <v>0.30973451327433627</v>
      </c>
      <c r="T41" s="67">
        <v>8814</v>
      </c>
      <c r="U41" s="67">
        <f>T41/C41</f>
        <v>78</v>
      </c>
      <c r="V41" s="67">
        <v>2305</v>
      </c>
      <c r="W41" s="67">
        <v>29</v>
      </c>
      <c r="X41" s="67" t="s">
        <v>1</v>
      </c>
      <c r="Y41" s="67">
        <v>7.1729399999999996</v>
      </c>
      <c r="Z41" s="67">
        <v>1549.2</v>
      </c>
      <c r="AA41" s="67">
        <v>229.26</v>
      </c>
      <c r="AB41" s="67">
        <v>7.1857600000000001</v>
      </c>
      <c r="AC41" s="67">
        <v>1.5584</v>
      </c>
      <c r="AD41" s="67">
        <v>9.5</v>
      </c>
      <c r="AE41" s="67">
        <v>-46</v>
      </c>
      <c r="AF41" s="67">
        <v>4.9000000000000002E-2</v>
      </c>
      <c r="AG41" s="67">
        <v>3.3000000000000002E-2</v>
      </c>
      <c r="AH41" s="71">
        <v>640</v>
      </c>
      <c r="AI41" s="95">
        <v>7.0000000000000004E-11</v>
      </c>
      <c r="AJ41" s="71">
        <v>1</v>
      </c>
      <c r="AK41" s="71">
        <v>2.0499999999999998</v>
      </c>
      <c r="AL41" s="71">
        <v>18.8</v>
      </c>
      <c r="AM41" s="71">
        <v>4.5199999999999996</v>
      </c>
      <c r="AN41" s="71">
        <v>632</v>
      </c>
      <c r="AO41" s="71">
        <v>3.9</v>
      </c>
      <c r="AP41" s="71">
        <v>33</v>
      </c>
      <c r="AQ41" s="102" t="s">
        <v>254</v>
      </c>
      <c r="AR41" s="71"/>
      <c r="AS41" s="71"/>
      <c r="AT41" s="39" t="s">
        <v>136</v>
      </c>
      <c r="AU41" s="39" t="s">
        <v>136</v>
      </c>
      <c r="AV41" s="39" t="s">
        <v>136</v>
      </c>
      <c r="AW41" s="47" t="s">
        <v>137</v>
      </c>
      <c r="AX41" s="39" t="s">
        <v>136</v>
      </c>
      <c r="AY41" s="47" t="s">
        <v>137</v>
      </c>
      <c r="AZ41" s="48"/>
      <c r="BA41" s="48"/>
      <c r="BB41" s="48"/>
      <c r="BC41" s="48"/>
      <c r="BD41" s="39" t="s">
        <v>136</v>
      </c>
      <c r="BE41" s="47" t="s">
        <v>137</v>
      </c>
      <c r="BF41" s="39" t="s">
        <v>136</v>
      </c>
      <c r="BG41" s="47" t="s">
        <v>137</v>
      </c>
      <c r="BH41" s="39" t="s">
        <v>136</v>
      </c>
      <c r="BI41" s="47" t="s">
        <v>137</v>
      </c>
      <c r="BJ41" s="48" t="s">
        <v>136</v>
      </c>
      <c r="BK41" s="48" t="s">
        <v>136</v>
      </c>
      <c r="BL41" s="72" t="s">
        <v>136</v>
      </c>
      <c r="BM41" s="72" t="s">
        <v>136</v>
      </c>
      <c r="BN41" s="74"/>
      <c r="BO41" s="74"/>
      <c r="BP41" s="74"/>
      <c r="BQ41" s="74"/>
      <c r="BR41" s="72" t="s">
        <v>136</v>
      </c>
      <c r="BS41" s="73" t="s">
        <v>137</v>
      </c>
      <c r="BT41" s="72" t="s">
        <v>136</v>
      </c>
      <c r="BU41" s="73" t="s">
        <v>137</v>
      </c>
      <c r="BV41" s="67">
        <v>97</v>
      </c>
      <c r="BW41" s="67">
        <v>80</v>
      </c>
      <c r="BX41" s="72" t="s">
        <v>136</v>
      </c>
      <c r="BY41" s="73" t="s">
        <v>137</v>
      </c>
      <c r="BZ41" s="67">
        <v>115</v>
      </c>
      <c r="CA41" s="67">
        <v>56</v>
      </c>
      <c r="CB41" s="48" t="s">
        <v>136</v>
      </c>
      <c r="CC41" s="48" t="s">
        <v>136</v>
      </c>
      <c r="CD41" s="72" t="s">
        <v>136</v>
      </c>
      <c r="CE41" s="73" t="s">
        <v>137</v>
      </c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2" t="s">
        <v>136</v>
      </c>
      <c r="CQ41" s="73" t="s">
        <v>137</v>
      </c>
      <c r="CR41" s="74"/>
      <c r="CS41" s="74"/>
      <c r="CT41" s="72" t="s">
        <v>136</v>
      </c>
      <c r="CU41" s="72" t="s">
        <v>136</v>
      </c>
      <c r="CV41" s="67">
        <v>119</v>
      </c>
      <c r="CW41" s="67">
        <v>47</v>
      </c>
      <c r="CX41" s="67">
        <v>127</v>
      </c>
      <c r="CY41" s="67">
        <v>32</v>
      </c>
      <c r="CZ41" s="39" t="s">
        <v>136</v>
      </c>
      <c r="DA41" s="39" t="s">
        <v>136</v>
      </c>
      <c r="DB41" s="39" t="s">
        <v>136</v>
      </c>
      <c r="DC41" s="39" t="s">
        <v>136</v>
      </c>
      <c r="DD41" s="39" t="s">
        <v>136</v>
      </c>
      <c r="DE41" s="39" t="s">
        <v>136</v>
      </c>
      <c r="DF41" s="48"/>
      <c r="DG41" s="48"/>
      <c r="DH41" s="39" t="s">
        <v>136</v>
      </c>
      <c r="DI41" s="39" t="s">
        <v>136</v>
      </c>
      <c r="DJ41" s="39" t="s">
        <v>136</v>
      </c>
      <c r="DK41" s="39" t="s">
        <v>136</v>
      </c>
      <c r="DL41" s="39" t="s">
        <v>136</v>
      </c>
      <c r="DM41" s="39" t="s">
        <v>136</v>
      </c>
      <c r="DN41" s="39" t="s">
        <v>136</v>
      </c>
      <c r="DO41" s="39" t="s">
        <v>136</v>
      </c>
      <c r="DP41" s="39" t="s">
        <v>136</v>
      </c>
      <c r="DQ41" s="39" t="s">
        <v>136</v>
      </c>
      <c r="DR41" s="39" t="s">
        <v>136</v>
      </c>
      <c r="DS41" s="47" t="s">
        <v>137</v>
      </c>
      <c r="DT41" s="39" t="s">
        <v>136</v>
      </c>
      <c r="DU41" s="47" t="s">
        <v>137</v>
      </c>
      <c r="DV41" s="39" t="s">
        <v>136</v>
      </c>
      <c r="DW41" s="47" t="s">
        <v>137</v>
      </c>
      <c r="DX41" s="39" t="s">
        <v>136</v>
      </c>
      <c r="DY41" s="47" t="s">
        <v>137</v>
      </c>
      <c r="DZ41" s="96" t="s">
        <v>136</v>
      </c>
      <c r="EA41" s="96" t="s">
        <v>136</v>
      </c>
      <c r="EB41" s="48"/>
      <c r="EC41" s="48"/>
      <c r="ED41" s="39" t="s">
        <v>136</v>
      </c>
      <c r="EE41" s="39" t="s">
        <v>136</v>
      </c>
      <c r="EF41" s="39" t="s">
        <v>136</v>
      </c>
      <c r="EG41" s="39" t="s">
        <v>136</v>
      </c>
      <c r="EH41" s="48"/>
      <c r="EI41" s="48"/>
      <c r="EJ41" s="48"/>
      <c r="EK41" s="48"/>
      <c r="EL41" s="39" t="s">
        <v>136</v>
      </c>
      <c r="EM41" s="39" t="s">
        <v>136</v>
      </c>
      <c r="EN41" s="39" t="s">
        <v>136</v>
      </c>
      <c r="EO41" s="39" t="s">
        <v>136</v>
      </c>
      <c r="EP41" s="39" t="s">
        <v>136</v>
      </c>
      <c r="EQ41" s="47" t="s">
        <v>137</v>
      </c>
      <c r="ER41" s="39" t="s">
        <v>136</v>
      </c>
      <c r="ES41" s="47" t="s">
        <v>137</v>
      </c>
      <c r="ET41" s="74"/>
      <c r="EU41" s="74"/>
      <c r="EV41" s="72" t="s">
        <v>136</v>
      </c>
      <c r="EW41" s="73" t="s">
        <v>137</v>
      </c>
      <c r="EX41" s="74"/>
      <c r="EY41" s="74"/>
      <c r="EZ41" s="39" t="s">
        <v>136</v>
      </c>
      <c r="FA41" s="39" t="s">
        <v>136</v>
      </c>
      <c r="FB41" s="48"/>
      <c r="FC41" s="48"/>
      <c r="FD41" s="39" t="s">
        <v>136</v>
      </c>
      <c r="FE41" s="47" t="s">
        <v>137</v>
      </c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39" t="s">
        <v>136</v>
      </c>
      <c r="FS41" s="39" t="s">
        <v>136</v>
      </c>
      <c r="FT41" s="48"/>
      <c r="FU41" s="48"/>
      <c r="FV41" s="39" t="s">
        <v>136</v>
      </c>
      <c r="FW41" s="47" t="s">
        <v>137</v>
      </c>
      <c r="FX41" s="39" t="s">
        <v>136</v>
      </c>
      <c r="FY41" s="47" t="s">
        <v>137</v>
      </c>
      <c r="FZ41" s="39" t="s">
        <v>136</v>
      </c>
      <c r="GA41" s="37" t="s">
        <v>137</v>
      </c>
      <c r="GB41" s="67">
        <v>90</v>
      </c>
      <c r="GC41" s="67">
        <v>28</v>
      </c>
      <c r="GD41" s="40"/>
      <c r="GE41" s="40"/>
      <c r="GF41" s="40"/>
      <c r="GG41" s="40"/>
      <c r="GH41" s="40"/>
    </row>
    <row r="42" spans="1:190" ht="3.75" customHeight="1">
      <c r="A42" s="75"/>
      <c r="B42" s="7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4"/>
      <c r="P42" s="26"/>
      <c r="Q42" s="26"/>
      <c r="R42" s="26"/>
      <c r="S42" s="77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78"/>
      <c r="AU42" s="78"/>
      <c r="AV42" s="78"/>
      <c r="AW42" s="78"/>
      <c r="AX42" s="78"/>
      <c r="AY42" s="78"/>
      <c r="AZ42" s="79"/>
      <c r="BA42" s="79"/>
      <c r="BB42" s="79"/>
      <c r="BC42" s="79"/>
      <c r="BD42" s="78"/>
      <c r="BE42" s="78"/>
      <c r="BF42" s="78"/>
      <c r="BG42" s="78"/>
      <c r="BH42" s="78"/>
      <c r="BI42" s="78"/>
      <c r="BJ42" s="79"/>
      <c r="BK42" s="79"/>
      <c r="BL42" s="78"/>
      <c r="BM42" s="78"/>
      <c r="BN42" s="79"/>
      <c r="BO42" s="79"/>
      <c r="BP42" s="79"/>
      <c r="BQ42" s="79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9"/>
      <c r="CC42" s="79"/>
      <c r="CD42" s="78"/>
      <c r="CE42" s="78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8"/>
      <c r="CQ42" s="78"/>
      <c r="CR42" s="79"/>
      <c r="CS42" s="79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9"/>
      <c r="DG42" s="79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80"/>
      <c r="EA42" s="80"/>
      <c r="EB42" s="79"/>
      <c r="EC42" s="79"/>
      <c r="ED42" s="78"/>
      <c r="EE42" s="78"/>
      <c r="EF42" s="78"/>
      <c r="EG42" s="78"/>
      <c r="EH42" s="79"/>
      <c r="EI42" s="79"/>
      <c r="EJ42" s="79"/>
      <c r="EK42" s="79"/>
      <c r="EL42" s="78"/>
      <c r="EM42" s="78"/>
      <c r="EN42" s="78"/>
      <c r="EO42" s="78"/>
      <c r="EP42" s="78"/>
      <c r="EQ42" s="78"/>
      <c r="ER42" s="78"/>
      <c r="ES42" s="78"/>
      <c r="ET42" s="79"/>
      <c r="EU42" s="79"/>
      <c r="EV42" s="78"/>
      <c r="EW42" s="78"/>
      <c r="EX42" s="79"/>
      <c r="EY42" s="79"/>
      <c r="EZ42" s="78"/>
      <c r="FA42" s="78"/>
      <c r="FB42" s="79"/>
      <c r="FC42" s="79"/>
      <c r="FD42" s="78"/>
      <c r="FE42" s="78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8"/>
      <c r="FS42" s="78"/>
      <c r="FT42" s="79"/>
      <c r="FU42" s="79"/>
      <c r="FV42" s="78"/>
      <c r="FW42" s="78"/>
      <c r="FX42" s="78"/>
      <c r="FY42" s="78"/>
      <c r="FZ42" s="79"/>
      <c r="GA42" s="79"/>
      <c r="GB42" s="78"/>
      <c r="GC42" s="78"/>
      <c r="GD42" s="8"/>
      <c r="GE42" s="8"/>
      <c r="GF42" s="8"/>
      <c r="GG42" s="8"/>
      <c r="GH42" s="8"/>
    </row>
    <row r="43" spans="1:190" ht="14.1" customHeight="1">
      <c r="A43" s="81"/>
      <c r="B43" s="82" t="s">
        <v>255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19"/>
      <c r="P43" s="21"/>
      <c r="Q43" s="83"/>
      <c r="R43" s="83"/>
      <c r="S43" s="84"/>
      <c r="T43" s="83"/>
      <c r="U43" s="83"/>
      <c r="V43" s="83"/>
      <c r="W43" s="21"/>
      <c r="X43" s="21"/>
      <c r="Y43" s="83"/>
      <c r="Z43" s="83"/>
      <c r="AA43" s="83"/>
      <c r="AB43" s="83"/>
      <c r="AC43" s="83"/>
      <c r="AD43" s="83"/>
      <c r="AE43" s="83"/>
      <c r="AF43" s="83"/>
      <c r="AG43" s="85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26"/>
      <c r="AV43" s="26"/>
      <c r="AW43" s="26"/>
      <c r="AX43" s="26"/>
      <c r="AY43" s="26"/>
      <c r="AZ43" s="87"/>
      <c r="BA43" s="87"/>
      <c r="BB43" s="87"/>
      <c r="BC43" s="87"/>
      <c r="BD43" s="26"/>
      <c r="BE43" s="26"/>
      <c r="BF43" s="26"/>
      <c r="BG43" s="26"/>
      <c r="BH43" s="26"/>
      <c r="BI43" s="26"/>
      <c r="BJ43" s="87"/>
      <c r="BK43" s="87"/>
      <c r="BL43" s="26"/>
      <c r="BM43" s="26"/>
      <c r="BN43" s="87"/>
      <c r="BO43" s="87"/>
      <c r="BP43" s="87"/>
      <c r="BQ43" s="87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87"/>
      <c r="CC43" s="87"/>
      <c r="CD43" s="26"/>
      <c r="CE43" s="26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26"/>
      <c r="CQ43" s="26"/>
      <c r="CR43" s="87"/>
      <c r="CS43" s="87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87"/>
      <c r="DG43" s="87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88"/>
      <c r="EA43" s="88"/>
      <c r="EB43" s="87"/>
      <c r="EC43" s="87"/>
      <c r="ED43" s="26"/>
      <c r="EE43" s="26"/>
      <c r="EF43" s="26"/>
      <c r="EG43" s="26"/>
      <c r="EH43" s="87"/>
      <c r="EI43" s="87"/>
      <c r="EJ43" s="87"/>
      <c r="EK43" s="87"/>
      <c r="EL43" s="26"/>
      <c r="EM43" s="26"/>
      <c r="EN43" s="26"/>
      <c r="EO43" s="26"/>
      <c r="EP43" s="26"/>
      <c r="EQ43" s="26"/>
      <c r="ER43" s="26"/>
      <c r="ES43" s="26"/>
      <c r="ET43" s="87"/>
      <c r="EU43" s="87"/>
      <c r="EV43" s="26"/>
      <c r="EW43" s="26"/>
      <c r="EX43" s="87"/>
      <c r="EY43" s="87"/>
      <c r="EZ43" s="26"/>
      <c r="FA43" s="26"/>
      <c r="FB43" s="87"/>
      <c r="FC43" s="87"/>
      <c r="FD43" s="26"/>
      <c r="FE43" s="26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26"/>
      <c r="FS43" s="26"/>
      <c r="FT43" s="87"/>
      <c r="FU43" s="87"/>
      <c r="FV43" s="26"/>
      <c r="FW43" s="26"/>
      <c r="FX43" s="26"/>
      <c r="FY43" s="26"/>
      <c r="FZ43" s="87"/>
      <c r="GA43" s="87"/>
      <c r="GB43" s="26"/>
      <c r="GC43" s="26"/>
      <c r="GD43" s="8"/>
      <c r="GE43" s="8"/>
      <c r="GF43" s="8"/>
      <c r="GG43" s="8"/>
      <c r="GH43" s="8"/>
    </row>
    <row r="44" spans="1:190" s="3" customFormat="1" ht="15" customHeight="1">
      <c r="A44" s="27">
        <v>36</v>
      </c>
      <c r="B44" s="28" t="s">
        <v>80</v>
      </c>
      <c r="C44" s="29">
        <v>58</v>
      </c>
      <c r="D44" s="29">
        <v>56</v>
      </c>
      <c r="E44" s="29">
        <v>32</v>
      </c>
      <c r="F44" s="29">
        <v>80</v>
      </c>
      <c r="G44" s="29">
        <v>50</v>
      </c>
      <c r="H44" s="29">
        <v>41</v>
      </c>
      <c r="I44" s="29">
        <v>56</v>
      </c>
      <c r="J44" s="29">
        <v>10</v>
      </c>
      <c r="K44" s="29">
        <v>53</v>
      </c>
      <c r="L44" s="29">
        <v>33</v>
      </c>
      <c r="M44" s="30" t="s">
        <v>129</v>
      </c>
      <c r="N44" s="30" t="s">
        <v>129</v>
      </c>
      <c r="O44" s="89" t="s">
        <v>256</v>
      </c>
      <c r="P44" s="29">
        <v>0.33</v>
      </c>
      <c r="Q44" s="29">
        <v>0.79</v>
      </c>
      <c r="R44" s="29">
        <v>30</v>
      </c>
      <c r="S44" s="32">
        <f t="shared" ref="S44:S49" si="5">R44/C44</f>
        <v>0.51724137931034486</v>
      </c>
      <c r="T44" s="29">
        <v>7076</v>
      </c>
      <c r="U44" s="29">
        <f t="shared" ref="U44:U49" si="6">T44/C44</f>
        <v>122</v>
      </c>
      <c r="V44" s="29">
        <v>1358</v>
      </c>
      <c r="W44" s="30" t="s">
        <v>257</v>
      </c>
      <c r="X44" s="29" t="s">
        <v>2</v>
      </c>
      <c r="Y44" s="29">
        <v>7.11714</v>
      </c>
      <c r="Z44" s="29">
        <v>1210.596</v>
      </c>
      <c r="AA44" s="29">
        <v>229.66399999999999</v>
      </c>
      <c r="AB44" s="29">
        <v>7.1898999999999997</v>
      </c>
      <c r="AC44" s="29">
        <v>1232.4000000000001</v>
      </c>
      <c r="AD44" s="29">
        <v>194</v>
      </c>
      <c r="AE44" s="30" t="s">
        <v>140</v>
      </c>
      <c r="AF44" s="29" t="s">
        <v>176</v>
      </c>
      <c r="AG44" s="29" t="s">
        <v>176</v>
      </c>
      <c r="AH44" s="33">
        <v>465</v>
      </c>
      <c r="AI44" s="34">
        <v>5.0000000000000001E-9</v>
      </c>
      <c r="AJ44" s="33">
        <v>300</v>
      </c>
      <c r="AK44" s="33">
        <v>2.21</v>
      </c>
      <c r="AL44" s="33">
        <v>35.5</v>
      </c>
      <c r="AM44" s="33">
        <v>4.8</v>
      </c>
      <c r="AN44" s="33">
        <v>508</v>
      </c>
      <c r="AO44" s="33">
        <v>2</v>
      </c>
      <c r="AP44" s="33">
        <v>23.3</v>
      </c>
      <c r="AQ44" s="103" t="s">
        <v>258</v>
      </c>
      <c r="AR44" s="33"/>
      <c r="AS44" s="33"/>
      <c r="AT44" s="33">
        <v>32</v>
      </c>
      <c r="AU44" s="33">
        <v>80</v>
      </c>
      <c r="AV44" s="33">
        <v>50</v>
      </c>
      <c r="AW44" s="33">
        <v>41</v>
      </c>
      <c r="AX44" s="33">
        <v>56</v>
      </c>
      <c r="AY44" s="33">
        <v>10</v>
      </c>
      <c r="AZ44" s="38"/>
      <c r="BA44" s="38"/>
      <c r="BB44" s="38"/>
      <c r="BC44" s="38"/>
      <c r="BD44" s="33">
        <v>53</v>
      </c>
      <c r="BE44" s="33">
        <v>33</v>
      </c>
      <c r="BF44" s="36" t="s">
        <v>136</v>
      </c>
      <c r="BG44" s="37" t="s">
        <v>137</v>
      </c>
      <c r="BH44" s="36" t="s">
        <v>136</v>
      </c>
      <c r="BI44" s="37" t="s">
        <v>137</v>
      </c>
      <c r="BJ44" s="38" t="s">
        <v>136</v>
      </c>
      <c r="BK44" s="38" t="s">
        <v>136</v>
      </c>
      <c r="BL44" s="36" t="s">
        <v>136</v>
      </c>
      <c r="BM44" s="37" t="s">
        <v>137</v>
      </c>
      <c r="BN44" s="38"/>
      <c r="BO44" s="38"/>
      <c r="BP44" s="38"/>
      <c r="BQ44" s="38"/>
      <c r="BR44" s="33">
        <v>56</v>
      </c>
      <c r="BS44" s="33">
        <v>12</v>
      </c>
      <c r="BT44" s="36" t="s">
        <v>136</v>
      </c>
      <c r="BU44" s="37" t="s">
        <v>137</v>
      </c>
      <c r="BV44" s="36" t="s">
        <v>136</v>
      </c>
      <c r="BW44" s="37" t="s">
        <v>137</v>
      </c>
      <c r="BX44" s="36" t="s">
        <v>136</v>
      </c>
      <c r="BY44" s="37" t="s">
        <v>137</v>
      </c>
      <c r="BZ44" s="36" t="s">
        <v>136</v>
      </c>
      <c r="CA44" s="37" t="s">
        <v>137</v>
      </c>
      <c r="CB44" s="38" t="s">
        <v>136</v>
      </c>
      <c r="CC44" s="38" t="s">
        <v>136</v>
      </c>
      <c r="CD44" s="36" t="s">
        <v>136</v>
      </c>
      <c r="CE44" s="36" t="s">
        <v>136</v>
      </c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6" t="s">
        <v>136</v>
      </c>
      <c r="CQ44" s="37" t="s">
        <v>137</v>
      </c>
      <c r="CR44" s="38"/>
      <c r="CS44" s="38"/>
      <c r="CT44" s="36" t="s">
        <v>136</v>
      </c>
      <c r="CU44" s="36" t="s">
        <v>136</v>
      </c>
      <c r="CV44" s="36" t="s">
        <v>136</v>
      </c>
      <c r="CW44" s="36" t="s">
        <v>136</v>
      </c>
      <c r="CX44" s="36" t="s">
        <v>136</v>
      </c>
      <c r="CY44" s="36" t="s">
        <v>136</v>
      </c>
      <c r="CZ44" s="39" t="s">
        <v>136</v>
      </c>
      <c r="DA44" s="39" t="s">
        <v>136</v>
      </c>
      <c r="DB44" s="36" t="s">
        <v>136</v>
      </c>
      <c r="DC44" s="37" t="s">
        <v>137</v>
      </c>
      <c r="DD44" s="33">
        <v>64</v>
      </c>
      <c r="DE44" s="33">
        <v>78</v>
      </c>
      <c r="DF44" s="38"/>
      <c r="DG44" s="38"/>
      <c r="DH44" s="36" t="s">
        <v>136</v>
      </c>
      <c r="DI44" s="37" t="s">
        <v>137</v>
      </c>
      <c r="DJ44" s="39" t="s">
        <v>136</v>
      </c>
      <c r="DK44" s="39" t="s">
        <v>136</v>
      </c>
      <c r="DL44" s="36" t="s">
        <v>136</v>
      </c>
      <c r="DM44" s="37" t="s">
        <v>137</v>
      </c>
      <c r="DN44" s="36" t="s">
        <v>136</v>
      </c>
      <c r="DO44" s="37" t="s">
        <v>137</v>
      </c>
      <c r="DP44" s="36" t="s">
        <v>136</v>
      </c>
      <c r="DQ44" s="37" t="s">
        <v>137</v>
      </c>
      <c r="DR44" s="39" t="s">
        <v>136</v>
      </c>
      <c r="DS44" s="39" t="s">
        <v>136</v>
      </c>
      <c r="DT44" s="36" t="s">
        <v>136</v>
      </c>
      <c r="DU44" s="37" t="s">
        <v>137</v>
      </c>
      <c r="DV44" s="36" t="s">
        <v>136</v>
      </c>
      <c r="DW44" s="37" t="s">
        <v>137</v>
      </c>
      <c r="DX44" s="36" t="s">
        <v>136</v>
      </c>
      <c r="DY44" s="36" t="s">
        <v>136</v>
      </c>
      <c r="DZ44" s="36" t="s">
        <v>136</v>
      </c>
      <c r="EA44" s="36" t="s">
        <v>136</v>
      </c>
      <c r="EB44" s="38"/>
      <c r="EC44" s="38"/>
      <c r="ED44" s="36" t="s">
        <v>136</v>
      </c>
      <c r="EE44" s="37" t="s">
        <v>137</v>
      </c>
      <c r="EF44" s="33">
        <v>54</v>
      </c>
      <c r="EG44" s="33">
        <v>39</v>
      </c>
      <c r="EH44" s="38"/>
      <c r="EI44" s="38"/>
      <c r="EJ44" s="38"/>
      <c r="EK44" s="38"/>
      <c r="EL44" s="36" t="s">
        <v>136</v>
      </c>
      <c r="EM44" s="37" t="s">
        <v>137</v>
      </c>
      <c r="EN44" s="33">
        <v>64</v>
      </c>
      <c r="EO44" s="33">
        <v>8</v>
      </c>
      <c r="EP44" s="33">
        <v>55</v>
      </c>
      <c r="EQ44" s="33">
        <v>50</v>
      </c>
      <c r="ER44" s="36" t="s">
        <v>136</v>
      </c>
      <c r="ES44" s="37" t="s">
        <v>137</v>
      </c>
      <c r="ET44" s="38"/>
      <c r="EU44" s="38"/>
      <c r="EV44" s="36" t="s">
        <v>136</v>
      </c>
      <c r="EW44" s="37" t="s">
        <v>137</v>
      </c>
      <c r="EX44" s="38"/>
      <c r="EY44" s="38"/>
      <c r="EZ44" s="36" t="s">
        <v>136</v>
      </c>
      <c r="FA44" s="36" t="s">
        <v>136</v>
      </c>
      <c r="FB44" s="38"/>
      <c r="FC44" s="38"/>
      <c r="FD44" s="36" t="s">
        <v>136</v>
      </c>
      <c r="FE44" s="37" t="s">
        <v>137</v>
      </c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6" t="s">
        <v>136</v>
      </c>
      <c r="FS44" s="37" t="s">
        <v>137</v>
      </c>
      <c r="FT44" s="38"/>
      <c r="FU44" s="38"/>
      <c r="FV44" s="36" t="s">
        <v>136</v>
      </c>
      <c r="FW44" s="37" t="s">
        <v>137</v>
      </c>
      <c r="FX44" s="36" t="s">
        <v>136</v>
      </c>
      <c r="FY44" s="36" t="s">
        <v>136</v>
      </c>
      <c r="FZ44" s="39" t="s">
        <v>136</v>
      </c>
      <c r="GA44" s="37" t="s">
        <v>137</v>
      </c>
      <c r="GB44" s="36" t="s">
        <v>136</v>
      </c>
      <c r="GC44" s="37" t="s">
        <v>137</v>
      </c>
      <c r="GD44" s="40"/>
      <c r="GE44" s="40"/>
      <c r="GF44" s="40"/>
      <c r="GG44" s="40"/>
      <c r="GH44" s="40"/>
    </row>
    <row r="45" spans="1:190" s="3" customFormat="1" ht="24">
      <c r="A45" s="41">
        <v>37</v>
      </c>
      <c r="B45" s="60" t="s">
        <v>81</v>
      </c>
      <c r="C45" s="43">
        <v>72</v>
      </c>
      <c r="D45" s="43">
        <v>80</v>
      </c>
      <c r="E45" s="44" t="s">
        <v>129</v>
      </c>
      <c r="F45" s="44" t="s">
        <v>129</v>
      </c>
      <c r="G45" s="43">
        <v>64</v>
      </c>
      <c r="H45" s="43">
        <v>74</v>
      </c>
      <c r="I45" s="43">
        <v>77</v>
      </c>
      <c r="J45" s="43">
        <v>30</v>
      </c>
      <c r="K45" s="43">
        <v>72</v>
      </c>
      <c r="L45" s="43">
        <v>60</v>
      </c>
      <c r="M45" s="43">
        <v>78</v>
      </c>
      <c r="N45" s="43">
        <v>55</v>
      </c>
      <c r="O45" s="49" t="s">
        <v>259</v>
      </c>
      <c r="P45" s="43">
        <v>0.41</v>
      </c>
      <c r="Q45" s="43">
        <v>0.80500000000000005</v>
      </c>
      <c r="R45" s="43">
        <v>38</v>
      </c>
      <c r="S45" s="45">
        <f t="shared" si="5"/>
        <v>0.52777777777777779</v>
      </c>
      <c r="T45" s="43">
        <v>7848</v>
      </c>
      <c r="U45" s="43">
        <f t="shared" si="6"/>
        <v>109</v>
      </c>
      <c r="V45" s="43">
        <v>1790</v>
      </c>
      <c r="W45" s="44" t="s">
        <v>260</v>
      </c>
      <c r="X45" s="43" t="s">
        <v>2</v>
      </c>
      <c r="Y45" s="43">
        <v>7.0635599999999998</v>
      </c>
      <c r="Z45" s="43">
        <v>1261.3399999999999</v>
      </c>
      <c r="AA45" s="43">
        <v>221.96899999999999</v>
      </c>
      <c r="AB45" s="43">
        <v>7.2224199999999996</v>
      </c>
      <c r="AC45" s="43">
        <v>1345.9</v>
      </c>
      <c r="AD45" s="43">
        <v>75.3</v>
      </c>
      <c r="AE45" s="44" t="s">
        <v>261</v>
      </c>
      <c r="AF45" s="43">
        <v>26</v>
      </c>
      <c r="AG45" s="43">
        <v>12</v>
      </c>
      <c r="AH45" s="43">
        <v>485</v>
      </c>
      <c r="AI45" s="46">
        <v>3.6E-9</v>
      </c>
      <c r="AJ45" s="43">
        <v>30</v>
      </c>
      <c r="AK45" s="43">
        <v>2.44</v>
      </c>
      <c r="AL45" s="43">
        <v>32.700000000000003</v>
      </c>
      <c r="AM45" s="43">
        <v>4.16</v>
      </c>
      <c r="AN45" s="43">
        <v>535</v>
      </c>
      <c r="AO45" s="43">
        <v>2.5</v>
      </c>
      <c r="AP45" s="43">
        <v>24.6</v>
      </c>
      <c r="AQ45" s="43" t="s">
        <v>262</v>
      </c>
      <c r="AR45" s="43" t="s">
        <v>263</v>
      </c>
      <c r="AS45" s="43"/>
      <c r="AT45" s="39" t="s">
        <v>136</v>
      </c>
      <c r="AU45" s="39" t="s">
        <v>136</v>
      </c>
      <c r="AV45" s="43">
        <v>64</v>
      </c>
      <c r="AW45" s="43">
        <v>71</v>
      </c>
      <c r="AX45" s="43">
        <v>77</v>
      </c>
      <c r="AY45" s="43">
        <v>30</v>
      </c>
      <c r="AZ45" s="48"/>
      <c r="BA45" s="48"/>
      <c r="BB45" s="48"/>
      <c r="BC45" s="48"/>
      <c r="BD45" s="43">
        <v>72</v>
      </c>
      <c r="BE45" s="43">
        <v>60</v>
      </c>
      <c r="BF45" s="43">
        <v>78</v>
      </c>
      <c r="BG45" s="43">
        <v>55</v>
      </c>
      <c r="BH45" s="39" t="s">
        <v>136</v>
      </c>
      <c r="BI45" s="47" t="s">
        <v>137</v>
      </c>
      <c r="BJ45" s="48" t="s">
        <v>136</v>
      </c>
      <c r="BK45" s="48" t="s">
        <v>136</v>
      </c>
      <c r="BL45" s="39" t="s">
        <v>136</v>
      </c>
      <c r="BM45" s="39" t="s">
        <v>136</v>
      </c>
      <c r="BN45" s="48"/>
      <c r="BO45" s="48"/>
      <c r="BP45" s="48"/>
      <c r="BQ45" s="48"/>
      <c r="BR45" s="43">
        <v>64</v>
      </c>
      <c r="BS45" s="43">
        <v>70</v>
      </c>
      <c r="BT45" s="43">
        <v>74</v>
      </c>
      <c r="BU45" s="43">
        <v>39</v>
      </c>
      <c r="BV45" s="39" t="s">
        <v>136</v>
      </c>
      <c r="BW45" s="47" t="s">
        <v>137</v>
      </c>
      <c r="BX45" s="43">
        <v>78</v>
      </c>
      <c r="BY45" s="43">
        <v>32</v>
      </c>
      <c r="BZ45" s="39" t="s">
        <v>136</v>
      </c>
      <c r="CA45" s="47" t="s">
        <v>137</v>
      </c>
      <c r="CB45" s="48" t="s">
        <v>136</v>
      </c>
      <c r="CC45" s="48" t="s">
        <v>136</v>
      </c>
      <c r="CD45" s="39" t="s">
        <v>136</v>
      </c>
      <c r="CE45" s="47" t="s">
        <v>137</v>
      </c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39" t="s">
        <v>136</v>
      </c>
      <c r="CQ45" s="39" t="s">
        <v>136</v>
      </c>
      <c r="CR45" s="48"/>
      <c r="CS45" s="48"/>
      <c r="CT45" s="39" t="s">
        <v>136</v>
      </c>
      <c r="CU45" s="39" t="s">
        <v>136</v>
      </c>
      <c r="CV45" s="39" t="s">
        <v>136</v>
      </c>
      <c r="CW45" s="39" t="s">
        <v>136</v>
      </c>
      <c r="CX45" s="39" t="s">
        <v>136</v>
      </c>
      <c r="CY45" s="39" t="s">
        <v>136</v>
      </c>
      <c r="CZ45" s="39" t="s">
        <v>136</v>
      </c>
      <c r="DA45" s="39" t="s">
        <v>136</v>
      </c>
      <c r="DB45" s="39" t="s">
        <v>136</v>
      </c>
      <c r="DC45" s="47" t="s">
        <v>137</v>
      </c>
      <c r="DD45" s="43">
        <v>80</v>
      </c>
      <c r="DE45" s="43">
        <v>17</v>
      </c>
      <c r="DF45" s="48"/>
      <c r="DG45" s="48"/>
      <c r="DH45" s="39" t="s">
        <v>136</v>
      </c>
      <c r="DI45" s="39" t="s">
        <v>136</v>
      </c>
      <c r="DJ45" s="39" t="s">
        <v>136</v>
      </c>
      <c r="DK45" s="39" t="s">
        <v>136</v>
      </c>
      <c r="DL45" s="39" t="s">
        <v>136</v>
      </c>
      <c r="DM45" s="47" t="s">
        <v>137</v>
      </c>
      <c r="DN45" s="39" t="s">
        <v>136</v>
      </c>
      <c r="DO45" s="39" t="s">
        <v>136</v>
      </c>
      <c r="DP45" s="39" t="s">
        <v>136</v>
      </c>
      <c r="DQ45" s="47" t="s">
        <v>137</v>
      </c>
      <c r="DR45" s="39" t="s">
        <v>136</v>
      </c>
      <c r="DS45" s="47" t="s">
        <v>137</v>
      </c>
      <c r="DT45" s="39" t="s">
        <v>136</v>
      </c>
      <c r="DU45" s="39" t="s">
        <v>136</v>
      </c>
      <c r="DV45" s="39" t="s">
        <v>136</v>
      </c>
      <c r="DW45" s="39" t="s">
        <v>136</v>
      </c>
      <c r="DX45" s="39" t="s">
        <v>136</v>
      </c>
      <c r="DY45" s="39" t="s">
        <v>136</v>
      </c>
      <c r="DZ45" s="39" t="s">
        <v>136</v>
      </c>
      <c r="EA45" s="39" t="s">
        <v>136</v>
      </c>
      <c r="EB45" s="175"/>
      <c r="EC45" s="176"/>
      <c r="ED45" s="39" t="s">
        <v>136</v>
      </c>
      <c r="EE45" s="39" t="s">
        <v>136</v>
      </c>
      <c r="EF45" s="182" t="s">
        <v>264</v>
      </c>
      <c r="EG45" s="183"/>
      <c r="EH45" s="175"/>
      <c r="EI45" s="176"/>
      <c r="EJ45" s="175"/>
      <c r="EK45" s="176"/>
      <c r="EL45" s="39" t="s">
        <v>136</v>
      </c>
      <c r="EM45" s="39" t="s">
        <v>136</v>
      </c>
      <c r="EN45" s="39" t="s">
        <v>136</v>
      </c>
      <c r="EO45" s="39" t="s">
        <v>136</v>
      </c>
      <c r="EP45" s="39" t="s">
        <v>136</v>
      </c>
      <c r="EQ45" s="47" t="s">
        <v>137</v>
      </c>
      <c r="ER45" s="43">
        <v>77</v>
      </c>
      <c r="ES45" s="43">
        <v>82</v>
      </c>
      <c r="ET45" s="48"/>
      <c r="EU45" s="48"/>
      <c r="EV45" s="39" t="s">
        <v>136</v>
      </c>
      <c r="EW45" s="39" t="s">
        <v>136</v>
      </c>
      <c r="EX45" s="48"/>
      <c r="EY45" s="48"/>
      <c r="EZ45" s="39" t="s">
        <v>136</v>
      </c>
      <c r="FA45" s="47" t="s">
        <v>137</v>
      </c>
      <c r="FB45" s="48"/>
      <c r="FC45" s="48"/>
      <c r="FD45" s="39" t="s">
        <v>136</v>
      </c>
      <c r="FE45" s="39" t="s">
        <v>136</v>
      </c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39" t="s">
        <v>136</v>
      </c>
      <c r="FS45" s="39" t="s">
        <v>136</v>
      </c>
      <c r="FT45" s="48"/>
      <c r="FU45" s="48"/>
      <c r="FV45" s="39" t="s">
        <v>136</v>
      </c>
      <c r="FW45" s="47">
        <v>27</v>
      </c>
      <c r="FX45" s="39" t="s">
        <v>136</v>
      </c>
      <c r="FY45" s="39" t="s">
        <v>136</v>
      </c>
      <c r="FZ45" s="39" t="s">
        <v>136</v>
      </c>
      <c r="GA45" s="37" t="s">
        <v>137</v>
      </c>
      <c r="GB45" s="43">
        <v>73</v>
      </c>
      <c r="GC45" s="43">
        <v>11</v>
      </c>
      <c r="GD45" s="40"/>
      <c r="GE45" s="40"/>
      <c r="GF45" s="40"/>
      <c r="GG45" s="40"/>
      <c r="GH45" s="40"/>
    </row>
    <row r="46" spans="1:190" s="3" customFormat="1" ht="15" customHeight="1">
      <c r="A46" s="41">
        <v>38</v>
      </c>
      <c r="B46" s="42" t="s">
        <v>82</v>
      </c>
      <c r="C46" s="43">
        <v>100</v>
      </c>
      <c r="D46" s="43">
        <v>116</v>
      </c>
      <c r="E46" s="44" t="s">
        <v>129</v>
      </c>
      <c r="F46" s="44" t="s">
        <v>129</v>
      </c>
      <c r="G46" s="44" t="s">
        <v>129</v>
      </c>
      <c r="H46" s="44" t="s">
        <v>129</v>
      </c>
      <c r="I46" s="43">
        <v>98</v>
      </c>
      <c r="J46" s="43">
        <v>87</v>
      </c>
      <c r="K46" s="44" t="s">
        <v>129</v>
      </c>
      <c r="L46" s="44" t="s">
        <v>129</v>
      </c>
      <c r="M46" s="44" t="s">
        <v>129</v>
      </c>
      <c r="N46" s="44" t="s">
        <v>129</v>
      </c>
      <c r="O46" s="49" t="s">
        <v>223</v>
      </c>
      <c r="P46" s="43">
        <v>0.61</v>
      </c>
      <c r="Q46" s="43">
        <v>0.80100000000000005</v>
      </c>
      <c r="R46" s="43">
        <v>46</v>
      </c>
      <c r="S46" s="45">
        <f t="shared" si="5"/>
        <v>0.46</v>
      </c>
      <c r="T46" s="43">
        <v>8500</v>
      </c>
      <c r="U46" s="43">
        <f t="shared" si="6"/>
        <v>85</v>
      </c>
      <c r="V46" s="43" t="s">
        <v>136</v>
      </c>
      <c r="W46" s="43">
        <v>13</v>
      </c>
      <c r="X46" s="43" t="s">
        <v>2</v>
      </c>
      <c r="Y46" s="43">
        <v>6.67272</v>
      </c>
      <c r="Z46" s="43">
        <v>1168.4079999999999</v>
      </c>
      <c r="AA46" s="43">
        <v>191.94399999999999</v>
      </c>
      <c r="AB46" s="43">
        <v>7.2715500000000004</v>
      </c>
      <c r="AC46" s="43">
        <v>1519.2</v>
      </c>
      <c r="AD46" s="43">
        <v>16.5</v>
      </c>
      <c r="AE46" s="44" t="s">
        <v>265</v>
      </c>
      <c r="AF46" s="43">
        <v>1.7</v>
      </c>
      <c r="AG46" s="43">
        <v>1.9</v>
      </c>
      <c r="AH46" s="43">
        <v>459</v>
      </c>
      <c r="AI46" s="46">
        <v>4.9999999999999998E-8</v>
      </c>
      <c r="AJ46" s="43">
        <v>8</v>
      </c>
      <c r="AK46" s="43">
        <v>2.2000000000000002</v>
      </c>
      <c r="AL46" s="43">
        <v>27</v>
      </c>
      <c r="AM46" s="43">
        <v>3.27</v>
      </c>
      <c r="AN46" s="43">
        <v>571.5</v>
      </c>
      <c r="AO46" s="43">
        <v>3.47</v>
      </c>
      <c r="AP46" s="43">
        <v>23.6</v>
      </c>
      <c r="AQ46" s="43" t="s">
        <v>82</v>
      </c>
      <c r="AR46" s="173" t="s">
        <v>266</v>
      </c>
      <c r="AS46" s="174"/>
      <c r="AT46" s="39" t="s">
        <v>136</v>
      </c>
      <c r="AU46" s="39" t="s">
        <v>136</v>
      </c>
      <c r="AV46" s="39" t="s">
        <v>136</v>
      </c>
      <c r="AW46" s="39" t="s">
        <v>136</v>
      </c>
      <c r="AX46" s="43">
        <v>98</v>
      </c>
      <c r="AY46" s="43">
        <v>87</v>
      </c>
      <c r="AZ46" s="48"/>
      <c r="BA46" s="48"/>
      <c r="BB46" s="48"/>
      <c r="BC46" s="48"/>
      <c r="BD46" s="39" t="s">
        <v>136</v>
      </c>
      <c r="BE46" s="47" t="s">
        <v>137</v>
      </c>
      <c r="BF46" s="39" t="s">
        <v>136</v>
      </c>
      <c r="BG46" s="47" t="s">
        <v>137</v>
      </c>
      <c r="BH46" s="43">
        <v>111</v>
      </c>
      <c r="BI46" s="43">
        <v>97</v>
      </c>
      <c r="BJ46" s="48" t="s">
        <v>136</v>
      </c>
      <c r="BK46" s="48" t="s">
        <v>136</v>
      </c>
      <c r="BL46" s="39" t="s">
        <v>136</v>
      </c>
      <c r="BM46" s="47" t="s">
        <v>137</v>
      </c>
      <c r="BN46" s="48"/>
      <c r="BO46" s="48"/>
      <c r="BP46" s="48"/>
      <c r="BQ46" s="48"/>
      <c r="BR46" s="39" t="s">
        <v>136</v>
      </c>
      <c r="BS46" s="47" t="s">
        <v>137</v>
      </c>
      <c r="BT46" s="39" t="s">
        <v>136</v>
      </c>
      <c r="BU46" s="47" t="s">
        <v>137</v>
      </c>
      <c r="BV46" s="43">
        <v>94</v>
      </c>
      <c r="BW46" s="43">
        <v>35</v>
      </c>
      <c r="BX46" s="39" t="s">
        <v>136</v>
      </c>
      <c r="BY46" s="47" t="s">
        <v>137</v>
      </c>
      <c r="BZ46" s="43">
        <v>114</v>
      </c>
      <c r="CA46" s="43">
        <v>30</v>
      </c>
      <c r="CB46" s="48" t="s">
        <v>136</v>
      </c>
      <c r="CC46" s="48" t="s">
        <v>136</v>
      </c>
      <c r="CD46" s="39" t="s">
        <v>136</v>
      </c>
      <c r="CE46" s="39" t="s">
        <v>136</v>
      </c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39" t="s">
        <v>136</v>
      </c>
      <c r="CQ46" s="39" t="s">
        <v>136</v>
      </c>
      <c r="CR46" s="48"/>
      <c r="CS46" s="48"/>
      <c r="CT46" s="39" t="s">
        <v>136</v>
      </c>
      <c r="CU46" s="39" t="s">
        <v>136</v>
      </c>
      <c r="CV46" s="47">
        <v>114</v>
      </c>
      <c r="CW46" s="47">
        <v>25</v>
      </c>
      <c r="CX46" s="39" t="s">
        <v>136</v>
      </c>
      <c r="CY46" s="47" t="s">
        <v>137</v>
      </c>
      <c r="CZ46" s="39" t="s">
        <v>136</v>
      </c>
      <c r="DA46" s="39" t="s">
        <v>136</v>
      </c>
      <c r="DB46" s="39" t="s">
        <v>136</v>
      </c>
      <c r="DC46" s="39" t="s">
        <v>136</v>
      </c>
      <c r="DD46" s="39" t="s">
        <v>136</v>
      </c>
      <c r="DE46" s="47" t="s">
        <v>137</v>
      </c>
      <c r="DF46" s="48"/>
      <c r="DG46" s="48"/>
      <c r="DH46" s="39" t="s">
        <v>136</v>
      </c>
      <c r="DI46" s="39" t="s">
        <v>136</v>
      </c>
      <c r="DJ46" s="39" t="s">
        <v>136</v>
      </c>
      <c r="DK46" s="39" t="s">
        <v>136</v>
      </c>
      <c r="DL46" s="39" t="s">
        <v>136</v>
      </c>
      <c r="DM46" s="39" t="s">
        <v>136</v>
      </c>
      <c r="DN46" s="43">
        <v>114</v>
      </c>
      <c r="DO46" s="43">
        <v>48</v>
      </c>
      <c r="DP46" s="39" t="s">
        <v>136</v>
      </c>
      <c r="DQ46" s="47" t="s">
        <v>137</v>
      </c>
      <c r="DR46" s="39" t="s">
        <v>136</v>
      </c>
      <c r="DS46" s="47" t="s">
        <v>137</v>
      </c>
      <c r="DT46" s="39" t="s">
        <v>136</v>
      </c>
      <c r="DU46" s="39" t="s">
        <v>136</v>
      </c>
      <c r="DV46" s="39" t="s">
        <v>136</v>
      </c>
      <c r="DW46" s="39" t="s">
        <v>136</v>
      </c>
      <c r="DX46" s="39" t="s">
        <v>136</v>
      </c>
      <c r="DY46" s="39" t="s">
        <v>136</v>
      </c>
      <c r="DZ46" s="39" t="s">
        <v>136</v>
      </c>
      <c r="EA46" s="39" t="s">
        <v>136</v>
      </c>
      <c r="EB46" s="48"/>
      <c r="EC46" s="48"/>
      <c r="ED46" s="39" t="s">
        <v>136</v>
      </c>
      <c r="EE46" s="39" t="s">
        <v>136</v>
      </c>
      <c r="EF46" s="39" t="s">
        <v>136</v>
      </c>
      <c r="EG46" s="39" t="s">
        <v>136</v>
      </c>
      <c r="EH46" s="48"/>
      <c r="EI46" s="48"/>
      <c r="EJ46" s="48"/>
      <c r="EK46" s="48"/>
      <c r="EL46" s="39" t="s">
        <v>136</v>
      </c>
      <c r="EM46" s="39" t="s">
        <v>136</v>
      </c>
      <c r="EN46" s="39" t="s">
        <v>136</v>
      </c>
      <c r="EO46" s="39" t="s">
        <v>136</v>
      </c>
      <c r="EP46" s="39" t="s">
        <v>136</v>
      </c>
      <c r="EQ46" s="39" t="s">
        <v>136</v>
      </c>
      <c r="ER46" s="39" t="s">
        <v>136</v>
      </c>
      <c r="ES46" s="47" t="s">
        <v>137</v>
      </c>
      <c r="ET46" s="48"/>
      <c r="EU46" s="48"/>
      <c r="EV46" s="39" t="s">
        <v>136</v>
      </c>
      <c r="EW46" s="39" t="s">
        <v>136</v>
      </c>
      <c r="EX46" s="48"/>
      <c r="EY46" s="48"/>
      <c r="EZ46" s="39" t="s">
        <v>136</v>
      </c>
      <c r="FA46" s="47" t="s">
        <v>137</v>
      </c>
      <c r="FB46" s="48"/>
      <c r="FC46" s="48"/>
      <c r="FD46" s="39" t="s">
        <v>136</v>
      </c>
      <c r="FE46" s="39" t="s">
        <v>136</v>
      </c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3">
        <v>115</v>
      </c>
      <c r="FS46" s="43">
        <v>60</v>
      </c>
      <c r="FT46" s="48"/>
      <c r="FU46" s="48"/>
      <c r="FV46" s="39" t="s">
        <v>136</v>
      </c>
      <c r="FW46" s="39" t="s">
        <v>136</v>
      </c>
      <c r="FX46" s="39" t="s">
        <v>136</v>
      </c>
      <c r="FY46" s="39" t="s">
        <v>136</v>
      </c>
      <c r="FZ46" s="39" t="s">
        <v>136</v>
      </c>
      <c r="GA46" s="39" t="s">
        <v>136</v>
      </c>
      <c r="GB46" s="43">
        <v>89</v>
      </c>
      <c r="GC46" s="43">
        <v>24</v>
      </c>
      <c r="GD46" s="40"/>
      <c r="GE46" s="40"/>
      <c r="GF46" s="40"/>
      <c r="GG46" s="40"/>
      <c r="GH46" s="40"/>
    </row>
    <row r="47" spans="1:190" s="3" customFormat="1" ht="15" customHeight="1">
      <c r="A47" s="41">
        <v>39</v>
      </c>
      <c r="B47" s="42" t="s">
        <v>83</v>
      </c>
      <c r="C47" s="43">
        <v>98</v>
      </c>
      <c r="D47" s="43">
        <v>156</v>
      </c>
      <c r="E47" s="44" t="s">
        <v>129</v>
      </c>
      <c r="F47" s="44" t="s">
        <v>129</v>
      </c>
      <c r="G47" s="44" t="s">
        <v>129</v>
      </c>
      <c r="H47" s="44" t="s">
        <v>129</v>
      </c>
      <c r="I47" s="44" t="s">
        <v>129</v>
      </c>
      <c r="J47" s="44" t="s">
        <v>129</v>
      </c>
      <c r="K47" s="44" t="s">
        <v>129</v>
      </c>
      <c r="L47" s="44" t="s">
        <v>129</v>
      </c>
      <c r="M47" s="44" t="s">
        <v>129</v>
      </c>
      <c r="N47" s="44" t="s">
        <v>129</v>
      </c>
      <c r="O47" s="49" t="s">
        <v>267</v>
      </c>
      <c r="P47" s="43">
        <v>2.2000000000000002</v>
      </c>
      <c r="Q47" s="43">
        <v>0.94799999999999995</v>
      </c>
      <c r="R47" s="43">
        <v>48</v>
      </c>
      <c r="S47" s="45">
        <f t="shared" si="5"/>
        <v>0.48979591836734693</v>
      </c>
      <c r="T47" s="43">
        <v>9016</v>
      </c>
      <c r="U47" s="43">
        <f t="shared" si="6"/>
        <v>92</v>
      </c>
      <c r="V47" s="43" t="s">
        <v>136</v>
      </c>
      <c r="W47" s="43">
        <v>43</v>
      </c>
      <c r="X47" s="43" t="s">
        <v>1</v>
      </c>
      <c r="Y47" s="43">
        <v>7.4705000000000004</v>
      </c>
      <c r="Z47" s="43">
        <v>1832.2</v>
      </c>
      <c r="AA47" s="43">
        <v>244.2</v>
      </c>
      <c r="AB47" s="43">
        <v>7.32768</v>
      </c>
      <c r="AC47" s="43">
        <v>1716.5</v>
      </c>
      <c r="AD47" s="43">
        <v>3.1</v>
      </c>
      <c r="AE47" s="44" t="s">
        <v>268</v>
      </c>
      <c r="AF47" s="43">
        <v>2.2999999999999998</v>
      </c>
      <c r="AG47" s="43">
        <v>8</v>
      </c>
      <c r="AH47" s="43">
        <v>420</v>
      </c>
      <c r="AI47" s="46">
        <v>5.0000000000000004E-18</v>
      </c>
      <c r="AJ47" s="43">
        <v>1</v>
      </c>
      <c r="AK47" s="43">
        <v>2.61</v>
      </c>
      <c r="AL47" s="43">
        <v>28</v>
      </c>
      <c r="AM47" s="43">
        <v>3.8</v>
      </c>
      <c r="AN47" s="43">
        <v>629</v>
      </c>
      <c r="AO47" s="43">
        <v>3.4</v>
      </c>
      <c r="AP47" s="43">
        <v>34.5</v>
      </c>
      <c r="AQ47" s="43" t="s">
        <v>269</v>
      </c>
      <c r="AR47" s="43" t="s">
        <v>270</v>
      </c>
      <c r="AS47" s="43"/>
      <c r="AT47" s="39" t="s">
        <v>136</v>
      </c>
      <c r="AU47" s="39" t="s">
        <v>136</v>
      </c>
      <c r="AV47" s="39" t="s">
        <v>136</v>
      </c>
      <c r="AW47" s="39" t="s">
        <v>136</v>
      </c>
      <c r="AX47" s="39" t="s">
        <v>136</v>
      </c>
      <c r="AY47" s="39" t="s">
        <v>136</v>
      </c>
      <c r="AZ47" s="48"/>
      <c r="BA47" s="48"/>
      <c r="BB47" s="48"/>
      <c r="BC47" s="48"/>
      <c r="BD47" s="39" t="s">
        <v>136</v>
      </c>
      <c r="BE47" s="39" t="s">
        <v>136</v>
      </c>
      <c r="BF47" s="39" t="s">
        <v>136</v>
      </c>
      <c r="BG47" s="39" t="s">
        <v>136</v>
      </c>
      <c r="BH47" s="39" t="s">
        <v>136</v>
      </c>
      <c r="BI47" s="39" t="s">
        <v>136</v>
      </c>
      <c r="BJ47" s="48" t="s">
        <v>136</v>
      </c>
      <c r="BK47" s="48" t="s">
        <v>136</v>
      </c>
      <c r="BL47" s="39" t="s">
        <v>136</v>
      </c>
      <c r="BM47" s="39" t="s">
        <v>136</v>
      </c>
      <c r="BN47" s="48"/>
      <c r="BO47" s="48"/>
      <c r="BP47" s="48"/>
      <c r="BQ47" s="48"/>
      <c r="BR47" s="39" t="s">
        <v>136</v>
      </c>
      <c r="BS47" s="39" t="s">
        <v>136</v>
      </c>
      <c r="BT47" s="39" t="s">
        <v>136</v>
      </c>
      <c r="BU47" s="39" t="s">
        <v>136</v>
      </c>
      <c r="BV47" s="39" t="s">
        <v>136</v>
      </c>
      <c r="BW47" s="39" t="s">
        <v>136</v>
      </c>
      <c r="BX47" s="39" t="s">
        <v>136</v>
      </c>
      <c r="BY47" s="39" t="s">
        <v>136</v>
      </c>
      <c r="BZ47" s="39" t="s">
        <v>136</v>
      </c>
      <c r="CA47" s="39" t="s">
        <v>136</v>
      </c>
      <c r="CB47" s="48" t="s">
        <v>136</v>
      </c>
      <c r="CC47" s="48" t="s">
        <v>136</v>
      </c>
      <c r="CD47" s="39" t="s">
        <v>136</v>
      </c>
      <c r="CE47" s="39" t="s">
        <v>136</v>
      </c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39" t="s">
        <v>136</v>
      </c>
      <c r="CQ47" s="47" t="s">
        <v>137</v>
      </c>
      <c r="CR47" s="48"/>
      <c r="CS47" s="48"/>
      <c r="CT47" s="39" t="s">
        <v>136</v>
      </c>
      <c r="CU47" s="39" t="s">
        <v>136</v>
      </c>
      <c r="CV47" s="39" t="s">
        <v>136</v>
      </c>
      <c r="CW47" s="39" t="s">
        <v>136</v>
      </c>
      <c r="CX47" s="39" t="s">
        <v>136</v>
      </c>
      <c r="CY47" s="39" t="s">
        <v>136</v>
      </c>
      <c r="CZ47" s="39" t="s">
        <v>136</v>
      </c>
      <c r="DA47" s="39" t="s">
        <v>136</v>
      </c>
      <c r="DB47" s="39" t="s">
        <v>136</v>
      </c>
      <c r="DC47" s="39" t="s">
        <v>136</v>
      </c>
      <c r="DD47" s="39" t="s">
        <v>136</v>
      </c>
      <c r="DE47" s="39" t="s">
        <v>136</v>
      </c>
      <c r="DF47" s="48"/>
      <c r="DG47" s="48"/>
      <c r="DH47" s="39" t="s">
        <v>136</v>
      </c>
      <c r="DI47" s="39" t="s">
        <v>136</v>
      </c>
      <c r="DJ47" s="39" t="s">
        <v>136</v>
      </c>
      <c r="DK47" s="39" t="s">
        <v>136</v>
      </c>
      <c r="DL47" s="39" t="s">
        <v>136</v>
      </c>
      <c r="DM47" s="39" t="s">
        <v>136</v>
      </c>
      <c r="DN47" s="39" t="s">
        <v>136</v>
      </c>
      <c r="DO47" s="39" t="s">
        <v>136</v>
      </c>
      <c r="DP47" s="39" t="s">
        <v>136</v>
      </c>
      <c r="DQ47" s="47" t="s">
        <v>137</v>
      </c>
      <c r="DR47" s="39" t="s">
        <v>136</v>
      </c>
      <c r="DS47" s="39" t="s">
        <v>136</v>
      </c>
      <c r="DT47" s="39" t="s">
        <v>136</v>
      </c>
      <c r="DU47" s="39" t="s">
        <v>136</v>
      </c>
      <c r="DV47" s="39" t="s">
        <v>136</v>
      </c>
      <c r="DW47" s="39" t="s">
        <v>136</v>
      </c>
      <c r="DX47" s="39" t="s">
        <v>136</v>
      </c>
      <c r="DY47" s="39" t="s">
        <v>136</v>
      </c>
      <c r="DZ47" s="39" t="s">
        <v>136</v>
      </c>
      <c r="EA47" s="39" t="s">
        <v>136</v>
      </c>
      <c r="EB47" s="48"/>
      <c r="EC47" s="48"/>
      <c r="ED47" s="39" t="s">
        <v>136</v>
      </c>
      <c r="EE47" s="39" t="s">
        <v>136</v>
      </c>
      <c r="EF47" s="39" t="s">
        <v>136</v>
      </c>
      <c r="EG47" s="39" t="s">
        <v>136</v>
      </c>
      <c r="EH47" s="48"/>
      <c r="EI47" s="48"/>
      <c r="EJ47" s="48"/>
      <c r="EK47" s="48"/>
      <c r="EL47" s="39" t="s">
        <v>136</v>
      </c>
      <c r="EM47" s="47" t="s">
        <v>137</v>
      </c>
      <c r="EN47" s="39" t="s">
        <v>136</v>
      </c>
      <c r="EO47" s="39" t="s">
        <v>136</v>
      </c>
      <c r="EP47" s="39" t="s">
        <v>136</v>
      </c>
      <c r="EQ47" s="39" t="s">
        <v>136</v>
      </c>
      <c r="ER47" s="39" t="s">
        <v>136</v>
      </c>
      <c r="ES47" s="39" t="s">
        <v>136</v>
      </c>
      <c r="ET47" s="48"/>
      <c r="EU47" s="48"/>
      <c r="EV47" s="39" t="s">
        <v>136</v>
      </c>
      <c r="EW47" s="39" t="s">
        <v>136</v>
      </c>
      <c r="EX47" s="48"/>
      <c r="EY47" s="48"/>
      <c r="EZ47" s="57">
        <v>149</v>
      </c>
      <c r="FA47" s="57">
        <v>48.6</v>
      </c>
      <c r="FB47" s="48"/>
      <c r="FC47" s="48"/>
      <c r="FD47" s="39" t="s">
        <v>136</v>
      </c>
      <c r="FE47" s="39" t="s">
        <v>136</v>
      </c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39" t="s">
        <v>136</v>
      </c>
      <c r="FS47" s="39" t="s">
        <v>136</v>
      </c>
      <c r="FT47" s="48"/>
      <c r="FU47" s="48"/>
      <c r="FV47" s="39" t="s">
        <v>136</v>
      </c>
      <c r="FW47" s="39" t="s">
        <v>136</v>
      </c>
      <c r="FX47" s="39" t="s">
        <v>136</v>
      </c>
      <c r="FY47" s="47" t="s">
        <v>137</v>
      </c>
      <c r="FZ47" s="47">
        <v>185</v>
      </c>
      <c r="GA47" s="47">
        <v>72</v>
      </c>
      <c r="GB47" s="43">
        <v>96</v>
      </c>
      <c r="GC47" s="43">
        <v>57</v>
      </c>
      <c r="GD47" s="40"/>
      <c r="GE47" s="40"/>
      <c r="GF47" s="40"/>
      <c r="GG47" s="40"/>
      <c r="GH47" s="40"/>
    </row>
    <row r="48" spans="1:190" ht="24">
      <c r="A48" s="59">
        <v>40</v>
      </c>
      <c r="B48" s="60" t="s">
        <v>271</v>
      </c>
      <c r="C48" s="43">
        <v>99</v>
      </c>
      <c r="D48" s="43">
        <v>202</v>
      </c>
      <c r="E48" s="44" t="s">
        <v>129</v>
      </c>
      <c r="F48" s="44" t="s">
        <v>129</v>
      </c>
      <c r="G48" s="44" t="s">
        <v>129</v>
      </c>
      <c r="H48" s="44" t="s">
        <v>129</v>
      </c>
      <c r="I48" s="44" t="s">
        <v>129</v>
      </c>
      <c r="J48" s="44" t="s">
        <v>129</v>
      </c>
      <c r="K48" s="44" t="s">
        <v>129</v>
      </c>
      <c r="L48" s="44" t="s">
        <v>129</v>
      </c>
      <c r="M48" s="44" t="s">
        <v>129</v>
      </c>
      <c r="N48" s="44" t="s">
        <v>129</v>
      </c>
      <c r="O48" s="49" t="s">
        <v>272</v>
      </c>
      <c r="P48" s="43">
        <v>1.8</v>
      </c>
      <c r="Q48" s="43">
        <v>1.03</v>
      </c>
      <c r="R48" s="43">
        <v>40</v>
      </c>
      <c r="S48" s="45">
        <f t="shared" si="5"/>
        <v>0.40404040404040403</v>
      </c>
      <c r="T48" s="43">
        <v>12600</v>
      </c>
      <c r="U48" s="43">
        <f t="shared" si="6"/>
        <v>127.27272727272727</v>
      </c>
      <c r="V48" s="43">
        <v>6207</v>
      </c>
      <c r="W48" s="43">
        <v>95</v>
      </c>
      <c r="X48" s="44" t="s">
        <v>135</v>
      </c>
      <c r="Y48" s="43">
        <v>8.2789000000000001</v>
      </c>
      <c r="Z48" s="43">
        <v>2570.3000000000002</v>
      </c>
      <c r="AA48" s="43">
        <v>273.14999999999998</v>
      </c>
      <c r="AB48" s="43" t="s">
        <v>136</v>
      </c>
      <c r="AC48" s="43" t="s">
        <v>136</v>
      </c>
      <c r="AD48" s="43">
        <v>0.3</v>
      </c>
      <c r="AE48" s="44" t="s">
        <v>273</v>
      </c>
      <c r="AF48" s="43" t="s">
        <v>176</v>
      </c>
      <c r="AG48" s="43" t="s">
        <v>176</v>
      </c>
      <c r="AH48" s="43">
        <v>287</v>
      </c>
      <c r="AI48" s="46">
        <v>2E-8</v>
      </c>
      <c r="AJ48" s="43" t="s">
        <v>136</v>
      </c>
      <c r="AK48" s="43">
        <v>2.1800000000000002</v>
      </c>
      <c r="AL48" s="43">
        <v>36</v>
      </c>
      <c r="AM48" s="43" t="s">
        <v>220</v>
      </c>
      <c r="AN48" s="43">
        <v>722</v>
      </c>
      <c r="AO48" s="43">
        <v>3.44</v>
      </c>
      <c r="AP48" s="43">
        <v>40.700000000000003</v>
      </c>
      <c r="AQ48" s="43" t="s">
        <v>274</v>
      </c>
      <c r="AR48" s="91" t="s">
        <v>275</v>
      </c>
      <c r="AS48" s="43"/>
      <c r="AT48" s="39" t="s">
        <v>136</v>
      </c>
      <c r="AU48" s="39" t="s">
        <v>136</v>
      </c>
      <c r="AV48" s="39" t="s">
        <v>136</v>
      </c>
      <c r="AW48" s="39" t="s">
        <v>136</v>
      </c>
      <c r="AX48" s="39" t="s">
        <v>136</v>
      </c>
      <c r="AY48" s="39" t="s">
        <v>136</v>
      </c>
      <c r="AZ48" s="48"/>
      <c r="BA48" s="48"/>
      <c r="BB48" s="48"/>
      <c r="BC48" s="48"/>
      <c r="BD48" s="39" t="s">
        <v>136</v>
      </c>
      <c r="BE48" s="39" t="s">
        <v>136</v>
      </c>
      <c r="BF48" s="39" t="s">
        <v>136</v>
      </c>
      <c r="BG48" s="39" t="s">
        <v>136</v>
      </c>
      <c r="BH48" s="39" t="s">
        <v>136</v>
      </c>
      <c r="BI48" s="39" t="s">
        <v>136</v>
      </c>
      <c r="BJ48" s="48" t="s">
        <v>136</v>
      </c>
      <c r="BK48" s="48" t="s">
        <v>136</v>
      </c>
      <c r="BL48" s="39" t="s">
        <v>136</v>
      </c>
      <c r="BM48" s="39" t="s">
        <v>136</v>
      </c>
      <c r="BN48" s="48"/>
      <c r="BO48" s="48"/>
      <c r="BP48" s="48"/>
      <c r="BQ48" s="48"/>
      <c r="BR48" s="39" t="s">
        <v>136</v>
      </c>
      <c r="BS48" s="39" t="s">
        <v>136</v>
      </c>
      <c r="BT48" s="39" t="s">
        <v>136</v>
      </c>
      <c r="BU48" s="39" t="s">
        <v>136</v>
      </c>
      <c r="BV48" s="39" t="s">
        <v>136</v>
      </c>
      <c r="BW48" s="39" t="s">
        <v>136</v>
      </c>
      <c r="BX48" s="39" t="s">
        <v>136</v>
      </c>
      <c r="BY48" s="39" t="s">
        <v>136</v>
      </c>
      <c r="BZ48" s="39" t="s">
        <v>136</v>
      </c>
      <c r="CA48" s="39" t="s">
        <v>136</v>
      </c>
      <c r="CB48" s="48" t="s">
        <v>136</v>
      </c>
      <c r="CC48" s="48" t="s">
        <v>136</v>
      </c>
      <c r="CD48" s="39" t="s">
        <v>136</v>
      </c>
      <c r="CE48" s="39" t="s">
        <v>136</v>
      </c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39" t="s">
        <v>136</v>
      </c>
      <c r="CQ48" s="39" t="s">
        <v>136</v>
      </c>
      <c r="CR48" s="48"/>
      <c r="CS48" s="48"/>
      <c r="CT48" s="39" t="s">
        <v>136</v>
      </c>
      <c r="CU48" s="39" t="s">
        <v>136</v>
      </c>
      <c r="CV48" s="39" t="s">
        <v>136</v>
      </c>
      <c r="CW48" s="39" t="s">
        <v>136</v>
      </c>
      <c r="CX48" s="39" t="s">
        <v>136</v>
      </c>
      <c r="CY48" s="39" t="s">
        <v>136</v>
      </c>
      <c r="CZ48" s="39" t="s">
        <v>136</v>
      </c>
      <c r="DA48" s="39" t="s">
        <v>136</v>
      </c>
      <c r="DB48" s="39" t="s">
        <v>136</v>
      </c>
      <c r="DC48" s="39" t="s">
        <v>136</v>
      </c>
      <c r="DD48" s="39" t="s">
        <v>136</v>
      </c>
      <c r="DE48" s="39" t="s">
        <v>136</v>
      </c>
      <c r="DF48" s="48"/>
      <c r="DG48" s="48"/>
      <c r="DH48" s="39" t="s">
        <v>136</v>
      </c>
      <c r="DI48" s="39" t="s">
        <v>136</v>
      </c>
      <c r="DJ48" s="39" t="s">
        <v>136</v>
      </c>
      <c r="DK48" s="39" t="s">
        <v>136</v>
      </c>
      <c r="DL48" s="39" t="s">
        <v>136</v>
      </c>
      <c r="DM48" s="39" t="s">
        <v>136</v>
      </c>
      <c r="DN48" s="39" t="s">
        <v>136</v>
      </c>
      <c r="DO48" s="39" t="s">
        <v>136</v>
      </c>
      <c r="DP48" s="39" t="s">
        <v>136</v>
      </c>
      <c r="DQ48" s="39" t="s">
        <v>136</v>
      </c>
      <c r="DR48" s="39" t="s">
        <v>136</v>
      </c>
      <c r="DS48" s="39" t="s">
        <v>136</v>
      </c>
      <c r="DT48" s="39" t="s">
        <v>136</v>
      </c>
      <c r="DU48" s="39" t="s">
        <v>136</v>
      </c>
      <c r="DV48" s="39" t="s">
        <v>136</v>
      </c>
      <c r="DW48" s="39" t="s">
        <v>136</v>
      </c>
      <c r="DX48" s="39" t="s">
        <v>136</v>
      </c>
      <c r="DY48" s="39" t="s">
        <v>136</v>
      </c>
      <c r="DZ48" s="39" t="s">
        <v>136</v>
      </c>
      <c r="EA48" s="39" t="s">
        <v>136</v>
      </c>
      <c r="EB48" s="48"/>
      <c r="EC48" s="48"/>
      <c r="ED48" s="39" t="s">
        <v>136</v>
      </c>
      <c r="EE48" s="39" t="s">
        <v>136</v>
      </c>
      <c r="EF48" s="39" t="s">
        <v>136</v>
      </c>
      <c r="EG48" s="39" t="s">
        <v>136</v>
      </c>
      <c r="EH48" s="48"/>
      <c r="EI48" s="48"/>
      <c r="EJ48" s="48"/>
      <c r="EK48" s="48"/>
      <c r="EL48" s="39" t="s">
        <v>136</v>
      </c>
      <c r="EM48" s="39" t="s">
        <v>136</v>
      </c>
      <c r="EN48" s="39" t="s">
        <v>136</v>
      </c>
      <c r="EO48" s="39" t="s">
        <v>136</v>
      </c>
      <c r="EP48" s="39" t="s">
        <v>136</v>
      </c>
      <c r="EQ48" s="39" t="s">
        <v>136</v>
      </c>
      <c r="ER48" s="39" t="s">
        <v>136</v>
      </c>
      <c r="ES48" s="39" t="s">
        <v>136</v>
      </c>
      <c r="ET48" s="48"/>
      <c r="EU48" s="48"/>
      <c r="EV48" s="39" t="s">
        <v>136</v>
      </c>
      <c r="EW48" s="39" t="s">
        <v>136</v>
      </c>
      <c r="EX48" s="48"/>
      <c r="EY48" s="48"/>
      <c r="EZ48" s="39" t="s">
        <v>136</v>
      </c>
      <c r="FA48" s="39" t="s">
        <v>136</v>
      </c>
      <c r="FB48" s="48"/>
      <c r="FC48" s="48"/>
      <c r="FD48" s="39" t="s">
        <v>136</v>
      </c>
      <c r="FE48" s="39" t="s">
        <v>136</v>
      </c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39" t="s">
        <v>136</v>
      </c>
      <c r="FS48" s="39" t="s">
        <v>136</v>
      </c>
      <c r="FT48" s="48"/>
      <c r="FU48" s="48"/>
      <c r="FV48" s="39" t="s">
        <v>136</v>
      </c>
      <c r="FW48" s="39" t="s">
        <v>136</v>
      </c>
      <c r="FX48" s="39" t="s">
        <v>136</v>
      </c>
      <c r="FY48" s="39" t="s">
        <v>136</v>
      </c>
      <c r="FZ48" s="39" t="s">
        <v>136</v>
      </c>
      <c r="GA48" s="39" t="s">
        <v>136</v>
      </c>
      <c r="GB48" s="39" t="s">
        <v>136</v>
      </c>
      <c r="GC48" s="47" t="s">
        <v>137</v>
      </c>
      <c r="GD48" s="8"/>
      <c r="GE48" s="8"/>
      <c r="GF48" s="8"/>
      <c r="GG48" s="8"/>
      <c r="GH48" s="8"/>
    </row>
    <row r="49" spans="1:190" s="3" customFormat="1" ht="15" customHeight="1">
      <c r="A49" s="101">
        <v>41</v>
      </c>
      <c r="B49" s="104" t="s">
        <v>85</v>
      </c>
      <c r="C49" s="67">
        <v>120</v>
      </c>
      <c r="D49" s="67">
        <v>202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 t="s">
        <v>276</v>
      </c>
      <c r="P49" s="67">
        <v>1.74</v>
      </c>
      <c r="Q49" s="67">
        <v>1.024</v>
      </c>
      <c r="R49" s="67">
        <v>54</v>
      </c>
      <c r="S49" s="69">
        <f t="shared" si="5"/>
        <v>0.45</v>
      </c>
      <c r="T49" s="67">
        <v>10032</v>
      </c>
      <c r="U49" s="67">
        <f t="shared" si="6"/>
        <v>83.6</v>
      </c>
      <c r="V49" s="67" t="s">
        <v>136</v>
      </c>
      <c r="W49" s="67">
        <v>82</v>
      </c>
      <c r="X49" s="67" t="s">
        <v>0</v>
      </c>
      <c r="Y49" s="67">
        <v>7.2272999999999996</v>
      </c>
      <c r="Z49" s="67">
        <v>1774.6</v>
      </c>
      <c r="AA49" s="67">
        <v>206.3</v>
      </c>
      <c r="AB49" s="67">
        <v>7.55199</v>
      </c>
      <c r="AC49" s="67">
        <v>2022.6</v>
      </c>
      <c r="AD49" s="67">
        <v>0.35</v>
      </c>
      <c r="AE49" s="70" t="s">
        <v>277</v>
      </c>
      <c r="AF49" s="67">
        <v>0.55000000000000004</v>
      </c>
      <c r="AG49" s="67">
        <v>1.7</v>
      </c>
      <c r="AH49" s="71">
        <v>570</v>
      </c>
      <c r="AI49" s="95">
        <v>3E-9</v>
      </c>
      <c r="AJ49" s="71">
        <v>10</v>
      </c>
      <c r="AK49" s="71">
        <v>2.5299999999999998</v>
      </c>
      <c r="AL49" s="71">
        <v>30.6</v>
      </c>
      <c r="AM49" s="71">
        <v>3.8</v>
      </c>
      <c r="AN49" s="71">
        <v>428</v>
      </c>
      <c r="AO49" s="71">
        <v>4.17</v>
      </c>
      <c r="AP49" s="71">
        <v>12</v>
      </c>
      <c r="AQ49" s="71" t="s">
        <v>278</v>
      </c>
      <c r="AR49" s="177" t="s">
        <v>279</v>
      </c>
      <c r="AS49" s="178"/>
      <c r="AT49" s="39" t="s">
        <v>136</v>
      </c>
      <c r="AU49" s="39" t="s">
        <v>136</v>
      </c>
      <c r="AV49" s="39" t="s">
        <v>136</v>
      </c>
      <c r="AW49" s="39" t="s">
        <v>136</v>
      </c>
      <c r="AX49" s="39" t="s">
        <v>136</v>
      </c>
      <c r="AY49" s="39" t="s">
        <v>136</v>
      </c>
      <c r="AZ49" s="48"/>
      <c r="BA49" s="48"/>
      <c r="BB49" s="48"/>
      <c r="BC49" s="48"/>
      <c r="BD49" s="39" t="s">
        <v>136</v>
      </c>
      <c r="BE49" s="39" t="s">
        <v>136</v>
      </c>
      <c r="BF49" s="39" t="s">
        <v>136</v>
      </c>
      <c r="BG49" s="39" t="s">
        <v>136</v>
      </c>
      <c r="BH49" s="72" t="s">
        <v>136</v>
      </c>
      <c r="BI49" s="72" t="s">
        <v>136</v>
      </c>
      <c r="BJ49" s="48" t="s">
        <v>136</v>
      </c>
      <c r="BK49" s="48" t="s">
        <v>136</v>
      </c>
      <c r="BL49" s="39" t="s">
        <v>136</v>
      </c>
      <c r="BM49" s="39" t="s">
        <v>136</v>
      </c>
      <c r="BN49" s="48"/>
      <c r="BO49" s="48"/>
      <c r="BP49" s="48"/>
      <c r="BQ49" s="48"/>
      <c r="BR49" s="72" t="s">
        <v>136</v>
      </c>
      <c r="BS49" s="72" t="s">
        <v>136</v>
      </c>
      <c r="BT49" s="39" t="s">
        <v>136</v>
      </c>
      <c r="BU49" s="39" t="s">
        <v>136</v>
      </c>
      <c r="BV49" s="72" t="s">
        <v>136</v>
      </c>
      <c r="BW49" s="72" t="s">
        <v>136</v>
      </c>
      <c r="BX49" s="72" t="s">
        <v>136</v>
      </c>
      <c r="BY49" s="72" t="s">
        <v>136</v>
      </c>
      <c r="BZ49" s="39" t="s">
        <v>136</v>
      </c>
      <c r="CA49" s="39" t="s">
        <v>136</v>
      </c>
      <c r="CB49" s="48" t="s">
        <v>136</v>
      </c>
      <c r="CC49" s="48" t="s">
        <v>136</v>
      </c>
      <c r="CD49" s="39" t="s">
        <v>136</v>
      </c>
      <c r="CE49" s="39" t="s">
        <v>136</v>
      </c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72" t="s">
        <v>136</v>
      </c>
      <c r="CQ49" s="72" t="s">
        <v>136</v>
      </c>
      <c r="CR49" s="74"/>
      <c r="CS49" s="74"/>
      <c r="CT49" s="72" t="s">
        <v>136</v>
      </c>
      <c r="CU49" s="72" t="s">
        <v>136</v>
      </c>
      <c r="CV49" s="72" t="s">
        <v>136</v>
      </c>
      <c r="CW49" s="72" t="s">
        <v>136</v>
      </c>
      <c r="CX49" s="39" t="s">
        <v>136</v>
      </c>
      <c r="CY49" s="39" t="s">
        <v>136</v>
      </c>
      <c r="CZ49" s="39" t="s">
        <v>136</v>
      </c>
      <c r="DA49" s="39" t="s">
        <v>136</v>
      </c>
      <c r="DB49" s="39" t="s">
        <v>136</v>
      </c>
      <c r="DC49" s="39" t="s">
        <v>136</v>
      </c>
      <c r="DD49" s="39" t="s">
        <v>136</v>
      </c>
      <c r="DE49" s="39" t="s">
        <v>136</v>
      </c>
      <c r="DF49" s="48"/>
      <c r="DG49" s="48"/>
      <c r="DH49" s="39" t="s">
        <v>136</v>
      </c>
      <c r="DI49" s="39" t="s">
        <v>136</v>
      </c>
      <c r="DJ49" s="39" t="s">
        <v>136</v>
      </c>
      <c r="DK49" s="39" t="s">
        <v>136</v>
      </c>
      <c r="DL49" s="39" t="s">
        <v>136</v>
      </c>
      <c r="DM49" s="39" t="s">
        <v>136</v>
      </c>
      <c r="DN49" s="39" t="s">
        <v>136</v>
      </c>
      <c r="DO49" s="39" t="s">
        <v>136</v>
      </c>
      <c r="DP49" s="39" t="s">
        <v>136</v>
      </c>
      <c r="DQ49" s="39" t="s">
        <v>136</v>
      </c>
      <c r="DR49" s="39" t="s">
        <v>136</v>
      </c>
      <c r="DS49" s="39" t="s">
        <v>136</v>
      </c>
      <c r="DT49" s="39" t="s">
        <v>136</v>
      </c>
      <c r="DU49" s="39" t="s">
        <v>136</v>
      </c>
      <c r="DV49" s="39" t="s">
        <v>136</v>
      </c>
      <c r="DW49" s="39" t="s">
        <v>136</v>
      </c>
      <c r="DX49" s="39" t="s">
        <v>136</v>
      </c>
      <c r="DY49" s="39" t="s">
        <v>136</v>
      </c>
      <c r="DZ49" s="96" t="s">
        <v>136</v>
      </c>
      <c r="EA49" s="96" t="s">
        <v>136</v>
      </c>
      <c r="EB49" s="48"/>
      <c r="EC49" s="48"/>
      <c r="ED49" s="39" t="s">
        <v>136</v>
      </c>
      <c r="EE49" s="39" t="s">
        <v>136</v>
      </c>
      <c r="EF49" s="39" t="s">
        <v>136</v>
      </c>
      <c r="EG49" s="39" t="s">
        <v>136</v>
      </c>
      <c r="EH49" s="48"/>
      <c r="EI49" s="48"/>
      <c r="EJ49" s="48"/>
      <c r="EK49" s="48"/>
      <c r="EL49" s="39" t="s">
        <v>136</v>
      </c>
      <c r="EM49" s="39" t="s">
        <v>136</v>
      </c>
      <c r="EN49" s="39" t="s">
        <v>136</v>
      </c>
      <c r="EO49" s="39" t="s">
        <v>136</v>
      </c>
      <c r="EP49" s="39" t="s">
        <v>136</v>
      </c>
      <c r="EQ49" s="39" t="s">
        <v>136</v>
      </c>
      <c r="ER49" s="39" t="s">
        <v>136</v>
      </c>
      <c r="ES49" s="39" t="s">
        <v>136</v>
      </c>
      <c r="ET49" s="74"/>
      <c r="EU49" s="74"/>
      <c r="EV49" s="72" t="s">
        <v>136</v>
      </c>
      <c r="EW49" s="72" t="s">
        <v>136</v>
      </c>
      <c r="EX49" s="74"/>
      <c r="EY49" s="74"/>
      <c r="EZ49" s="39" t="s">
        <v>136</v>
      </c>
      <c r="FA49" s="39" t="s">
        <v>136</v>
      </c>
      <c r="FB49" s="48"/>
      <c r="FC49" s="48"/>
      <c r="FD49" s="39" t="s">
        <v>136</v>
      </c>
      <c r="FE49" s="39" t="s">
        <v>136</v>
      </c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39" t="s">
        <v>136</v>
      </c>
      <c r="FS49" s="39" t="s">
        <v>136</v>
      </c>
      <c r="FT49" s="48"/>
      <c r="FU49" s="48"/>
      <c r="FV49" s="39" t="s">
        <v>136</v>
      </c>
      <c r="FW49" s="39" t="s">
        <v>136</v>
      </c>
      <c r="FX49" s="39" t="s">
        <v>136</v>
      </c>
      <c r="FY49" s="39" t="s">
        <v>136</v>
      </c>
      <c r="FZ49" s="47">
        <v>202</v>
      </c>
      <c r="GA49" s="47">
        <v>8</v>
      </c>
      <c r="GB49" s="67">
        <v>98</v>
      </c>
      <c r="GC49" s="67">
        <v>82</v>
      </c>
      <c r="GD49" s="40"/>
      <c r="GE49" s="40"/>
      <c r="GF49" s="40"/>
      <c r="GG49" s="40"/>
      <c r="GH49" s="40"/>
    </row>
    <row r="50" spans="1:190" ht="3.75" customHeight="1">
      <c r="A50" s="75"/>
      <c r="B50" s="7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4"/>
      <c r="P50" s="26"/>
      <c r="Q50" s="26"/>
      <c r="R50" s="26"/>
      <c r="S50" s="77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78"/>
      <c r="AU50" s="78"/>
      <c r="AV50" s="78"/>
      <c r="AW50" s="78"/>
      <c r="AX50" s="78"/>
      <c r="AY50" s="78"/>
      <c r="AZ50" s="79"/>
      <c r="BA50" s="79"/>
      <c r="BB50" s="79"/>
      <c r="BC50" s="79"/>
      <c r="BD50" s="78"/>
      <c r="BE50" s="78"/>
      <c r="BF50" s="78"/>
      <c r="BG50" s="78"/>
      <c r="BH50" s="78"/>
      <c r="BI50" s="78"/>
      <c r="BJ50" s="79"/>
      <c r="BK50" s="79"/>
      <c r="BL50" s="78"/>
      <c r="BM50" s="78"/>
      <c r="BN50" s="79"/>
      <c r="BO50" s="79"/>
      <c r="BP50" s="79"/>
      <c r="BQ50" s="79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9"/>
      <c r="CC50" s="79"/>
      <c r="CD50" s="78"/>
      <c r="CE50" s="78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8"/>
      <c r="CQ50" s="78"/>
      <c r="CR50" s="79"/>
      <c r="CS50" s="79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9"/>
      <c r="DG50" s="79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80"/>
      <c r="EA50" s="80"/>
      <c r="EB50" s="79"/>
      <c r="EC50" s="79"/>
      <c r="ED50" s="78"/>
      <c r="EE50" s="78"/>
      <c r="EF50" s="78"/>
      <c r="EG50" s="78"/>
      <c r="EH50" s="79"/>
      <c r="EI50" s="79"/>
      <c r="EJ50" s="79"/>
      <c r="EK50" s="79"/>
      <c r="EL50" s="78"/>
      <c r="EM50" s="78"/>
      <c r="EN50" s="78"/>
      <c r="EO50" s="78"/>
      <c r="EP50" s="78"/>
      <c r="EQ50" s="78"/>
      <c r="ER50" s="78"/>
      <c r="ES50" s="78"/>
      <c r="ET50" s="79"/>
      <c r="EU50" s="79"/>
      <c r="EV50" s="78"/>
      <c r="EW50" s="78"/>
      <c r="EX50" s="79"/>
      <c r="EY50" s="79"/>
      <c r="EZ50" s="78"/>
      <c r="FA50" s="78"/>
      <c r="FB50" s="79"/>
      <c r="FC50" s="79"/>
      <c r="FD50" s="78"/>
      <c r="FE50" s="78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8"/>
      <c r="FS50" s="78"/>
      <c r="FT50" s="79"/>
      <c r="FU50" s="79"/>
      <c r="FV50" s="78"/>
      <c r="FW50" s="78"/>
      <c r="FX50" s="78"/>
      <c r="FY50" s="78"/>
      <c r="FZ50" s="79"/>
      <c r="GA50" s="79"/>
      <c r="GB50" s="78"/>
      <c r="GC50" s="78"/>
      <c r="GD50" s="8"/>
      <c r="GE50" s="8"/>
      <c r="GF50" s="8"/>
      <c r="GG50" s="8"/>
      <c r="GH50" s="8"/>
    </row>
    <row r="51" spans="1:190" ht="14.1" customHeight="1">
      <c r="A51" s="81"/>
      <c r="B51" s="82" t="s">
        <v>280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19"/>
      <c r="P51" s="21"/>
      <c r="Q51" s="83"/>
      <c r="R51" s="83"/>
      <c r="S51" s="84"/>
      <c r="T51" s="83"/>
      <c r="U51" s="83"/>
      <c r="V51" s="83"/>
      <c r="W51" s="21"/>
      <c r="X51" s="21"/>
      <c r="Y51" s="83"/>
      <c r="Z51" s="83"/>
      <c r="AA51" s="83"/>
      <c r="AB51" s="83"/>
      <c r="AC51" s="83"/>
      <c r="AD51" s="83"/>
      <c r="AE51" s="83"/>
      <c r="AF51" s="83"/>
      <c r="AG51" s="85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26"/>
      <c r="AV51" s="26"/>
      <c r="AW51" s="26"/>
      <c r="AX51" s="26"/>
      <c r="AY51" s="26"/>
      <c r="AZ51" s="87"/>
      <c r="BA51" s="87"/>
      <c r="BB51" s="87"/>
      <c r="BC51" s="87"/>
      <c r="BD51" s="26"/>
      <c r="BE51" s="26"/>
      <c r="BF51" s="26"/>
      <c r="BG51" s="26"/>
      <c r="BH51" s="26"/>
      <c r="BI51" s="26"/>
      <c r="BJ51" s="87"/>
      <c r="BK51" s="87"/>
      <c r="BL51" s="26"/>
      <c r="BM51" s="26"/>
      <c r="BN51" s="87"/>
      <c r="BO51" s="87"/>
      <c r="BP51" s="87"/>
      <c r="BQ51" s="87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87"/>
      <c r="CC51" s="87"/>
      <c r="CD51" s="26"/>
      <c r="CE51" s="26" t="s">
        <v>281</v>
      </c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26"/>
      <c r="CQ51" s="26"/>
      <c r="CR51" s="87"/>
      <c r="CS51" s="87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87"/>
      <c r="DG51" s="87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88"/>
      <c r="EA51" s="88"/>
      <c r="EB51" s="87"/>
      <c r="EC51" s="87"/>
      <c r="ED51" s="26"/>
      <c r="EE51" s="26"/>
      <c r="EF51" s="26"/>
      <c r="EG51" s="26"/>
      <c r="EH51" s="87"/>
      <c r="EI51" s="87"/>
      <c r="EJ51" s="87"/>
      <c r="EK51" s="87"/>
      <c r="EL51" s="26"/>
      <c r="EM51" s="26"/>
      <c r="EN51" s="26"/>
      <c r="EO51" s="26"/>
      <c r="EP51" s="26"/>
      <c r="EQ51" s="26"/>
      <c r="ER51" s="26"/>
      <c r="ES51" s="26"/>
      <c r="ET51" s="87"/>
      <c r="EU51" s="87"/>
      <c r="EV51" s="26"/>
      <c r="EW51" s="26"/>
      <c r="EX51" s="87"/>
      <c r="EY51" s="87"/>
      <c r="EZ51" s="26"/>
      <c r="FA51" s="26"/>
      <c r="FB51" s="87"/>
      <c r="FC51" s="87"/>
      <c r="FD51" s="26"/>
      <c r="FE51" s="26"/>
      <c r="FF51" s="87"/>
      <c r="FG51" s="87"/>
      <c r="FH51" s="87"/>
      <c r="FI51" s="87"/>
      <c r="FJ51" s="87"/>
      <c r="FK51" s="87"/>
      <c r="FL51" s="87"/>
      <c r="FM51" s="87"/>
      <c r="FN51" s="87"/>
      <c r="FO51" s="87"/>
      <c r="FP51" s="87"/>
      <c r="FQ51" s="87"/>
      <c r="FR51" s="26"/>
      <c r="FS51" s="26"/>
      <c r="FT51" s="87"/>
      <c r="FU51" s="87"/>
      <c r="FV51" s="26"/>
      <c r="FW51" s="26"/>
      <c r="FX51" s="26"/>
      <c r="FY51" s="26"/>
      <c r="FZ51" s="87"/>
      <c r="GA51" s="87"/>
      <c r="GB51" s="26"/>
      <c r="GC51" s="26"/>
      <c r="GD51" s="8"/>
      <c r="GE51" s="8"/>
      <c r="GF51" s="8"/>
      <c r="GG51" s="8"/>
      <c r="GH51" s="8"/>
    </row>
    <row r="52" spans="1:190" s="3" customFormat="1" ht="15" customHeight="1">
      <c r="A52" s="27">
        <v>41</v>
      </c>
      <c r="B52" s="28" t="s">
        <v>282</v>
      </c>
      <c r="C52" s="29">
        <v>74</v>
      </c>
      <c r="D52" s="29">
        <v>34.5</v>
      </c>
      <c r="E52" s="29">
        <v>33</v>
      </c>
      <c r="F52" s="29">
        <v>40</v>
      </c>
      <c r="G52" s="30" t="s">
        <v>129</v>
      </c>
      <c r="H52" s="30" t="s">
        <v>129</v>
      </c>
      <c r="I52" s="30" t="s">
        <v>129</v>
      </c>
      <c r="J52" s="30" t="s">
        <v>129</v>
      </c>
      <c r="K52" s="30" t="s">
        <v>129</v>
      </c>
      <c r="L52" s="30" t="s">
        <v>129</v>
      </c>
      <c r="M52" s="30" t="s">
        <v>129</v>
      </c>
      <c r="N52" s="30" t="s">
        <v>129</v>
      </c>
      <c r="O52" s="89" t="s">
        <v>193</v>
      </c>
      <c r="P52" s="29">
        <v>0.24</v>
      </c>
      <c r="Q52" s="29">
        <v>0.71499999999999997</v>
      </c>
      <c r="R52" s="29">
        <v>40</v>
      </c>
      <c r="S52" s="32">
        <f>R52/C52</f>
        <v>0.54054054054054057</v>
      </c>
      <c r="T52" s="29">
        <v>6216</v>
      </c>
      <c r="U52" s="29">
        <f t="shared" ref="U52:U57" si="7">T52/C52</f>
        <v>84</v>
      </c>
      <c r="V52" s="29">
        <v>1735</v>
      </c>
      <c r="W52" s="30" t="s">
        <v>283</v>
      </c>
      <c r="X52" s="29" t="s">
        <v>2</v>
      </c>
      <c r="Y52" s="29">
        <v>6.9847200000000003</v>
      </c>
      <c r="Z52" s="29">
        <v>1090.6400000000001</v>
      </c>
      <c r="AA52" s="29">
        <v>231.2</v>
      </c>
      <c r="AB52" s="29">
        <v>7.0035299999999996</v>
      </c>
      <c r="AC52" s="29">
        <v>1088.4000000000001</v>
      </c>
      <c r="AD52" s="29">
        <v>462</v>
      </c>
      <c r="AE52" s="30" t="s">
        <v>284</v>
      </c>
      <c r="AF52" s="29">
        <v>6.9</v>
      </c>
      <c r="AG52" s="29">
        <v>1.3</v>
      </c>
      <c r="AH52" s="33">
        <v>160</v>
      </c>
      <c r="AI52" s="34">
        <v>2.9999999999999999E-16</v>
      </c>
      <c r="AJ52" s="33">
        <v>1</v>
      </c>
      <c r="AK52" s="33">
        <v>2.59</v>
      </c>
      <c r="AL52" s="33">
        <v>11.7</v>
      </c>
      <c r="AM52" s="33">
        <v>3.67</v>
      </c>
      <c r="AN52" s="33">
        <v>473</v>
      </c>
      <c r="AO52" s="33">
        <v>2.57</v>
      </c>
      <c r="AP52" s="33">
        <v>17</v>
      </c>
      <c r="AQ52" s="105" t="s">
        <v>285</v>
      </c>
      <c r="AR52" s="33"/>
      <c r="AS52" s="33"/>
      <c r="AT52" s="33">
        <v>33</v>
      </c>
      <c r="AU52" s="33">
        <v>32</v>
      </c>
      <c r="AV52" s="36" t="s">
        <v>136</v>
      </c>
      <c r="AW52" s="37" t="s">
        <v>137</v>
      </c>
      <c r="AX52" s="36" t="s">
        <v>136</v>
      </c>
      <c r="AY52" s="36" t="s">
        <v>136</v>
      </c>
      <c r="AZ52" s="38"/>
      <c r="BA52" s="38"/>
      <c r="BB52" s="38"/>
      <c r="BC52" s="38"/>
      <c r="BD52" s="36" t="s">
        <v>136</v>
      </c>
      <c r="BE52" s="36" t="s">
        <v>136</v>
      </c>
      <c r="BF52" s="36" t="s">
        <v>136</v>
      </c>
      <c r="BG52" s="37" t="s">
        <v>137</v>
      </c>
      <c r="BH52" s="36" t="s">
        <v>136</v>
      </c>
      <c r="BI52" s="37" t="s">
        <v>137</v>
      </c>
      <c r="BJ52" s="38" t="s">
        <v>136</v>
      </c>
      <c r="BK52" s="38" t="s">
        <v>136</v>
      </c>
      <c r="BL52" s="36" t="s">
        <v>136</v>
      </c>
      <c r="BM52" s="36" t="s">
        <v>136</v>
      </c>
      <c r="BN52" s="38"/>
      <c r="BO52" s="38"/>
      <c r="BP52" s="38"/>
      <c r="BQ52" s="38"/>
      <c r="BR52" s="106">
        <v>62</v>
      </c>
      <c r="BS52" s="106">
        <v>98</v>
      </c>
      <c r="BT52" s="36" t="s">
        <v>136</v>
      </c>
      <c r="BU52" s="37" t="s">
        <v>137</v>
      </c>
      <c r="BV52" s="36" t="s">
        <v>136</v>
      </c>
      <c r="BW52" s="37" t="s">
        <v>137</v>
      </c>
      <c r="BX52" s="36" t="s">
        <v>136</v>
      </c>
      <c r="BY52" s="37" t="s">
        <v>137</v>
      </c>
      <c r="BZ52" s="36" t="s">
        <v>136</v>
      </c>
      <c r="CA52" s="37" t="s">
        <v>137</v>
      </c>
      <c r="CB52" s="38" t="s">
        <v>136</v>
      </c>
      <c r="CC52" s="38" t="s">
        <v>136</v>
      </c>
      <c r="CD52" s="36" t="s">
        <v>136</v>
      </c>
      <c r="CE52" s="36" t="s">
        <v>136</v>
      </c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6" t="s">
        <v>136</v>
      </c>
      <c r="CQ52" s="36" t="s">
        <v>136</v>
      </c>
      <c r="CR52" s="38"/>
      <c r="CS52" s="38"/>
      <c r="CT52" s="36" t="s">
        <v>136</v>
      </c>
      <c r="CU52" s="36" t="s">
        <v>136</v>
      </c>
      <c r="CV52" s="36" t="s">
        <v>136</v>
      </c>
      <c r="CW52" s="36" t="s">
        <v>136</v>
      </c>
      <c r="CX52" s="36" t="s">
        <v>136</v>
      </c>
      <c r="CY52" s="36" t="s">
        <v>136</v>
      </c>
      <c r="CZ52" s="39" t="s">
        <v>136</v>
      </c>
      <c r="DA52" s="39" t="s">
        <v>136</v>
      </c>
      <c r="DB52" s="33">
        <v>41</v>
      </c>
      <c r="DC52" s="33">
        <v>70</v>
      </c>
      <c r="DD52" s="36" t="s">
        <v>136</v>
      </c>
      <c r="DE52" s="37" t="s">
        <v>137</v>
      </c>
      <c r="DF52" s="38"/>
      <c r="DG52" s="38"/>
      <c r="DH52" s="36" t="s">
        <v>136</v>
      </c>
      <c r="DI52" s="37" t="s">
        <v>137</v>
      </c>
      <c r="DJ52" s="39" t="s">
        <v>136</v>
      </c>
      <c r="DK52" s="39" t="s">
        <v>136</v>
      </c>
      <c r="DL52" s="36" t="s">
        <v>136</v>
      </c>
      <c r="DM52" s="36" t="s">
        <v>136</v>
      </c>
      <c r="DN52" s="36" t="s">
        <v>136</v>
      </c>
      <c r="DO52" s="36" t="s">
        <v>136</v>
      </c>
      <c r="DP52" s="36" t="s">
        <v>136</v>
      </c>
      <c r="DQ52" s="36" t="s">
        <v>136</v>
      </c>
      <c r="DR52" s="36" t="s">
        <v>136</v>
      </c>
      <c r="DS52" s="37" t="s">
        <v>137</v>
      </c>
      <c r="DT52" s="36" t="s">
        <v>136</v>
      </c>
      <c r="DU52" s="36" t="s">
        <v>136</v>
      </c>
      <c r="DV52" s="36" t="s">
        <v>136</v>
      </c>
      <c r="DW52" s="36" t="s">
        <v>136</v>
      </c>
      <c r="DX52" s="36" t="s">
        <v>136</v>
      </c>
      <c r="DY52" s="36" t="s">
        <v>136</v>
      </c>
      <c r="DZ52" s="36" t="s">
        <v>136</v>
      </c>
      <c r="EA52" s="36" t="s">
        <v>136</v>
      </c>
      <c r="EB52" s="38"/>
      <c r="EC52" s="38"/>
      <c r="ED52" s="39" t="s">
        <v>136</v>
      </c>
      <c r="EE52" s="39" t="s">
        <v>136</v>
      </c>
      <c r="EF52" s="36" t="s">
        <v>136</v>
      </c>
      <c r="EG52" s="36" t="s">
        <v>136</v>
      </c>
      <c r="EH52" s="38"/>
      <c r="EI52" s="38"/>
      <c r="EJ52" s="38"/>
      <c r="EK52" s="38"/>
      <c r="EL52" s="36" t="s">
        <v>136</v>
      </c>
      <c r="EM52" s="36" t="s">
        <v>136</v>
      </c>
      <c r="EN52" s="36" t="s">
        <v>136</v>
      </c>
      <c r="EO52" s="36" t="s">
        <v>136</v>
      </c>
      <c r="EP52" s="36" t="s">
        <v>136</v>
      </c>
      <c r="EQ52" s="37" t="s">
        <v>137</v>
      </c>
      <c r="ER52" s="36" t="s">
        <v>136</v>
      </c>
      <c r="ES52" s="37" t="s">
        <v>137</v>
      </c>
      <c r="ET52" s="38"/>
      <c r="EU52" s="38"/>
      <c r="EV52" s="36" t="s">
        <v>136</v>
      </c>
      <c r="EW52" s="36" t="s">
        <v>136</v>
      </c>
      <c r="EX52" s="38"/>
      <c r="EY52" s="38"/>
      <c r="EZ52" s="36" t="s">
        <v>136</v>
      </c>
      <c r="FA52" s="36" t="s">
        <v>136</v>
      </c>
      <c r="FB52" s="38"/>
      <c r="FC52" s="38"/>
      <c r="FD52" s="36" t="s">
        <v>136</v>
      </c>
      <c r="FE52" s="36" t="s">
        <v>136</v>
      </c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6" t="s">
        <v>136</v>
      </c>
      <c r="FS52" s="36" t="s">
        <v>136</v>
      </c>
      <c r="FT52" s="38"/>
      <c r="FU52" s="38"/>
      <c r="FV52" s="36" t="s">
        <v>136</v>
      </c>
      <c r="FW52" s="37" t="s">
        <v>137</v>
      </c>
      <c r="FX52" s="36" t="s">
        <v>136</v>
      </c>
      <c r="FY52" s="36" t="s">
        <v>136</v>
      </c>
      <c r="FZ52" s="39" t="s">
        <v>136</v>
      </c>
      <c r="GA52" s="39" t="s">
        <v>136</v>
      </c>
      <c r="GB52" s="33">
        <v>34</v>
      </c>
      <c r="GC52" s="33">
        <v>1</v>
      </c>
      <c r="GD52" s="40"/>
      <c r="GE52" s="40"/>
      <c r="GF52" s="40"/>
      <c r="GG52" s="40"/>
      <c r="GH52" s="40"/>
    </row>
    <row r="53" spans="1:190" s="3" customFormat="1" ht="15" customHeight="1">
      <c r="A53" s="41">
        <v>42</v>
      </c>
      <c r="B53" s="60" t="s">
        <v>87</v>
      </c>
      <c r="C53" s="43">
        <v>102</v>
      </c>
      <c r="D53" s="43">
        <v>68</v>
      </c>
      <c r="E53" s="44" t="s">
        <v>129</v>
      </c>
      <c r="F53" s="44" t="s">
        <v>129</v>
      </c>
      <c r="G53" s="43">
        <v>67</v>
      </c>
      <c r="H53" s="43">
        <v>47</v>
      </c>
      <c r="I53" s="44" t="s">
        <v>129</v>
      </c>
      <c r="J53" s="44" t="s">
        <v>129</v>
      </c>
      <c r="K53" s="44" t="s">
        <v>129</v>
      </c>
      <c r="L53" s="44" t="s">
        <v>129</v>
      </c>
      <c r="M53" s="44" t="s">
        <v>129</v>
      </c>
      <c r="N53" s="44" t="s">
        <v>129</v>
      </c>
      <c r="O53" s="49" t="s">
        <v>286</v>
      </c>
      <c r="P53" s="43">
        <v>0.33</v>
      </c>
      <c r="Q53" s="43">
        <v>0.72399999999999998</v>
      </c>
      <c r="R53" s="43">
        <v>52</v>
      </c>
      <c r="S53" s="45">
        <f>R53/C53</f>
        <v>0.50980392156862742</v>
      </c>
      <c r="T53" s="43">
        <v>6936</v>
      </c>
      <c r="U53" s="43">
        <f t="shared" si="7"/>
        <v>68</v>
      </c>
      <c r="V53" s="43">
        <v>2631</v>
      </c>
      <c r="W53" s="44" t="s">
        <v>287</v>
      </c>
      <c r="X53" s="43" t="s">
        <v>2</v>
      </c>
      <c r="Y53" s="43">
        <v>6.8495299999999997</v>
      </c>
      <c r="Z53" s="43">
        <v>1139.3399999999999</v>
      </c>
      <c r="AA53" s="43">
        <v>231.74199999999999</v>
      </c>
      <c r="AB53" s="43">
        <v>7.0962399999999999</v>
      </c>
      <c r="AC53" s="43">
        <v>1256.2</v>
      </c>
      <c r="AD53" s="43">
        <v>123</v>
      </c>
      <c r="AE53" s="44" t="s">
        <v>288</v>
      </c>
      <c r="AF53" s="43">
        <v>1.2</v>
      </c>
      <c r="AG53" s="43">
        <v>0.62</v>
      </c>
      <c r="AH53" s="43">
        <v>430</v>
      </c>
      <c r="AI53" s="43" t="s">
        <v>136</v>
      </c>
      <c r="AJ53" s="43">
        <v>0.1</v>
      </c>
      <c r="AK53" s="43">
        <v>2.83</v>
      </c>
      <c r="AL53" s="43">
        <v>10.5</v>
      </c>
      <c r="AM53" s="43">
        <v>3.14</v>
      </c>
      <c r="AN53" s="43">
        <v>500</v>
      </c>
      <c r="AO53" s="43">
        <v>3.58</v>
      </c>
      <c r="AP53" s="43">
        <v>18</v>
      </c>
      <c r="AQ53" s="91" t="s">
        <v>289</v>
      </c>
      <c r="AR53" s="43"/>
      <c r="AS53" s="43"/>
      <c r="AT53" s="39" t="s">
        <v>136</v>
      </c>
      <c r="AU53" s="39" t="s">
        <v>136</v>
      </c>
      <c r="AV53" s="43">
        <v>67</v>
      </c>
      <c r="AW53" s="43">
        <v>47</v>
      </c>
      <c r="AX53" s="39" t="s">
        <v>136</v>
      </c>
      <c r="AY53" s="47" t="s">
        <v>137</v>
      </c>
      <c r="AZ53" s="48"/>
      <c r="BA53" s="48"/>
      <c r="BB53" s="48"/>
      <c r="BC53" s="48"/>
      <c r="BD53" s="39" t="s">
        <v>136</v>
      </c>
      <c r="BE53" s="39" t="s">
        <v>136</v>
      </c>
      <c r="BF53" s="39" t="s">
        <v>136</v>
      </c>
      <c r="BG53" s="47" t="s">
        <v>137</v>
      </c>
      <c r="BH53" s="39" t="s">
        <v>136</v>
      </c>
      <c r="BI53" s="39" t="s">
        <v>136</v>
      </c>
      <c r="BJ53" s="48" t="s">
        <v>136</v>
      </c>
      <c r="BK53" s="48" t="s">
        <v>136</v>
      </c>
      <c r="BL53" s="39" t="s">
        <v>136</v>
      </c>
      <c r="BM53" s="39" t="s">
        <v>136</v>
      </c>
      <c r="BN53" s="48"/>
      <c r="BO53" s="48"/>
      <c r="BP53" s="48"/>
      <c r="BQ53" s="48"/>
      <c r="BR53" s="43">
        <v>57</v>
      </c>
      <c r="BS53" s="43">
        <v>24</v>
      </c>
      <c r="BT53" s="43">
        <v>64</v>
      </c>
      <c r="BU53" s="43">
        <v>17</v>
      </c>
      <c r="BV53" s="39" t="s">
        <v>136</v>
      </c>
      <c r="BW53" s="39" t="s">
        <v>136</v>
      </c>
      <c r="BX53" s="43">
        <v>66</v>
      </c>
      <c r="BY53" s="43">
        <v>15</v>
      </c>
      <c r="BZ53" s="39" t="s">
        <v>136</v>
      </c>
      <c r="CA53" s="47" t="s">
        <v>137</v>
      </c>
      <c r="CB53" s="48" t="s">
        <v>136</v>
      </c>
      <c r="CC53" s="48" t="s">
        <v>136</v>
      </c>
      <c r="CD53" s="39" t="s">
        <v>136</v>
      </c>
      <c r="CE53" s="39" t="s">
        <v>136</v>
      </c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39" t="s">
        <v>136</v>
      </c>
      <c r="CQ53" s="39" t="s">
        <v>136</v>
      </c>
      <c r="CR53" s="48"/>
      <c r="CS53" s="48"/>
      <c r="CT53" s="39" t="s">
        <v>136</v>
      </c>
      <c r="CU53" s="39" t="s">
        <v>136</v>
      </c>
      <c r="CV53" s="39" t="s">
        <v>136</v>
      </c>
      <c r="CW53" s="39" t="s">
        <v>136</v>
      </c>
      <c r="CX53" s="39" t="s">
        <v>136</v>
      </c>
      <c r="CY53" s="39" t="s">
        <v>136</v>
      </c>
      <c r="CZ53" s="39" t="s">
        <v>136</v>
      </c>
      <c r="DA53" s="39" t="s">
        <v>136</v>
      </c>
      <c r="DB53" s="39" t="s">
        <v>136</v>
      </c>
      <c r="DC53" s="39" t="s">
        <v>136</v>
      </c>
      <c r="DD53" s="43">
        <v>71</v>
      </c>
      <c r="DE53" s="43">
        <v>36</v>
      </c>
      <c r="DF53" s="48"/>
      <c r="DG53" s="48"/>
      <c r="DH53" s="39" t="s">
        <v>136</v>
      </c>
      <c r="DI53" s="47" t="s">
        <v>137</v>
      </c>
      <c r="DJ53" s="39" t="s">
        <v>136</v>
      </c>
      <c r="DK53" s="39" t="s">
        <v>136</v>
      </c>
      <c r="DL53" s="39" t="s">
        <v>136</v>
      </c>
      <c r="DM53" s="47" t="s">
        <v>137</v>
      </c>
      <c r="DN53" s="39" t="s">
        <v>136</v>
      </c>
      <c r="DO53" s="39" t="s">
        <v>136</v>
      </c>
      <c r="DP53" s="39" t="s">
        <v>136</v>
      </c>
      <c r="DQ53" s="39" t="s">
        <v>136</v>
      </c>
      <c r="DR53" s="43">
        <v>54</v>
      </c>
      <c r="DS53" s="43">
        <v>61</v>
      </c>
      <c r="DT53" s="39" t="s">
        <v>136</v>
      </c>
      <c r="DU53" s="39" t="s">
        <v>136</v>
      </c>
      <c r="DV53" s="39" t="s">
        <v>136</v>
      </c>
      <c r="DW53" s="39" t="s">
        <v>136</v>
      </c>
      <c r="DX53" s="39" t="s">
        <v>136</v>
      </c>
      <c r="DY53" s="39" t="s">
        <v>136</v>
      </c>
      <c r="DZ53" s="39" t="s">
        <v>136</v>
      </c>
      <c r="EA53" s="39" t="s">
        <v>136</v>
      </c>
      <c r="EB53" s="48"/>
      <c r="EC53" s="48"/>
      <c r="ED53" s="39" t="s">
        <v>136</v>
      </c>
      <c r="EE53" s="39" t="s">
        <v>136</v>
      </c>
      <c r="EF53" s="39" t="s">
        <v>136</v>
      </c>
      <c r="EG53" s="39" t="s">
        <v>136</v>
      </c>
      <c r="EH53" s="48"/>
      <c r="EI53" s="48"/>
      <c r="EJ53" s="48"/>
      <c r="EK53" s="48"/>
      <c r="EL53" s="39" t="s">
        <v>136</v>
      </c>
      <c r="EM53" s="47" t="s">
        <v>137</v>
      </c>
      <c r="EN53" s="39" t="s">
        <v>136</v>
      </c>
      <c r="EO53" s="39" t="s">
        <v>136</v>
      </c>
      <c r="EP53" s="39" t="s">
        <v>136</v>
      </c>
      <c r="EQ53" s="39" t="s">
        <v>136</v>
      </c>
      <c r="ER53" s="39" t="s">
        <v>136</v>
      </c>
      <c r="ES53" s="39" t="s">
        <v>136</v>
      </c>
      <c r="ET53" s="48"/>
      <c r="EU53" s="48"/>
      <c r="EV53" s="39" t="s">
        <v>136</v>
      </c>
      <c r="EW53" s="39" t="s">
        <v>136</v>
      </c>
      <c r="EX53" s="48"/>
      <c r="EY53" s="48"/>
      <c r="EZ53" s="39" t="s">
        <v>136</v>
      </c>
      <c r="FA53" s="39" t="s">
        <v>136</v>
      </c>
      <c r="FB53" s="48"/>
      <c r="FC53" s="48"/>
      <c r="FD53" s="39" t="s">
        <v>136</v>
      </c>
      <c r="FE53" s="39" t="s">
        <v>136</v>
      </c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39" t="s">
        <v>136</v>
      </c>
      <c r="FS53" s="39" t="s">
        <v>136</v>
      </c>
      <c r="FT53" s="48"/>
      <c r="FU53" s="48"/>
      <c r="FV53" s="39" t="s">
        <v>136</v>
      </c>
      <c r="FW53" s="39" t="s">
        <v>136</v>
      </c>
      <c r="FX53" s="39" t="s">
        <v>136</v>
      </c>
      <c r="FY53" s="39" t="s">
        <v>136</v>
      </c>
      <c r="FZ53" s="39" t="s">
        <v>136</v>
      </c>
      <c r="GA53" s="39" t="s">
        <v>136</v>
      </c>
      <c r="GB53" s="43">
        <v>62</v>
      </c>
      <c r="GC53" s="43">
        <v>5</v>
      </c>
      <c r="GD53" s="40"/>
      <c r="GE53" s="40"/>
      <c r="GF53" s="40"/>
      <c r="GG53" s="40"/>
      <c r="GH53" s="40"/>
    </row>
    <row r="54" spans="1:190" s="3" customFormat="1" ht="15" customHeight="1">
      <c r="A54" s="41">
        <v>43</v>
      </c>
      <c r="B54" s="42" t="s">
        <v>88</v>
      </c>
      <c r="C54" s="43">
        <v>130</v>
      </c>
      <c r="D54" s="43">
        <v>142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9" t="s">
        <v>290</v>
      </c>
      <c r="P54" s="43">
        <v>0.63</v>
      </c>
      <c r="Q54" s="43">
        <v>0.76900000000000002</v>
      </c>
      <c r="R54" s="43">
        <v>66</v>
      </c>
      <c r="S54" s="45">
        <f>R54/C54</f>
        <v>0.50769230769230766</v>
      </c>
      <c r="T54" s="43">
        <v>8944</v>
      </c>
      <c r="U54" s="43">
        <f t="shared" si="7"/>
        <v>68.8</v>
      </c>
      <c r="V54" s="43" t="s">
        <v>136</v>
      </c>
      <c r="W54" s="43">
        <v>25</v>
      </c>
      <c r="X54" s="43" t="s">
        <v>1</v>
      </c>
      <c r="Y54" s="43">
        <v>6.7962999999999996</v>
      </c>
      <c r="Z54" s="43">
        <v>1297.29</v>
      </c>
      <c r="AA54" s="43">
        <v>191.03</v>
      </c>
      <c r="AB54" s="43">
        <v>7.3135700000000003</v>
      </c>
      <c r="AC54" s="43">
        <v>1649</v>
      </c>
      <c r="AD54" s="43">
        <v>5.5</v>
      </c>
      <c r="AE54" s="44" t="s">
        <v>140</v>
      </c>
      <c r="AF54" s="43">
        <v>0.03</v>
      </c>
      <c r="AG54" s="43">
        <v>0.02</v>
      </c>
      <c r="AH54" s="43">
        <v>194</v>
      </c>
      <c r="AI54" s="43" t="s">
        <v>136</v>
      </c>
      <c r="AJ54" s="43">
        <v>0.5</v>
      </c>
      <c r="AK54" s="43">
        <v>2.95</v>
      </c>
      <c r="AL54" s="43">
        <v>7.1</v>
      </c>
      <c r="AM54" s="43" t="s">
        <v>136</v>
      </c>
      <c r="AN54" s="43">
        <v>307</v>
      </c>
      <c r="AO54" s="43">
        <v>4.4800000000000004</v>
      </c>
      <c r="AP54" s="43">
        <v>1.4</v>
      </c>
      <c r="AQ54" s="91" t="s">
        <v>291</v>
      </c>
      <c r="AR54" s="43"/>
      <c r="AS54" s="43"/>
      <c r="AT54" s="39" t="s">
        <v>136</v>
      </c>
      <c r="AU54" s="39" t="s">
        <v>136</v>
      </c>
      <c r="AV54" s="39" t="s">
        <v>136</v>
      </c>
      <c r="AW54" s="39" t="s">
        <v>136</v>
      </c>
      <c r="AX54" s="39" t="s">
        <v>136</v>
      </c>
      <c r="AY54" s="39" t="s">
        <v>136</v>
      </c>
      <c r="AZ54" s="48"/>
      <c r="BA54" s="48"/>
      <c r="BB54" s="48"/>
      <c r="BC54" s="48"/>
      <c r="BD54" s="39" t="s">
        <v>136</v>
      </c>
      <c r="BE54" s="39" t="s">
        <v>136</v>
      </c>
      <c r="BF54" s="39" t="s">
        <v>136</v>
      </c>
      <c r="BG54" s="39" t="s">
        <v>136</v>
      </c>
      <c r="BH54" s="39" t="s">
        <v>136</v>
      </c>
      <c r="BI54" s="39" t="s">
        <v>136</v>
      </c>
      <c r="BJ54" s="48" t="s">
        <v>136</v>
      </c>
      <c r="BK54" s="48" t="s">
        <v>136</v>
      </c>
      <c r="BL54" s="43">
        <v>142</v>
      </c>
      <c r="BM54" s="43">
        <v>22</v>
      </c>
      <c r="BN54" s="48"/>
      <c r="BO54" s="48"/>
      <c r="BP54" s="48"/>
      <c r="BQ54" s="48"/>
      <c r="BR54" s="39" t="s">
        <v>136</v>
      </c>
      <c r="BS54" s="39" t="s">
        <v>136</v>
      </c>
      <c r="BT54" s="39" t="s">
        <v>136</v>
      </c>
      <c r="BU54" s="47" t="s">
        <v>137</v>
      </c>
      <c r="BV54" s="39" t="s">
        <v>136</v>
      </c>
      <c r="BW54" s="39" t="s">
        <v>136</v>
      </c>
      <c r="BX54" s="39" t="s">
        <v>136</v>
      </c>
      <c r="BY54" s="39" t="s">
        <v>136</v>
      </c>
      <c r="BZ54" s="43">
        <v>118</v>
      </c>
      <c r="CA54" s="43">
        <v>83</v>
      </c>
      <c r="CB54" s="48" t="s">
        <v>136</v>
      </c>
      <c r="CC54" s="48" t="s">
        <v>136</v>
      </c>
      <c r="CD54" s="39" t="s">
        <v>136</v>
      </c>
      <c r="CE54" s="39" t="s">
        <v>136</v>
      </c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39" t="s">
        <v>136</v>
      </c>
      <c r="CQ54" s="47" t="s">
        <v>137</v>
      </c>
      <c r="CR54" s="48"/>
      <c r="CS54" s="48"/>
      <c r="CT54" s="39" t="s">
        <v>136</v>
      </c>
      <c r="CU54" s="39" t="s">
        <v>136</v>
      </c>
      <c r="CV54" s="43">
        <v>122</v>
      </c>
      <c r="CW54" s="43">
        <v>68</v>
      </c>
      <c r="CX54" s="43">
        <v>127</v>
      </c>
      <c r="CY54" s="43">
        <v>50</v>
      </c>
      <c r="CZ54" s="39" t="s">
        <v>136</v>
      </c>
      <c r="DA54" s="39" t="s">
        <v>136</v>
      </c>
      <c r="DB54" s="39" t="s">
        <v>136</v>
      </c>
      <c r="DC54" s="39" t="s">
        <v>136</v>
      </c>
      <c r="DD54" s="39" t="s">
        <v>136</v>
      </c>
      <c r="DE54" s="47" t="s">
        <v>137</v>
      </c>
      <c r="DF54" s="48"/>
      <c r="DG54" s="48"/>
      <c r="DH54" s="39" t="s">
        <v>136</v>
      </c>
      <c r="DI54" s="39" t="s">
        <v>136</v>
      </c>
      <c r="DJ54" s="39" t="s">
        <v>136</v>
      </c>
      <c r="DK54" s="39" t="s">
        <v>136</v>
      </c>
      <c r="DL54" s="39" t="s">
        <v>136</v>
      </c>
      <c r="DM54" s="39" t="s">
        <v>136</v>
      </c>
      <c r="DN54" s="39" t="s">
        <v>136</v>
      </c>
      <c r="DO54" s="39" t="s">
        <v>136</v>
      </c>
      <c r="DP54" s="39" t="s">
        <v>136</v>
      </c>
      <c r="DQ54" s="47" t="s">
        <v>137</v>
      </c>
      <c r="DR54" s="39" t="s">
        <v>136</v>
      </c>
      <c r="DS54" s="39" t="s">
        <v>136</v>
      </c>
      <c r="DT54" s="39" t="s">
        <v>136</v>
      </c>
      <c r="DU54" s="39" t="s">
        <v>136</v>
      </c>
      <c r="DV54" s="39" t="s">
        <v>136</v>
      </c>
      <c r="DW54" s="39" t="s">
        <v>136</v>
      </c>
      <c r="DX54" s="39" t="s">
        <v>136</v>
      </c>
      <c r="DY54" s="39" t="s">
        <v>136</v>
      </c>
      <c r="DZ54" s="39" t="s">
        <v>136</v>
      </c>
      <c r="EA54" s="39" t="s">
        <v>136</v>
      </c>
      <c r="EB54" s="48"/>
      <c r="EC54" s="48"/>
      <c r="ED54" s="39" t="s">
        <v>136</v>
      </c>
      <c r="EE54" s="47" t="s">
        <v>137</v>
      </c>
      <c r="EF54" s="39" t="s">
        <v>136</v>
      </c>
      <c r="EG54" s="39" t="s">
        <v>136</v>
      </c>
      <c r="EH54" s="48"/>
      <c r="EI54" s="48"/>
      <c r="EJ54" s="48"/>
      <c r="EK54" s="48"/>
      <c r="EL54" s="39" t="s">
        <v>136</v>
      </c>
      <c r="EM54" s="39" t="s">
        <v>136</v>
      </c>
      <c r="EN54" s="39" t="s">
        <v>136</v>
      </c>
      <c r="EO54" s="39" t="s">
        <v>136</v>
      </c>
      <c r="EP54" s="39" t="s">
        <v>136</v>
      </c>
      <c r="EQ54" s="39" t="s">
        <v>136</v>
      </c>
      <c r="ER54" s="39" t="s">
        <v>136</v>
      </c>
      <c r="ES54" s="39" t="s">
        <v>136</v>
      </c>
      <c r="ET54" s="48"/>
      <c r="EU54" s="48"/>
      <c r="EV54" s="43">
        <v>126</v>
      </c>
      <c r="EW54" s="43">
        <v>95</v>
      </c>
      <c r="EX54" s="48"/>
      <c r="EY54" s="48"/>
      <c r="EZ54" s="39" t="s">
        <v>136</v>
      </c>
      <c r="FA54" s="39" t="s">
        <v>136</v>
      </c>
      <c r="FB54" s="48"/>
      <c r="FC54" s="48"/>
      <c r="FD54" s="39" t="s">
        <v>136</v>
      </c>
      <c r="FE54" s="39" t="s">
        <v>136</v>
      </c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39" t="s">
        <v>136</v>
      </c>
      <c r="FS54" s="39" t="s">
        <v>136</v>
      </c>
      <c r="FT54" s="48"/>
      <c r="FU54" s="48"/>
      <c r="FV54" s="39" t="s">
        <v>136</v>
      </c>
      <c r="FW54" s="39" t="s">
        <v>136</v>
      </c>
      <c r="FX54" s="43">
        <v>138</v>
      </c>
      <c r="FY54" s="43">
        <v>20</v>
      </c>
      <c r="FZ54" s="39" t="s">
        <v>136</v>
      </c>
      <c r="GA54" s="39" t="s">
        <v>136</v>
      </c>
      <c r="GB54" s="43">
        <v>93</v>
      </c>
      <c r="GC54" s="43">
        <v>33</v>
      </c>
      <c r="GD54" s="40"/>
      <c r="GE54" s="40"/>
      <c r="GF54" s="40"/>
      <c r="GG54" s="40"/>
      <c r="GH54" s="40"/>
    </row>
    <row r="55" spans="1:190" ht="21" customHeight="1">
      <c r="A55" s="59">
        <v>44</v>
      </c>
      <c r="B55" s="60" t="s">
        <v>89</v>
      </c>
      <c r="C55" s="43">
        <v>88</v>
      </c>
      <c r="D55" s="43">
        <v>55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9" t="s">
        <v>202</v>
      </c>
      <c r="P55" s="43">
        <v>0.35</v>
      </c>
      <c r="Q55" s="43">
        <v>0.74099999999999999</v>
      </c>
      <c r="R55" s="43" t="s">
        <v>136</v>
      </c>
      <c r="S55" s="43" t="s">
        <v>136</v>
      </c>
      <c r="T55" s="43">
        <v>7030</v>
      </c>
      <c r="U55" s="43">
        <f t="shared" si="7"/>
        <v>79.88636363636364</v>
      </c>
      <c r="V55" s="43" t="s">
        <v>136</v>
      </c>
      <c r="W55" s="44" t="s">
        <v>292</v>
      </c>
      <c r="X55" s="43" t="s">
        <v>2</v>
      </c>
      <c r="Y55" s="43">
        <v>5.8959999999999999</v>
      </c>
      <c r="Z55" s="43">
        <v>708.69</v>
      </c>
      <c r="AA55" s="43">
        <v>179.9</v>
      </c>
      <c r="AB55" s="43">
        <v>4.3</v>
      </c>
      <c r="AC55" s="43">
        <v>1.4</v>
      </c>
      <c r="AD55" s="43">
        <v>206</v>
      </c>
      <c r="AE55" s="44" t="s">
        <v>293</v>
      </c>
      <c r="AF55" s="43">
        <v>4.3</v>
      </c>
      <c r="AG55" s="43">
        <v>1.4</v>
      </c>
      <c r="AH55" s="43">
        <v>460</v>
      </c>
      <c r="AI55" s="43" t="s">
        <v>136</v>
      </c>
      <c r="AJ55" s="43">
        <v>0.05</v>
      </c>
      <c r="AK55" s="43">
        <v>2.75</v>
      </c>
      <c r="AL55" s="43">
        <v>14.8</v>
      </c>
      <c r="AM55" s="43" t="s">
        <v>136</v>
      </c>
      <c r="AN55" s="43" t="s">
        <v>136</v>
      </c>
      <c r="AO55" s="43">
        <v>3.06</v>
      </c>
      <c r="AP55" s="43">
        <v>18.3</v>
      </c>
      <c r="AQ55" s="43" t="s">
        <v>294</v>
      </c>
      <c r="AR55" s="43" t="s">
        <v>295</v>
      </c>
      <c r="AS55" s="43" t="s">
        <v>296</v>
      </c>
      <c r="AT55" s="39" t="s">
        <v>136</v>
      </c>
      <c r="AU55" s="39" t="s">
        <v>136</v>
      </c>
      <c r="AV55" s="39" t="s">
        <v>136</v>
      </c>
      <c r="AW55" s="39" t="s">
        <v>136</v>
      </c>
      <c r="AX55" s="39" t="s">
        <v>136</v>
      </c>
      <c r="AY55" s="39" t="s">
        <v>136</v>
      </c>
      <c r="AZ55" s="48"/>
      <c r="BA55" s="48"/>
      <c r="BB55" s="48"/>
      <c r="BC55" s="48"/>
      <c r="BD55" s="39" t="s">
        <v>136</v>
      </c>
      <c r="BE55" s="39" t="s">
        <v>136</v>
      </c>
      <c r="BF55" s="39" t="s">
        <v>136</v>
      </c>
      <c r="BG55" s="47" t="s">
        <v>137</v>
      </c>
      <c r="BH55" s="39" t="s">
        <v>136</v>
      </c>
      <c r="BI55" s="47" t="s">
        <v>137</v>
      </c>
      <c r="BJ55" s="48" t="s">
        <v>136</v>
      </c>
      <c r="BK55" s="48" t="s">
        <v>136</v>
      </c>
      <c r="BL55" s="39" t="s">
        <v>136</v>
      </c>
      <c r="BM55" s="39" t="s">
        <v>136</v>
      </c>
      <c r="BN55" s="48"/>
      <c r="BO55" s="48"/>
      <c r="BP55" s="48"/>
      <c r="BQ55" s="48"/>
      <c r="BR55" s="43">
        <v>51</v>
      </c>
      <c r="BS55" s="43">
        <v>10</v>
      </c>
      <c r="BT55" s="39" t="s">
        <v>136</v>
      </c>
      <c r="BU55" s="39" t="s">
        <v>136</v>
      </c>
      <c r="BV55" s="39" t="s">
        <v>136</v>
      </c>
      <c r="BW55" s="39" t="s">
        <v>136</v>
      </c>
      <c r="BX55" s="39" t="s">
        <v>136</v>
      </c>
      <c r="BY55" s="39" t="s">
        <v>136</v>
      </c>
      <c r="BZ55" s="39" t="s">
        <v>136</v>
      </c>
      <c r="CA55" s="39" t="s">
        <v>136</v>
      </c>
      <c r="CB55" s="48" t="s">
        <v>136</v>
      </c>
      <c r="CC55" s="48" t="s">
        <v>136</v>
      </c>
      <c r="CD55" s="39" t="s">
        <v>136</v>
      </c>
      <c r="CE55" s="39" t="s">
        <v>136</v>
      </c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39" t="s">
        <v>136</v>
      </c>
      <c r="CQ55" s="39" t="s">
        <v>136</v>
      </c>
      <c r="CR55" s="48"/>
      <c r="CS55" s="48"/>
      <c r="CT55" s="39" t="s">
        <v>136</v>
      </c>
      <c r="CU55" s="39" t="s">
        <v>136</v>
      </c>
      <c r="CV55" s="39" t="s">
        <v>136</v>
      </c>
      <c r="CW55" s="39" t="s">
        <v>136</v>
      </c>
      <c r="CX55" s="39" t="s">
        <v>136</v>
      </c>
      <c r="CY55" s="39" t="s">
        <v>136</v>
      </c>
      <c r="CZ55" s="39" t="s">
        <v>136</v>
      </c>
      <c r="DA55" s="39" t="s">
        <v>136</v>
      </c>
      <c r="DB55" s="39" t="s">
        <v>136</v>
      </c>
      <c r="DC55" s="39" t="s">
        <v>136</v>
      </c>
      <c r="DD55" s="39" t="s">
        <v>136</v>
      </c>
      <c r="DE55" s="39" t="s">
        <v>136</v>
      </c>
      <c r="DF55" s="48"/>
      <c r="DG55" s="48"/>
      <c r="DH55" s="39" t="s">
        <v>136</v>
      </c>
      <c r="DI55" s="39" t="s">
        <v>136</v>
      </c>
      <c r="DJ55" s="39" t="s">
        <v>136</v>
      </c>
      <c r="DK55" s="39" t="s">
        <v>136</v>
      </c>
      <c r="DL55" s="39" t="s">
        <v>136</v>
      </c>
      <c r="DM55" s="39" t="s">
        <v>136</v>
      </c>
      <c r="DN55" s="39" t="s">
        <v>136</v>
      </c>
      <c r="DO55" s="39" t="s">
        <v>136</v>
      </c>
      <c r="DP55" s="39" t="s">
        <v>136</v>
      </c>
      <c r="DQ55" s="39" t="s">
        <v>136</v>
      </c>
      <c r="DR55" s="39" t="s">
        <v>136</v>
      </c>
      <c r="DS55" s="39" t="s">
        <v>136</v>
      </c>
      <c r="DT55" s="39" t="s">
        <v>136</v>
      </c>
      <c r="DU55" s="39" t="s">
        <v>136</v>
      </c>
      <c r="DV55" s="39" t="s">
        <v>136</v>
      </c>
      <c r="DW55" s="39" t="s">
        <v>136</v>
      </c>
      <c r="DX55" s="39" t="s">
        <v>136</v>
      </c>
      <c r="DY55" s="39" t="s">
        <v>136</v>
      </c>
      <c r="DZ55" s="39" t="s">
        <v>136</v>
      </c>
      <c r="EA55" s="39" t="s">
        <v>136</v>
      </c>
      <c r="EB55" s="48"/>
      <c r="EC55" s="48"/>
      <c r="ED55" s="39" t="s">
        <v>136</v>
      </c>
      <c r="EE55" s="39" t="s">
        <v>136</v>
      </c>
      <c r="EF55" s="39" t="s">
        <v>136</v>
      </c>
      <c r="EG55" s="39" t="s">
        <v>136</v>
      </c>
      <c r="EH55" s="48"/>
      <c r="EI55" s="48"/>
      <c r="EJ55" s="48"/>
      <c r="EK55" s="48"/>
      <c r="EL55" s="39" t="s">
        <v>136</v>
      </c>
      <c r="EM55" s="39" t="s">
        <v>136</v>
      </c>
      <c r="EN55" s="39" t="s">
        <v>136</v>
      </c>
      <c r="EO55" s="39" t="s">
        <v>136</v>
      </c>
      <c r="EP55" s="39" t="s">
        <v>136</v>
      </c>
      <c r="EQ55" s="39" t="s">
        <v>136</v>
      </c>
      <c r="ER55" s="39" t="s">
        <v>136</v>
      </c>
      <c r="ES55" s="39" t="s">
        <v>136</v>
      </c>
      <c r="ET55" s="48"/>
      <c r="EU55" s="48"/>
      <c r="EV55" s="39" t="s">
        <v>136</v>
      </c>
      <c r="EW55" s="39" t="s">
        <v>136</v>
      </c>
      <c r="EX55" s="48"/>
      <c r="EY55" s="48"/>
      <c r="EZ55" s="39" t="s">
        <v>136</v>
      </c>
      <c r="FA55" s="39" t="s">
        <v>136</v>
      </c>
      <c r="FB55" s="48"/>
      <c r="FC55" s="48"/>
      <c r="FD55" s="39" t="s">
        <v>136</v>
      </c>
      <c r="FE55" s="39" t="s">
        <v>136</v>
      </c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39" t="s">
        <v>136</v>
      </c>
      <c r="FS55" s="39" t="s">
        <v>136</v>
      </c>
      <c r="FT55" s="48"/>
      <c r="FU55" s="48"/>
      <c r="FV55" s="39" t="s">
        <v>136</v>
      </c>
      <c r="FW55" s="39" t="s">
        <v>136</v>
      </c>
      <c r="FX55" s="39" t="s">
        <v>136</v>
      </c>
      <c r="FY55" s="39" t="s">
        <v>136</v>
      </c>
      <c r="FZ55" s="39" t="s">
        <v>136</v>
      </c>
      <c r="GA55" s="39" t="s">
        <v>136</v>
      </c>
      <c r="GB55" s="43">
        <v>52</v>
      </c>
      <c r="GC55" s="43">
        <v>3</v>
      </c>
      <c r="GD55" s="8"/>
      <c r="GE55" s="8"/>
      <c r="GF55" s="8"/>
      <c r="GG55" s="8"/>
      <c r="GH55" s="8"/>
    </row>
    <row r="56" spans="1:190" s="3" customFormat="1" ht="15" customHeight="1">
      <c r="A56" s="41">
        <v>45</v>
      </c>
      <c r="B56" s="42" t="s">
        <v>90</v>
      </c>
      <c r="C56" s="43">
        <v>88</v>
      </c>
      <c r="D56" s="43">
        <v>101</v>
      </c>
      <c r="E56" s="44" t="s">
        <v>129</v>
      </c>
      <c r="F56" s="44" t="s">
        <v>129</v>
      </c>
      <c r="G56" s="43">
        <v>60</v>
      </c>
      <c r="H56" s="43">
        <v>98</v>
      </c>
      <c r="I56" s="43">
        <v>92</v>
      </c>
      <c r="J56" s="43">
        <v>56</v>
      </c>
      <c r="K56" s="43">
        <v>80</v>
      </c>
      <c r="L56" s="43">
        <v>75</v>
      </c>
      <c r="M56" s="43">
        <v>82</v>
      </c>
      <c r="N56" s="43">
        <v>88</v>
      </c>
      <c r="O56" s="49" t="s">
        <v>297</v>
      </c>
      <c r="P56" s="43">
        <v>1.3</v>
      </c>
      <c r="Q56" s="43">
        <v>1.034</v>
      </c>
      <c r="R56" s="43">
        <v>36</v>
      </c>
      <c r="S56" s="45">
        <f t="shared" ref="S56:S63" si="8">R56/C56</f>
        <v>0.40909090909090912</v>
      </c>
      <c r="T56" s="43">
        <v>8510</v>
      </c>
      <c r="U56" s="43">
        <f t="shared" si="7"/>
        <v>96.704545454545453</v>
      </c>
      <c r="V56" s="43">
        <v>3080</v>
      </c>
      <c r="W56" s="43">
        <v>12</v>
      </c>
      <c r="X56" s="43" t="s">
        <v>2</v>
      </c>
      <c r="Y56" s="43">
        <v>7.4315499999999997</v>
      </c>
      <c r="Z56" s="43">
        <v>1554.79</v>
      </c>
      <c r="AA56" s="43">
        <v>240.33699999999999</v>
      </c>
      <c r="AB56" s="43">
        <v>7.1904700000000004</v>
      </c>
      <c r="AC56" s="43">
        <v>1426.5</v>
      </c>
      <c r="AD56" s="43">
        <v>32</v>
      </c>
      <c r="AE56" s="44" t="s">
        <v>298</v>
      </c>
      <c r="AF56" s="43" t="s">
        <v>176</v>
      </c>
      <c r="AG56" s="43" t="s">
        <v>176</v>
      </c>
      <c r="AH56" s="43">
        <v>180</v>
      </c>
      <c r="AI56" s="46">
        <v>5E-15</v>
      </c>
      <c r="AJ56" s="43">
        <v>170</v>
      </c>
      <c r="AK56" s="43">
        <v>1.82</v>
      </c>
      <c r="AL56" s="43">
        <v>16.399999999999999</v>
      </c>
      <c r="AM56" s="43">
        <v>5.21</v>
      </c>
      <c r="AN56" s="43">
        <v>588</v>
      </c>
      <c r="AO56" s="43">
        <v>3.06</v>
      </c>
      <c r="AP56" s="43">
        <v>40</v>
      </c>
      <c r="AQ56" s="107" t="s">
        <v>299</v>
      </c>
      <c r="AR56" s="43"/>
      <c r="AS56" s="43"/>
      <c r="AT56" s="39" t="s">
        <v>136</v>
      </c>
      <c r="AU56" s="39" t="s">
        <v>136</v>
      </c>
      <c r="AV56" s="43">
        <v>60</v>
      </c>
      <c r="AW56" s="43">
        <v>98</v>
      </c>
      <c r="AX56" s="43">
        <v>92</v>
      </c>
      <c r="AY56" s="43">
        <v>56</v>
      </c>
      <c r="AZ56" s="48"/>
      <c r="BA56" s="48"/>
      <c r="BB56" s="48"/>
      <c r="BC56" s="48"/>
      <c r="BD56" s="43">
        <v>80</v>
      </c>
      <c r="BE56" s="43">
        <v>75</v>
      </c>
      <c r="BF56" s="43">
        <v>12</v>
      </c>
      <c r="BG56" s="43">
        <v>88</v>
      </c>
      <c r="BH56" s="43">
        <v>102</v>
      </c>
      <c r="BI56" s="43">
        <v>20</v>
      </c>
      <c r="BJ56" s="48" t="s">
        <v>136</v>
      </c>
      <c r="BK56" s="48" t="s">
        <v>136</v>
      </c>
      <c r="BL56" s="39" t="s">
        <v>136</v>
      </c>
      <c r="BM56" s="39" t="s">
        <v>136</v>
      </c>
      <c r="BN56" s="48"/>
      <c r="BO56" s="48"/>
      <c r="BP56" s="48"/>
      <c r="BQ56" s="48"/>
      <c r="BR56" s="39" t="s">
        <v>136</v>
      </c>
      <c r="BS56" s="47" t="s">
        <v>137</v>
      </c>
      <c r="BT56" s="43">
        <v>78</v>
      </c>
      <c r="BU56" s="43" t="s">
        <v>300</v>
      </c>
      <c r="BV56" s="43">
        <v>95</v>
      </c>
      <c r="BW56" s="43">
        <v>55</v>
      </c>
      <c r="BX56" s="39" t="s">
        <v>136</v>
      </c>
      <c r="BY56" s="47" t="s">
        <v>137</v>
      </c>
      <c r="BZ56" s="39" t="s">
        <v>136</v>
      </c>
      <c r="CA56" s="47" t="s">
        <v>137</v>
      </c>
      <c r="CB56" s="48" t="s">
        <v>136</v>
      </c>
      <c r="CC56" s="48" t="s">
        <v>136</v>
      </c>
      <c r="CD56" s="43">
        <v>99</v>
      </c>
      <c r="CE56" s="43">
        <v>40</v>
      </c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39" t="s">
        <v>136</v>
      </c>
      <c r="CQ56" s="47" t="s">
        <v>137</v>
      </c>
      <c r="CR56" s="48"/>
      <c r="CS56" s="48"/>
      <c r="CT56" s="39" t="s">
        <v>136</v>
      </c>
      <c r="CU56" s="39" t="s">
        <v>136</v>
      </c>
      <c r="CV56" s="39" t="s">
        <v>136</v>
      </c>
      <c r="CW56" s="47" t="s">
        <v>137</v>
      </c>
      <c r="CX56" s="39" t="s">
        <v>136</v>
      </c>
      <c r="CY56" s="39" t="s">
        <v>136</v>
      </c>
      <c r="CZ56" s="39" t="s">
        <v>136</v>
      </c>
      <c r="DA56" s="39" t="s">
        <v>136</v>
      </c>
      <c r="DB56" s="39" t="s">
        <v>136</v>
      </c>
      <c r="DC56" s="39" t="s">
        <v>136</v>
      </c>
      <c r="DD56" s="39" t="s">
        <v>136</v>
      </c>
      <c r="DE56" s="47" t="s">
        <v>137</v>
      </c>
      <c r="DF56" s="48"/>
      <c r="DG56" s="48"/>
      <c r="DH56" s="39" t="s">
        <v>136</v>
      </c>
      <c r="DI56" s="47" t="s">
        <v>137</v>
      </c>
      <c r="DJ56" s="39" t="s">
        <v>136</v>
      </c>
      <c r="DK56" s="39" t="s">
        <v>136</v>
      </c>
      <c r="DL56" s="39" t="s">
        <v>136</v>
      </c>
      <c r="DM56" s="47" t="s">
        <v>137</v>
      </c>
      <c r="DN56" s="39" t="s">
        <v>136</v>
      </c>
      <c r="DO56" s="47" t="s">
        <v>137</v>
      </c>
      <c r="DP56" s="39" t="s">
        <v>136</v>
      </c>
      <c r="DQ56" s="39" t="s">
        <v>136</v>
      </c>
      <c r="DR56" s="39" t="s">
        <v>136</v>
      </c>
      <c r="DS56" s="47" t="s">
        <v>137</v>
      </c>
      <c r="DT56" s="39" t="s">
        <v>136</v>
      </c>
      <c r="DU56" s="47" t="s">
        <v>137</v>
      </c>
      <c r="DV56" s="39" t="s">
        <v>136</v>
      </c>
      <c r="DW56" s="39" t="s">
        <v>136</v>
      </c>
      <c r="DX56" s="39" t="s">
        <v>136</v>
      </c>
      <c r="DY56" s="39" t="s">
        <v>136</v>
      </c>
      <c r="DZ56" s="39" t="s">
        <v>136</v>
      </c>
      <c r="EA56" s="39" t="s">
        <v>136</v>
      </c>
      <c r="EB56" s="48"/>
      <c r="EC56" s="48"/>
      <c r="ED56" s="39" t="s">
        <v>136</v>
      </c>
      <c r="EE56" s="39" t="s">
        <v>136</v>
      </c>
      <c r="EF56" s="39" t="s">
        <v>136</v>
      </c>
      <c r="EG56" s="47" t="s">
        <v>137</v>
      </c>
      <c r="EH56" s="48"/>
      <c r="EI56" s="48"/>
      <c r="EJ56" s="48"/>
      <c r="EK56" s="48"/>
      <c r="EL56" s="39" t="s">
        <v>136</v>
      </c>
      <c r="EM56" s="39" t="s">
        <v>136</v>
      </c>
      <c r="EN56" s="39" t="s">
        <v>136</v>
      </c>
      <c r="EO56" s="39" t="s">
        <v>136</v>
      </c>
      <c r="EP56" s="39" t="s">
        <v>136</v>
      </c>
      <c r="EQ56" s="39" t="s">
        <v>136</v>
      </c>
      <c r="ER56" s="39" t="s">
        <v>136</v>
      </c>
      <c r="ES56" s="47" t="s">
        <v>137</v>
      </c>
      <c r="ET56" s="48"/>
      <c r="EU56" s="48"/>
      <c r="EV56" s="39" t="s">
        <v>136</v>
      </c>
      <c r="EW56" s="39" t="s">
        <v>136</v>
      </c>
      <c r="EX56" s="48"/>
      <c r="EY56" s="48"/>
      <c r="EZ56" s="39" t="s">
        <v>136</v>
      </c>
      <c r="FA56" s="39" t="s">
        <v>136</v>
      </c>
      <c r="FB56" s="48"/>
      <c r="FC56" s="48"/>
      <c r="FD56" s="39" t="s">
        <v>136</v>
      </c>
      <c r="FE56" s="47" t="s">
        <v>137</v>
      </c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39" t="s">
        <v>136</v>
      </c>
      <c r="FS56" s="47" t="s">
        <v>137</v>
      </c>
      <c r="FT56" s="48"/>
      <c r="FU56" s="48"/>
      <c r="FV56" s="39" t="s">
        <v>136</v>
      </c>
      <c r="FW56" s="47" t="s">
        <v>137</v>
      </c>
      <c r="FX56" s="39" t="s">
        <v>136</v>
      </c>
      <c r="FY56" s="39" t="s">
        <v>136</v>
      </c>
      <c r="FZ56" s="39" t="s">
        <v>136</v>
      </c>
      <c r="GA56" s="39" t="s">
        <v>136</v>
      </c>
      <c r="GB56" s="43">
        <v>88</v>
      </c>
      <c r="GC56" s="43">
        <v>18</v>
      </c>
      <c r="GD56" s="40"/>
      <c r="GE56" s="40"/>
      <c r="GF56" s="40"/>
      <c r="GG56" s="40"/>
      <c r="GH56" s="40"/>
    </row>
    <row r="57" spans="1:190" s="3" customFormat="1" ht="15" customHeight="1">
      <c r="A57" s="101">
        <v>46</v>
      </c>
      <c r="B57" s="104" t="s">
        <v>91</v>
      </c>
      <c r="C57" s="67">
        <v>72</v>
      </c>
      <c r="D57" s="67">
        <v>66</v>
      </c>
      <c r="E57" s="70" t="s">
        <v>129</v>
      </c>
      <c r="F57" s="70" t="s">
        <v>129</v>
      </c>
      <c r="G57" s="67">
        <v>63</v>
      </c>
      <c r="H57" s="67">
        <v>50</v>
      </c>
      <c r="I57" s="70" t="s">
        <v>129</v>
      </c>
      <c r="J57" s="70" t="s">
        <v>129</v>
      </c>
      <c r="K57" s="67">
        <v>60</v>
      </c>
      <c r="L57" s="67">
        <v>3</v>
      </c>
      <c r="M57" s="70" t="s">
        <v>129</v>
      </c>
      <c r="N57" s="70" t="s">
        <v>129</v>
      </c>
      <c r="O57" s="68" t="s">
        <v>259</v>
      </c>
      <c r="P57" s="67">
        <v>0.55000000000000004</v>
      </c>
      <c r="Q57" s="67">
        <v>0.88800000000000001</v>
      </c>
      <c r="R57" s="67">
        <v>36</v>
      </c>
      <c r="S57" s="69">
        <f t="shared" si="8"/>
        <v>0.5</v>
      </c>
      <c r="T57" s="67">
        <v>6664</v>
      </c>
      <c r="U57" s="67">
        <f t="shared" si="7"/>
        <v>92.555555555555557</v>
      </c>
      <c r="V57" s="67" t="s">
        <v>136</v>
      </c>
      <c r="W57" s="70" t="s">
        <v>301</v>
      </c>
      <c r="X57" s="67" t="s">
        <v>2</v>
      </c>
      <c r="Y57" s="67">
        <v>6.9951499999999998</v>
      </c>
      <c r="Z57" s="67">
        <v>1202.29</v>
      </c>
      <c r="AA57" s="67">
        <v>226.25399999999999</v>
      </c>
      <c r="AB57" s="67">
        <v>7.0909199999999997</v>
      </c>
      <c r="AC57" s="67">
        <v>1246.2</v>
      </c>
      <c r="AD57" s="67">
        <v>70</v>
      </c>
      <c r="AE57" s="70" t="s">
        <v>293</v>
      </c>
      <c r="AF57" s="179" t="s">
        <v>302</v>
      </c>
      <c r="AG57" s="179"/>
      <c r="AH57" s="71">
        <v>212</v>
      </c>
      <c r="AI57" s="95">
        <v>4.5000000000000003E-5</v>
      </c>
      <c r="AJ57" s="71">
        <v>30</v>
      </c>
      <c r="AK57" s="71">
        <v>2.59</v>
      </c>
      <c r="AL57" s="71">
        <v>21</v>
      </c>
      <c r="AM57" s="71">
        <v>5.2</v>
      </c>
      <c r="AN57" s="71">
        <v>541</v>
      </c>
      <c r="AO57" s="71">
        <v>2.5</v>
      </c>
      <c r="AP57" s="71">
        <v>28</v>
      </c>
      <c r="AQ57" s="108" t="s">
        <v>303</v>
      </c>
      <c r="AR57" s="71"/>
      <c r="AS57" s="71"/>
      <c r="AT57" s="39" t="s">
        <v>136</v>
      </c>
      <c r="AU57" s="39" t="s">
        <v>136</v>
      </c>
      <c r="AV57" s="67">
        <v>63</v>
      </c>
      <c r="AW57" s="67">
        <v>50</v>
      </c>
      <c r="AX57" s="39" t="s">
        <v>136</v>
      </c>
      <c r="AY57" s="39" t="s">
        <v>136</v>
      </c>
      <c r="AZ57" s="48"/>
      <c r="BA57" s="48"/>
      <c r="BB57" s="48"/>
      <c r="BC57" s="48"/>
      <c r="BD57" s="39" t="s">
        <v>136</v>
      </c>
      <c r="BE57" s="39" t="s">
        <v>136</v>
      </c>
      <c r="BF57" s="39" t="s">
        <v>136</v>
      </c>
      <c r="BG57" s="39" t="s">
        <v>136</v>
      </c>
      <c r="BH57" s="72" t="s">
        <v>136</v>
      </c>
      <c r="BI57" s="72" t="s">
        <v>136</v>
      </c>
      <c r="BJ57" s="48" t="s">
        <v>136</v>
      </c>
      <c r="BK57" s="48" t="s">
        <v>136</v>
      </c>
      <c r="BL57" s="72" t="s">
        <v>136</v>
      </c>
      <c r="BM57" s="72" t="s">
        <v>136</v>
      </c>
      <c r="BN57" s="74"/>
      <c r="BO57" s="74"/>
      <c r="BP57" s="74"/>
      <c r="BQ57" s="74"/>
      <c r="BR57" s="67">
        <v>59</v>
      </c>
      <c r="BS57" s="67">
        <v>31</v>
      </c>
      <c r="BT57" s="72" t="s">
        <v>136</v>
      </c>
      <c r="BU57" s="67">
        <v>10</v>
      </c>
      <c r="BV57" s="72" t="s">
        <v>136</v>
      </c>
      <c r="BW57" s="73" t="s">
        <v>137</v>
      </c>
      <c r="BX57" s="72" t="s">
        <v>136</v>
      </c>
      <c r="BY57" s="73" t="s">
        <v>137</v>
      </c>
      <c r="BZ57" s="39" t="s">
        <v>136</v>
      </c>
      <c r="CA57" s="47" t="s">
        <v>137</v>
      </c>
      <c r="CB57" s="48" t="s">
        <v>136</v>
      </c>
      <c r="CC57" s="48" t="s">
        <v>136</v>
      </c>
      <c r="CD57" s="72" t="s">
        <v>136</v>
      </c>
      <c r="CE57" s="72" t="s">
        <v>136</v>
      </c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2" t="s">
        <v>136</v>
      </c>
      <c r="CQ57" s="72" t="s">
        <v>136</v>
      </c>
      <c r="CR57" s="74"/>
      <c r="CS57" s="74"/>
      <c r="CT57" s="72" t="s">
        <v>136</v>
      </c>
      <c r="CU57" s="72" t="s">
        <v>136</v>
      </c>
      <c r="CV57" s="72" t="s">
        <v>136</v>
      </c>
      <c r="CW57" s="72" t="s">
        <v>136</v>
      </c>
      <c r="CX57" s="39" t="s">
        <v>136</v>
      </c>
      <c r="CY57" s="39" t="s">
        <v>136</v>
      </c>
      <c r="CZ57" s="39" t="s">
        <v>136</v>
      </c>
      <c r="DA57" s="39" t="s">
        <v>136</v>
      </c>
      <c r="DB57" s="39" t="s">
        <v>136</v>
      </c>
      <c r="DC57" s="39" t="s">
        <v>136</v>
      </c>
      <c r="DD57" s="67">
        <v>73</v>
      </c>
      <c r="DE57" s="73">
        <v>66</v>
      </c>
      <c r="DF57" s="74"/>
      <c r="DG57" s="74"/>
      <c r="DH57" s="39" t="s">
        <v>136</v>
      </c>
      <c r="DI57" s="39" t="s">
        <v>136</v>
      </c>
      <c r="DJ57" s="39" t="s">
        <v>136</v>
      </c>
      <c r="DK57" s="39" t="s">
        <v>136</v>
      </c>
      <c r="DL57" s="39" t="s">
        <v>136</v>
      </c>
      <c r="DM57" s="39" t="s">
        <v>136</v>
      </c>
      <c r="DN57" s="39" t="s">
        <v>136</v>
      </c>
      <c r="DO57" s="39" t="s">
        <v>136</v>
      </c>
      <c r="DP57" s="39" t="s">
        <v>136</v>
      </c>
      <c r="DQ57" s="39" t="s">
        <v>136</v>
      </c>
      <c r="DR57" s="67">
        <v>64</v>
      </c>
      <c r="DS57" s="67">
        <v>92</v>
      </c>
      <c r="DT57" s="39" t="s">
        <v>136</v>
      </c>
      <c r="DU57" s="39" t="s">
        <v>136</v>
      </c>
      <c r="DV57" s="39" t="s">
        <v>136</v>
      </c>
      <c r="DW57" s="39" t="s">
        <v>136</v>
      </c>
      <c r="DX57" s="39" t="s">
        <v>136</v>
      </c>
      <c r="DY57" s="39" t="s">
        <v>136</v>
      </c>
      <c r="DZ57" s="96" t="s">
        <v>136</v>
      </c>
      <c r="EA57" s="96" t="s">
        <v>136</v>
      </c>
      <c r="EB57" s="48"/>
      <c r="EC57" s="48"/>
      <c r="ED57" s="39" t="s">
        <v>136</v>
      </c>
      <c r="EE57" s="39" t="s">
        <v>136</v>
      </c>
      <c r="EF57" s="39" t="s">
        <v>136</v>
      </c>
      <c r="EG57" s="39" t="s">
        <v>136</v>
      </c>
      <c r="EH57" s="48"/>
      <c r="EI57" s="48"/>
      <c r="EJ57" s="48"/>
      <c r="EK57" s="48"/>
      <c r="EL57" s="39" t="s">
        <v>136</v>
      </c>
      <c r="EM57" s="39" t="s">
        <v>136</v>
      </c>
      <c r="EN57" s="39" t="s">
        <v>136</v>
      </c>
      <c r="EO57" s="39" t="s">
        <v>136</v>
      </c>
      <c r="EP57" s="39" t="s">
        <v>136</v>
      </c>
      <c r="EQ57" s="39" t="s">
        <v>136</v>
      </c>
      <c r="ER57" s="39" t="s">
        <v>136</v>
      </c>
      <c r="ES57" s="39" t="s">
        <v>136</v>
      </c>
      <c r="ET57" s="74"/>
      <c r="EU57" s="74"/>
      <c r="EV57" s="72" t="s">
        <v>136</v>
      </c>
      <c r="EW57" s="72" t="s">
        <v>136</v>
      </c>
      <c r="EX57" s="74"/>
      <c r="EY57" s="74"/>
      <c r="EZ57" s="39" t="s">
        <v>136</v>
      </c>
      <c r="FA57" s="47" t="s">
        <v>137</v>
      </c>
      <c r="FB57" s="48"/>
      <c r="FC57" s="48"/>
      <c r="FD57" s="39" t="s">
        <v>136</v>
      </c>
      <c r="FE57" s="47" t="s">
        <v>137</v>
      </c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39" t="s">
        <v>136</v>
      </c>
      <c r="FS57" s="39" t="s">
        <v>136</v>
      </c>
      <c r="FT57" s="48"/>
      <c r="FU57" s="48"/>
      <c r="FV57" s="39" t="s">
        <v>136</v>
      </c>
      <c r="FW57" s="39" t="s">
        <v>136</v>
      </c>
      <c r="FX57" s="39" t="s">
        <v>136</v>
      </c>
      <c r="FY57" s="39" t="s">
        <v>136</v>
      </c>
      <c r="FZ57" s="39" t="s">
        <v>136</v>
      </c>
      <c r="GA57" s="39" t="s">
        <v>136</v>
      </c>
      <c r="GB57" s="67">
        <v>64</v>
      </c>
      <c r="GC57" s="67">
        <v>4</v>
      </c>
      <c r="GD57" s="40"/>
      <c r="GE57" s="40"/>
      <c r="GF57" s="40"/>
      <c r="GG57" s="40"/>
      <c r="GH57" s="40"/>
    </row>
    <row r="58" spans="1:190" ht="3.75" customHeight="1">
      <c r="A58" s="75"/>
      <c r="B58" s="76"/>
      <c r="C58" s="26"/>
      <c r="D58" s="26"/>
      <c r="E58" s="26"/>
      <c r="F58" s="26"/>
      <c r="G58" s="24"/>
      <c r="H58" s="24"/>
      <c r="I58" s="26"/>
      <c r="J58" s="26"/>
      <c r="K58" s="26"/>
      <c r="L58" s="26"/>
      <c r="M58" s="26"/>
      <c r="N58" s="26"/>
      <c r="O58" s="24"/>
      <c r="P58" s="26"/>
      <c r="Q58" s="26"/>
      <c r="R58" s="26"/>
      <c r="S58" s="77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78"/>
      <c r="AU58" s="78"/>
      <c r="AV58" s="78"/>
      <c r="AW58" s="78"/>
      <c r="AX58" s="78"/>
      <c r="AY58" s="78"/>
      <c r="AZ58" s="79"/>
      <c r="BA58" s="79"/>
      <c r="BB58" s="79"/>
      <c r="BC58" s="79"/>
      <c r="BD58" s="78"/>
      <c r="BE58" s="78"/>
      <c r="BF58" s="78"/>
      <c r="BG58" s="78"/>
      <c r="BH58" s="78"/>
      <c r="BI58" s="78"/>
      <c r="BJ58" s="79"/>
      <c r="BK58" s="79"/>
      <c r="BL58" s="78"/>
      <c r="BM58" s="78"/>
      <c r="BN58" s="79"/>
      <c r="BO58" s="79"/>
      <c r="BP58" s="79"/>
      <c r="BQ58" s="79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9"/>
      <c r="CC58" s="79"/>
      <c r="CD58" s="78"/>
      <c r="CE58" s="78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8"/>
      <c r="CQ58" s="78"/>
      <c r="CR58" s="79"/>
      <c r="CS58" s="79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9"/>
      <c r="DG58" s="79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80"/>
      <c r="EA58" s="80"/>
      <c r="EB58" s="79"/>
      <c r="EC58" s="79"/>
      <c r="ED58" s="78"/>
      <c r="EE58" s="78"/>
      <c r="EF58" s="78"/>
      <c r="EG58" s="78"/>
      <c r="EH58" s="79"/>
      <c r="EI58" s="79"/>
      <c r="EJ58" s="79"/>
      <c r="EK58" s="79"/>
      <c r="EL58" s="78"/>
      <c r="EM58" s="78"/>
      <c r="EN58" s="78"/>
      <c r="EO58" s="78"/>
      <c r="EP58" s="78"/>
      <c r="EQ58" s="78"/>
      <c r="ER58" s="78"/>
      <c r="ES58" s="78"/>
      <c r="ET58" s="79"/>
      <c r="EU58" s="79"/>
      <c r="EV58" s="78"/>
      <c r="EW58" s="78"/>
      <c r="EX58" s="79"/>
      <c r="EY58" s="79"/>
      <c r="EZ58" s="78"/>
      <c r="FA58" s="80"/>
      <c r="FB58" s="79"/>
      <c r="FC58" s="79"/>
      <c r="FD58" s="80"/>
      <c r="FE58" s="80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80"/>
      <c r="FS58" s="80"/>
      <c r="FT58" s="79"/>
      <c r="FU58" s="79"/>
      <c r="FV58" s="80"/>
      <c r="FW58" s="80"/>
      <c r="FX58" s="80"/>
      <c r="FY58" s="80"/>
      <c r="FZ58" s="79"/>
      <c r="GA58" s="79"/>
      <c r="GB58" s="78"/>
      <c r="GC58" s="78"/>
      <c r="GD58" s="8"/>
      <c r="GE58" s="8"/>
      <c r="GF58" s="8"/>
      <c r="GG58" s="8"/>
      <c r="GH58" s="8"/>
    </row>
    <row r="59" spans="1:190" ht="14.1" customHeight="1">
      <c r="A59" s="81"/>
      <c r="B59" s="82" t="s">
        <v>304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19"/>
      <c r="P59" s="21"/>
      <c r="Q59" s="83"/>
      <c r="R59" s="83"/>
      <c r="S59" s="84"/>
      <c r="T59" s="83"/>
      <c r="U59" s="83"/>
      <c r="V59" s="83"/>
      <c r="W59" s="21"/>
      <c r="X59" s="21"/>
      <c r="Y59" s="83"/>
      <c r="Z59" s="83"/>
      <c r="AA59" s="83"/>
      <c r="AB59" s="83"/>
      <c r="AC59" s="83"/>
      <c r="AD59" s="83"/>
      <c r="AE59" s="83"/>
      <c r="AF59" s="83"/>
      <c r="AG59" s="85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26"/>
      <c r="AV59" s="26"/>
      <c r="AW59" s="26"/>
      <c r="AX59" s="26"/>
      <c r="AY59" s="26"/>
      <c r="AZ59" s="87"/>
      <c r="BA59" s="87"/>
      <c r="BB59" s="87"/>
      <c r="BC59" s="87"/>
      <c r="BD59" s="26"/>
      <c r="BE59" s="26"/>
      <c r="BF59" s="26"/>
      <c r="BG59" s="26"/>
      <c r="BH59" s="26"/>
      <c r="BI59" s="26"/>
      <c r="BJ59" s="62" t="s">
        <v>136</v>
      </c>
      <c r="BK59" s="62" t="s">
        <v>136</v>
      </c>
      <c r="BL59" s="26"/>
      <c r="BM59" s="26"/>
      <c r="BN59" s="87"/>
      <c r="BO59" s="87"/>
      <c r="BP59" s="87"/>
      <c r="BQ59" s="87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87"/>
      <c r="CC59" s="87"/>
      <c r="CD59" s="26"/>
      <c r="CE59" s="26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26"/>
      <c r="CQ59" s="26"/>
      <c r="CR59" s="87"/>
      <c r="CS59" s="87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87"/>
      <c r="DG59" s="87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109"/>
      <c r="EA59" s="109"/>
      <c r="EB59" s="87"/>
      <c r="EC59" s="87"/>
      <c r="ED59" s="26"/>
      <c r="EE59" s="26"/>
      <c r="EF59" s="26"/>
      <c r="EG59" s="26"/>
      <c r="EH59" s="87"/>
      <c r="EI59" s="87"/>
      <c r="EJ59" s="87"/>
      <c r="EK59" s="87"/>
      <c r="EL59" s="26"/>
      <c r="EM59" s="26"/>
      <c r="EN59" s="26"/>
      <c r="EO59" s="26"/>
      <c r="EP59" s="26"/>
      <c r="EQ59" s="26"/>
      <c r="ER59" s="26"/>
      <c r="ES59" s="26"/>
      <c r="ET59" s="87"/>
      <c r="EU59" s="87"/>
      <c r="EV59" s="26"/>
      <c r="EW59" s="26"/>
      <c r="EX59" s="87"/>
      <c r="EY59" s="87"/>
      <c r="EZ59" s="26"/>
      <c r="FA59" s="26"/>
      <c r="FB59" s="87"/>
      <c r="FC59" s="87"/>
      <c r="FD59" s="26"/>
      <c r="FE59" s="26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26"/>
      <c r="FS59" s="26"/>
      <c r="FT59" s="87"/>
      <c r="FU59" s="87"/>
      <c r="FV59" s="26"/>
      <c r="FW59" s="26"/>
      <c r="FX59" s="26"/>
      <c r="FY59" s="26"/>
      <c r="FZ59" s="87"/>
      <c r="GA59" s="87"/>
      <c r="GB59" s="26"/>
      <c r="GC59" s="26"/>
      <c r="GD59" s="8"/>
      <c r="GE59" s="8"/>
      <c r="GF59" s="8"/>
      <c r="GG59" s="8"/>
      <c r="GH59" s="8"/>
    </row>
    <row r="60" spans="1:190" s="3" customFormat="1" ht="15" customHeight="1">
      <c r="A60" s="27">
        <v>47</v>
      </c>
      <c r="B60" s="28" t="s">
        <v>92</v>
      </c>
      <c r="C60" s="29">
        <v>74</v>
      </c>
      <c r="D60" s="29">
        <v>57</v>
      </c>
      <c r="E60" s="29">
        <v>34</v>
      </c>
      <c r="F60" s="29">
        <v>78</v>
      </c>
      <c r="G60" s="29">
        <v>52</v>
      </c>
      <c r="H60" s="29">
        <v>39</v>
      </c>
      <c r="I60" s="29">
        <v>56</v>
      </c>
      <c r="J60" s="29">
        <v>4</v>
      </c>
      <c r="K60" s="29">
        <v>55</v>
      </c>
      <c r="L60" s="29">
        <v>20</v>
      </c>
      <c r="M60" s="30" t="s">
        <v>129</v>
      </c>
      <c r="N60" s="30" t="s">
        <v>129</v>
      </c>
      <c r="O60" s="89" t="s">
        <v>305</v>
      </c>
      <c r="P60" s="29">
        <v>0.37</v>
      </c>
      <c r="Q60" s="29">
        <v>0.92700000000000005</v>
      </c>
      <c r="R60" s="29">
        <v>37</v>
      </c>
      <c r="S60" s="32">
        <f t="shared" si="8"/>
        <v>0.5</v>
      </c>
      <c r="T60" s="29">
        <v>7178</v>
      </c>
      <c r="U60" s="29">
        <f>T60/C60</f>
        <v>97</v>
      </c>
      <c r="V60" s="29" t="s">
        <v>136</v>
      </c>
      <c r="W60" s="30" t="s">
        <v>306</v>
      </c>
      <c r="X60" s="29" t="s">
        <v>2</v>
      </c>
      <c r="Y60" s="29">
        <v>7.0652400000000002</v>
      </c>
      <c r="Z60" s="29">
        <v>1157.6300000000001</v>
      </c>
      <c r="AA60" s="29">
        <v>219.726</v>
      </c>
      <c r="AB60" s="29">
        <v>7.25014</v>
      </c>
      <c r="AC60" s="29">
        <v>1254</v>
      </c>
      <c r="AD60" s="29">
        <v>171</v>
      </c>
      <c r="AE60" s="30" t="s">
        <v>175</v>
      </c>
      <c r="AF60" s="29">
        <v>24.5</v>
      </c>
      <c r="AG60" s="29">
        <v>8.1999999999999993</v>
      </c>
      <c r="AH60" s="33">
        <v>500</v>
      </c>
      <c r="AI60" s="34">
        <v>3.4000000000000001E-6</v>
      </c>
      <c r="AJ60" s="33">
        <v>200</v>
      </c>
      <c r="AK60" s="33">
        <v>1.51</v>
      </c>
      <c r="AL60" s="33">
        <v>29</v>
      </c>
      <c r="AM60" s="33">
        <v>4.5999999999999996</v>
      </c>
      <c r="AN60" s="33">
        <v>507</v>
      </c>
      <c r="AO60" s="33">
        <v>2.57</v>
      </c>
      <c r="AP60" s="33">
        <v>24</v>
      </c>
      <c r="AQ60" s="103" t="s">
        <v>307</v>
      </c>
      <c r="AR60" s="33"/>
      <c r="AS60" s="33"/>
      <c r="AT60" s="33">
        <v>34</v>
      </c>
      <c r="AU60" s="33">
        <v>78</v>
      </c>
      <c r="AV60" s="33">
        <v>52</v>
      </c>
      <c r="AW60" s="33">
        <v>39</v>
      </c>
      <c r="AX60" s="33">
        <v>57</v>
      </c>
      <c r="AY60" s="33">
        <v>3</v>
      </c>
      <c r="AZ60" s="38"/>
      <c r="BA60" s="38"/>
      <c r="BB60" s="38"/>
      <c r="BC60" s="38"/>
      <c r="BD60" s="33">
        <v>55</v>
      </c>
      <c r="BE60" s="33">
        <v>17</v>
      </c>
      <c r="BF60" s="37">
        <v>43</v>
      </c>
      <c r="BG60" s="37">
        <v>0.3</v>
      </c>
      <c r="BH60" s="36" t="s">
        <v>136</v>
      </c>
      <c r="BI60" s="36" t="s">
        <v>136</v>
      </c>
      <c r="BJ60" s="38" t="s">
        <v>136</v>
      </c>
      <c r="BK60" s="38" t="s">
        <v>136</v>
      </c>
      <c r="BL60" s="36" t="s">
        <v>136</v>
      </c>
      <c r="BM60" s="36" t="s">
        <v>136</v>
      </c>
      <c r="BN60" s="38"/>
      <c r="BO60" s="38"/>
      <c r="BP60" s="38"/>
      <c r="BQ60" s="38"/>
      <c r="BR60" s="106">
        <v>54</v>
      </c>
      <c r="BS60" s="106">
        <v>19</v>
      </c>
      <c r="BT60" s="33">
        <v>57</v>
      </c>
      <c r="BU60" s="33">
        <v>3</v>
      </c>
      <c r="BV60" s="36" t="s">
        <v>136</v>
      </c>
      <c r="BW60" s="37" t="s">
        <v>137</v>
      </c>
      <c r="BX60" s="36" t="s">
        <v>220</v>
      </c>
      <c r="BY60" s="37" t="s">
        <v>137</v>
      </c>
      <c r="BZ60" s="36" t="s">
        <v>136</v>
      </c>
      <c r="CA60" s="36" t="s">
        <v>136</v>
      </c>
      <c r="CB60" s="38" t="s">
        <v>136</v>
      </c>
      <c r="CC60" s="38" t="s">
        <v>136</v>
      </c>
      <c r="CD60" s="36" t="s">
        <v>136</v>
      </c>
      <c r="CE60" s="36" t="s">
        <v>136</v>
      </c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6" t="s">
        <v>136</v>
      </c>
      <c r="CQ60" s="36" t="s">
        <v>136</v>
      </c>
      <c r="CR60" s="38"/>
      <c r="CS60" s="38"/>
      <c r="CT60" s="36" t="s">
        <v>136</v>
      </c>
      <c r="CU60" s="36" t="s">
        <v>136</v>
      </c>
      <c r="CV60" s="36" t="s">
        <v>136</v>
      </c>
      <c r="CW60" s="36" t="s">
        <v>136</v>
      </c>
      <c r="CX60" s="36" t="s">
        <v>136</v>
      </c>
      <c r="CY60" s="36" t="s">
        <v>136</v>
      </c>
      <c r="CZ60" s="39" t="s">
        <v>136</v>
      </c>
      <c r="DA60" s="39" t="s">
        <v>136</v>
      </c>
      <c r="DB60" s="36" t="s">
        <v>136</v>
      </c>
      <c r="DC60" s="37" t="s">
        <v>137</v>
      </c>
      <c r="DD60" s="33">
        <v>65</v>
      </c>
      <c r="DE60" s="33">
        <v>77</v>
      </c>
      <c r="DF60" s="38"/>
      <c r="DG60" s="38"/>
      <c r="DH60" s="36" t="s">
        <v>136</v>
      </c>
      <c r="DI60" s="36" t="s">
        <v>136</v>
      </c>
      <c r="DJ60" s="39" t="s">
        <v>136</v>
      </c>
      <c r="DK60" s="39" t="s">
        <v>136</v>
      </c>
      <c r="DL60" s="36" t="s">
        <v>136</v>
      </c>
      <c r="DM60" s="36" t="s">
        <v>136</v>
      </c>
      <c r="DN60" s="36" t="s">
        <v>136</v>
      </c>
      <c r="DO60" s="36" t="s">
        <v>136</v>
      </c>
      <c r="DP60" s="36" t="s">
        <v>136</v>
      </c>
      <c r="DQ60" s="36" t="s">
        <v>136</v>
      </c>
      <c r="DR60" s="33">
        <v>55</v>
      </c>
      <c r="DS60" s="33">
        <v>50</v>
      </c>
      <c r="DT60" s="36" t="s">
        <v>136</v>
      </c>
      <c r="DU60" s="37" t="s">
        <v>137</v>
      </c>
      <c r="DV60" s="36" t="s">
        <v>136</v>
      </c>
      <c r="DW60" s="36" t="s">
        <v>136</v>
      </c>
      <c r="DX60" s="36" t="s">
        <v>136</v>
      </c>
      <c r="DY60" s="36" t="s">
        <v>136</v>
      </c>
      <c r="DZ60" s="36" t="s">
        <v>136</v>
      </c>
      <c r="EA60" s="36" t="s">
        <v>136</v>
      </c>
      <c r="EB60" s="38"/>
      <c r="EC60" s="38"/>
      <c r="ED60" s="36" t="s">
        <v>136</v>
      </c>
      <c r="EE60" s="37" t="s">
        <v>137</v>
      </c>
      <c r="EF60" s="36" t="s">
        <v>136</v>
      </c>
      <c r="EG60" s="36" t="s">
        <v>136</v>
      </c>
      <c r="EH60" s="38"/>
      <c r="EI60" s="38"/>
      <c r="EJ60" s="38"/>
      <c r="EK60" s="38"/>
      <c r="EL60" s="36" t="s">
        <v>136</v>
      </c>
      <c r="EM60" s="36" t="s">
        <v>136</v>
      </c>
      <c r="EN60" s="36" t="s">
        <v>136</v>
      </c>
      <c r="EO60" s="36" t="s">
        <v>136</v>
      </c>
      <c r="EP60" s="39" t="s">
        <v>136</v>
      </c>
      <c r="EQ60" s="39" t="s">
        <v>136</v>
      </c>
      <c r="ER60" s="36" t="s">
        <v>136</v>
      </c>
      <c r="ES60" s="37" t="s">
        <v>137</v>
      </c>
      <c r="ET60" s="38"/>
      <c r="EU60" s="38"/>
      <c r="EV60" s="36" t="s">
        <v>136</v>
      </c>
      <c r="EW60" s="37" t="s">
        <v>137</v>
      </c>
      <c r="EX60" s="38"/>
      <c r="EY60" s="38"/>
      <c r="EZ60" s="36" t="s">
        <v>136</v>
      </c>
      <c r="FA60" s="36" t="s">
        <v>136</v>
      </c>
      <c r="FB60" s="38"/>
      <c r="FC60" s="38"/>
      <c r="FD60" s="36" t="s">
        <v>136</v>
      </c>
      <c r="FE60" s="36" t="s">
        <v>136</v>
      </c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6" t="s">
        <v>136</v>
      </c>
      <c r="FS60" s="36" t="s">
        <v>136</v>
      </c>
      <c r="FT60" s="38"/>
      <c r="FU60" s="38"/>
      <c r="FV60" s="36" t="s">
        <v>136</v>
      </c>
      <c r="FW60" s="37" t="s">
        <v>137</v>
      </c>
      <c r="FX60" s="36" t="s">
        <v>136</v>
      </c>
      <c r="FY60" s="36" t="s">
        <v>136</v>
      </c>
      <c r="FZ60" s="39" t="s">
        <v>136</v>
      </c>
      <c r="GA60" s="39" t="s">
        <v>136</v>
      </c>
      <c r="GB60" s="33">
        <v>56</v>
      </c>
      <c r="GC60" s="33">
        <v>4</v>
      </c>
      <c r="GD60" s="40"/>
      <c r="GE60" s="40"/>
      <c r="GF60" s="40"/>
      <c r="GG60" s="40"/>
      <c r="GH60" s="40"/>
    </row>
    <row r="61" spans="1:190" s="3" customFormat="1" ht="15" customHeight="1">
      <c r="A61" s="41">
        <v>48</v>
      </c>
      <c r="B61" s="42" t="s">
        <v>93</v>
      </c>
      <c r="C61" s="43">
        <v>88</v>
      </c>
      <c r="D61" s="43">
        <v>77</v>
      </c>
      <c r="E61" s="44" t="s">
        <v>129</v>
      </c>
      <c r="F61" s="44" t="s">
        <v>129</v>
      </c>
      <c r="G61" s="43">
        <v>65</v>
      </c>
      <c r="H61" s="43">
        <v>62</v>
      </c>
      <c r="I61" s="43">
        <v>77</v>
      </c>
      <c r="J61" s="43">
        <v>5</v>
      </c>
      <c r="K61" s="43">
        <v>73</v>
      </c>
      <c r="L61" s="43">
        <v>46</v>
      </c>
      <c r="M61" s="43">
        <v>77</v>
      </c>
      <c r="N61" s="43">
        <v>6</v>
      </c>
      <c r="O61" s="49" t="s">
        <v>297</v>
      </c>
      <c r="P61" s="43">
        <v>0.46</v>
      </c>
      <c r="Q61" s="43">
        <v>0.89500000000000002</v>
      </c>
      <c r="R61" s="43">
        <v>40</v>
      </c>
      <c r="S61" s="45">
        <f t="shared" si="8"/>
        <v>0.45454545454545453</v>
      </c>
      <c r="T61" s="43">
        <v>7744</v>
      </c>
      <c r="U61" s="43">
        <f>T61/C61</f>
        <v>88</v>
      </c>
      <c r="V61" s="43">
        <v>2494</v>
      </c>
      <c r="W61" s="44" t="s">
        <v>144</v>
      </c>
      <c r="X61" s="43" t="s">
        <v>2</v>
      </c>
      <c r="Y61" s="43">
        <v>7.1017900000000003</v>
      </c>
      <c r="Z61" s="43">
        <v>1244.95</v>
      </c>
      <c r="AA61" s="43">
        <v>217.881</v>
      </c>
      <c r="AB61" s="43">
        <v>7.3064799999999996</v>
      </c>
      <c r="AC61" s="43">
        <v>1358.7</v>
      </c>
      <c r="AD61" s="43">
        <v>78</v>
      </c>
      <c r="AE61" s="44" t="s">
        <v>265</v>
      </c>
      <c r="AF61" s="43">
        <v>7.7</v>
      </c>
      <c r="AG61" s="43">
        <v>3.3</v>
      </c>
      <c r="AH61" s="43">
        <v>484</v>
      </c>
      <c r="AI61" s="46">
        <v>1.0000000000000001E-9</v>
      </c>
      <c r="AJ61" s="43">
        <v>50</v>
      </c>
      <c r="AK61" s="43">
        <v>1.8</v>
      </c>
      <c r="AL61" s="43">
        <v>23</v>
      </c>
      <c r="AM61" s="43">
        <v>3.84</v>
      </c>
      <c r="AN61" s="43">
        <v>523</v>
      </c>
      <c r="AO61" s="43">
        <v>3.04</v>
      </c>
      <c r="AP61" s="43">
        <v>24</v>
      </c>
      <c r="AQ61" s="107" t="s">
        <v>308</v>
      </c>
      <c r="AR61" s="43"/>
      <c r="AS61" s="43"/>
      <c r="AT61" s="110" t="s">
        <v>136</v>
      </c>
      <c r="AU61" s="110" t="s">
        <v>136</v>
      </c>
      <c r="AV61" s="29">
        <v>65</v>
      </c>
      <c r="AW61" s="29">
        <v>62</v>
      </c>
      <c r="AX61" s="29">
        <v>77</v>
      </c>
      <c r="AY61" s="29">
        <v>6</v>
      </c>
      <c r="AZ61" s="111"/>
      <c r="BA61" s="111"/>
      <c r="BB61" s="111"/>
      <c r="BC61" s="111"/>
      <c r="BD61" s="29">
        <v>73</v>
      </c>
      <c r="BE61" s="29">
        <v>46</v>
      </c>
      <c r="BF61" s="29">
        <v>77</v>
      </c>
      <c r="BG61" s="29">
        <v>6</v>
      </c>
      <c r="BH61" s="110" t="s">
        <v>136</v>
      </c>
      <c r="BI61" s="112" t="s">
        <v>137</v>
      </c>
      <c r="BJ61" s="111" t="s">
        <v>136</v>
      </c>
      <c r="BK61" s="111" t="s">
        <v>136</v>
      </c>
      <c r="BL61" s="110" t="s">
        <v>136</v>
      </c>
      <c r="BM61" s="112" t="s">
        <v>137</v>
      </c>
      <c r="BN61" s="111"/>
      <c r="BO61" s="111"/>
      <c r="BP61" s="111"/>
      <c r="BQ61" s="111"/>
      <c r="BR61" s="29">
        <v>62</v>
      </c>
      <c r="BS61" s="29">
        <v>46</v>
      </c>
      <c r="BT61" s="29">
        <v>72</v>
      </c>
      <c r="BU61" s="29">
        <v>26</v>
      </c>
      <c r="BV61" s="110" t="s">
        <v>136</v>
      </c>
      <c r="BW61" s="112" t="s">
        <v>137</v>
      </c>
      <c r="BX61" s="29">
        <v>75</v>
      </c>
      <c r="BY61" s="29">
        <v>25</v>
      </c>
      <c r="BZ61" s="110" t="s">
        <v>136</v>
      </c>
      <c r="CA61" s="112" t="s">
        <v>137</v>
      </c>
      <c r="CB61" s="111" t="s">
        <v>136</v>
      </c>
      <c r="CC61" s="111" t="s">
        <v>136</v>
      </c>
      <c r="CD61" s="110" t="s">
        <v>136</v>
      </c>
      <c r="CE61" s="112" t="s">
        <v>137</v>
      </c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0" t="s">
        <v>136</v>
      </c>
      <c r="CQ61" s="112" t="s">
        <v>137</v>
      </c>
      <c r="CR61" s="111"/>
      <c r="CS61" s="111"/>
      <c r="CT61" s="110" t="s">
        <v>136</v>
      </c>
      <c r="CU61" s="110" t="s">
        <v>136</v>
      </c>
      <c r="CV61" s="110" t="s">
        <v>136</v>
      </c>
      <c r="CW61" s="110" t="s">
        <v>136</v>
      </c>
      <c r="CX61" s="110" t="s">
        <v>136</v>
      </c>
      <c r="CY61" s="112" t="s">
        <v>137</v>
      </c>
      <c r="CZ61" s="39" t="s">
        <v>136</v>
      </c>
      <c r="DA61" s="39" t="s">
        <v>136</v>
      </c>
      <c r="DB61" s="110" t="s">
        <v>136</v>
      </c>
      <c r="DC61" s="110" t="s">
        <v>136</v>
      </c>
      <c r="DD61" s="29">
        <v>78</v>
      </c>
      <c r="DE61" s="29">
        <v>28</v>
      </c>
      <c r="DF61" s="111"/>
      <c r="DG61" s="111"/>
      <c r="DH61" s="110" t="s">
        <v>136</v>
      </c>
      <c r="DI61" s="112" t="s">
        <v>137</v>
      </c>
      <c r="DJ61" s="39" t="s">
        <v>136</v>
      </c>
      <c r="DK61" s="39" t="s">
        <v>136</v>
      </c>
      <c r="DL61" s="110" t="s">
        <v>136</v>
      </c>
      <c r="DM61" s="112" t="s">
        <v>137</v>
      </c>
      <c r="DN61" s="110" t="s">
        <v>136</v>
      </c>
      <c r="DO61" s="110" t="s">
        <v>136</v>
      </c>
      <c r="DP61" s="110" t="s">
        <v>136</v>
      </c>
      <c r="DQ61" s="112" t="s">
        <v>137</v>
      </c>
      <c r="DR61" s="110" t="s">
        <v>136</v>
      </c>
      <c r="DS61" s="112" t="s">
        <v>137</v>
      </c>
      <c r="DT61" s="29">
        <v>77</v>
      </c>
      <c r="DU61" s="29">
        <v>12</v>
      </c>
      <c r="DV61" s="110" t="s">
        <v>136</v>
      </c>
      <c r="DW61" s="110" t="s">
        <v>136</v>
      </c>
      <c r="DX61" s="110" t="s">
        <v>136</v>
      </c>
      <c r="DY61" s="110" t="s">
        <v>136</v>
      </c>
      <c r="DZ61" s="110" t="s">
        <v>136</v>
      </c>
      <c r="EA61" s="110" t="s">
        <v>136</v>
      </c>
      <c r="EB61" s="111"/>
      <c r="EC61" s="111"/>
      <c r="ED61" s="110" t="s">
        <v>136</v>
      </c>
      <c r="EE61" s="110" t="s">
        <v>136</v>
      </c>
      <c r="EF61" s="110" t="s">
        <v>136</v>
      </c>
      <c r="EG61" s="110" t="s">
        <v>136</v>
      </c>
      <c r="EH61" s="111"/>
      <c r="EI61" s="111"/>
      <c r="EJ61" s="111"/>
      <c r="EK61" s="111"/>
      <c r="EL61" s="110" t="s">
        <v>136</v>
      </c>
      <c r="EM61" s="112" t="s">
        <v>137</v>
      </c>
      <c r="EN61" s="110" t="s">
        <v>136</v>
      </c>
      <c r="EO61" s="110" t="s">
        <v>136</v>
      </c>
      <c r="EP61" s="110" t="s">
        <v>136</v>
      </c>
      <c r="EQ61" s="112" t="s">
        <v>137</v>
      </c>
      <c r="ER61" s="39" t="s">
        <v>136</v>
      </c>
      <c r="ES61" s="39" t="s">
        <v>136</v>
      </c>
      <c r="ET61" s="111"/>
      <c r="EU61" s="111"/>
      <c r="EV61" s="110" t="s">
        <v>136</v>
      </c>
      <c r="EW61" s="112" t="s">
        <v>137</v>
      </c>
      <c r="EX61" s="111"/>
      <c r="EY61" s="111"/>
      <c r="EZ61" s="110" t="s">
        <v>136</v>
      </c>
      <c r="FA61" s="110" t="s">
        <v>136</v>
      </c>
      <c r="FB61" s="111"/>
      <c r="FC61" s="111"/>
      <c r="FD61" s="110" t="s">
        <v>136</v>
      </c>
      <c r="FE61" s="112" t="s">
        <v>137</v>
      </c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0" t="s">
        <v>136</v>
      </c>
      <c r="FS61" s="110" t="s">
        <v>136</v>
      </c>
      <c r="FT61" s="111"/>
      <c r="FU61" s="111"/>
      <c r="FV61" s="29">
        <v>75</v>
      </c>
      <c r="FW61" s="29">
        <v>23</v>
      </c>
      <c r="FX61" s="110" t="s">
        <v>136</v>
      </c>
      <c r="FY61" s="112" t="s">
        <v>137</v>
      </c>
      <c r="FZ61" s="39" t="s">
        <v>136</v>
      </c>
      <c r="GA61" s="39" t="s">
        <v>136</v>
      </c>
      <c r="GB61" s="113">
        <v>70</v>
      </c>
      <c r="GC61" s="113">
        <v>8.5</v>
      </c>
      <c r="GD61" s="40"/>
      <c r="GE61" s="40"/>
      <c r="GF61" s="40"/>
      <c r="GG61" s="40"/>
      <c r="GH61" s="40"/>
    </row>
    <row r="62" spans="1:190" s="3" customFormat="1" ht="15" customHeight="1">
      <c r="A62" s="41">
        <v>49</v>
      </c>
      <c r="B62" s="42" t="s">
        <v>94</v>
      </c>
      <c r="C62" s="43">
        <v>102</v>
      </c>
      <c r="D62" s="43">
        <v>89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9" t="s">
        <v>309</v>
      </c>
      <c r="P62" s="43">
        <v>0.46</v>
      </c>
      <c r="Q62" s="43">
        <v>0.874</v>
      </c>
      <c r="R62" s="43">
        <v>50</v>
      </c>
      <c r="S62" s="45">
        <f t="shared" si="8"/>
        <v>0.49019607843137253</v>
      </c>
      <c r="T62" s="43">
        <v>8262</v>
      </c>
      <c r="U62" s="43">
        <f>T62/C62</f>
        <v>81</v>
      </c>
      <c r="V62" s="43" t="s">
        <v>136</v>
      </c>
      <c r="W62" s="43">
        <v>3</v>
      </c>
      <c r="X62" s="43" t="s">
        <v>2</v>
      </c>
      <c r="Y62" s="43">
        <v>7.3339999999999996</v>
      </c>
      <c r="Z62" s="43">
        <v>1436.53</v>
      </c>
      <c r="AA62" s="43">
        <v>233.7</v>
      </c>
      <c r="AB62" s="43">
        <v>7.3406799999999999</v>
      </c>
      <c r="AC62" s="43">
        <v>1422.7</v>
      </c>
      <c r="AD62" s="43">
        <v>47</v>
      </c>
      <c r="AE62" s="44" t="s">
        <v>310</v>
      </c>
      <c r="AF62" s="43">
        <v>2.9</v>
      </c>
      <c r="AG62" s="43">
        <v>3.2</v>
      </c>
      <c r="AH62" s="43">
        <v>460</v>
      </c>
      <c r="AI62" s="46">
        <v>5.7000000000000005E-7</v>
      </c>
      <c r="AJ62" s="43">
        <v>30</v>
      </c>
      <c r="AK62" s="43">
        <v>2.04</v>
      </c>
      <c r="AL62" s="43" t="s">
        <v>136</v>
      </c>
      <c r="AM62" s="43">
        <v>3.65</v>
      </c>
      <c r="AN62" s="43">
        <v>538</v>
      </c>
      <c r="AO62" s="43">
        <v>3.5</v>
      </c>
      <c r="AP62" s="43">
        <v>22.1</v>
      </c>
      <c r="AQ62" s="107" t="s">
        <v>311</v>
      </c>
      <c r="AR62" s="43"/>
      <c r="AS62" s="43"/>
      <c r="AT62" s="39" t="s">
        <v>136</v>
      </c>
      <c r="AU62" s="39" t="s">
        <v>136</v>
      </c>
      <c r="AV62" s="43">
        <v>69</v>
      </c>
      <c r="AW62" s="43">
        <v>91</v>
      </c>
      <c r="AX62" s="43">
        <v>88</v>
      </c>
      <c r="AY62" s="43">
        <v>33</v>
      </c>
      <c r="AZ62" s="48"/>
      <c r="BA62" s="48"/>
      <c r="BB62" s="48"/>
      <c r="BC62" s="48"/>
      <c r="BD62" s="43">
        <v>79</v>
      </c>
      <c r="BE62" s="43">
        <v>75</v>
      </c>
      <c r="BF62" s="39" t="s">
        <v>136</v>
      </c>
      <c r="BG62" s="47" t="s">
        <v>137</v>
      </c>
      <c r="BH62" s="39" t="s">
        <v>136</v>
      </c>
      <c r="BI62" s="47" t="s">
        <v>137</v>
      </c>
      <c r="BJ62" s="48" t="s">
        <v>136</v>
      </c>
      <c r="BK62" s="48" t="s">
        <v>136</v>
      </c>
      <c r="BL62" s="39" t="s">
        <v>136</v>
      </c>
      <c r="BM62" s="39" t="s">
        <v>136</v>
      </c>
      <c r="BN62" s="48"/>
      <c r="BO62" s="48"/>
      <c r="BP62" s="48"/>
      <c r="BQ62" s="48"/>
      <c r="BR62" s="43">
        <v>65</v>
      </c>
      <c r="BS62" s="43">
        <v>80</v>
      </c>
      <c r="BT62" s="43">
        <v>77</v>
      </c>
      <c r="BU62" s="43">
        <v>52</v>
      </c>
      <c r="BV62" s="39" t="s">
        <v>136</v>
      </c>
      <c r="BW62" s="39" t="s">
        <v>136</v>
      </c>
      <c r="BX62" s="43">
        <v>80</v>
      </c>
      <c r="BY62" s="43">
        <v>52</v>
      </c>
      <c r="BZ62" s="39" t="s">
        <v>136</v>
      </c>
      <c r="CA62" s="47" t="s">
        <v>137</v>
      </c>
      <c r="CB62" s="48" t="s">
        <v>136</v>
      </c>
      <c r="CC62" s="48" t="s">
        <v>136</v>
      </c>
      <c r="CD62" s="39" t="s">
        <v>136</v>
      </c>
      <c r="CE62" s="39" t="s">
        <v>136</v>
      </c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39" t="s">
        <v>136</v>
      </c>
      <c r="CQ62" s="39" t="s">
        <v>136</v>
      </c>
      <c r="CR62" s="48"/>
      <c r="CS62" s="48"/>
      <c r="CT62" s="39" t="s">
        <v>136</v>
      </c>
      <c r="CU62" s="39" t="s">
        <v>136</v>
      </c>
      <c r="CV62" s="39" t="s">
        <v>136</v>
      </c>
      <c r="CW62" s="39" t="s">
        <v>136</v>
      </c>
      <c r="CX62" s="39" t="s">
        <v>136</v>
      </c>
      <c r="CY62" s="39" t="s">
        <v>136</v>
      </c>
      <c r="CZ62" s="39" t="s">
        <v>136</v>
      </c>
      <c r="DA62" s="39" t="s">
        <v>136</v>
      </c>
      <c r="DB62" s="39" t="s">
        <v>136</v>
      </c>
      <c r="DC62" s="39" t="s">
        <v>136</v>
      </c>
      <c r="DD62" s="39" t="s">
        <v>136</v>
      </c>
      <c r="DE62" s="39" t="s">
        <v>136</v>
      </c>
      <c r="DF62" s="48"/>
      <c r="DG62" s="48"/>
      <c r="DH62" s="39" t="s">
        <v>136</v>
      </c>
      <c r="DI62" s="47" t="s">
        <v>137</v>
      </c>
      <c r="DJ62" s="39" t="s">
        <v>136</v>
      </c>
      <c r="DK62" s="39" t="s">
        <v>136</v>
      </c>
      <c r="DL62" s="39" t="s">
        <v>136</v>
      </c>
      <c r="DM62" s="47" t="s">
        <v>137</v>
      </c>
      <c r="DN62" s="39" t="s">
        <v>136</v>
      </c>
      <c r="DO62" s="39" t="s">
        <v>136</v>
      </c>
      <c r="DP62" s="39" t="s">
        <v>136</v>
      </c>
      <c r="DQ62" s="39" t="s">
        <v>136</v>
      </c>
      <c r="DR62" s="39" t="s">
        <v>136</v>
      </c>
      <c r="DS62" s="47" t="s">
        <v>137</v>
      </c>
      <c r="DT62" s="39" t="s">
        <v>136</v>
      </c>
      <c r="DU62" s="47" t="s">
        <v>137</v>
      </c>
      <c r="DV62" s="39" t="s">
        <v>136</v>
      </c>
      <c r="DW62" s="39" t="s">
        <v>136</v>
      </c>
      <c r="DX62" s="39" t="s">
        <v>136</v>
      </c>
      <c r="DY62" s="39" t="s">
        <v>136</v>
      </c>
      <c r="DZ62" s="39" t="s">
        <v>136</v>
      </c>
      <c r="EA62" s="39" t="s">
        <v>136</v>
      </c>
      <c r="EB62" s="48"/>
      <c r="EC62" s="48"/>
      <c r="ED62" s="39" t="s">
        <v>136</v>
      </c>
      <c r="EE62" s="39" t="s">
        <v>136</v>
      </c>
      <c r="EF62" s="39" t="s">
        <v>136</v>
      </c>
      <c r="EG62" s="39" t="s">
        <v>136</v>
      </c>
      <c r="EH62" s="48"/>
      <c r="EI62" s="48"/>
      <c r="EJ62" s="48"/>
      <c r="EK62" s="48"/>
      <c r="EL62" s="39" t="s">
        <v>136</v>
      </c>
      <c r="EM62" s="47" t="s">
        <v>137</v>
      </c>
      <c r="EN62" s="39" t="s">
        <v>136</v>
      </c>
      <c r="EO62" s="39" t="s">
        <v>136</v>
      </c>
      <c r="EP62" s="39" t="s">
        <v>136</v>
      </c>
      <c r="EQ62" s="39" t="s">
        <v>136</v>
      </c>
      <c r="ER62" s="39" t="s">
        <v>136</v>
      </c>
      <c r="ES62" s="47" t="s">
        <v>137</v>
      </c>
      <c r="ET62" s="48"/>
      <c r="EU62" s="48"/>
      <c r="EV62" s="39" t="s">
        <v>136</v>
      </c>
      <c r="EW62" s="39" t="s">
        <v>136</v>
      </c>
      <c r="EX62" s="48"/>
      <c r="EY62" s="48"/>
      <c r="EZ62" s="39" t="s">
        <v>136</v>
      </c>
      <c r="FA62" s="39" t="s">
        <v>136</v>
      </c>
      <c r="FB62" s="48"/>
      <c r="FC62" s="48"/>
      <c r="FD62" s="39" t="s">
        <v>136</v>
      </c>
      <c r="FE62" s="39" t="s">
        <v>136</v>
      </c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39" t="s">
        <v>136</v>
      </c>
      <c r="FS62" s="39" t="s">
        <v>136</v>
      </c>
      <c r="FT62" s="48"/>
      <c r="FU62" s="48"/>
      <c r="FV62" s="43">
        <v>80</v>
      </c>
      <c r="FW62" s="43">
        <v>60</v>
      </c>
      <c r="FX62" s="39" t="s">
        <v>136</v>
      </c>
      <c r="FY62" s="39" t="s">
        <v>136</v>
      </c>
      <c r="FZ62" s="39" t="s">
        <v>136</v>
      </c>
      <c r="GA62" s="39" t="s">
        <v>136</v>
      </c>
      <c r="GB62" s="43">
        <v>77</v>
      </c>
      <c r="GC62" s="43">
        <v>10</v>
      </c>
      <c r="GD62" s="40"/>
      <c r="GE62" s="40"/>
      <c r="GF62" s="40"/>
      <c r="GG62" s="40"/>
      <c r="GH62" s="40"/>
    </row>
    <row r="63" spans="1:190" s="3" customFormat="1" ht="15" customHeight="1">
      <c r="A63" s="101">
        <v>50</v>
      </c>
      <c r="B63" s="104" t="s">
        <v>312</v>
      </c>
      <c r="C63" s="67">
        <v>116</v>
      </c>
      <c r="D63" s="67">
        <v>126</v>
      </c>
      <c r="E63" s="70" t="s">
        <v>129</v>
      </c>
      <c r="F63" s="70" t="s">
        <v>129</v>
      </c>
      <c r="G63" s="70" t="s">
        <v>129</v>
      </c>
      <c r="H63" s="70" t="s">
        <v>129</v>
      </c>
      <c r="I63" s="70" t="s">
        <v>129</v>
      </c>
      <c r="J63" s="70" t="s">
        <v>129</v>
      </c>
      <c r="K63" s="70" t="s">
        <v>129</v>
      </c>
      <c r="L63" s="70" t="s">
        <v>129</v>
      </c>
      <c r="M63" s="70" t="s">
        <v>129</v>
      </c>
      <c r="N63" s="70" t="s">
        <v>129</v>
      </c>
      <c r="O63" s="68" t="s">
        <v>313</v>
      </c>
      <c r="P63" s="67">
        <v>0.73</v>
      </c>
      <c r="Q63" s="67">
        <v>0.876</v>
      </c>
      <c r="R63" s="67">
        <v>58</v>
      </c>
      <c r="S63" s="69">
        <f t="shared" si="8"/>
        <v>0.5</v>
      </c>
      <c r="T63" s="67">
        <v>8584</v>
      </c>
      <c r="U63" s="67">
        <f>T63/C63</f>
        <v>74</v>
      </c>
      <c r="V63" s="67" t="s">
        <v>136</v>
      </c>
      <c r="W63" s="67">
        <v>22</v>
      </c>
      <c r="X63" s="67" t="s">
        <v>2</v>
      </c>
      <c r="Y63" s="67">
        <v>7.0284500000000003</v>
      </c>
      <c r="Z63" s="67">
        <v>1368.5</v>
      </c>
      <c r="AA63" s="67">
        <v>204</v>
      </c>
      <c r="AB63" s="67">
        <v>7.4495100000000001</v>
      </c>
      <c r="AC63" s="67">
        <v>1626.5</v>
      </c>
      <c r="AD63" s="67">
        <v>10.6</v>
      </c>
      <c r="AE63" s="70" t="s">
        <v>314</v>
      </c>
      <c r="AF63" s="67">
        <v>0.7</v>
      </c>
      <c r="AG63" s="67">
        <v>1.3</v>
      </c>
      <c r="AH63" s="71">
        <v>407</v>
      </c>
      <c r="AI63" s="95">
        <v>1.6000000000000001E-8</v>
      </c>
      <c r="AJ63" s="71">
        <v>15</v>
      </c>
      <c r="AK63" s="71">
        <v>2.21</v>
      </c>
      <c r="AL63" s="71">
        <v>24.1</v>
      </c>
      <c r="AM63" s="71">
        <v>3.05</v>
      </c>
      <c r="AN63" s="71">
        <v>579</v>
      </c>
      <c r="AO63" s="71">
        <v>4.03</v>
      </c>
      <c r="AP63" s="71">
        <v>25.1</v>
      </c>
      <c r="AQ63" s="108" t="s">
        <v>315</v>
      </c>
      <c r="AR63" s="71"/>
      <c r="AS63" s="71"/>
      <c r="AT63" s="39" t="s">
        <v>136</v>
      </c>
      <c r="AU63" s="39" t="s">
        <v>136</v>
      </c>
      <c r="AV63" s="39" t="s">
        <v>136</v>
      </c>
      <c r="AW63" s="39" t="s">
        <v>136</v>
      </c>
      <c r="AX63" s="39" t="s">
        <v>136</v>
      </c>
      <c r="AY63" s="47" t="s">
        <v>137</v>
      </c>
      <c r="AZ63" s="48"/>
      <c r="BA63" s="48"/>
      <c r="BB63" s="48"/>
      <c r="BC63" s="48"/>
      <c r="BD63" s="39" t="s">
        <v>136</v>
      </c>
      <c r="BE63" s="39" t="s">
        <v>136</v>
      </c>
      <c r="BF63" s="39" t="s">
        <v>136</v>
      </c>
      <c r="BG63" s="47" t="s">
        <v>137</v>
      </c>
      <c r="BH63" s="72" t="s">
        <v>136</v>
      </c>
      <c r="BI63" s="73" t="s">
        <v>137</v>
      </c>
      <c r="BJ63" s="48" t="s">
        <v>136</v>
      </c>
      <c r="BK63" s="48" t="s">
        <v>136</v>
      </c>
      <c r="BL63" s="72" t="s">
        <v>136</v>
      </c>
      <c r="BM63" s="73" t="s">
        <v>137</v>
      </c>
      <c r="BN63" s="74"/>
      <c r="BO63" s="74"/>
      <c r="BP63" s="74"/>
      <c r="BQ63" s="74"/>
      <c r="BR63" s="39" t="s">
        <v>136</v>
      </c>
      <c r="BS63" s="39" t="s">
        <v>136</v>
      </c>
      <c r="BT63" s="72" t="s">
        <v>136</v>
      </c>
      <c r="BU63" s="73" t="s">
        <v>137</v>
      </c>
      <c r="BV63" s="67">
        <v>94</v>
      </c>
      <c r="BW63" s="67">
        <v>40</v>
      </c>
      <c r="BX63" s="72" t="s">
        <v>136</v>
      </c>
      <c r="BY63" s="73" t="s">
        <v>137</v>
      </c>
      <c r="BZ63" s="67">
        <v>116</v>
      </c>
      <c r="CA63" s="67">
        <v>63</v>
      </c>
      <c r="CB63" s="48" t="s">
        <v>136</v>
      </c>
      <c r="CC63" s="48" t="s">
        <v>136</v>
      </c>
      <c r="CD63" s="72" t="s">
        <v>136</v>
      </c>
      <c r="CE63" s="73" t="s">
        <v>137</v>
      </c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2" t="s">
        <v>136</v>
      </c>
      <c r="CQ63" s="73" t="s">
        <v>137</v>
      </c>
      <c r="CR63" s="74"/>
      <c r="CS63" s="74"/>
      <c r="CT63" s="72" t="s">
        <v>136</v>
      </c>
      <c r="CU63" s="72" t="s">
        <v>136</v>
      </c>
      <c r="CV63" s="67">
        <v>119</v>
      </c>
      <c r="CW63" s="67">
        <v>48</v>
      </c>
      <c r="CX63" s="67">
        <v>126</v>
      </c>
      <c r="CY63" s="67">
        <v>13</v>
      </c>
      <c r="CZ63" s="39" t="s">
        <v>136</v>
      </c>
      <c r="DA63" s="39" t="s">
        <v>136</v>
      </c>
      <c r="DB63" s="39" t="s">
        <v>136</v>
      </c>
      <c r="DC63" s="39" t="s">
        <v>136</v>
      </c>
      <c r="DD63" s="72" t="s">
        <v>136</v>
      </c>
      <c r="DE63" s="73" t="s">
        <v>137</v>
      </c>
      <c r="DF63" s="74"/>
      <c r="DG63" s="74"/>
      <c r="DH63" s="39" t="s">
        <v>136</v>
      </c>
      <c r="DI63" s="39" t="s">
        <v>136</v>
      </c>
      <c r="DJ63" s="39" t="s">
        <v>136</v>
      </c>
      <c r="DK63" s="39" t="s">
        <v>136</v>
      </c>
      <c r="DL63" s="39" t="s">
        <v>136</v>
      </c>
      <c r="DM63" s="39" t="s">
        <v>136</v>
      </c>
      <c r="DN63" s="67">
        <v>120</v>
      </c>
      <c r="DO63" s="67">
        <v>79</v>
      </c>
      <c r="DP63" s="39" t="s">
        <v>136</v>
      </c>
      <c r="DQ63" s="47" t="s">
        <v>137</v>
      </c>
      <c r="DR63" s="39" t="s">
        <v>136</v>
      </c>
      <c r="DS63" s="47" t="s">
        <v>137</v>
      </c>
      <c r="DT63" s="39" t="s">
        <v>136</v>
      </c>
      <c r="DU63" s="39" t="s">
        <v>136</v>
      </c>
      <c r="DV63" s="39" t="s">
        <v>136</v>
      </c>
      <c r="DW63" s="39" t="s">
        <v>136</v>
      </c>
      <c r="DX63" s="39" t="s">
        <v>136</v>
      </c>
      <c r="DY63" s="39" t="s">
        <v>136</v>
      </c>
      <c r="DZ63" s="96" t="s">
        <v>136</v>
      </c>
      <c r="EA63" s="96" t="s">
        <v>136</v>
      </c>
      <c r="EB63" s="48"/>
      <c r="EC63" s="48"/>
      <c r="ED63" s="39" t="s">
        <v>136</v>
      </c>
      <c r="EE63" s="39" t="s">
        <v>136</v>
      </c>
      <c r="EF63" s="39" t="s">
        <v>136</v>
      </c>
      <c r="EG63" s="39" t="s">
        <v>136</v>
      </c>
      <c r="EH63" s="48"/>
      <c r="EI63" s="48"/>
      <c r="EJ63" s="48"/>
      <c r="EK63" s="48"/>
      <c r="EL63" s="39" t="s">
        <v>136</v>
      </c>
      <c r="EM63" s="39" t="s">
        <v>136</v>
      </c>
      <c r="EN63" s="39" t="s">
        <v>136</v>
      </c>
      <c r="EO63" s="39" t="s">
        <v>136</v>
      </c>
      <c r="EP63" s="39" t="s">
        <v>136</v>
      </c>
      <c r="EQ63" s="39" t="s">
        <v>136</v>
      </c>
      <c r="ER63" s="39" t="s">
        <v>136</v>
      </c>
      <c r="ES63" s="47" t="s">
        <v>137</v>
      </c>
      <c r="ET63" s="48"/>
      <c r="EU63" s="48"/>
      <c r="EV63" s="39" t="s">
        <v>136</v>
      </c>
      <c r="EW63" s="39" t="s">
        <v>136</v>
      </c>
      <c r="EX63" s="48"/>
      <c r="EY63" s="48"/>
      <c r="EZ63" s="39" t="s">
        <v>136</v>
      </c>
      <c r="FA63" s="47" t="s">
        <v>137</v>
      </c>
      <c r="FB63" s="48"/>
      <c r="FC63" s="48"/>
      <c r="FD63" s="39" t="s">
        <v>136</v>
      </c>
      <c r="FE63" s="39" t="s">
        <v>136</v>
      </c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39" t="s">
        <v>136</v>
      </c>
      <c r="FS63" s="47" t="s">
        <v>137</v>
      </c>
      <c r="FT63" s="48"/>
      <c r="FU63" s="48"/>
      <c r="FV63" s="39" t="s">
        <v>136</v>
      </c>
      <c r="FW63" s="39" t="s">
        <v>136</v>
      </c>
      <c r="FX63" s="39" t="s">
        <v>136</v>
      </c>
      <c r="FY63" s="39" t="s">
        <v>136</v>
      </c>
      <c r="FZ63" s="39" t="s">
        <v>136</v>
      </c>
      <c r="GA63" s="37" t="s">
        <v>137</v>
      </c>
      <c r="GB63" s="67">
        <v>90</v>
      </c>
      <c r="GC63" s="67">
        <v>29</v>
      </c>
      <c r="GD63" s="40"/>
      <c r="GE63" s="40"/>
      <c r="GF63" s="40"/>
      <c r="GG63" s="40"/>
      <c r="GH63" s="40"/>
    </row>
    <row r="64" spans="1:190" ht="14.1" customHeight="1">
      <c r="A64" s="81"/>
      <c r="B64" s="82" t="s">
        <v>316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19"/>
      <c r="P64" s="21"/>
      <c r="Q64" s="83"/>
      <c r="R64" s="83"/>
      <c r="S64" s="84"/>
      <c r="T64" s="83"/>
      <c r="U64" s="83"/>
      <c r="V64" s="83"/>
      <c r="W64" s="21"/>
      <c r="X64" s="21"/>
      <c r="Y64" s="83"/>
      <c r="Z64" s="83"/>
      <c r="AA64" s="83"/>
      <c r="AB64" s="83"/>
      <c r="AC64" s="83"/>
      <c r="AD64" s="83"/>
      <c r="AE64" s="83"/>
      <c r="AF64" s="83"/>
      <c r="AG64" s="85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26"/>
      <c r="AV64" s="26"/>
      <c r="AW64" s="26"/>
      <c r="AX64" s="26"/>
      <c r="AY64" s="26"/>
      <c r="AZ64" s="87"/>
      <c r="BA64" s="87"/>
      <c r="BB64" s="87"/>
      <c r="BC64" s="87"/>
      <c r="BD64" s="26"/>
      <c r="BE64" s="26"/>
      <c r="BF64" s="26"/>
      <c r="BG64" s="26"/>
      <c r="BH64" s="26"/>
      <c r="BI64" s="26"/>
      <c r="BJ64" s="87"/>
      <c r="BK64" s="87"/>
      <c r="BL64" s="26"/>
      <c r="BM64" s="26"/>
      <c r="BN64" s="87"/>
      <c r="BO64" s="87"/>
      <c r="BP64" s="87"/>
      <c r="BQ64" s="87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87"/>
      <c r="CC64" s="87"/>
      <c r="CD64" s="26"/>
      <c r="CE64" s="26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26"/>
      <c r="CQ64" s="26"/>
      <c r="CR64" s="87"/>
      <c r="CS64" s="87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87"/>
      <c r="DG64" s="87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88"/>
      <c r="EA64" s="88"/>
      <c r="EB64" s="87"/>
      <c r="EC64" s="87"/>
      <c r="ED64" s="26"/>
      <c r="EE64" s="26"/>
      <c r="EF64" s="26"/>
      <c r="EG64" s="26"/>
      <c r="EH64" s="87"/>
      <c r="EI64" s="87"/>
      <c r="EJ64" s="87"/>
      <c r="EK64" s="87"/>
      <c r="EL64" s="26"/>
      <c r="EM64" s="26"/>
      <c r="EN64" s="26"/>
      <c r="EO64" s="26"/>
      <c r="EP64" s="26"/>
      <c r="EQ64" s="26"/>
      <c r="ER64" s="26"/>
      <c r="ES64" s="26"/>
      <c r="ET64" s="87"/>
      <c r="EU64" s="87"/>
      <c r="EV64" s="26"/>
      <c r="EW64" s="26"/>
      <c r="EX64" s="87"/>
      <c r="EY64" s="87"/>
      <c r="EZ64" s="26"/>
      <c r="FA64" s="26"/>
      <c r="FB64" s="87"/>
      <c r="FC64" s="87"/>
      <c r="FD64" s="26"/>
      <c r="FE64" s="26"/>
      <c r="FF64" s="87"/>
      <c r="FG64" s="87"/>
      <c r="FH64" s="87"/>
      <c r="FI64" s="87"/>
      <c r="FJ64" s="87"/>
      <c r="FK64" s="87"/>
      <c r="FL64" s="87"/>
      <c r="FM64" s="87"/>
      <c r="FN64" s="87"/>
      <c r="FO64" s="87"/>
      <c r="FP64" s="87"/>
      <c r="FQ64" s="87"/>
      <c r="FR64" s="26"/>
      <c r="FS64" s="26"/>
      <c r="FT64" s="87"/>
      <c r="FU64" s="87"/>
      <c r="FV64" s="26"/>
      <c r="FW64" s="26"/>
      <c r="FX64" s="26"/>
      <c r="FY64" s="26"/>
      <c r="FZ64" s="87"/>
      <c r="GA64" s="87"/>
      <c r="GB64" s="26"/>
      <c r="GC64" s="26"/>
      <c r="GD64" s="8"/>
      <c r="GE64" s="8"/>
      <c r="GF64" s="8"/>
      <c r="GG64" s="8"/>
      <c r="GH64" s="8"/>
    </row>
    <row r="65" spans="1:190" s="3" customFormat="1" ht="21" customHeight="1">
      <c r="A65" s="27">
        <v>51</v>
      </c>
      <c r="B65" s="114" t="s">
        <v>97</v>
      </c>
      <c r="C65" s="29">
        <v>73</v>
      </c>
      <c r="D65" s="29">
        <v>153</v>
      </c>
      <c r="E65" s="30" t="s">
        <v>129</v>
      </c>
      <c r="F65" s="30" t="s">
        <v>129</v>
      </c>
      <c r="G65" s="30" t="s">
        <v>129</v>
      </c>
      <c r="H65" s="30" t="s">
        <v>129</v>
      </c>
      <c r="I65" s="29">
        <v>97</v>
      </c>
      <c r="J65" s="29">
        <v>95</v>
      </c>
      <c r="K65" s="30" t="s">
        <v>129</v>
      </c>
      <c r="L65" s="30" t="s">
        <v>129</v>
      </c>
      <c r="M65" s="30" t="s">
        <v>129</v>
      </c>
      <c r="N65" s="30" t="s">
        <v>129</v>
      </c>
      <c r="O65" s="89" t="s">
        <v>317</v>
      </c>
      <c r="P65" s="29">
        <v>0.82</v>
      </c>
      <c r="Q65" s="29">
        <v>0.94499999999999995</v>
      </c>
      <c r="R65" s="29">
        <v>36</v>
      </c>
      <c r="S65" s="32">
        <f t="shared" ref="S65:S78" si="9">R65/C65</f>
        <v>0.49315068493150682</v>
      </c>
      <c r="T65" s="29">
        <v>10074</v>
      </c>
      <c r="U65" s="29">
        <f t="shared" ref="U65:U78" si="10">T65/C65</f>
        <v>138</v>
      </c>
      <c r="V65" s="29" t="s">
        <v>136</v>
      </c>
      <c r="W65" s="29">
        <v>62</v>
      </c>
      <c r="X65" s="29" t="s">
        <v>1</v>
      </c>
      <c r="Y65" s="29">
        <v>7.1085000000000003</v>
      </c>
      <c r="Z65" s="29">
        <v>1537.78</v>
      </c>
      <c r="AA65" s="29">
        <v>210.39</v>
      </c>
      <c r="AB65" s="29" t="s">
        <v>136</v>
      </c>
      <c r="AC65" s="29" t="s">
        <v>136</v>
      </c>
      <c r="AD65" s="29">
        <v>3.8</v>
      </c>
      <c r="AE65" s="30" t="s">
        <v>318</v>
      </c>
      <c r="AF65" s="29" t="s">
        <v>176</v>
      </c>
      <c r="AG65" s="29" t="s">
        <v>176</v>
      </c>
      <c r="AH65" s="33">
        <v>445</v>
      </c>
      <c r="AI65" s="34">
        <v>5.9999999999999995E-8</v>
      </c>
      <c r="AJ65" s="33">
        <v>100</v>
      </c>
      <c r="AK65" s="33">
        <v>1.86</v>
      </c>
      <c r="AL65" s="33">
        <v>40.1</v>
      </c>
      <c r="AM65" s="33">
        <v>4.4800000000000004</v>
      </c>
      <c r="AN65" s="33">
        <v>647</v>
      </c>
      <c r="AO65" s="33">
        <v>2.5299999999999998</v>
      </c>
      <c r="AP65" s="33">
        <v>35</v>
      </c>
      <c r="AQ65" s="33" t="s">
        <v>319</v>
      </c>
      <c r="AR65" s="33"/>
      <c r="AS65" s="33"/>
      <c r="AT65" s="36" t="s">
        <v>136</v>
      </c>
      <c r="AU65" s="36" t="s">
        <v>136</v>
      </c>
      <c r="AV65" s="36" t="s">
        <v>136</v>
      </c>
      <c r="AW65" s="37" t="s">
        <v>137</v>
      </c>
      <c r="AX65" s="33">
        <v>97</v>
      </c>
      <c r="AY65" s="33">
        <v>95</v>
      </c>
      <c r="AZ65" s="38"/>
      <c r="BA65" s="38"/>
      <c r="BB65" s="38"/>
      <c r="BC65" s="38"/>
      <c r="BD65" s="36" t="s">
        <v>136</v>
      </c>
      <c r="BE65" s="36" t="s">
        <v>136</v>
      </c>
      <c r="BF65" s="36" t="s">
        <v>136</v>
      </c>
      <c r="BG65" s="37" t="s">
        <v>137</v>
      </c>
      <c r="BH65" s="36" t="s">
        <v>136</v>
      </c>
      <c r="BI65" s="37" t="s">
        <v>137</v>
      </c>
      <c r="BJ65" s="38">
        <v>134</v>
      </c>
      <c r="BK65" s="38">
        <v>85</v>
      </c>
      <c r="BL65" s="33">
        <v>136</v>
      </c>
      <c r="BM65" s="33">
        <v>80</v>
      </c>
      <c r="BN65" s="38"/>
      <c r="BO65" s="38"/>
      <c r="BP65" s="38"/>
      <c r="BQ65" s="38"/>
      <c r="BR65" s="36" t="s">
        <v>136</v>
      </c>
      <c r="BS65" s="37" t="s">
        <v>137</v>
      </c>
      <c r="BT65" s="36" t="s">
        <v>136</v>
      </c>
      <c r="BU65" s="37" t="s">
        <v>137</v>
      </c>
      <c r="BV65" s="36" t="s">
        <v>136</v>
      </c>
      <c r="BW65" s="36" t="s">
        <v>136</v>
      </c>
      <c r="BX65" s="36" t="s">
        <v>136</v>
      </c>
      <c r="BY65" s="37" t="s">
        <v>137</v>
      </c>
      <c r="BZ65" s="36" t="s">
        <v>136</v>
      </c>
      <c r="CA65" s="36" t="s">
        <v>136</v>
      </c>
      <c r="CB65" s="38" t="s">
        <v>136</v>
      </c>
      <c r="CC65" s="38" t="s">
        <v>136</v>
      </c>
      <c r="CD65" s="36" t="s">
        <v>136</v>
      </c>
      <c r="CE65" s="36" t="s">
        <v>136</v>
      </c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6" t="s">
        <v>136</v>
      </c>
      <c r="CQ65" s="36" t="s">
        <v>136</v>
      </c>
      <c r="CR65" s="38"/>
      <c r="CS65" s="38"/>
      <c r="CT65" s="36" t="s">
        <v>136</v>
      </c>
      <c r="CU65" s="36" t="s">
        <v>136</v>
      </c>
      <c r="CV65" s="36" t="s">
        <v>136</v>
      </c>
      <c r="CW65" s="36" t="s">
        <v>136</v>
      </c>
      <c r="CX65" s="36" t="s">
        <v>136</v>
      </c>
      <c r="CY65" s="36" t="s">
        <v>136</v>
      </c>
      <c r="CZ65" s="39" t="s">
        <v>136</v>
      </c>
      <c r="DA65" s="39" t="s">
        <v>136</v>
      </c>
      <c r="DB65" s="36" t="s">
        <v>136</v>
      </c>
      <c r="DC65" s="36" t="s">
        <v>136</v>
      </c>
      <c r="DD65" s="36" t="s">
        <v>136</v>
      </c>
      <c r="DE65" s="36" t="s">
        <v>136</v>
      </c>
      <c r="DF65" s="38"/>
      <c r="DG65" s="38"/>
      <c r="DH65" s="36" t="s">
        <v>136</v>
      </c>
      <c r="DI65" s="36" t="s">
        <v>136</v>
      </c>
      <c r="DJ65" s="39" t="s">
        <v>136</v>
      </c>
      <c r="DK65" s="39" t="s">
        <v>136</v>
      </c>
      <c r="DL65" s="36" t="s">
        <v>136</v>
      </c>
      <c r="DM65" s="36" t="s">
        <v>136</v>
      </c>
      <c r="DN65" s="36" t="s">
        <v>136</v>
      </c>
      <c r="DO65" s="36" t="s">
        <v>136</v>
      </c>
      <c r="DP65" s="36" t="s">
        <v>136</v>
      </c>
      <c r="DQ65" s="36" t="s">
        <v>136</v>
      </c>
      <c r="DR65" s="36" t="s">
        <v>136</v>
      </c>
      <c r="DS65" s="37" t="s">
        <v>137</v>
      </c>
      <c r="DT65" s="36" t="s">
        <v>136</v>
      </c>
      <c r="DU65" s="36" t="s">
        <v>136</v>
      </c>
      <c r="DV65" s="36" t="s">
        <v>136</v>
      </c>
      <c r="DW65" s="36" t="s">
        <v>136</v>
      </c>
      <c r="DX65" s="37">
        <v>149</v>
      </c>
      <c r="DY65" s="37">
        <v>49</v>
      </c>
      <c r="DZ65" s="36" t="s">
        <v>136</v>
      </c>
      <c r="EA65" s="36" t="s">
        <v>136</v>
      </c>
      <c r="EB65" s="38"/>
      <c r="EC65" s="38"/>
      <c r="ED65" s="36" t="s">
        <v>136</v>
      </c>
      <c r="EE65" s="36" t="s">
        <v>136</v>
      </c>
      <c r="EF65" s="36" t="s">
        <v>136</v>
      </c>
      <c r="EG65" s="36" t="s">
        <v>136</v>
      </c>
      <c r="EH65" s="38"/>
      <c r="EI65" s="38"/>
      <c r="EJ65" s="38"/>
      <c r="EK65" s="38"/>
      <c r="EL65" s="36" t="s">
        <v>136</v>
      </c>
      <c r="EM65" s="36" t="s">
        <v>136</v>
      </c>
      <c r="EN65" s="36" t="s">
        <v>136</v>
      </c>
      <c r="EO65" s="36" t="s">
        <v>136</v>
      </c>
      <c r="EP65" s="36" t="s">
        <v>136</v>
      </c>
      <c r="EQ65" s="36" t="s">
        <v>136</v>
      </c>
      <c r="ER65" s="36" t="s">
        <v>136</v>
      </c>
      <c r="ES65" s="36" t="s">
        <v>136</v>
      </c>
      <c r="ET65" s="38"/>
      <c r="EU65" s="38"/>
      <c r="EV65" s="36" t="s">
        <v>136</v>
      </c>
      <c r="EW65" s="37" t="s">
        <v>137</v>
      </c>
      <c r="EX65" s="38"/>
      <c r="EY65" s="38"/>
      <c r="EZ65" s="39" t="s">
        <v>136</v>
      </c>
      <c r="FA65" s="39" t="s">
        <v>136</v>
      </c>
      <c r="FB65" s="48"/>
      <c r="FC65" s="48"/>
      <c r="FD65" s="36" t="s">
        <v>136</v>
      </c>
      <c r="FE65" s="37" t="s">
        <v>137</v>
      </c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6" t="s">
        <v>136</v>
      </c>
      <c r="FS65" s="36" t="s">
        <v>136</v>
      </c>
      <c r="FT65" s="38"/>
      <c r="FU65" s="38"/>
      <c r="FV65" s="36" t="s">
        <v>136</v>
      </c>
      <c r="FW65" s="37" t="s">
        <v>137</v>
      </c>
      <c r="FX65" s="36" t="s">
        <v>136</v>
      </c>
      <c r="FY65" s="36" t="s">
        <v>136</v>
      </c>
      <c r="FZ65" s="39" t="s">
        <v>136</v>
      </c>
      <c r="GA65" s="39" t="s">
        <v>136</v>
      </c>
      <c r="GB65" s="36" t="s">
        <v>136</v>
      </c>
      <c r="GC65" s="37" t="s">
        <v>137</v>
      </c>
      <c r="GD65" s="40"/>
      <c r="GE65" s="40"/>
      <c r="GF65" s="40"/>
      <c r="GG65" s="40"/>
      <c r="GH65" s="40"/>
    </row>
    <row r="66" spans="1:190" s="3" customFormat="1" ht="15" customHeight="1">
      <c r="A66" s="41">
        <v>52</v>
      </c>
      <c r="B66" s="42" t="s">
        <v>98</v>
      </c>
      <c r="C66" s="43">
        <v>87</v>
      </c>
      <c r="D66" s="43">
        <v>166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9" t="s">
        <v>320</v>
      </c>
      <c r="P66" s="43">
        <v>0.92</v>
      </c>
      <c r="Q66" s="43">
        <v>0.94499999999999995</v>
      </c>
      <c r="R66" s="43">
        <v>42</v>
      </c>
      <c r="S66" s="45">
        <f t="shared" si="9"/>
        <v>0.48275862068965519</v>
      </c>
      <c r="T66" s="43">
        <v>10360</v>
      </c>
      <c r="U66" s="43">
        <f t="shared" si="10"/>
        <v>119.08045977011494</v>
      </c>
      <c r="V66" s="43" t="s">
        <v>136</v>
      </c>
      <c r="W66" s="43">
        <v>70</v>
      </c>
      <c r="X66" s="43" t="s">
        <v>0</v>
      </c>
      <c r="Y66" s="43">
        <v>7.7622799999999996</v>
      </c>
      <c r="Z66" s="43">
        <v>1889.1</v>
      </c>
      <c r="AA66" s="43">
        <v>221</v>
      </c>
      <c r="AB66" s="43" t="s">
        <v>136</v>
      </c>
      <c r="AC66" s="43" t="s">
        <v>136</v>
      </c>
      <c r="AD66" s="43">
        <v>1</v>
      </c>
      <c r="AE66" s="44" t="s">
        <v>321</v>
      </c>
      <c r="AF66" s="43" t="s">
        <v>176</v>
      </c>
      <c r="AG66" s="43" t="s">
        <v>176</v>
      </c>
      <c r="AH66" s="43">
        <v>491</v>
      </c>
      <c r="AI66" s="43" t="s">
        <v>136</v>
      </c>
      <c r="AJ66" s="43">
        <v>50</v>
      </c>
      <c r="AK66" s="43" t="s">
        <v>136</v>
      </c>
      <c r="AL66" s="43">
        <v>40.1</v>
      </c>
      <c r="AM66" s="43">
        <v>4.08</v>
      </c>
      <c r="AN66" s="43">
        <v>658</v>
      </c>
      <c r="AO66" s="43">
        <v>3.02</v>
      </c>
      <c r="AP66" s="43">
        <v>34</v>
      </c>
      <c r="AQ66" s="91" t="s">
        <v>322</v>
      </c>
      <c r="AR66" s="43"/>
      <c r="AS66" s="43"/>
      <c r="AT66" s="39" t="s">
        <v>136</v>
      </c>
      <c r="AU66" s="39" t="s">
        <v>136</v>
      </c>
      <c r="AV66" s="39" t="s">
        <v>136</v>
      </c>
      <c r="AW66" s="47" t="s">
        <v>137</v>
      </c>
      <c r="AX66" s="39" t="s">
        <v>136</v>
      </c>
      <c r="AY66" s="39" t="s">
        <v>136</v>
      </c>
      <c r="AZ66" s="48"/>
      <c r="BA66" s="48"/>
      <c r="BB66" s="48"/>
      <c r="BC66" s="48"/>
      <c r="BD66" s="39" t="s">
        <v>136</v>
      </c>
      <c r="BE66" s="39" t="s">
        <v>136</v>
      </c>
      <c r="BF66" s="39" t="s">
        <v>136</v>
      </c>
      <c r="BG66" s="47" t="s">
        <v>137</v>
      </c>
      <c r="BH66" s="39" t="s">
        <v>136</v>
      </c>
      <c r="BI66" s="39" t="s">
        <v>136</v>
      </c>
      <c r="BJ66" s="48" t="s">
        <v>136</v>
      </c>
      <c r="BK66" s="48" t="s">
        <v>136</v>
      </c>
      <c r="BL66" s="39" t="s">
        <v>136</v>
      </c>
      <c r="BM66" s="39" t="s">
        <v>136</v>
      </c>
      <c r="BN66" s="48"/>
      <c r="BO66" s="48"/>
      <c r="BP66" s="48"/>
      <c r="BQ66" s="48"/>
      <c r="BR66" s="39" t="s">
        <v>136</v>
      </c>
      <c r="BS66" s="39" t="s">
        <v>136</v>
      </c>
      <c r="BT66" s="39" t="s">
        <v>136</v>
      </c>
      <c r="BU66" s="39" t="s">
        <v>136</v>
      </c>
      <c r="BV66" s="39" t="s">
        <v>136</v>
      </c>
      <c r="BW66" s="39" t="s">
        <v>136</v>
      </c>
      <c r="BX66" s="39" t="s">
        <v>136</v>
      </c>
      <c r="BY66" s="47" t="s">
        <v>137</v>
      </c>
      <c r="BZ66" s="39" t="s">
        <v>136</v>
      </c>
      <c r="CA66" s="39" t="s">
        <v>136</v>
      </c>
      <c r="CB66" s="48" t="s">
        <v>136</v>
      </c>
      <c r="CC66" s="48" t="s">
        <v>136</v>
      </c>
      <c r="CD66" s="39" t="s">
        <v>136</v>
      </c>
      <c r="CE66" s="39" t="s">
        <v>136</v>
      </c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39" t="s">
        <v>136</v>
      </c>
      <c r="CQ66" s="39" t="s">
        <v>136</v>
      </c>
      <c r="CR66" s="48"/>
      <c r="CS66" s="48"/>
      <c r="CT66" s="39" t="s">
        <v>136</v>
      </c>
      <c r="CU66" s="39" t="s">
        <v>136</v>
      </c>
      <c r="CV66" s="39" t="s">
        <v>136</v>
      </c>
      <c r="CW66" s="39" t="s">
        <v>136</v>
      </c>
      <c r="CX66" s="39" t="s">
        <v>136</v>
      </c>
      <c r="CY66" s="39" t="s">
        <v>136</v>
      </c>
      <c r="CZ66" s="39" t="s">
        <v>136</v>
      </c>
      <c r="DA66" s="39" t="s">
        <v>136</v>
      </c>
      <c r="DB66" s="39" t="s">
        <v>136</v>
      </c>
      <c r="DC66" s="39" t="s">
        <v>136</v>
      </c>
      <c r="DD66" s="39" t="s">
        <v>136</v>
      </c>
      <c r="DE66" s="39" t="s">
        <v>136</v>
      </c>
      <c r="DF66" s="48"/>
      <c r="DG66" s="48"/>
      <c r="DH66" s="39" t="s">
        <v>136</v>
      </c>
      <c r="DI66" s="39" t="s">
        <v>136</v>
      </c>
      <c r="DJ66" s="39" t="s">
        <v>136</v>
      </c>
      <c r="DK66" s="39" t="s">
        <v>136</v>
      </c>
      <c r="DL66" s="39" t="s">
        <v>136</v>
      </c>
      <c r="DM66" s="39" t="s">
        <v>136</v>
      </c>
      <c r="DN66" s="39" t="s">
        <v>136</v>
      </c>
      <c r="DO66" s="39" t="s">
        <v>136</v>
      </c>
      <c r="DP66" s="39" t="s">
        <v>136</v>
      </c>
      <c r="DQ66" s="47" t="s">
        <v>137</v>
      </c>
      <c r="DR66" s="39" t="s">
        <v>136</v>
      </c>
      <c r="DS66" s="47" t="s">
        <v>137</v>
      </c>
      <c r="DT66" s="39" t="s">
        <v>136</v>
      </c>
      <c r="DU66" s="39" t="s">
        <v>136</v>
      </c>
      <c r="DV66" s="39" t="s">
        <v>136</v>
      </c>
      <c r="DW66" s="39" t="s">
        <v>136</v>
      </c>
      <c r="DX66" s="39" t="s">
        <v>136</v>
      </c>
      <c r="DY66" s="39" t="s">
        <v>136</v>
      </c>
      <c r="DZ66" s="39" t="s">
        <v>136</v>
      </c>
      <c r="EA66" s="39" t="s">
        <v>136</v>
      </c>
      <c r="EB66" s="48"/>
      <c r="EC66" s="48"/>
      <c r="ED66" s="39" t="s">
        <v>136</v>
      </c>
      <c r="EE66" s="39" t="s">
        <v>136</v>
      </c>
      <c r="EF66" s="39" t="s">
        <v>136</v>
      </c>
      <c r="EG66" s="39" t="s">
        <v>136</v>
      </c>
      <c r="EH66" s="48"/>
      <c r="EI66" s="48"/>
      <c r="EJ66" s="48"/>
      <c r="EK66" s="48"/>
      <c r="EL66" s="39" t="s">
        <v>136</v>
      </c>
      <c r="EM66" s="39" t="s">
        <v>136</v>
      </c>
      <c r="EN66" s="39" t="s">
        <v>136</v>
      </c>
      <c r="EO66" s="39" t="s">
        <v>136</v>
      </c>
      <c r="EP66" s="39" t="s">
        <v>136</v>
      </c>
      <c r="EQ66" s="39" t="s">
        <v>136</v>
      </c>
      <c r="ER66" s="39" t="s">
        <v>136</v>
      </c>
      <c r="ES66" s="39" t="s">
        <v>136</v>
      </c>
      <c r="ET66" s="48"/>
      <c r="EU66" s="48"/>
      <c r="EV66" s="39" t="s">
        <v>136</v>
      </c>
      <c r="EW66" s="39" t="s">
        <v>136</v>
      </c>
      <c r="EX66" s="48"/>
      <c r="EY66" s="48"/>
      <c r="EZ66" s="39" t="s">
        <v>136</v>
      </c>
      <c r="FA66" s="39" t="s">
        <v>136</v>
      </c>
      <c r="FB66" s="48"/>
      <c r="FC66" s="48"/>
      <c r="FD66" s="39" t="s">
        <v>136</v>
      </c>
      <c r="FE66" s="39" t="s">
        <v>136</v>
      </c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39" t="s">
        <v>136</v>
      </c>
      <c r="FS66" s="39" t="s">
        <v>136</v>
      </c>
      <c r="FT66" s="48"/>
      <c r="FU66" s="48"/>
      <c r="FV66" s="39" t="s">
        <v>136</v>
      </c>
      <c r="FW66" s="39" t="s">
        <v>136</v>
      </c>
      <c r="FX66" s="39" t="s">
        <v>136</v>
      </c>
      <c r="FY66" s="39" t="s">
        <v>136</v>
      </c>
      <c r="FZ66" s="39" t="s">
        <v>136</v>
      </c>
      <c r="GA66" s="39" t="s">
        <v>136</v>
      </c>
      <c r="GB66" s="39" t="s">
        <v>136</v>
      </c>
      <c r="GC66" s="47" t="s">
        <v>137</v>
      </c>
      <c r="GD66" s="40"/>
      <c r="GE66" s="40"/>
      <c r="GF66" s="40"/>
      <c r="GG66" s="40"/>
      <c r="GH66" s="40"/>
    </row>
    <row r="67" spans="1:190" s="3" customFormat="1" ht="15" customHeight="1">
      <c r="A67" s="41">
        <v>53</v>
      </c>
      <c r="B67" s="60" t="s">
        <v>99</v>
      </c>
      <c r="C67" s="43">
        <v>78</v>
      </c>
      <c r="D67" s="43">
        <v>189</v>
      </c>
      <c r="E67" s="44" t="s">
        <v>129</v>
      </c>
      <c r="F67" s="44" t="s">
        <v>129</v>
      </c>
      <c r="G67" s="44" t="s">
        <v>129</v>
      </c>
      <c r="H67" s="44" t="s">
        <v>129</v>
      </c>
      <c r="I67" s="44" t="s">
        <v>129</v>
      </c>
      <c r="J67" s="44" t="s">
        <v>129</v>
      </c>
      <c r="K67" s="44" t="s">
        <v>129</v>
      </c>
      <c r="L67" s="44" t="s">
        <v>129</v>
      </c>
      <c r="M67" s="44" t="s">
        <v>129</v>
      </c>
      <c r="N67" s="44" t="s">
        <v>129</v>
      </c>
      <c r="O67" s="49" t="s">
        <v>323</v>
      </c>
      <c r="P67" s="43">
        <v>2</v>
      </c>
      <c r="Q67" s="43">
        <v>1.101</v>
      </c>
      <c r="R67" s="43">
        <v>36</v>
      </c>
      <c r="S67" s="45">
        <f t="shared" si="9"/>
        <v>0.46153846153846156</v>
      </c>
      <c r="T67" s="43">
        <v>12636</v>
      </c>
      <c r="U67" s="43">
        <f t="shared" si="10"/>
        <v>162</v>
      </c>
      <c r="V67" s="43">
        <v>3221</v>
      </c>
      <c r="W67" s="43">
        <v>95</v>
      </c>
      <c r="X67" s="43" t="s">
        <v>136</v>
      </c>
      <c r="Y67" s="43">
        <v>6.8807600000000004</v>
      </c>
      <c r="Z67" s="43">
        <v>1540.52</v>
      </c>
      <c r="AA67" s="43">
        <v>191.797</v>
      </c>
      <c r="AB67" s="43" t="s">
        <v>136</v>
      </c>
      <c r="AC67" s="43" t="s">
        <v>136</v>
      </c>
      <c r="AD67" s="43">
        <v>0.7</v>
      </c>
      <c r="AE67" s="44" t="s">
        <v>324</v>
      </c>
      <c r="AF67" s="43" t="s">
        <v>176</v>
      </c>
      <c r="AG67" s="43" t="s">
        <v>176</v>
      </c>
      <c r="AH67" s="43">
        <v>255</v>
      </c>
      <c r="AI67" s="46">
        <v>2.0000000000000001E-9</v>
      </c>
      <c r="AJ67" s="43" t="s">
        <v>136</v>
      </c>
      <c r="AK67" s="43">
        <v>2.0499999999999998</v>
      </c>
      <c r="AL67" s="43">
        <v>44.4</v>
      </c>
      <c r="AM67" s="43" t="s">
        <v>136</v>
      </c>
      <c r="AN67" s="43" t="s">
        <v>136</v>
      </c>
      <c r="AO67" s="43">
        <v>2.7</v>
      </c>
      <c r="AP67" s="43">
        <v>43.07</v>
      </c>
      <c r="AQ67" s="91" t="s">
        <v>325</v>
      </c>
      <c r="AR67" s="43"/>
      <c r="AS67" s="43"/>
      <c r="AT67" s="39" t="s">
        <v>136</v>
      </c>
      <c r="AU67" s="39" t="s">
        <v>136</v>
      </c>
      <c r="AV67" s="39" t="s">
        <v>136</v>
      </c>
      <c r="AW67" s="39" t="s">
        <v>136</v>
      </c>
      <c r="AX67" s="39" t="s">
        <v>136</v>
      </c>
      <c r="AY67" s="39" t="s">
        <v>136</v>
      </c>
      <c r="AZ67" s="48"/>
      <c r="BA67" s="48"/>
      <c r="BB67" s="48"/>
      <c r="BC67" s="48"/>
      <c r="BD67" s="39" t="s">
        <v>136</v>
      </c>
      <c r="BE67" s="39" t="s">
        <v>136</v>
      </c>
      <c r="BF67" s="39" t="s">
        <v>136</v>
      </c>
      <c r="BG67" s="47" t="s">
        <v>137</v>
      </c>
      <c r="BH67" s="39" t="s">
        <v>136</v>
      </c>
      <c r="BI67" s="47" t="s">
        <v>137</v>
      </c>
      <c r="BJ67" s="48" t="s">
        <v>136</v>
      </c>
      <c r="BK67" s="48" t="s">
        <v>136</v>
      </c>
      <c r="BL67" s="39" t="s">
        <v>136</v>
      </c>
      <c r="BM67" s="39" t="s">
        <v>136</v>
      </c>
      <c r="BN67" s="48"/>
      <c r="BO67" s="48"/>
      <c r="BP67" s="48"/>
      <c r="BQ67" s="48"/>
      <c r="BR67" s="39" t="s">
        <v>136</v>
      </c>
      <c r="BS67" s="39" t="s">
        <v>136</v>
      </c>
      <c r="BT67" s="39" t="s">
        <v>136</v>
      </c>
      <c r="BU67" s="39" t="s">
        <v>136</v>
      </c>
      <c r="BV67" s="39" t="s">
        <v>136</v>
      </c>
      <c r="BW67" s="39" t="s">
        <v>136</v>
      </c>
      <c r="BX67" s="39" t="s">
        <v>136</v>
      </c>
      <c r="BY67" s="47" t="s">
        <v>137</v>
      </c>
      <c r="BZ67" s="39" t="s">
        <v>136</v>
      </c>
      <c r="CA67" s="47" t="s">
        <v>137</v>
      </c>
      <c r="CB67" s="48" t="s">
        <v>136</v>
      </c>
      <c r="CC67" s="48" t="s">
        <v>136</v>
      </c>
      <c r="CD67" s="39" t="s">
        <v>136</v>
      </c>
      <c r="CE67" s="39" t="s">
        <v>136</v>
      </c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39" t="s">
        <v>136</v>
      </c>
      <c r="CQ67" s="39" t="s">
        <v>136</v>
      </c>
      <c r="CR67" s="48"/>
      <c r="CS67" s="48"/>
      <c r="CT67" s="39" t="s">
        <v>136</v>
      </c>
      <c r="CU67" s="39" t="s">
        <v>136</v>
      </c>
      <c r="CV67" s="39" t="s">
        <v>136</v>
      </c>
      <c r="CW67" s="39" t="s">
        <v>136</v>
      </c>
      <c r="CX67" s="39" t="s">
        <v>136</v>
      </c>
      <c r="CY67" s="39" t="s">
        <v>136</v>
      </c>
      <c r="CZ67" s="39" t="s">
        <v>136</v>
      </c>
      <c r="DA67" s="39" t="s">
        <v>136</v>
      </c>
      <c r="DB67" s="39" t="s">
        <v>136</v>
      </c>
      <c r="DC67" s="39" t="s">
        <v>136</v>
      </c>
      <c r="DD67" s="39" t="s">
        <v>136</v>
      </c>
      <c r="DE67" s="39" t="s">
        <v>136</v>
      </c>
      <c r="DF67" s="48"/>
      <c r="DG67" s="48"/>
      <c r="DH67" s="39" t="s">
        <v>136</v>
      </c>
      <c r="DI67" s="39" t="s">
        <v>136</v>
      </c>
      <c r="DJ67" s="39" t="s">
        <v>136</v>
      </c>
      <c r="DK67" s="39" t="s">
        <v>136</v>
      </c>
      <c r="DL67" s="39" t="s">
        <v>136</v>
      </c>
      <c r="DM67" s="39" t="s">
        <v>136</v>
      </c>
      <c r="DN67" s="39" t="s">
        <v>136</v>
      </c>
      <c r="DO67" s="39" t="s">
        <v>136</v>
      </c>
      <c r="DP67" s="39" t="s">
        <v>136</v>
      </c>
      <c r="DQ67" s="39" t="s">
        <v>136</v>
      </c>
      <c r="DR67" s="39" t="s">
        <v>136</v>
      </c>
      <c r="DS67" s="47" t="s">
        <v>137</v>
      </c>
      <c r="DT67" s="39" t="s">
        <v>136</v>
      </c>
      <c r="DU67" s="39" t="s">
        <v>136</v>
      </c>
      <c r="DV67" s="39" t="s">
        <v>136</v>
      </c>
      <c r="DW67" s="39" t="s">
        <v>136</v>
      </c>
      <c r="DX67" s="39" t="s">
        <v>136</v>
      </c>
      <c r="DY67" s="39" t="s">
        <v>136</v>
      </c>
      <c r="DZ67" s="39" t="s">
        <v>136</v>
      </c>
      <c r="EA67" s="39" t="s">
        <v>136</v>
      </c>
      <c r="EB67" s="48"/>
      <c r="EC67" s="48"/>
      <c r="ED67" s="39" t="s">
        <v>136</v>
      </c>
      <c r="EE67" s="39" t="s">
        <v>136</v>
      </c>
      <c r="EF67" s="39" t="s">
        <v>136</v>
      </c>
      <c r="EG67" s="39" t="s">
        <v>136</v>
      </c>
      <c r="EH67" s="48"/>
      <c r="EI67" s="48"/>
      <c r="EJ67" s="48"/>
      <c r="EK67" s="48"/>
      <c r="EL67" s="39" t="s">
        <v>136</v>
      </c>
      <c r="EM67" s="39" t="s">
        <v>136</v>
      </c>
      <c r="EN67" s="39" t="s">
        <v>136</v>
      </c>
      <c r="EO67" s="47" t="s">
        <v>137</v>
      </c>
      <c r="EP67" s="39" t="s">
        <v>136</v>
      </c>
      <c r="EQ67" s="39" t="s">
        <v>136</v>
      </c>
      <c r="ER67" s="39" t="s">
        <v>136</v>
      </c>
      <c r="ES67" s="39" t="s">
        <v>136</v>
      </c>
      <c r="ET67" s="48"/>
      <c r="EU67" s="48"/>
      <c r="EV67" s="39" t="s">
        <v>136</v>
      </c>
      <c r="EW67" s="39" t="s">
        <v>136</v>
      </c>
      <c r="EX67" s="48"/>
      <c r="EY67" s="48"/>
      <c r="EZ67" s="39" t="s">
        <v>136</v>
      </c>
      <c r="FA67" s="39" t="s">
        <v>136</v>
      </c>
      <c r="FB67" s="48"/>
      <c r="FC67" s="48"/>
      <c r="FD67" s="39" t="s">
        <v>136</v>
      </c>
      <c r="FE67" s="39" t="s">
        <v>136</v>
      </c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39" t="s">
        <v>136</v>
      </c>
      <c r="FS67" s="39" t="s">
        <v>136</v>
      </c>
      <c r="FT67" s="48"/>
      <c r="FU67" s="48"/>
      <c r="FV67" s="39" t="s">
        <v>136</v>
      </c>
      <c r="FW67" s="39" t="s">
        <v>136</v>
      </c>
      <c r="FX67" s="39" t="s">
        <v>136</v>
      </c>
      <c r="FY67" s="39" t="s">
        <v>136</v>
      </c>
      <c r="FZ67" s="39" t="s">
        <v>136</v>
      </c>
      <c r="GA67" s="39" t="s">
        <v>136</v>
      </c>
      <c r="GB67" s="39" t="s">
        <v>136</v>
      </c>
      <c r="GC67" s="47" t="s">
        <v>137</v>
      </c>
      <c r="GD67" s="40"/>
      <c r="GE67" s="40"/>
      <c r="GF67" s="40"/>
      <c r="GG67" s="40"/>
      <c r="GH67" s="40"/>
    </row>
    <row r="68" spans="1:190" s="3" customFormat="1" ht="15" customHeight="1">
      <c r="A68" s="41">
        <v>54</v>
      </c>
      <c r="B68" s="42" t="s">
        <v>100</v>
      </c>
      <c r="C68" s="43">
        <v>120</v>
      </c>
      <c r="D68" s="43">
        <v>285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9" t="s">
        <v>326</v>
      </c>
      <c r="P68" s="43">
        <v>10.3</v>
      </c>
      <c r="Q68" s="43">
        <v>1.26</v>
      </c>
      <c r="R68" s="43">
        <v>55</v>
      </c>
      <c r="S68" s="45">
        <f t="shared" si="9"/>
        <v>0.45833333333333331</v>
      </c>
      <c r="T68" s="43">
        <v>14720</v>
      </c>
      <c r="U68" s="43">
        <f t="shared" si="10"/>
        <v>122.66666666666667</v>
      </c>
      <c r="V68" s="43">
        <v>1063</v>
      </c>
      <c r="W68" s="43">
        <v>177</v>
      </c>
      <c r="X68" s="43" t="s">
        <v>136</v>
      </c>
      <c r="Y68" s="43">
        <v>7.4080000000000004</v>
      </c>
      <c r="Z68" s="43">
        <v>2255.4690000000001</v>
      </c>
      <c r="AA68" s="43">
        <v>211.393</v>
      </c>
      <c r="AB68" s="43" t="s">
        <v>136</v>
      </c>
      <c r="AC68" s="43" t="s">
        <v>136</v>
      </c>
      <c r="AD68" s="43">
        <v>0.05</v>
      </c>
      <c r="AE68" s="44" t="s">
        <v>327</v>
      </c>
      <c r="AF68" s="43" t="s">
        <v>176</v>
      </c>
      <c r="AG68" s="43" t="s">
        <v>176</v>
      </c>
      <c r="AH68" s="43" t="s">
        <v>136</v>
      </c>
      <c r="AI68" s="43" t="s">
        <v>136</v>
      </c>
      <c r="AJ68" s="43" t="s">
        <v>136</v>
      </c>
      <c r="AK68" s="43" t="s">
        <v>136</v>
      </c>
      <c r="AL68" s="43">
        <v>41</v>
      </c>
      <c r="AM68" s="43">
        <v>5.32</v>
      </c>
      <c r="AN68" s="43">
        <v>801</v>
      </c>
      <c r="AO68" s="43">
        <v>4.17</v>
      </c>
      <c r="AP68" s="43">
        <v>35.5</v>
      </c>
      <c r="AQ68" s="91" t="s">
        <v>328</v>
      </c>
      <c r="AR68" s="43"/>
      <c r="AS68" s="43"/>
      <c r="AT68" s="39" t="s">
        <v>136</v>
      </c>
      <c r="AU68" s="39" t="s">
        <v>136</v>
      </c>
      <c r="AV68" s="39" t="s">
        <v>136</v>
      </c>
      <c r="AW68" s="39" t="s">
        <v>136</v>
      </c>
      <c r="AX68" s="39" t="s">
        <v>136</v>
      </c>
      <c r="AY68" s="39" t="s">
        <v>136</v>
      </c>
      <c r="AZ68" s="48"/>
      <c r="BA68" s="48"/>
      <c r="BB68" s="48"/>
      <c r="BC68" s="48"/>
      <c r="BD68" s="39" t="s">
        <v>136</v>
      </c>
      <c r="BE68" s="39" t="s">
        <v>136</v>
      </c>
      <c r="BF68" s="39" t="s">
        <v>136</v>
      </c>
      <c r="BG68" s="39" t="s">
        <v>136</v>
      </c>
      <c r="BH68" s="39" t="s">
        <v>136</v>
      </c>
      <c r="BI68" s="39" t="s">
        <v>136</v>
      </c>
      <c r="BJ68" s="48" t="s">
        <v>136</v>
      </c>
      <c r="BK68" s="48" t="s">
        <v>136</v>
      </c>
      <c r="BL68" s="39" t="s">
        <v>136</v>
      </c>
      <c r="BM68" s="39" t="s">
        <v>136</v>
      </c>
      <c r="BN68" s="48"/>
      <c r="BO68" s="48"/>
      <c r="BP68" s="48"/>
      <c r="BQ68" s="48"/>
      <c r="BR68" s="39" t="s">
        <v>136</v>
      </c>
      <c r="BS68" s="39" t="s">
        <v>136</v>
      </c>
      <c r="BT68" s="39" t="s">
        <v>136</v>
      </c>
      <c r="BU68" s="39" t="s">
        <v>136</v>
      </c>
      <c r="BV68" s="39" t="s">
        <v>136</v>
      </c>
      <c r="BW68" s="39" t="s">
        <v>136</v>
      </c>
      <c r="BX68" s="39" t="s">
        <v>136</v>
      </c>
      <c r="BY68" s="39" t="s">
        <v>136</v>
      </c>
      <c r="BZ68" s="39" t="s">
        <v>136</v>
      </c>
      <c r="CA68" s="39" t="s">
        <v>136</v>
      </c>
      <c r="CB68" s="48" t="s">
        <v>136</v>
      </c>
      <c r="CC68" s="48" t="s">
        <v>136</v>
      </c>
      <c r="CD68" s="39" t="s">
        <v>136</v>
      </c>
      <c r="CE68" s="39" t="s">
        <v>136</v>
      </c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39" t="s">
        <v>136</v>
      </c>
      <c r="CQ68" s="39" t="s">
        <v>136</v>
      </c>
      <c r="CR68" s="48"/>
      <c r="CS68" s="48"/>
      <c r="CT68" s="39" t="s">
        <v>136</v>
      </c>
      <c r="CU68" s="39" t="s">
        <v>136</v>
      </c>
      <c r="CV68" s="39" t="s">
        <v>136</v>
      </c>
      <c r="CW68" s="39" t="s">
        <v>136</v>
      </c>
      <c r="CX68" s="39" t="s">
        <v>136</v>
      </c>
      <c r="CY68" s="39" t="s">
        <v>136</v>
      </c>
      <c r="CZ68" s="39" t="s">
        <v>136</v>
      </c>
      <c r="DA68" s="39" t="s">
        <v>136</v>
      </c>
      <c r="DB68" s="39" t="s">
        <v>136</v>
      </c>
      <c r="DC68" s="39" t="s">
        <v>136</v>
      </c>
      <c r="DD68" s="39" t="s">
        <v>136</v>
      </c>
      <c r="DE68" s="39" t="s">
        <v>136</v>
      </c>
      <c r="DF68" s="48"/>
      <c r="DG68" s="48"/>
      <c r="DH68" s="39" t="s">
        <v>136</v>
      </c>
      <c r="DI68" s="39" t="s">
        <v>136</v>
      </c>
      <c r="DJ68" s="39" t="s">
        <v>136</v>
      </c>
      <c r="DK68" s="39" t="s">
        <v>136</v>
      </c>
      <c r="DL68" s="39" t="s">
        <v>136</v>
      </c>
      <c r="DM68" s="39" t="s">
        <v>136</v>
      </c>
      <c r="DN68" s="39" t="s">
        <v>136</v>
      </c>
      <c r="DO68" s="39" t="s">
        <v>136</v>
      </c>
      <c r="DP68" s="39" t="s">
        <v>136</v>
      </c>
      <c r="DQ68" s="39" t="s">
        <v>136</v>
      </c>
      <c r="DR68" s="39" t="s">
        <v>136</v>
      </c>
      <c r="DS68" s="39" t="s">
        <v>136</v>
      </c>
      <c r="DT68" s="39" t="s">
        <v>136</v>
      </c>
      <c r="DU68" s="39" t="s">
        <v>136</v>
      </c>
      <c r="DV68" s="39" t="s">
        <v>136</v>
      </c>
      <c r="DW68" s="39" t="s">
        <v>136</v>
      </c>
      <c r="DX68" s="39" t="s">
        <v>136</v>
      </c>
      <c r="DY68" s="39" t="s">
        <v>136</v>
      </c>
      <c r="DZ68" s="39" t="s">
        <v>136</v>
      </c>
      <c r="EA68" s="39" t="s">
        <v>136</v>
      </c>
      <c r="EB68" s="48"/>
      <c r="EC68" s="48"/>
      <c r="ED68" s="39" t="s">
        <v>136</v>
      </c>
      <c r="EE68" s="39" t="s">
        <v>136</v>
      </c>
      <c r="EF68" s="39" t="s">
        <v>136</v>
      </c>
      <c r="EG68" s="39" t="s">
        <v>136</v>
      </c>
      <c r="EH68" s="48"/>
      <c r="EI68" s="48"/>
      <c r="EJ68" s="48"/>
      <c r="EK68" s="48"/>
      <c r="EL68" s="39" t="s">
        <v>136</v>
      </c>
      <c r="EM68" s="39" t="s">
        <v>136</v>
      </c>
      <c r="EN68" s="39" t="s">
        <v>136</v>
      </c>
      <c r="EO68" s="39" t="s">
        <v>136</v>
      </c>
      <c r="EP68" s="39" t="s">
        <v>136</v>
      </c>
      <c r="EQ68" s="39" t="s">
        <v>136</v>
      </c>
      <c r="ER68" s="39" t="s">
        <v>136</v>
      </c>
      <c r="ES68" s="39" t="s">
        <v>136</v>
      </c>
      <c r="ET68" s="48"/>
      <c r="EU68" s="48"/>
      <c r="EV68" s="39" t="s">
        <v>136</v>
      </c>
      <c r="EW68" s="39" t="s">
        <v>136</v>
      </c>
      <c r="EX68" s="48"/>
      <c r="EY68" s="48"/>
      <c r="EZ68" s="39" t="s">
        <v>136</v>
      </c>
      <c r="FA68" s="39" t="s">
        <v>136</v>
      </c>
      <c r="FB68" s="48"/>
      <c r="FC68" s="48"/>
      <c r="FD68" s="39" t="s">
        <v>136</v>
      </c>
      <c r="FE68" s="39" t="s">
        <v>136</v>
      </c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39" t="s">
        <v>136</v>
      </c>
      <c r="FS68" s="39" t="s">
        <v>136</v>
      </c>
      <c r="FT68" s="48"/>
      <c r="FU68" s="48"/>
      <c r="FV68" s="39" t="s">
        <v>136</v>
      </c>
      <c r="FW68" s="39" t="s">
        <v>136</v>
      </c>
      <c r="FX68" s="39" t="s">
        <v>136</v>
      </c>
      <c r="FY68" s="39" t="s">
        <v>136</v>
      </c>
      <c r="FZ68" s="39" t="s">
        <v>136</v>
      </c>
      <c r="GA68" s="39" t="s">
        <v>136</v>
      </c>
      <c r="GB68" s="39" t="s">
        <v>136</v>
      </c>
      <c r="GC68" s="47" t="s">
        <v>137</v>
      </c>
      <c r="GD68" s="40"/>
      <c r="GE68" s="40"/>
      <c r="GF68" s="40"/>
      <c r="GG68" s="40"/>
      <c r="GH68" s="40"/>
    </row>
    <row r="69" spans="1:190" s="3" customFormat="1" ht="15" customHeight="1">
      <c r="A69" s="41">
        <v>55</v>
      </c>
      <c r="B69" s="42" t="s">
        <v>101</v>
      </c>
      <c r="C69" s="43">
        <v>76</v>
      </c>
      <c r="D69" s="43">
        <v>46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9" t="s">
        <v>329</v>
      </c>
      <c r="P69" s="43">
        <v>0.36</v>
      </c>
      <c r="Q69" s="43">
        <v>1.26</v>
      </c>
      <c r="R69" s="43">
        <v>18</v>
      </c>
      <c r="S69" s="45">
        <f t="shared" si="9"/>
        <v>0.23684210526315788</v>
      </c>
      <c r="T69" s="43">
        <v>6460</v>
      </c>
      <c r="U69" s="43">
        <f t="shared" si="10"/>
        <v>85</v>
      </c>
      <c r="V69" s="43">
        <v>1050</v>
      </c>
      <c r="W69" s="44" t="s">
        <v>154</v>
      </c>
      <c r="X69" s="43" t="s">
        <v>2</v>
      </c>
      <c r="Y69" s="43">
        <v>6.9427899999999996</v>
      </c>
      <c r="Z69" s="43">
        <v>1169.1099999999999</v>
      </c>
      <c r="AA69" s="43">
        <v>241.59</v>
      </c>
      <c r="AB69" s="43" t="s">
        <v>136</v>
      </c>
      <c r="AC69" s="43" t="s">
        <v>136</v>
      </c>
      <c r="AD69" s="43">
        <v>309</v>
      </c>
      <c r="AE69" s="44" t="s">
        <v>330</v>
      </c>
      <c r="AF69" s="43">
        <v>0.21</v>
      </c>
      <c r="AG69" s="43">
        <v>1.4E-2</v>
      </c>
      <c r="AH69" s="43">
        <v>102</v>
      </c>
      <c r="AI69" s="46">
        <v>9.9999999999999998E-17</v>
      </c>
      <c r="AJ69" s="43">
        <v>0.2</v>
      </c>
      <c r="AK69" s="43" t="s">
        <v>136</v>
      </c>
      <c r="AL69" s="43">
        <v>6.5</v>
      </c>
      <c r="AM69" s="43">
        <v>7.62</v>
      </c>
      <c r="AN69" s="43">
        <v>546</v>
      </c>
      <c r="AO69" s="43">
        <v>2.7</v>
      </c>
      <c r="AP69" s="43">
        <v>32</v>
      </c>
      <c r="AQ69" s="91" t="s">
        <v>331</v>
      </c>
      <c r="AR69" s="43"/>
      <c r="AS69" s="43"/>
      <c r="AT69" s="43">
        <v>36</v>
      </c>
      <c r="AU69" s="43">
        <v>89</v>
      </c>
      <c r="AV69" s="39" t="s">
        <v>136</v>
      </c>
      <c r="AW69" s="47" t="s">
        <v>137</v>
      </c>
      <c r="AX69" s="39" t="s">
        <v>136</v>
      </c>
      <c r="AY69" s="47" t="s">
        <v>137</v>
      </c>
      <c r="AZ69" s="48"/>
      <c r="BA69" s="48"/>
      <c r="BB69" s="48"/>
      <c r="BC69" s="48"/>
      <c r="BD69" s="39" t="s">
        <v>136</v>
      </c>
      <c r="BE69" s="47" t="s">
        <v>137</v>
      </c>
      <c r="BF69" s="39" t="s">
        <v>136</v>
      </c>
      <c r="BG69" s="47" t="s">
        <v>137</v>
      </c>
      <c r="BH69" s="39" t="s">
        <v>136</v>
      </c>
      <c r="BI69" s="47" t="s">
        <v>137</v>
      </c>
      <c r="BJ69" s="48" t="s">
        <v>136</v>
      </c>
      <c r="BK69" s="48" t="s">
        <v>136</v>
      </c>
      <c r="BL69" s="39" t="s">
        <v>136</v>
      </c>
      <c r="BM69" s="39" t="s">
        <v>136</v>
      </c>
      <c r="BN69" s="48"/>
      <c r="BO69" s="48"/>
      <c r="BP69" s="48"/>
      <c r="BQ69" s="48"/>
      <c r="BR69" s="43">
        <v>40</v>
      </c>
      <c r="BS69" s="43">
        <v>29</v>
      </c>
      <c r="BT69" s="43">
        <v>43</v>
      </c>
      <c r="BU69" s="43">
        <v>9</v>
      </c>
      <c r="BV69" s="43">
        <v>46</v>
      </c>
      <c r="BW69" s="43">
        <v>5</v>
      </c>
      <c r="BX69" s="43">
        <v>44</v>
      </c>
      <c r="BY69" s="43">
        <v>8</v>
      </c>
      <c r="BZ69" s="39" t="s">
        <v>136</v>
      </c>
      <c r="CA69" s="47" t="s">
        <v>137</v>
      </c>
      <c r="CB69" s="48" t="s">
        <v>136</v>
      </c>
      <c r="CC69" s="48" t="s">
        <v>136</v>
      </c>
      <c r="CD69" s="39" t="s">
        <v>136</v>
      </c>
      <c r="CE69" s="39" t="s">
        <v>136</v>
      </c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39" t="s">
        <v>136</v>
      </c>
      <c r="CQ69" s="39" t="s">
        <v>136</v>
      </c>
      <c r="CR69" s="48"/>
      <c r="CS69" s="48"/>
      <c r="CT69" s="39" t="s">
        <v>136</v>
      </c>
      <c r="CU69" s="39" t="s">
        <v>136</v>
      </c>
      <c r="CV69" s="39" t="s">
        <v>136</v>
      </c>
      <c r="CW69" s="39" t="s">
        <v>136</v>
      </c>
      <c r="CX69" s="39" t="s">
        <v>136</v>
      </c>
      <c r="CY69" s="39" t="s">
        <v>136</v>
      </c>
      <c r="CZ69" s="39" t="s">
        <v>136</v>
      </c>
      <c r="DA69" s="39" t="s">
        <v>136</v>
      </c>
      <c r="DB69" s="43">
        <v>36</v>
      </c>
      <c r="DC69" s="43">
        <v>65</v>
      </c>
      <c r="DD69" s="39" t="s">
        <v>136</v>
      </c>
      <c r="DE69" s="47" t="s">
        <v>137</v>
      </c>
      <c r="DF69" s="48"/>
      <c r="DG69" s="48"/>
      <c r="DH69" s="39" t="s">
        <v>136</v>
      </c>
      <c r="DI69" s="39" t="s">
        <v>136</v>
      </c>
      <c r="DJ69" s="39" t="s">
        <v>136</v>
      </c>
      <c r="DK69" s="39" t="s">
        <v>136</v>
      </c>
      <c r="DL69" s="39" t="s">
        <v>136</v>
      </c>
      <c r="DM69" s="39" t="s">
        <v>136</v>
      </c>
      <c r="DN69" s="39" t="s">
        <v>136</v>
      </c>
      <c r="DO69" s="39" t="s">
        <v>136</v>
      </c>
      <c r="DP69" s="39" t="s">
        <v>136</v>
      </c>
      <c r="DQ69" s="39" t="s">
        <v>136</v>
      </c>
      <c r="DR69" s="43">
        <v>39</v>
      </c>
      <c r="DS69" s="43">
        <v>38</v>
      </c>
      <c r="DT69" s="43">
        <v>46</v>
      </c>
      <c r="DU69" s="43">
        <v>16</v>
      </c>
      <c r="DV69" s="39" t="s">
        <v>136</v>
      </c>
      <c r="DW69" s="47" t="s">
        <v>137</v>
      </c>
      <c r="DX69" s="39" t="s">
        <v>136</v>
      </c>
      <c r="DY69" s="39" t="s">
        <v>136</v>
      </c>
      <c r="DZ69" s="39" t="s">
        <v>136</v>
      </c>
      <c r="EA69" s="39" t="s">
        <v>136</v>
      </c>
      <c r="EB69" s="48"/>
      <c r="EC69" s="48"/>
      <c r="ED69" s="43">
        <v>34</v>
      </c>
      <c r="EE69" s="43">
        <v>99</v>
      </c>
      <c r="EF69" s="39" t="s">
        <v>136</v>
      </c>
      <c r="EG69" s="39" t="s">
        <v>136</v>
      </c>
      <c r="EH69" s="48"/>
      <c r="EI69" s="48"/>
      <c r="EJ69" s="48"/>
      <c r="EK69" s="48"/>
      <c r="EL69" s="39" t="s">
        <v>136</v>
      </c>
      <c r="EM69" s="39" t="s">
        <v>136</v>
      </c>
      <c r="EN69" s="39" t="s">
        <v>136</v>
      </c>
      <c r="EO69" s="39" t="s">
        <v>136</v>
      </c>
      <c r="EP69" s="43">
        <v>40</v>
      </c>
      <c r="EQ69" s="43">
        <v>30</v>
      </c>
      <c r="ER69" s="43">
        <v>46</v>
      </c>
      <c r="ES69" s="43">
        <v>3</v>
      </c>
      <c r="ET69" s="48"/>
      <c r="EU69" s="48"/>
      <c r="EV69" s="39" t="s">
        <v>136</v>
      </c>
      <c r="EW69" s="39" t="s">
        <v>136</v>
      </c>
      <c r="EX69" s="48"/>
      <c r="EY69" s="48"/>
      <c r="EZ69" s="39" t="s">
        <v>136</v>
      </c>
      <c r="FA69" s="39" t="s">
        <v>136</v>
      </c>
      <c r="FB69" s="48"/>
      <c r="FC69" s="48"/>
      <c r="FD69" s="39" t="s">
        <v>136</v>
      </c>
      <c r="FE69" s="39" t="s">
        <v>136</v>
      </c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39" t="s">
        <v>136</v>
      </c>
      <c r="FS69" s="39" t="s">
        <v>136</v>
      </c>
      <c r="FT69" s="48"/>
      <c r="FU69" s="48"/>
      <c r="FV69" s="39" t="s">
        <v>136</v>
      </c>
      <c r="FW69" s="39" t="s">
        <v>136</v>
      </c>
      <c r="FX69" s="39" t="s">
        <v>136</v>
      </c>
      <c r="FY69" s="39" t="s">
        <v>136</v>
      </c>
      <c r="FZ69" s="39" t="s">
        <v>136</v>
      </c>
      <c r="GA69" s="39" t="s">
        <v>136</v>
      </c>
      <c r="GB69" s="43">
        <v>57</v>
      </c>
      <c r="GC69" s="43">
        <v>97</v>
      </c>
      <c r="GD69" s="40"/>
      <c r="GE69" s="40"/>
      <c r="GF69" s="40"/>
      <c r="GG69" s="40"/>
      <c r="GH69" s="40"/>
    </row>
    <row r="70" spans="1:190" s="54" customFormat="1" ht="15" customHeight="1">
      <c r="A70" s="48"/>
      <c r="B70" s="50" t="s">
        <v>102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51"/>
      <c r="P70" s="48"/>
      <c r="Q70" s="48"/>
      <c r="R70" s="48"/>
      <c r="S70" s="52"/>
      <c r="T70" s="48"/>
      <c r="U70" s="48"/>
      <c r="V70" s="48"/>
      <c r="W70" s="48"/>
      <c r="X70" s="48"/>
      <c r="Y70" s="48">
        <v>7.2995999999999999</v>
      </c>
      <c r="Z70" s="48">
        <v>1479.02</v>
      </c>
      <c r="AA70" s="48">
        <v>216.82</v>
      </c>
      <c r="AB70" s="48"/>
      <c r="AC70" s="48"/>
      <c r="AD70" s="48"/>
      <c r="AE70" s="48"/>
      <c r="AF70" s="48"/>
      <c r="AG70" s="48"/>
      <c r="AH70" s="48"/>
      <c r="AI70" s="115"/>
      <c r="AJ70" s="48"/>
      <c r="AK70" s="48"/>
      <c r="AL70" s="48"/>
      <c r="AM70" s="48"/>
      <c r="AN70" s="48"/>
      <c r="AO70" s="48"/>
      <c r="AP70" s="48"/>
      <c r="AQ70" s="50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53"/>
      <c r="GE70" s="53"/>
      <c r="GF70" s="53"/>
      <c r="GG70" s="53"/>
      <c r="GH70" s="53"/>
    </row>
    <row r="71" spans="1:190" s="54" customFormat="1" ht="15" customHeight="1">
      <c r="A71" s="48"/>
      <c r="B71" s="50" t="s">
        <v>103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51"/>
      <c r="P71" s="48"/>
      <c r="Q71" s="48"/>
      <c r="R71" s="48"/>
      <c r="S71" s="52"/>
      <c r="T71" s="48"/>
      <c r="U71" s="48"/>
      <c r="V71" s="48"/>
      <c r="W71" s="48"/>
      <c r="X71" s="48"/>
      <c r="Y71" s="48">
        <v>7.2417999999999996</v>
      </c>
      <c r="Z71" s="48">
        <v>1675.3</v>
      </c>
      <c r="AA71" s="48">
        <v>200.1</v>
      </c>
      <c r="AB71" s="48"/>
      <c r="AC71" s="48"/>
      <c r="AD71" s="48"/>
      <c r="AE71" s="48"/>
      <c r="AF71" s="48"/>
      <c r="AG71" s="48"/>
      <c r="AH71" s="48"/>
      <c r="AI71" s="115"/>
      <c r="AJ71" s="48"/>
      <c r="AK71" s="48"/>
      <c r="AL71" s="48"/>
      <c r="AM71" s="48"/>
      <c r="AN71" s="48"/>
      <c r="AO71" s="48"/>
      <c r="AP71" s="48"/>
      <c r="AQ71" s="50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53"/>
      <c r="GE71" s="53"/>
      <c r="GF71" s="53"/>
      <c r="GG71" s="53"/>
      <c r="GH71" s="53"/>
    </row>
    <row r="72" spans="1:190" s="3" customFormat="1" ht="15" customHeight="1">
      <c r="A72" s="41">
        <v>56</v>
      </c>
      <c r="B72" s="42" t="s">
        <v>104</v>
      </c>
      <c r="C72" s="43">
        <v>123</v>
      </c>
      <c r="D72" s="43">
        <v>211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9" t="s">
        <v>332</v>
      </c>
      <c r="P72" s="43">
        <v>1.8</v>
      </c>
      <c r="Q72" s="43">
        <v>1.204</v>
      </c>
      <c r="R72" s="43">
        <v>44</v>
      </c>
      <c r="S72" s="45">
        <f t="shared" si="9"/>
        <v>0.35772357723577236</v>
      </c>
      <c r="T72" s="43">
        <v>10455</v>
      </c>
      <c r="U72" s="43">
        <f t="shared" si="10"/>
        <v>85</v>
      </c>
      <c r="V72" s="43">
        <v>2768</v>
      </c>
      <c r="W72" s="43">
        <v>88</v>
      </c>
      <c r="X72" s="43" t="s">
        <v>0</v>
      </c>
      <c r="Y72" s="43">
        <v>7.1304299999999996</v>
      </c>
      <c r="Z72" s="43">
        <v>1751.36</v>
      </c>
      <c r="AA72" s="43">
        <v>201.34</v>
      </c>
      <c r="AB72" s="43">
        <v>7.4660399999999996</v>
      </c>
      <c r="AC72" s="43">
        <v>2022.1</v>
      </c>
      <c r="AD72" s="43">
        <v>0.21</v>
      </c>
      <c r="AE72" s="43" t="s">
        <v>333</v>
      </c>
      <c r="AF72" s="43">
        <v>0.19</v>
      </c>
      <c r="AG72" s="43" t="s">
        <v>136</v>
      </c>
      <c r="AH72" s="43">
        <v>496</v>
      </c>
      <c r="AI72" s="46">
        <v>2.0000000000000001E-10</v>
      </c>
      <c r="AJ72" s="43">
        <v>6</v>
      </c>
      <c r="AK72" s="43">
        <v>1.82</v>
      </c>
      <c r="AL72" s="43">
        <v>32.4</v>
      </c>
      <c r="AM72" s="43">
        <v>4.82</v>
      </c>
      <c r="AN72" s="43">
        <v>720</v>
      </c>
      <c r="AO72" s="43">
        <v>4.2699999999999996</v>
      </c>
      <c r="AP72" s="43">
        <v>43.9</v>
      </c>
      <c r="AQ72" s="91" t="s">
        <v>334</v>
      </c>
      <c r="AR72" s="43"/>
      <c r="AS72" s="43"/>
      <c r="AT72" s="39" t="s">
        <v>136</v>
      </c>
      <c r="AU72" s="47" t="s">
        <v>137</v>
      </c>
      <c r="AV72" s="39" t="s">
        <v>136</v>
      </c>
      <c r="AW72" s="47" t="s">
        <v>137</v>
      </c>
      <c r="AX72" s="39" t="s">
        <v>136</v>
      </c>
      <c r="AY72" s="39" t="s">
        <v>136</v>
      </c>
      <c r="AZ72" s="48"/>
      <c r="BA72" s="48"/>
      <c r="BB72" s="48"/>
      <c r="BC72" s="48"/>
      <c r="BD72" s="39" t="s">
        <v>136</v>
      </c>
      <c r="BE72" s="39" t="s">
        <v>136</v>
      </c>
      <c r="BF72" s="39" t="s">
        <v>136</v>
      </c>
      <c r="BG72" s="47" t="s">
        <v>137</v>
      </c>
      <c r="BH72" s="39" t="s">
        <v>136</v>
      </c>
      <c r="BI72" s="47" t="s">
        <v>137</v>
      </c>
      <c r="BJ72" s="48" t="s">
        <v>136</v>
      </c>
      <c r="BK72" s="48" t="s">
        <v>136</v>
      </c>
      <c r="BL72" s="39" t="s">
        <v>136</v>
      </c>
      <c r="BM72" s="39" t="s">
        <v>136</v>
      </c>
      <c r="BN72" s="48"/>
      <c r="BO72" s="48"/>
      <c r="BP72" s="48"/>
      <c r="BQ72" s="48"/>
      <c r="BR72" s="39" t="s">
        <v>136</v>
      </c>
      <c r="BS72" s="47" t="s">
        <v>137</v>
      </c>
      <c r="BT72" s="39" t="s">
        <v>136</v>
      </c>
      <c r="BU72" s="47" t="s">
        <v>137</v>
      </c>
      <c r="BV72" s="39" t="s">
        <v>136</v>
      </c>
      <c r="BW72" s="39" t="s">
        <v>136</v>
      </c>
      <c r="BX72" s="39" t="s">
        <v>136</v>
      </c>
      <c r="BY72" s="39" t="s">
        <v>136</v>
      </c>
      <c r="BZ72" s="39" t="s">
        <v>136</v>
      </c>
      <c r="CA72" s="47" t="s">
        <v>137</v>
      </c>
      <c r="CB72" s="48" t="s">
        <v>136</v>
      </c>
      <c r="CC72" s="48" t="s">
        <v>136</v>
      </c>
      <c r="CD72" s="39" t="s">
        <v>136</v>
      </c>
      <c r="CE72" s="47" t="s">
        <v>137</v>
      </c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39" t="s">
        <v>136</v>
      </c>
      <c r="CQ72" s="39" t="s">
        <v>136</v>
      </c>
      <c r="CR72" s="48"/>
      <c r="CS72" s="48"/>
      <c r="CT72" s="39" t="s">
        <v>136</v>
      </c>
      <c r="CU72" s="39" t="s">
        <v>136</v>
      </c>
      <c r="CV72" s="39" t="s">
        <v>136</v>
      </c>
      <c r="CW72" s="39" t="s">
        <v>136</v>
      </c>
      <c r="CX72" s="39" t="s">
        <v>136</v>
      </c>
      <c r="CY72" s="39" t="s">
        <v>136</v>
      </c>
      <c r="CZ72" s="39" t="s">
        <v>136</v>
      </c>
      <c r="DA72" s="39" t="s">
        <v>136</v>
      </c>
      <c r="DB72" s="39" t="s">
        <v>136</v>
      </c>
      <c r="DC72" s="39" t="s">
        <v>136</v>
      </c>
      <c r="DD72" s="39" t="s">
        <v>136</v>
      </c>
      <c r="DE72" s="47" t="s">
        <v>137</v>
      </c>
      <c r="DF72" s="48"/>
      <c r="DG72" s="48"/>
      <c r="DH72" s="39" t="s">
        <v>136</v>
      </c>
      <c r="DI72" s="39" t="s">
        <v>136</v>
      </c>
      <c r="DJ72" s="39" t="s">
        <v>136</v>
      </c>
      <c r="DK72" s="39" t="s">
        <v>136</v>
      </c>
      <c r="DL72" s="39" t="s">
        <v>136</v>
      </c>
      <c r="DM72" s="39" t="s">
        <v>136</v>
      </c>
      <c r="DN72" s="39" t="s">
        <v>136</v>
      </c>
      <c r="DO72" s="39" t="s">
        <v>136</v>
      </c>
      <c r="DP72" s="39" t="s">
        <v>136</v>
      </c>
      <c r="DQ72" s="47" t="s">
        <v>137</v>
      </c>
      <c r="DR72" s="39" t="s">
        <v>136</v>
      </c>
      <c r="DS72" s="39" t="s">
        <v>136</v>
      </c>
      <c r="DT72" s="39" t="s">
        <v>136</v>
      </c>
      <c r="DU72" s="39" t="s">
        <v>136</v>
      </c>
      <c r="DV72" s="39" t="s">
        <v>136</v>
      </c>
      <c r="DW72" s="39" t="s">
        <v>136</v>
      </c>
      <c r="DX72" s="39" t="s">
        <v>136</v>
      </c>
      <c r="DY72" s="39" t="s">
        <v>136</v>
      </c>
      <c r="DZ72" s="39" t="s">
        <v>136</v>
      </c>
      <c r="EA72" s="39" t="s">
        <v>136</v>
      </c>
      <c r="EB72" s="48"/>
      <c r="EC72" s="48"/>
      <c r="ED72" s="39" t="s">
        <v>136</v>
      </c>
      <c r="EE72" s="47" t="s">
        <v>137</v>
      </c>
      <c r="EF72" s="39" t="s">
        <v>136</v>
      </c>
      <c r="EG72" s="39" t="s">
        <v>136</v>
      </c>
      <c r="EH72" s="48"/>
      <c r="EI72" s="48"/>
      <c r="EJ72" s="48"/>
      <c r="EK72" s="48"/>
      <c r="EL72" s="39" t="s">
        <v>136</v>
      </c>
      <c r="EM72" s="39" t="s">
        <v>136</v>
      </c>
      <c r="EN72" s="39" t="s">
        <v>136</v>
      </c>
      <c r="EO72" s="39" t="s">
        <v>136</v>
      </c>
      <c r="EP72" s="39" t="s">
        <v>136</v>
      </c>
      <c r="EQ72" s="39" t="s">
        <v>136</v>
      </c>
      <c r="ER72" s="39" t="s">
        <v>136</v>
      </c>
      <c r="ES72" s="39" t="s">
        <v>136</v>
      </c>
      <c r="ET72" s="48"/>
      <c r="EU72" s="48"/>
      <c r="EV72" s="39" t="s">
        <v>136</v>
      </c>
      <c r="EW72" s="39" t="s">
        <v>136</v>
      </c>
      <c r="EX72" s="48"/>
      <c r="EY72" s="48"/>
      <c r="EZ72" s="39" t="s">
        <v>136</v>
      </c>
      <c r="FA72" s="39" t="s">
        <v>136</v>
      </c>
      <c r="FB72" s="48"/>
      <c r="FC72" s="48"/>
      <c r="FD72" s="39" t="s">
        <v>136</v>
      </c>
      <c r="FE72" s="39" t="s">
        <v>136</v>
      </c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39" t="s">
        <v>136</v>
      </c>
      <c r="FS72" s="39" t="s">
        <v>136</v>
      </c>
      <c r="FT72" s="48"/>
      <c r="FU72" s="48"/>
      <c r="FV72" s="39" t="s">
        <v>136</v>
      </c>
      <c r="FW72" s="39" t="s">
        <v>136</v>
      </c>
      <c r="FX72" s="39" t="s">
        <v>136</v>
      </c>
      <c r="FY72" s="39" t="s">
        <v>136</v>
      </c>
      <c r="FZ72" s="39" t="s">
        <v>136</v>
      </c>
      <c r="GA72" s="39" t="s">
        <v>136</v>
      </c>
      <c r="GB72" s="43">
        <v>99</v>
      </c>
      <c r="GC72" s="43">
        <v>88</v>
      </c>
      <c r="GD72" s="40"/>
      <c r="GE72" s="40"/>
      <c r="GF72" s="40"/>
      <c r="GG72" s="40"/>
      <c r="GH72" s="40"/>
    </row>
    <row r="73" spans="1:190" s="3" customFormat="1" ht="15" customHeight="1">
      <c r="A73" s="41">
        <v>57</v>
      </c>
      <c r="B73" s="42" t="s">
        <v>106</v>
      </c>
      <c r="C73" s="43">
        <v>79</v>
      </c>
      <c r="D73" s="43">
        <v>115</v>
      </c>
      <c r="E73" s="44" t="s">
        <v>129</v>
      </c>
      <c r="F73" s="44" t="s">
        <v>129</v>
      </c>
      <c r="G73" s="44" t="s">
        <v>129</v>
      </c>
      <c r="H73" s="44" t="s">
        <v>129</v>
      </c>
      <c r="I73" s="43">
        <v>96</v>
      </c>
      <c r="J73" s="43">
        <v>75</v>
      </c>
      <c r="K73" s="44" t="s">
        <v>129</v>
      </c>
      <c r="L73" s="44" t="s">
        <v>129</v>
      </c>
      <c r="M73" s="44" t="s">
        <v>129</v>
      </c>
      <c r="N73" s="44" t="s">
        <v>129</v>
      </c>
      <c r="O73" s="49" t="s">
        <v>335</v>
      </c>
      <c r="P73" s="43">
        <v>0.88</v>
      </c>
      <c r="Q73" s="43">
        <v>0.98299999999999998</v>
      </c>
      <c r="R73" s="43">
        <v>34</v>
      </c>
      <c r="S73" s="45">
        <f t="shared" si="9"/>
        <v>0.43037974683544306</v>
      </c>
      <c r="T73" s="43">
        <v>8374</v>
      </c>
      <c r="U73" s="43">
        <f t="shared" si="10"/>
        <v>106</v>
      </c>
      <c r="V73" s="43" t="s">
        <v>136</v>
      </c>
      <c r="W73" s="43">
        <v>20</v>
      </c>
      <c r="X73" s="43" t="s">
        <v>2</v>
      </c>
      <c r="Y73" s="43">
        <v>7.01328</v>
      </c>
      <c r="Z73" s="43">
        <v>1356.93</v>
      </c>
      <c r="AA73" s="43">
        <v>212.655</v>
      </c>
      <c r="AB73" s="43" t="s">
        <v>136</v>
      </c>
      <c r="AC73" s="43" t="s">
        <v>136</v>
      </c>
      <c r="AD73" s="43">
        <v>16.600000000000001</v>
      </c>
      <c r="AE73" s="43" t="s">
        <v>333</v>
      </c>
      <c r="AF73" s="43" t="s">
        <v>176</v>
      </c>
      <c r="AG73" s="43" t="s">
        <v>176</v>
      </c>
      <c r="AH73" s="43">
        <v>522</v>
      </c>
      <c r="AI73" s="46">
        <v>4.0000000000000001E-8</v>
      </c>
      <c r="AJ73" s="43">
        <v>0.03</v>
      </c>
      <c r="AK73" s="43">
        <v>3.03</v>
      </c>
      <c r="AL73" s="43">
        <v>30.2</v>
      </c>
      <c r="AM73" s="43">
        <v>5.64</v>
      </c>
      <c r="AN73" s="43">
        <v>620</v>
      </c>
      <c r="AO73" s="43">
        <v>2.74</v>
      </c>
      <c r="AP73" s="43">
        <v>36.6</v>
      </c>
      <c r="AQ73" s="43"/>
      <c r="AR73" s="43"/>
      <c r="AS73" s="43" t="s">
        <v>336</v>
      </c>
      <c r="AT73" s="39" t="s">
        <v>136</v>
      </c>
      <c r="AU73" s="39" t="s">
        <v>136</v>
      </c>
      <c r="AV73" s="39" t="s">
        <v>136</v>
      </c>
      <c r="AW73" s="47" t="s">
        <v>137</v>
      </c>
      <c r="AX73" s="43">
        <v>96</v>
      </c>
      <c r="AY73" s="43">
        <v>75</v>
      </c>
      <c r="AZ73" s="48"/>
      <c r="BA73" s="48"/>
      <c r="BB73" s="48"/>
      <c r="BC73" s="48"/>
      <c r="BD73" s="39" t="s">
        <v>136</v>
      </c>
      <c r="BE73" s="47" t="s">
        <v>137</v>
      </c>
      <c r="BF73" s="39" t="s">
        <v>136</v>
      </c>
      <c r="BG73" s="47" t="s">
        <v>137</v>
      </c>
      <c r="BH73" s="43">
        <v>108</v>
      </c>
      <c r="BI73" s="43">
        <v>68</v>
      </c>
      <c r="BJ73" s="48" t="s">
        <v>136</v>
      </c>
      <c r="BK73" s="48" t="s">
        <v>136</v>
      </c>
      <c r="BL73" s="39" t="s">
        <v>136</v>
      </c>
      <c r="BM73" s="39" t="s">
        <v>136</v>
      </c>
      <c r="BN73" s="48"/>
      <c r="BO73" s="48"/>
      <c r="BP73" s="48"/>
      <c r="BQ73" s="48"/>
      <c r="BR73" s="39" t="s">
        <v>136</v>
      </c>
      <c r="BS73" s="47" t="s">
        <v>137</v>
      </c>
      <c r="BT73" s="39" t="s">
        <v>136</v>
      </c>
      <c r="BU73" s="47" t="s">
        <v>137</v>
      </c>
      <c r="BV73" s="39" t="s">
        <v>136</v>
      </c>
      <c r="BW73" s="47" t="s">
        <v>137</v>
      </c>
      <c r="BX73" s="39" t="s">
        <v>136</v>
      </c>
      <c r="BY73" s="39" t="s">
        <v>136</v>
      </c>
      <c r="BZ73" s="43">
        <v>119</v>
      </c>
      <c r="CA73" s="43">
        <v>70</v>
      </c>
      <c r="CB73" s="48" t="s">
        <v>136</v>
      </c>
      <c r="CC73" s="48" t="s">
        <v>136</v>
      </c>
      <c r="CD73" s="39" t="s">
        <v>136</v>
      </c>
      <c r="CE73" s="47" t="s">
        <v>137</v>
      </c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39" t="s">
        <v>136</v>
      </c>
      <c r="CQ73" s="39" t="s">
        <v>136</v>
      </c>
      <c r="CR73" s="48"/>
      <c r="CS73" s="48"/>
      <c r="CT73" s="39" t="s">
        <v>136</v>
      </c>
      <c r="CU73" s="39" t="s">
        <v>136</v>
      </c>
      <c r="CV73" s="39" t="s">
        <v>136</v>
      </c>
      <c r="CW73" s="47" t="s">
        <v>137</v>
      </c>
      <c r="CX73" s="39" t="s">
        <v>136</v>
      </c>
      <c r="CY73" s="47" t="s">
        <v>137</v>
      </c>
      <c r="CZ73" s="39" t="s">
        <v>136</v>
      </c>
      <c r="DA73" s="39" t="s">
        <v>136</v>
      </c>
      <c r="DB73" s="39" t="s">
        <v>136</v>
      </c>
      <c r="DC73" s="39" t="s">
        <v>136</v>
      </c>
      <c r="DD73" s="39" t="s">
        <v>136</v>
      </c>
      <c r="DE73" s="47" t="s">
        <v>137</v>
      </c>
      <c r="DF73" s="48"/>
      <c r="DG73" s="48"/>
      <c r="DH73" s="39" t="s">
        <v>136</v>
      </c>
      <c r="DI73" s="39" t="s">
        <v>136</v>
      </c>
      <c r="DJ73" s="39" t="s">
        <v>136</v>
      </c>
      <c r="DK73" s="39" t="s">
        <v>136</v>
      </c>
      <c r="DL73" s="39" t="s">
        <v>136</v>
      </c>
      <c r="DM73" s="39" t="s">
        <v>136</v>
      </c>
      <c r="DN73" s="43">
        <v>113</v>
      </c>
      <c r="DO73" s="43">
        <v>52</v>
      </c>
      <c r="DP73" s="39" t="s">
        <v>136</v>
      </c>
      <c r="DQ73" s="39" t="s">
        <v>136</v>
      </c>
      <c r="DR73" s="39" t="s">
        <v>136</v>
      </c>
      <c r="DS73" s="47" t="s">
        <v>137</v>
      </c>
      <c r="DT73" s="39" t="s">
        <v>136</v>
      </c>
      <c r="DU73" s="39" t="s">
        <v>136</v>
      </c>
      <c r="DV73" s="43">
        <v>115</v>
      </c>
      <c r="DW73" s="43">
        <v>40</v>
      </c>
      <c r="DX73" s="39" t="s">
        <v>136</v>
      </c>
      <c r="DY73" s="39" t="s">
        <v>136</v>
      </c>
      <c r="DZ73" s="39" t="s">
        <v>136</v>
      </c>
      <c r="EA73" s="39" t="s">
        <v>136</v>
      </c>
      <c r="EB73" s="48"/>
      <c r="EC73" s="48"/>
      <c r="ED73" s="39" t="s">
        <v>136</v>
      </c>
      <c r="EE73" s="39" t="s">
        <v>136</v>
      </c>
      <c r="EF73" s="39" t="s">
        <v>136</v>
      </c>
      <c r="EG73" s="39" t="s">
        <v>136</v>
      </c>
      <c r="EH73" s="48"/>
      <c r="EI73" s="48"/>
      <c r="EJ73" s="48"/>
      <c r="EK73" s="48"/>
      <c r="EL73" s="39" t="s">
        <v>136</v>
      </c>
      <c r="EM73" s="47" t="s">
        <v>137</v>
      </c>
      <c r="EN73" s="39" t="s">
        <v>136</v>
      </c>
      <c r="EO73" s="39" t="s">
        <v>136</v>
      </c>
      <c r="EP73" s="39" t="s">
        <v>136</v>
      </c>
      <c r="EQ73" s="39" t="s">
        <v>136</v>
      </c>
      <c r="ER73" s="39" t="s">
        <v>136</v>
      </c>
      <c r="ES73" s="47" t="s">
        <v>137</v>
      </c>
      <c r="ET73" s="48"/>
      <c r="EU73" s="48"/>
      <c r="EV73" s="39" t="s">
        <v>136</v>
      </c>
      <c r="EW73" s="47" t="s">
        <v>137</v>
      </c>
      <c r="EX73" s="48"/>
      <c r="EY73" s="48"/>
      <c r="EZ73" s="39" t="s">
        <v>136</v>
      </c>
      <c r="FA73" s="39" t="s">
        <v>136</v>
      </c>
      <c r="FB73" s="48"/>
      <c r="FC73" s="48"/>
      <c r="FD73" s="39" t="s">
        <v>136</v>
      </c>
      <c r="FE73" s="39" t="s">
        <v>136</v>
      </c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39" t="s">
        <v>136</v>
      </c>
      <c r="FS73" s="39" t="s">
        <v>136</v>
      </c>
      <c r="FT73" s="48"/>
      <c r="FU73" s="48"/>
      <c r="FV73" s="39" t="s">
        <v>136</v>
      </c>
      <c r="FW73" s="47" t="s">
        <v>137</v>
      </c>
      <c r="FX73" s="39" t="s">
        <v>136</v>
      </c>
      <c r="FY73" s="39" t="s">
        <v>136</v>
      </c>
      <c r="FZ73" s="48">
        <v>183</v>
      </c>
      <c r="GA73" s="48">
        <v>87</v>
      </c>
      <c r="GB73" s="43">
        <v>94</v>
      </c>
      <c r="GC73" s="43">
        <v>43</v>
      </c>
      <c r="GD73" s="40"/>
      <c r="GE73" s="40"/>
      <c r="GF73" s="40"/>
      <c r="GG73" s="40"/>
      <c r="GH73" s="40"/>
    </row>
    <row r="74" spans="1:190" s="3" customFormat="1" ht="15" customHeight="1">
      <c r="A74" s="41">
        <v>58</v>
      </c>
      <c r="B74" s="42" t="s">
        <v>107</v>
      </c>
      <c r="C74" s="43">
        <v>89</v>
      </c>
      <c r="D74" s="43">
        <v>120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9" t="s">
        <v>337</v>
      </c>
      <c r="P74" s="43">
        <v>0.74</v>
      </c>
      <c r="Q74" s="43">
        <v>0.99199999999999999</v>
      </c>
      <c r="R74" s="43">
        <v>42</v>
      </c>
      <c r="S74" s="45">
        <f t="shared" si="9"/>
        <v>0.47191011235955055</v>
      </c>
      <c r="T74" s="43">
        <v>8811</v>
      </c>
      <c r="U74" s="43">
        <f t="shared" si="10"/>
        <v>99</v>
      </c>
      <c r="V74" s="43" t="s">
        <v>136</v>
      </c>
      <c r="W74" s="43">
        <v>28</v>
      </c>
      <c r="X74" s="43" t="s">
        <v>1</v>
      </c>
      <c r="Y74" s="43">
        <v>7.4211</v>
      </c>
      <c r="Z74" s="43">
        <v>1625.43</v>
      </c>
      <c r="AA74" s="43">
        <v>237.6</v>
      </c>
      <c r="AB74" s="43" t="s">
        <v>136</v>
      </c>
      <c r="AC74" s="43" t="s">
        <v>136</v>
      </c>
      <c r="AD74" s="43">
        <v>16</v>
      </c>
      <c r="AE74" s="44" t="s">
        <v>338</v>
      </c>
      <c r="AF74" s="43">
        <v>1.76</v>
      </c>
      <c r="AG74" s="43">
        <v>0.5</v>
      </c>
      <c r="AH74" s="43">
        <v>428</v>
      </c>
      <c r="AI74" s="46">
        <v>4.9999999999999998E-7</v>
      </c>
      <c r="AJ74" s="43">
        <v>300</v>
      </c>
      <c r="AK74" s="43">
        <v>1.35</v>
      </c>
      <c r="AL74" s="43">
        <v>37.299999999999997</v>
      </c>
      <c r="AM74" s="43" t="s">
        <v>136</v>
      </c>
      <c r="AN74" s="43">
        <v>618</v>
      </c>
      <c r="AO74" s="43">
        <v>3.18</v>
      </c>
      <c r="AP74" s="43">
        <v>30</v>
      </c>
      <c r="AQ74" s="91" t="s">
        <v>339</v>
      </c>
      <c r="AR74" s="43"/>
      <c r="AS74" s="43"/>
      <c r="AT74" s="39" t="s">
        <v>136</v>
      </c>
      <c r="AU74" s="39" t="s">
        <v>136</v>
      </c>
      <c r="AV74" s="43">
        <v>69</v>
      </c>
      <c r="AW74" s="43">
        <v>97</v>
      </c>
      <c r="AX74" s="43">
        <v>95</v>
      </c>
      <c r="AY74" s="43">
        <v>79</v>
      </c>
      <c r="AZ74" s="48"/>
      <c r="BA74" s="48"/>
      <c r="BB74" s="48"/>
      <c r="BC74" s="48"/>
      <c r="BD74" s="43">
        <v>81</v>
      </c>
      <c r="BE74" s="43">
        <v>90</v>
      </c>
      <c r="BF74" s="39" t="s">
        <v>136</v>
      </c>
      <c r="BG74" s="47" t="s">
        <v>137</v>
      </c>
      <c r="BH74" s="43">
        <v>110</v>
      </c>
      <c r="BI74" s="43">
        <v>82</v>
      </c>
      <c r="BJ74" s="48" t="s">
        <v>136</v>
      </c>
      <c r="BK74" s="48" t="s">
        <v>136</v>
      </c>
      <c r="BL74" s="39" t="s">
        <v>136</v>
      </c>
      <c r="BM74" s="39" t="s">
        <v>136</v>
      </c>
      <c r="BN74" s="48"/>
      <c r="BO74" s="48"/>
      <c r="BP74" s="48"/>
      <c r="BQ74" s="48"/>
      <c r="BR74" s="39" t="s">
        <v>136</v>
      </c>
      <c r="BS74" s="47" t="s">
        <v>137</v>
      </c>
      <c r="BT74" s="43">
        <v>78</v>
      </c>
      <c r="BU74" s="43">
        <v>94</v>
      </c>
      <c r="BV74" s="43">
        <v>96</v>
      </c>
      <c r="BW74" s="43">
        <v>72</v>
      </c>
      <c r="BX74" s="43">
        <v>82</v>
      </c>
      <c r="BY74" s="43">
        <v>92</v>
      </c>
      <c r="BZ74" s="43">
        <v>112</v>
      </c>
      <c r="CA74" s="43">
        <v>48</v>
      </c>
      <c r="CB74" s="48" t="s">
        <v>136</v>
      </c>
      <c r="CC74" s="48" t="s">
        <v>136</v>
      </c>
      <c r="CD74" s="43">
        <v>99</v>
      </c>
      <c r="CE74" s="43">
        <v>82</v>
      </c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39" t="s">
        <v>136</v>
      </c>
      <c r="CQ74" s="39" t="s">
        <v>136</v>
      </c>
      <c r="CR74" s="48"/>
      <c r="CS74" s="48"/>
      <c r="CT74" s="39" t="s">
        <v>136</v>
      </c>
      <c r="CU74" s="39" t="s">
        <v>136</v>
      </c>
      <c r="CV74" s="39" t="s">
        <v>136</v>
      </c>
      <c r="CW74" s="39" t="s">
        <v>136</v>
      </c>
      <c r="CX74" s="39" t="s">
        <v>136</v>
      </c>
      <c r="CY74" s="39" t="s">
        <v>136</v>
      </c>
      <c r="CZ74" s="39" t="s">
        <v>136</v>
      </c>
      <c r="DA74" s="39" t="s">
        <v>136</v>
      </c>
      <c r="DB74" s="39" t="s">
        <v>136</v>
      </c>
      <c r="DC74" s="39" t="s">
        <v>136</v>
      </c>
      <c r="DD74" s="39" t="s">
        <v>136</v>
      </c>
      <c r="DE74" s="39" t="s">
        <v>136</v>
      </c>
      <c r="DF74" s="48"/>
      <c r="DG74" s="48"/>
      <c r="DH74" s="39" t="s">
        <v>136</v>
      </c>
      <c r="DI74" s="39" t="s">
        <v>136</v>
      </c>
      <c r="DJ74" s="39" t="s">
        <v>136</v>
      </c>
      <c r="DK74" s="39" t="s">
        <v>136</v>
      </c>
      <c r="DL74" s="39" t="s">
        <v>136</v>
      </c>
      <c r="DM74" s="39" t="s">
        <v>136</v>
      </c>
      <c r="DN74" s="39" t="s">
        <v>136</v>
      </c>
      <c r="DO74" s="39" t="s">
        <v>136</v>
      </c>
      <c r="DP74" s="39" t="s">
        <v>136</v>
      </c>
      <c r="DQ74" s="39" t="s">
        <v>136</v>
      </c>
      <c r="DR74" s="39" t="s">
        <v>136</v>
      </c>
      <c r="DS74" s="39" t="s">
        <v>136</v>
      </c>
      <c r="DT74" s="39" t="s">
        <v>136</v>
      </c>
      <c r="DU74" s="47" t="s">
        <v>137</v>
      </c>
      <c r="DV74" s="39" t="s">
        <v>136</v>
      </c>
      <c r="DW74" s="39" t="s">
        <v>136</v>
      </c>
      <c r="DX74" s="39" t="s">
        <v>136</v>
      </c>
      <c r="DY74" s="39" t="s">
        <v>136</v>
      </c>
      <c r="DZ74" s="39" t="s">
        <v>136</v>
      </c>
      <c r="EA74" s="39" t="s">
        <v>136</v>
      </c>
      <c r="EB74" s="48"/>
      <c r="EC74" s="48"/>
      <c r="ED74" s="39" t="s">
        <v>136</v>
      </c>
      <c r="EE74" s="39" t="s">
        <v>136</v>
      </c>
      <c r="EF74" s="39" t="s">
        <v>136</v>
      </c>
      <c r="EG74" s="39" t="s">
        <v>136</v>
      </c>
      <c r="EH74" s="48"/>
      <c r="EI74" s="48"/>
      <c r="EJ74" s="48"/>
      <c r="EK74" s="48"/>
      <c r="EL74" s="39" t="s">
        <v>136</v>
      </c>
      <c r="EM74" s="39" t="s">
        <v>136</v>
      </c>
      <c r="EN74" s="39" t="s">
        <v>136</v>
      </c>
      <c r="EO74" s="47" t="s">
        <v>137</v>
      </c>
      <c r="EP74" s="39" t="s">
        <v>136</v>
      </c>
      <c r="EQ74" s="39" t="s">
        <v>136</v>
      </c>
      <c r="ER74" s="39" t="s">
        <v>136</v>
      </c>
      <c r="ES74" s="47" t="s">
        <v>137</v>
      </c>
      <c r="ET74" s="48"/>
      <c r="EU74" s="48"/>
      <c r="EV74" s="39" t="s">
        <v>136</v>
      </c>
      <c r="EW74" s="39" t="s">
        <v>136</v>
      </c>
      <c r="EX74" s="48"/>
      <c r="EY74" s="48"/>
      <c r="EZ74" s="39" t="s">
        <v>136</v>
      </c>
      <c r="FA74" s="39" t="s">
        <v>136</v>
      </c>
      <c r="FB74" s="48"/>
      <c r="FC74" s="48"/>
      <c r="FD74" s="39" t="s">
        <v>136</v>
      </c>
      <c r="FE74" s="39" t="s">
        <v>136</v>
      </c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39" t="s">
        <v>136</v>
      </c>
      <c r="FS74" s="39" t="s">
        <v>136</v>
      </c>
      <c r="FT74" s="48"/>
      <c r="FU74" s="48"/>
      <c r="FV74" s="39" t="s">
        <v>136</v>
      </c>
      <c r="FW74" s="39" t="s">
        <v>136</v>
      </c>
      <c r="FX74" s="39" t="s">
        <v>136</v>
      </c>
      <c r="FY74" s="39" t="s">
        <v>136</v>
      </c>
      <c r="FZ74" s="39" t="s">
        <v>136</v>
      </c>
      <c r="GA74" s="39" t="s">
        <v>136</v>
      </c>
      <c r="GB74" s="43">
        <v>89</v>
      </c>
      <c r="GC74" s="43">
        <v>29</v>
      </c>
      <c r="GD74" s="40"/>
      <c r="GE74" s="40"/>
      <c r="GF74" s="40"/>
      <c r="GG74" s="40"/>
      <c r="GH74" s="40"/>
    </row>
    <row r="75" spans="1:190" s="3" customFormat="1" ht="15" customHeight="1">
      <c r="A75" s="41">
        <v>59</v>
      </c>
      <c r="B75" s="42" t="s">
        <v>108</v>
      </c>
      <c r="C75" s="43">
        <v>41</v>
      </c>
      <c r="D75" s="43">
        <v>81.599999999999994</v>
      </c>
      <c r="E75" s="43">
        <v>35</v>
      </c>
      <c r="F75" s="43">
        <v>90</v>
      </c>
      <c r="G75" s="43">
        <v>57</v>
      </c>
      <c r="H75" s="43">
        <v>72</v>
      </c>
      <c r="I75" s="43">
        <v>69</v>
      </c>
      <c r="J75" s="43">
        <v>54</v>
      </c>
      <c r="K75" s="43">
        <v>62</v>
      </c>
      <c r="L75" s="43">
        <v>67</v>
      </c>
      <c r="M75" s="43">
        <v>73</v>
      </c>
      <c r="N75" s="43">
        <v>66</v>
      </c>
      <c r="O75" s="49" t="s">
        <v>340</v>
      </c>
      <c r="P75" s="43">
        <v>0.38</v>
      </c>
      <c r="Q75" s="43">
        <v>0.78200000000000003</v>
      </c>
      <c r="R75" s="43">
        <v>22</v>
      </c>
      <c r="S75" s="45">
        <f t="shared" si="9"/>
        <v>0.53658536585365857</v>
      </c>
      <c r="T75" s="43">
        <v>7134</v>
      </c>
      <c r="U75" s="43">
        <f t="shared" si="10"/>
        <v>174</v>
      </c>
      <c r="V75" s="43">
        <v>2180</v>
      </c>
      <c r="W75" s="43">
        <v>6</v>
      </c>
      <c r="X75" s="43" t="s">
        <v>2</v>
      </c>
      <c r="Y75" s="43">
        <v>7.3398599999999998</v>
      </c>
      <c r="Z75" s="43">
        <v>1482.29</v>
      </c>
      <c r="AA75" s="43">
        <v>250.523</v>
      </c>
      <c r="AB75" s="43">
        <v>7.1257799999999998</v>
      </c>
      <c r="AC75" s="43">
        <v>1322.7</v>
      </c>
      <c r="AD75" s="43">
        <v>71</v>
      </c>
      <c r="AE75" s="44" t="s">
        <v>341</v>
      </c>
      <c r="AF75" s="43" t="s">
        <v>176</v>
      </c>
      <c r="AG75" s="43" t="s">
        <v>176</v>
      </c>
      <c r="AH75" s="43">
        <v>524</v>
      </c>
      <c r="AI75" s="46">
        <v>6E-10</v>
      </c>
      <c r="AJ75" s="43">
        <v>40</v>
      </c>
      <c r="AK75" s="43">
        <v>2.15</v>
      </c>
      <c r="AL75" s="43">
        <v>46</v>
      </c>
      <c r="AM75" s="43">
        <v>4.83</v>
      </c>
      <c r="AN75" s="43">
        <v>548</v>
      </c>
      <c r="AO75" s="43">
        <v>1.42</v>
      </c>
      <c r="AP75" s="43">
        <v>29.1</v>
      </c>
      <c r="AQ75" s="91" t="s">
        <v>342</v>
      </c>
      <c r="AR75" s="43"/>
      <c r="AS75" s="43"/>
      <c r="AT75" s="43">
        <v>35</v>
      </c>
      <c r="AU75" s="43">
        <v>90</v>
      </c>
      <c r="AV75" s="43">
        <v>52</v>
      </c>
      <c r="AW75" s="43">
        <v>72</v>
      </c>
      <c r="AX75" s="43">
        <v>69</v>
      </c>
      <c r="AY75" s="43">
        <v>54</v>
      </c>
      <c r="AZ75" s="48"/>
      <c r="BA75" s="48"/>
      <c r="BB75" s="48"/>
      <c r="BC75" s="48"/>
      <c r="BD75" s="43">
        <v>62</v>
      </c>
      <c r="BE75" s="43">
        <v>40</v>
      </c>
      <c r="BF75" s="43">
        <v>73</v>
      </c>
      <c r="BG75" s="43">
        <v>66</v>
      </c>
      <c r="BH75" s="43">
        <v>81</v>
      </c>
      <c r="BI75" s="43">
        <v>24</v>
      </c>
      <c r="BJ75" s="48" t="s">
        <v>136</v>
      </c>
      <c r="BK75" s="48" t="s">
        <v>136</v>
      </c>
      <c r="BL75" s="39" t="s">
        <v>136</v>
      </c>
      <c r="BM75" s="47" t="s">
        <v>137</v>
      </c>
      <c r="BN75" s="48"/>
      <c r="BO75" s="48"/>
      <c r="BP75" s="48"/>
      <c r="BQ75" s="48"/>
      <c r="BR75" s="43">
        <v>64</v>
      </c>
      <c r="BS75" s="43">
        <v>19</v>
      </c>
      <c r="BT75" s="57">
        <v>73</v>
      </c>
      <c r="BU75" s="57">
        <v>56</v>
      </c>
      <c r="BV75" s="43">
        <v>81</v>
      </c>
      <c r="BW75" s="43">
        <v>28</v>
      </c>
      <c r="BX75" s="43">
        <v>75</v>
      </c>
      <c r="BY75" s="43">
        <v>48</v>
      </c>
      <c r="BZ75" s="39" t="s">
        <v>136</v>
      </c>
      <c r="CA75" s="47" t="s">
        <v>137</v>
      </c>
      <c r="CB75" s="48" t="s">
        <v>136</v>
      </c>
      <c r="CC75" s="48" t="s">
        <v>136</v>
      </c>
      <c r="CD75" s="39" t="s">
        <v>136</v>
      </c>
      <c r="CE75" s="39" t="s">
        <v>136</v>
      </c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39" t="s">
        <v>136</v>
      </c>
      <c r="CQ75" s="39" t="s">
        <v>136</v>
      </c>
      <c r="CR75" s="48"/>
      <c r="CS75" s="48"/>
      <c r="CT75" s="39" t="s">
        <v>136</v>
      </c>
      <c r="CU75" s="39" t="s">
        <v>136</v>
      </c>
      <c r="CV75" s="39" t="s">
        <v>136</v>
      </c>
      <c r="CW75" s="39" t="s">
        <v>136</v>
      </c>
      <c r="CX75" s="47">
        <v>119</v>
      </c>
      <c r="CY75" s="47">
        <v>15</v>
      </c>
      <c r="CZ75" s="39" t="s">
        <v>136</v>
      </c>
      <c r="DA75" s="39" t="s">
        <v>136</v>
      </c>
      <c r="DB75" s="39" t="s">
        <v>136</v>
      </c>
      <c r="DC75" s="47" t="s">
        <v>137</v>
      </c>
      <c r="DD75" s="39" t="s">
        <v>136</v>
      </c>
      <c r="DE75" s="47" t="s">
        <v>137</v>
      </c>
      <c r="DF75" s="48"/>
      <c r="DG75" s="48"/>
      <c r="DH75" s="43">
        <v>79</v>
      </c>
      <c r="DI75" s="43">
        <v>51</v>
      </c>
      <c r="DJ75" s="39" t="s">
        <v>136</v>
      </c>
      <c r="DK75" s="39" t="s">
        <v>136</v>
      </c>
      <c r="DL75" s="43">
        <v>75</v>
      </c>
      <c r="DM75" s="43">
        <v>21</v>
      </c>
      <c r="DN75" s="39" t="s">
        <v>136</v>
      </c>
      <c r="DO75" s="39" t="s">
        <v>136</v>
      </c>
      <c r="DP75" s="39" t="s">
        <v>136</v>
      </c>
      <c r="DQ75" s="47" t="s">
        <v>137</v>
      </c>
      <c r="DR75" s="39" t="s">
        <v>136</v>
      </c>
      <c r="DS75" s="47" t="s">
        <v>137</v>
      </c>
      <c r="DT75" s="39" t="s">
        <v>2</v>
      </c>
      <c r="DU75" s="47">
        <v>73</v>
      </c>
      <c r="DV75" s="39" t="s">
        <v>136</v>
      </c>
      <c r="DW75" s="39" t="s">
        <v>136</v>
      </c>
      <c r="DX75" s="39" t="s">
        <v>136</v>
      </c>
      <c r="DY75" s="39" t="s">
        <v>136</v>
      </c>
      <c r="DZ75" s="39" t="s">
        <v>136</v>
      </c>
      <c r="EA75" s="39" t="s">
        <v>136</v>
      </c>
      <c r="EB75" s="48"/>
      <c r="EC75" s="48"/>
      <c r="ED75" s="39" t="s">
        <v>136</v>
      </c>
      <c r="EE75" s="47" t="s">
        <v>137</v>
      </c>
      <c r="EF75" s="39" t="s">
        <v>136</v>
      </c>
      <c r="EG75" s="39" t="s">
        <v>136</v>
      </c>
      <c r="EH75" s="48"/>
      <c r="EI75" s="48"/>
      <c r="EJ75" s="48"/>
      <c r="EK75" s="48"/>
      <c r="EL75" s="39" t="s">
        <v>136</v>
      </c>
      <c r="EM75" s="47" t="s">
        <v>137</v>
      </c>
      <c r="EN75" s="39" t="s">
        <v>136</v>
      </c>
      <c r="EO75" s="39" t="s">
        <v>136</v>
      </c>
      <c r="EP75" s="39" t="s">
        <v>136</v>
      </c>
      <c r="EQ75" s="47" t="s">
        <v>137</v>
      </c>
      <c r="ER75" s="43">
        <v>75</v>
      </c>
      <c r="ES75" s="43">
        <v>77</v>
      </c>
      <c r="ET75" s="48"/>
      <c r="EU75" s="48"/>
      <c r="EV75" s="39" t="s">
        <v>136</v>
      </c>
      <c r="EW75" s="39" t="s">
        <v>136</v>
      </c>
      <c r="EX75" s="48"/>
      <c r="EY75" s="48"/>
      <c r="EZ75" s="39" t="s">
        <v>136</v>
      </c>
      <c r="FA75" s="47" t="s">
        <v>137</v>
      </c>
      <c r="FB75" s="48"/>
      <c r="FC75" s="48"/>
      <c r="FD75" s="39" t="s">
        <v>136</v>
      </c>
      <c r="FE75" s="39" t="s">
        <v>136</v>
      </c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39" t="s">
        <v>136</v>
      </c>
      <c r="FS75" s="47" t="s">
        <v>137</v>
      </c>
      <c r="FT75" s="48"/>
      <c r="FU75" s="48"/>
      <c r="FV75" s="39" t="s">
        <v>136</v>
      </c>
      <c r="FW75" s="39" t="s">
        <v>136</v>
      </c>
      <c r="FX75" s="39" t="s">
        <v>136</v>
      </c>
      <c r="FY75" s="39" t="s">
        <v>136</v>
      </c>
      <c r="FZ75" s="39" t="s">
        <v>136</v>
      </c>
      <c r="GA75" s="39" t="s">
        <v>136</v>
      </c>
      <c r="GB75" s="43">
        <v>76</v>
      </c>
      <c r="GC75" s="43">
        <v>16</v>
      </c>
      <c r="GD75" s="40"/>
      <c r="GE75" s="40"/>
      <c r="GF75" s="40"/>
      <c r="GG75" s="40"/>
      <c r="GH75" s="40"/>
    </row>
    <row r="76" spans="1:190" s="3" customFormat="1" ht="15" customHeight="1">
      <c r="A76" s="41">
        <v>60</v>
      </c>
      <c r="B76" s="42" t="s">
        <v>109</v>
      </c>
      <c r="C76" s="43">
        <v>96</v>
      </c>
      <c r="D76" s="43">
        <v>162</v>
      </c>
      <c r="E76" s="44" t="s">
        <v>129</v>
      </c>
      <c r="F76" s="44" t="s">
        <v>129</v>
      </c>
      <c r="G76" s="44" t="s">
        <v>129</v>
      </c>
      <c r="H76" s="44" t="s">
        <v>129</v>
      </c>
      <c r="I76" s="44" t="s">
        <v>129</v>
      </c>
      <c r="J76" s="44" t="s">
        <v>129</v>
      </c>
      <c r="K76" s="44" t="s">
        <v>129</v>
      </c>
      <c r="L76" s="44" t="s">
        <v>129</v>
      </c>
      <c r="M76" s="44" t="s">
        <v>129</v>
      </c>
      <c r="N76" s="44" t="s">
        <v>129</v>
      </c>
      <c r="O76" s="49" t="s">
        <v>343</v>
      </c>
      <c r="P76" s="43">
        <v>1.4</v>
      </c>
      <c r="Q76" s="43">
        <v>1.1599999999999999</v>
      </c>
      <c r="R76" s="43">
        <v>36</v>
      </c>
      <c r="S76" s="45">
        <f t="shared" si="9"/>
        <v>0.375</v>
      </c>
      <c r="T76" s="43">
        <v>9216</v>
      </c>
      <c r="U76" s="43">
        <f t="shared" si="10"/>
        <v>96</v>
      </c>
      <c r="V76" s="43" t="s">
        <v>136</v>
      </c>
      <c r="W76" s="43">
        <v>62</v>
      </c>
      <c r="X76" s="43" t="s">
        <v>1</v>
      </c>
      <c r="Y76" s="43">
        <v>8.4019999999999992</v>
      </c>
      <c r="Z76" s="43">
        <v>2338.4899999999998</v>
      </c>
      <c r="AA76" s="43">
        <v>261.63799999999998</v>
      </c>
      <c r="AB76" s="43" t="s">
        <v>136</v>
      </c>
      <c r="AC76" s="43" t="s">
        <v>136</v>
      </c>
      <c r="AD76" s="43">
        <v>1.81</v>
      </c>
      <c r="AE76" s="44" t="s">
        <v>344</v>
      </c>
      <c r="AF76" s="43">
        <v>8.4</v>
      </c>
      <c r="AG76" s="43">
        <v>5</v>
      </c>
      <c r="AH76" s="43" t="s">
        <v>136</v>
      </c>
      <c r="AI76" s="43" t="s">
        <v>136</v>
      </c>
      <c r="AJ76" s="43">
        <v>0.2</v>
      </c>
      <c r="AK76" s="43">
        <v>1.67</v>
      </c>
      <c r="AL76" s="43" t="s">
        <v>136</v>
      </c>
      <c r="AM76" s="43">
        <v>5.03</v>
      </c>
      <c r="AN76" s="43">
        <v>660</v>
      </c>
      <c r="AO76" s="43">
        <v>3.33</v>
      </c>
      <c r="AP76" s="43">
        <v>45</v>
      </c>
      <c r="AQ76" s="49" t="s">
        <v>345</v>
      </c>
      <c r="AR76" s="43"/>
      <c r="AS76" s="43"/>
      <c r="AT76" s="39" t="s">
        <v>136</v>
      </c>
      <c r="AU76" s="39" t="s">
        <v>136</v>
      </c>
      <c r="AV76" s="39" t="s">
        <v>136</v>
      </c>
      <c r="AW76" s="39" t="s">
        <v>136</v>
      </c>
      <c r="AX76" s="47">
        <v>98</v>
      </c>
      <c r="AY76" s="47">
        <v>95</v>
      </c>
      <c r="AZ76" s="48"/>
      <c r="BA76" s="48"/>
      <c r="BB76" s="48"/>
      <c r="BC76" s="48"/>
      <c r="BD76" s="39" t="s">
        <v>136</v>
      </c>
      <c r="BE76" s="47" t="s">
        <v>137</v>
      </c>
      <c r="BF76" s="39" t="s">
        <v>136</v>
      </c>
      <c r="BG76" s="47" t="s">
        <v>137</v>
      </c>
      <c r="BH76" s="39" t="s">
        <v>136</v>
      </c>
      <c r="BI76" s="47" t="s">
        <v>137</v>
      </c>
      <c r="BJ76" s="48">
        <v>132</v>
      </c>
      <c r="BK76" s="48">
        <v>95</v>
      </c>
      <c r="BL76" s="43">
        <v>139</v>
      </c>
      <c r="BM76" s="43">
        <v>90</v>
      </c>
      <c r="BN76" s="48"/>
      <c r="BO76" s="48"/>
      <c r="BP76" s="48"/>
      <c r="BQ76" s="48"/>
      <c r="BR76" s="39" t="s">
        <v>136</v>
      </c>
      <c r="BS76" s="39" t="s">
        <v>136</v>
      </c>
      <c r="BT76" s="39" t="s">
        <v>136</v>
      </c>
      <c r="BU76" s="47" t="s">
        <v>137</v>
      </c>
      <c r="BV76" s="39" t="s">
        <v>136</v>
      </c>
      <c r="BW76" s="39" t="s">
        <v>136</v>
      </c>
      <c r="BX76" s="39" t="s">
        <v>136</v>
      </c>
      <c r="BY76" s="39" t="s">
        <v>136</v>
      </c>
      <c r="BZ76" s="39" t="s">
        <v>136</v>
      </c>
      <c r="CA76" s="47" t="s">
        <v>137</v>
      </c>
      <c r="CB76" s="48" t="s">
        <v>136</v>
      </c>
      <c r="CC76" s="48" t="s">
        <v>136</v>
      </c>
      <c r="CD76" s="39" t="s">
        <v>136</v>
      </c>
      <c r="CE76" s="39" t="s">
        <v>136</v>
      </c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3">
        <v>156</v>
      </c>
      <c r="CQ76" s="43">
        <v>95</v>
      </c>
      <c r="CR76" s="48"/>
      <c r="CS76" s="48"/>
      <c r="CT76" s="39" t="s">
        <v>136</v>
      </c>
      <c r="CU76" s="39" t="s">
        <v>136</v>
      </c>
      <c r="CV76" s="39" t="s">
        <v>136</v>
      </c>
      <c r="CW76" s="47" t="s">
        <v>137</v>
      </c>
      <c r="CX76" s="39" t="s">
        <v>136</v>
      </c>
      <c r="CY76" s="47" t="s">
        <v>137</v>
      </c>
      <c r="CZ76" s="43">
        <v>161</v>
      </c>
      <c r="DA76" s="43">
        <v>12</v>
      </c>
      <c r="DB76" s="39" t="s">
        <v>136</v>
      </c>
      <c r="DC76" s="39" t="s">
        <v>136</v>
      </c>
      <c r="DD76" s="39" t="s">
        <v>136</v>
      </c>
      <c r="DE76" s="47" t="s">
        <v>137</v>
      </c>
      <c r="DF76" s="48"/>
      <c r="DG76" s="48"/>
      <c r="DH76" s="39" t="s">
        <v>136</v>
      </c>
      <c r="DI76" s="39" t="s">
        <v>136</v>
      </c>
      <c r="DJ76" s="39" t="s">
        <v>136</v>
      </c>
      <c r="DK76" s="39" t="s">
        <v>136</v>
      </c>
      <c r="DL76" s="39" t="s">
        <v>136</v>
      </c>
      <c r="DM76" s="39" t="s">
        <v>136</v>
      </c>
      <c r="DN76" s="39" t="s">
        <v>136</v>
      </c>
      <c r="DO76" s="47" t="s">
        <v>137</v>
      </c>
      <c r="DP76" s="39" t="s">
        <v>136</v>
      </c>
      <c r="DQ76" s="47" t="s">
        <v>137</v>
      </c>
      <c r="DR76" s="39" t="s">
        <v>136</v>
      </c>
      <c r="DS76" s="39" t="s">
        <v>136</v>
      </c>
      <c r="DT76" s="39" t="s">
        <v>136</v>
      </c>
      <c r="DU76" s="39" t="s">
        <v>136</v>
      </c>
      <c r="DV76" s="39" t="s">
        <v>136</v>
      </c>
      <c r="DW76" s="39" t="s">
        <v>136</v>
      </c>
      <c r="DX76" s="39" t="s">
        <v>136</v>
      </c>
      <c r="DY76" s="47" t="s">
        <v>137</v>
      </c>
      <c r="DZ76" s="39" t="s">
        <v>136</v>
      </c>
      <c r="EA76" s="39" t="s">
        <v>136</v>
      </c>
      <c r="EB76" s="48"/>
      <c r="EC76" s="48"/>
      <c r="ED76" s="39" t="s">
        <v>136</v>
      </c>
      <c r="EE76" s="39" t="s">
        <v>136</v>
      </c>
      <c r="EF76" s="39" t="s">
        <v>136</v>
      </c>
      <c r="EG76" s="39" t="s">
        <v>136</v>
      </c>
      <c r="EH76" s="48"/>
      <c r="EI76" s="48"/>
      <c r="EJ76" s="48"/>
      <c r="EK76" s="48"/>
      <c r="EL76" s="39" t="s">
        <v>136</v>
      </c>
      <c r="EM76" s="39" t="s">
        <v>136</v>
      </c>
      <c r="EN76" s="39" t="s">
        <v>136</v>
      </c>
      <c r="EO76" s="39" t="s">
        <v>136</v>
      </c>
      <c r="EP76" s="39" t="s">
        <v>136</v>
      </c>
      <c r="EQ76" s="39" t="s">
        <v>136</v>
      </c>
      <c r="ER76" s="39" t="s">
        <v>136</v>
      </c>
      <c r="ES76" s="47" t="s">
        <v>137</v>
      </c>
      <c r="ET76" s="48"/>
      <c r="EU76" s="48"/>
      <c r="EV76" s="39" t="s">
        <v>136</v>
      </c>
      <c r="EW76" s="39" t="s">
        <v>136</v>
      </c>
      <c r="EX76" s="48"/>
      <c r="EY76" s="48"/>
      <c r="EZ76" s="39" t="s">
        <v>136</v>
      </c>
      <c r="FA76" s="47" t="s">
        <v>137</v>
      </c>
      <c r="FB76" s="48"/>
      <c r="FC76" s="48"/>
      <c r="FD76" s="39" t="s">
        <v>136</v>
      </c>
      <c r="FE76" s="39" t="s">
        <v>136</v>
      </c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39" t="s">
        <v>136</v>
      </c>
      <c r="FS76" s="39" t="s">
        <v>136</v>
      </c>
      <c r="FT76" s="48"/>
      <c r="FU76" s="48"/>
      <c r="FV76" s="39" t="s">
        <v>136</v>
      </c>
      <c r="FW76" s="39" t="s">
        <v>136</v>
      </c>
      <c r="FX76" s="39" t="s">
        <v>136</v>
      </c>
      <c r="FY76" s="39" t="s">
        <v>136</v>
      </c>
      <c r="FZ76" s="39" t="s">
        <v>136</v>
      </c>
      <c r="GA76" s="37" t="s">
        <v>137</v>
      </c>
      <c r="GB76" s="43">
        <v>98</v>
      </c>
      <c r="GC76" s="43">
        <v>65</v>
      </c>
      <c r="GD76" s="40"/>
      <c r="GE76" s="40"/>
      <c r="GF76" s="40"/>
      <c r="GG76" s="40"/>
      <c r="GH76" s="40"/>
    </row>
    <row r="77" spans="1:190" s="3" customFormat="1" ht="15" customHeight="1">
      <c r="A77" s="41">
        <v>61</v>
      </c>
      <c r="B77" s="42" t="s">
        <v>110</v>
      </c>
      <c r="C77" s="43">
        <v>94</v>
      </c>
      <c r="D77" s="43">
        <v>182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9" t="s">
        <v>346</v>
      </c>
      <c r="P77" s="43">
        <v>4.3</v>
      </c>
      <c r="Q77" s="43">
        <v>1.0580000000000001</v>
      </c>
      <c r="R77" s="43">
        <v>52</v>
      </c>
      <c r="S77" s="45">
        <f t="shared" si="9"/>
        <v>0.55319148936170215</v>
      </c>
      <c r="T77" s="43">
        <v>6768</v>
      </c>
      <c r="U77" s="43">
        <f t="shared" si="10"/>
        <v>72</v>
      </c>
      <c r="V77" s="43">
        <v>2750</v>
      </c>
      <c r="W77" s="43">
        <v>79</v>
      </c>
      <c r="X77" s="43" t="s">
        <v>0</v>
      </c>
      <c r="Y77" s="43">
        <v>6.9305000000000003</v>
      </c>
      <c r="Z77" s="43">
        <v>1382.65</v>
      </c>
      <c r="AA77" s="43">
        <v>159.5</v>
      </c>
      <c r="AB77" s="43">
        <v>7.8445999999999998</v>
      </c>
      <c r="AC77" s="43">
        <v>2045.1</v>
      </c>
      <c r="AD77" s="43">
        <v>0.62</v>
      </c>
      <c r="AE77" s="44" t="s">
        <v>347</v>
      </c>
      <c r="AF77" s="43">
        <v>8.4</v>
      </c>
      <c r="AG77" s="43">
        <v>28.7</v>
      </c>
      <c r="AH77" s="43">
        <v>715</v>
      </c>
      <c r="AI77" s="46">
        <v>2.7E-8</v>
      </c>
      <c r="AJ77" s="43">
        <v>20</v>
      </c>
      <c r="AK77" s="43">
        <v>2.38</v>
      </c>
      <c r="AL77" s="43">
        <v>94.8</v>
      </c>
      <c r="AM77" s="43">
        <v>6.13</v>
      </c>
      <c r="AN77" s="43">
        <v>694</v>
      </c>
      <c r="AO77" s="43">
        <v>3.26</v>
      </c>
      <c r="AP77" s="43">
        <v>36.5</v>
      </c>
      <c r="AQ77" s="91" t="s">
        <v>348</v>
      </c>
      <c r="AR77" s="43"/>
      <c r="AS77" s="43"/>
      <c r="AT77" s="39" t="s">
        <v>136</v>
      </c>
      <c r="AU77" s="39" t="s">
        <v>136</v>
      </c>
      <c r="AV77" s="39" t="s">
        <v>136</v>
      </c>
      <c r="AW77" s="39" t="s">
        <v>136</v>
      </c>
      <c r="AX77" s="39" t="s">
        <v>136</v>
      </c>
      <c r="AY77" s="47" t="s">
        <v>137</v>
      </c>
      <c r="AZ77" s="48"/>
      <c r="BA77" s="48"/>
      <c r="BB77" s="48"/>
      <c r="BC77" s="48"/>
      <c r="BD77" s="39" t="s">
        <v>136</v>
      </c>
      <c r="BE77" s="47" t="s">
        <v>137</v>
      </c>
      <c r="BF77" s="39" t="s">
        <v>136</v>
      </c>
      <c r="BG77" s="47" t="s">
        <v>137</v>
      </c>
      <c r="BH77" s="39" t="s">
        <v>136</v>
      </c>
      <c r="BI77" s="47" t="s">
        <v>137</v>
      </c>
      <c r="BJ77" s="48" t="s">
        <v>136</v>
      </c>
      <c r="BK77" s="48" t="s">
        <v>136</v>
      </c>
      <c r="BL77" s="39" t="s">
        <v>136</v>
      </c>
      <c r="BM77" s="47" t="s">
        <v>137</v>
      </c>
      <c r="BN77" s="48"/>
      <c r="BO77" s="48"/>
      <c r="BP77" s="48"/>
      <c r="BQ77" s="48"/>
      <c r="BR77" s="39" t="s">
        <v>136</v>
      </c>
      <c r="BS77" s="39" t="s">
        <v>136</v>
      </c>
      <c r="BT77" s="39" t="s">
        <v>136</v>
      </c>
      <c r="BU77" s="39" t="s">
        <v>136</v>
      </c>
      <c r="BV77" s="39" t="s">
        <v>136</v>
      </c>
      <c r="BW77" s="39" t="s">
        <v>136</v>
      </c>
      <c r="BX77" s="39" t="s">
        <v>136</v>
      </c>
      <c r="BY77" s="39" t="s">
        <v>136</v>
      </c>
      <c r="BZ77" s="39" t="s">
        <v>136</v>
      </c>
      <c r="CA77" s="39" t="s">
        <v>136</v>
      </c>
      <c r="CB77" s="48" t="s">
        <v>136</v>
      </c>
      <c r="CC77" s="48" t="s">
        <v>136</v>
      </c>
      <c r="CD77" s="39" t="s">
        <v>136</v>
      </c>
      <c r="CE77" s="39" t="s">
        <v>136</v>
      </c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3">
        <v>183</v>
      </c>
      <c r="CQ77" s="43">
        <v>13</v>
      </c>
      <c r="CR77" s="48"/>
      <c r="CS77" s="48"/>
      <c r="CT77" s="39" t="s">
        <v>136</v>
      </c>
      <c r="CU77" s="39" t="s">
        <v>136</v>
      </c>
      <c r="CV77" s="39" t="s">
        <v>136</v>
      </c>
      <c r="CW77" s="47" t="s">
        <v>137</v>
      </c>
      <c r="CX77" s="39" t="s">
        <v>136</v>
      </c>
      <c r="CY77" s="47" t="s">
        <v>137</v>
      </c>
      <c r="CZ77" s="39" t="s">
        <v>136</v>
      </c>
      <c r="DA77" s="39" t="s">
        <v>136</v>
      </c>
      <c r="DB77" s="39" t="s">
        <v>136</v>
      </c>
      <c r="DC77" s="39" t="s">
        <v>136</v>
      </c>
      <c r="DD77" s="39" t="s">
        <v>136</v>
      </c>
      <c r="DE77" s="39" t="s">
        <v>136</v>
      </c>
      <c r="DF77" s="48"/>
      <c r="DG77" s="48"/>
      <c r="DH77" s="39" t="s">
        <v>136</v>
      </c>
      <c r="DI77" s="39" t="s">
        <v>136</v>
      </c>
      <c r="DJ77" s="39" t="s">
        <v>136</v>
      </c>
      <c r="DK77" s="39" t="s">
        <v>136</v>
      </c>
      <c r="DL77" s="39" t="s">
        <v>136</v>
      </c>
      <c r="DM77" s="39" t="s">
        <v>136</v>
      </c>
      <c r="DN77" s="39" t="s">
        <v>136</v>
      </c>
      <c r="DO77" s="39" t="s">
        <v>136</v>
      </c>
      <c r="DP77" s="39" t="s">
        <v>136</v>
      </c>
      <c r="DQ77" s="47" t="s">
        <v>137</v>
      </c>
      <c r="DR77" s="39" t="s">
        <v>136</v>
      </c>
      <c r="DS77" s="47" t="s">
        <v>137</v>
      </c>
      <c r="DT77" s="39" t="s">
        <v>136</v>
      </c>
      <c r="DU77" s="47" t="s">
        <v>137</v>
      </c>
      <c r="DV77" s="39" t="s">
        <v>136</v>
      </c>
      <c r="DW77" s="39" t="s">
        <v>136</v>
      </c>
      <c r="DX77" s="43">
        <v>185</v>
      </c>
      <c r="DY77" s="43">
        <v>28</v>
      </c>
      <c r="DZ77" s="39" t="s">
        <v>136</v>
      </c>
      <c r="EA77" s="39" t="s">
        <v>136</v>
      </c>
      <c r="EB77" s="48"/>
      <c r="EC77" s="48"/>
      <c r="ED77" s="39" t="s">
        <v>136</v>
      </c>
      <c r="EE77" s="39" t="s">
        <v>136</v>
      </c>
      <c r="EF77" s="39" t="s">
        <v>136</v>
      </c>
      <c r="EG77" s="39" t="s">
        <v>136</v>
      </c>
      <c r="EH77" s="48"/>
      <c r="EI77" s="48"/>
      <c r="EJ77" s="48"/>
      <c r="EK77" s="48"/>
      <c r="EL77" s="39" t="s">
        <v>136</v>
      </c>
      <c r="EM77" s="39" t="s">
        <v>136</v>
      </c>
      <c r="EN77" s="39" t="s">
        <v>136</v>
      </c>
      <c r="EO77" s="39" t="s">
        <v>136</v>
      </c>
      <c r="EP77" s="39" t="s">
        <v>136</v>
      </c>
      <c r="EQ77" s="39" t="s">
        <v>136</v>
      </c>
      <c r="ER77" s="39" t="s">
        <v>136</v>
      </c>
      <c r="ES77" s="39" t="s">
        <v>136</v>
      </c>
      <c r="ET77" s="48"/>
      <c r="EU77" s="48"/>
      <c r="EV77" s="39" t="s">
        <v>136</v>
      </c>
      <c r="EW77" s="39" t="s">
        <v>136</v>
      </c>
      <c r="EX77" s="48"/>
      <c r="EY77" s="48"/>
      <c r="EZ77" s="39" t="s">
        <v>136</v>
      </c>
      <c r="FA77" s="39" t="s">
        <v>136</v>
      </c>
      <c r="FB77" s="48"/>
      <c r="FC77" s="48"/>
      <c r="FD77" s="39" t="s">
        <v>136</v>
      </c>
      <c r="FE77" s="39" t="s">
        <v>136</v>
      </c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3">
        <v>183</v>
      </c>
      <c r="FS77" s="43">
        <v>87</v>
      </c>
      <c r="FT77" s="48"/>
      <c r="FU77" s="48"/>
      <c r="FV77" s="39" t="s">
        <v>136</v>
      </c>
      <c r="FW77" s="39" t="s">
        <v>136</v>
      </c>
      <c r="FX77" s="39" t="s">
        <v>136</v>
      </c>
      <c r="FY77" s="47" t="s">
        <v>137</v>
      </c>
      <c r="FZ77" s="39" t="s">
        <v>136</v>
      </c>
      <c r="GA77" s="39" t="s">
        <v>136</v>
      </c>
      <c r="GB77" s="43">
        <v>99</v>
      </c>
      <c r="GC77" s="43">
        <v>91</v>
      </c>
      <c r="GD77" s="40"/>
      <c r="GE77" s="40"/>
      <c r="GF77" s="40"/>
      <c r="GG77" s="40"/>
      <c r="GH77" s="40"/>
    </row>
    <row r="78" spans="1:190" s="54" customFormat="1" ht="15" customHeight="1">
      <c r="A78" s="74">
        <v>62</v>
      </c>
      <c r="B78" s="116" t="s">
        <v>111</v>
      </c>
      <c r="C78" s="74">
        <v>18</v>
      </c>
      <c r="D78" s="74">
        <v>100</v>
      </c>
      <c r="E78" s="74">
        <v>35</v>
      </c>
      <c r="F78" s="74">
        <v>99</v>
      </c>
      <c r="G78" s="74">
        <v>62</v>
      </c>
      <c r="H78" s="74">
        <v>94</v>
      </c>
      <c r="I78" s="74">
        <v>79</v>
      </c>
      <c r="J78" s="74">
        <v>87</v>
      </c>
      <c r="K78" s="74">
        <v>70</v>
      </c>
      <c r="L78" s="74">
        <v>92</v>
      </c>
      <c r="M78" s="74">
        <v>69</v>
      </c>
      <c r="N78" s="74">
        <v>91</v>
      </c>
      <c r="O78" s="117" t="s">
        <v>349</v>
      </c>
      <c r="P78" s="74">
        <v>1</v>
      </c>
      <c r="Q78" s="74">
        <v>1</v>
      </c>
      <c r="R78" s="74">
        <v>18</v>
      </c>
      <c r="S78" s="118">
        <f t="shared" si="9"/>
        <v>1</v>
      </c>
      <c r="T78" s="74">
        <v>9720</v>
      </c>
      <c r="U78" s="74">
        <f t="shared" si="10"/>
        <v>540</v>
      </c>
      <c r="V78" s="74">
        <v>79.7</v>
      </c>
      <c r="W78" s="74"/>
      <c r="X78" s="74"/>
      <c r="Y78" s="74">
        <v>8.0713100000000004</v>
      </c>
      <c r="Z78" s="74">
        <v>1730.63</v>
      </c>
      <c r="AA78" s="74">
        <v>233.42599999999999</v>
      </c>
      <c r="AB78" s="74"/>
      <c r="AC78" s="74"/>
      <c r="AD78" s="74"/>
      <c r="AE78" s="74">
        <v>0</v>
      </c>
      <c r="AF78" s="74" t="s">
        <v>129</v>
      </c>
      <c r="AG78" s="74" t="s">
        <v>129</v>
      </c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>
        <v>35</v>
      </c>
      <c r="AU78" s="74">
        <v>99</v>
      </c>
      <c r="AV78" s="74">
        <v>62</v>
      </c>
      <c r="AW78" s="74">
        <v>94</v>
      </c>
      <c r="AX78" s="74">
        <v>79</v>
      </c>
      <c r="AY78" s="74">
        <v>87</v>
      </c>
      <c r="AZ78" s="74"/>
      <c r="BA78" s="74"/>
      <c r="BB78" s="74"/>
      <c r="BC78" s="74"/>
      <c r="BD78" s="74">
        <v>70</v>
      </c>
      <c r="BE78" s="74">
        <v>91</v>
      </c>
      <c r="BF78" s="74">
        <v>69</v>
      </c>
      <c r="BG78" s="74">
        <v>91</v>
      </c>
      <c r="BH78" s="74">
        <v>85</v>
      </c>
      <c r="BI78" s="74">
        <v>80</v>
      </c>
      <c r="BJ78" s="74">
        <v>92</v>
      </c>
      <c r="BK78" s="74">
        <v>67</v>
      </c>
      <c r="BL78" s="74">
        <v>93</v>
      </c>
      <c r="BM78" s="74">
        <v>63</v>
      </c>
      <c r="BN78" s="74"/>
      <c r="BO78" s="74"/>
      <c r="BP78" s="74"/>
      <c r="BQ78" s="74"/>
      <c r="BR78" s="74" t="s">
        <v>136</v>
      </c>
      <c r="BS78" s="74" t="s">
        <v>137</v>
      </c>
      <c r="BT78" s="74">
        <v>78</v>
      </c>
      <c r="BU78" s="74">
        <v>96</v>
      </c>
      <c r="BV78" s="74">
        <v>87</v>
      </c>
      <c r="BW78" s="74">
        <v>71</v>
      </c>
      <c r="BX78" s="74">
        <v>80</v>
      </c>
      <c r="BY78" s="74">
        <v>88</v>
      </c>
      <c r="BZ78" s="74">
        <v>93</v>
      </c>
      <c r="CA78" s="74">
        <v>58</v>
      </c>
      <c r="CB78" s="74" t="s">
        <v>136</v>
      </c>
      <c r="CC78" s="74" t="s">
        <v>136</v>
      </c>
      <c r="CD78" s="74">
        <v>87</v>
      </c>
      <c r="CE78" s="74">
        <v>73</v>
      </c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>
        <v>98</v>
      </c>
      <c r="CQ78" s="74">
        <v>30</v>
      </c>
      <c r="CR78" s="74"/>
      <c r="CS78" s="74"/>
      <c r="CT78" s="74" t="s">
        <v>136</v>
      </c>
      <c r="CU78" s="74" t="s">
        <v>136</v>
      </c>
      <c r="CV78" s="74">
        <v>99</v>
      </c>
      <c r="CW78" s="74">
        <v>19</v>
      </c>
      <c r="CX78" s="74">
        <v>98</v>
      </c>
      <c r="CY78" s="74">
        <v>13</v>
      </c>
      <c r="CZ78" s="74">
        <v>99</v>
      </c>
      <c r="DA78" s="74">
        <v>79</v>
      </c>
      <c r="DB78" s="74">
        <v>38</v>
      </c>
      <c r="DC78" s="74">
        <v>99</v>
      </c>
      <c r="DD78" s="74">
        <v>56</v>
      </c>
      <c r="DE78" s="74">
        <v>97</v>
      </c>
      <c r="DF78" s="74"/>
      <c r="DG78" s="74"/>
      <c r="DH78" s="74">
        <v>72</v>
      </c>
      <c r="DI78" s="74">
        <v>91</v>
      </c>
      <c r="DJ78" s="74">
        <v>65</v>
      </c>
      <c r="DK78" s="74">
        <v>96</v>
      </c>
      <c r="DL78" s="74">
        <v>73</v>
      </c>
      <c r="DM78" s="74">
        <v>94</v>
      </c>
      <c r="DN78" s="74">
        <v>88</v>
      </c>
      <c r="DO78" s="74">
        <v>84</v>
      </c>
      <c r="DP78" s="74">
        <v>90</v>
      </c>
      <c r="DQ78" s="74">
        <v>72</v>
      </c>
      <c r="DR78" s="74" t="s">
        <v>136</v>
      </c>
      <c r="DS78" s="74" t="s">
        <v>137</v>
      </c>
      <c r="DT78" s="74">
        <v>73</v>
      </c>
      <c r="DU78" s="74">
        <v>89</v>
      </c>
      <c r="DV78" s="74">
        <v>88</v>
      </c>
      <c r="DW78" s="74">
        <v>76</v>
      </c>
      <c r="DX78" s="74">
        <v>96</v>
      </c>
      <c r="DY78" s="74">
        <v>43</v>
      </c>
      <c r="DZ78" s="74" t="s">
        <v>136</v>
      </c>
      <c r="EA78" s="74" t="s">
        <v>137</v>
      </c>
      <c r="EB78" s="74"/>
      <c r="EC78" s="74"/>
      <c r="ED78" s="74">
        <v>34</v>
      </c>
      <c r="EE78" s="74">
        <v>99</v>
      </c>
      <c r="EF78" s="74">
        <v>62</v>
      </c>
      <c r="EG78" s="74">
        <v>95</v>
      </c>
      <c r="EH78" s="74"/>
      <c r="EI78" s="74"/>
      <c r="EJ78" s="74"/>
      <c r="EK78" s="74"/>
      <c r="EL78" s="74">
        <v>88</v>
      </c>
      <c r="EM78" s="74">
        <v>82</v>
      </c>
      <c r="EN78" s="74">
        <v>64</v>
      </c>
      <c r="EO78" s="74">
        <v>96</v>
      </c>
      <c r="EP78" s="74">
        <v>56</v>
      </c>
      <c r="EQ78" s="74">
        <v>97</v>
      </c>
      <c r="ER78" s="74">
        <v>70</v>
      </c>
      <c r="ES78" s="74">
        <v>91.5</v>
      </c>
      <c r="ET78" s="74"/>
      <c r="EU78" s="74"/>
      <c r="EV78" s="74">
        <v>90</v>
      </c>
      <c r="EW78" s="74">
        <v>71</v>
      </c>
      <c r="EX78" s="74"/>
      <c r="EY78" s="74"/>
      <c r="EZ78" s="74" t="s">
        <v>136</v>
      </c>
      <c r="FA78" s="74" t="s">
        <v>137</v>
      </c>
      <c r="FB78" s="74"/>
      <c r="FC78" s="74"/>
      <c r="FD78" s="74" t="s">
        <v>136</v>
      </c>
      <c r="FE78" s="74" t="s">
        <v>137</v>
      </c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>
        <v>94</v>
      </c>
      <c r="FS78" s="74">
        <v>57</v>
      </c>
      <c r="FT78" s="74"/>
      <c r="FU78" s="74"/>
      <c r="FV78" s="74">
        <v>76</v>
      </c>
      <c r="FW78" s="74">
        <v>84</v>
      </c>
      <c r="FX78" s="74">
        <v>98</v>
      </c>
      <c r="FY78" s="74">
        <v>35</v>
      </c>
      <c r="FZ78" s="74">
        <v>99</v>
      </c>
      <c r="GA78" s="74">
        <v>9</v>
      </c>
      <c r="GB78" s="74" t="s">
        <v>136</v>
      </c>
      <c r="GC78" s="74" t="s">
        <v>136</v>
      </c>
      <c r="GD78" s="53"/>
      <c r="GE78" s="53"/>
      <c r="GF78" s="53"/>
      <c r="GG78" s="53"/>
      <c r="GH78" s="53"/>
    </row>
    <row r="79" spans="1:190">
      <c r="A79" s="8"/>
      <c r="B79" s="119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120"/>
      <c r="Q79" s="40"/>
      <c r="R79" s="40"/>
      <c r="S79" s="40"/>
      <c r="T79" s="40"/>
      <c r="U79" s="40"/>
      <c r="V79" s="40"/>
      <c r="W79" s="120"/>
      <c r="X79" s="12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8"/>
      <c r="GE79" s="8"/>
      <c r="GF79" s="8"/>
      <c r="GG79" s="8"/>
      <c r="GH79" s="8"/>
    </row>
    <row r="80" spans="1:190">
      <c r="A80" s="8"/>
      <c r="B80" s="11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20"/>
      <c r="Q80" s="40"/>
      <c r="R80" s="40"/>
      <c r="S80" s="40"/>
      <c r="T80" s="40"/>
      <c r="U80" s="40"/>
      <c r="V80" s="40"/>
      <c r="W80" s="120"/>
      <c r="X80" s="12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8"/>
      <c r="GE80" s="8"/>
      <c r="GF80" s="8"/>
      <c r="GG80" s="8"/>
      <c r="GH80" s="8"/>
    </row>
    <row r="81" spans="1:190">
      <c r="A81" s="8"/>
      <c r="B81" s="119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120"/>
      <c r="Q81" s="40"/>
      <c r="R81" s="40"/>
      <c r="S81" s="40"/>
      <c r="T81" s="40"/>
      <c r="U81" s="40"/>
      <c r="V81" s="40"/>
      <c r="W81" s="120"/>
      <c r="X81" s="12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8"/>
      <c r="GE81" s="8"/>
      <c r="GF81" s="8"/>
      <c r="GG81" s="8"/>
      <c r="GH81" s="8"/>
    </row>
    <row r="82" spans="1:190">
      <c r="A82" s="8"/>
      <c r="B82" s="119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120"/>
      <c r="Q82" s="40"/>
      <c r="R82" s="40"/>
      <c r="S82" s="40"/>
      <c r="T82" s="40"/>
      <c r="U82" s="40"/>
      <c r="V82" s="40"/>
      <c r="W82" s="120"/>
      <c r="X82" s="12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8"/>
      <c r="GE82" s="8"/>
      <c r="GF82" s="8"/>
      <c r="GG82" s="8"/>
      <c r="GH82" s="8"/>
    </row>
    <row r="83" spans="1:190">
      <c r="A83" s="8"/>
      <c r="B83" s="119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120"/>
      <c r="Q83" s="40"/>
      <c r="R83" s="40"/>
      <c r="S83" s="40"/>
      <c r="T83" s="40"/>
      <c r="U83" s="40"/>
      <c r="V83" s="40"/>
      <c r="W83" s="120"/>
      <c r="X83" s="12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8"/>
      <c r="GE83" s="8"/>
      <c r="GF83" s="8"/>
      <c r="GG83" s="8"/>
      <c r="GH83" s="8"/>
    </row>
    <row r="84" spans="1:190">
      <c r="A84" s="8"/>
      <c r="B84" s="119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120"/>
      <c r="Q84" s="40"/>
      <c r="R84" s="40"/>
      <c r="S84" s="40"/>
      <c r="T84" s="40"/>
      <c r="U84" s="40"/>
      <c r="V84" s="40"/>
      <c r="W84" s="120"/>
      <c r="X84" s="12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8"/>
      <c r="GE84" s="8"/>
      <c r="GF84" s="8"/>
      <c r="GG84" s="8"/>
      <c r="GH84" s="8"/>
    </row>
    <row r="85" spans="1:190">
      <c r="A85" s="8"/>
      <c r="B85" s="119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120"/>
      <c r="Q85" s="40"/>
      <c r="R85" s="40"/>
      <c r="S85" s="40"/>
      <c r="T85" s="40"/>
      <c r="U85" s="40"/>
      <c r="V85" s="40"/>
      <c r="W85" s="120"/>
      <c r="X85" s="12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8"/>
      <c r="GE85" s="8"/>
      <c r="GF85" s="8"/>
      <c r="GG85" s="8"/>
      <c r="GH85" s="8"/>
    </row>
    <row r="86" spans="1:190">
      <c r="A86" s="8"/>
      <c r="B86" s="119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120"/>
      <c r="Q86" s="40"/>
      <c r="R86" s="40"/>
      <c r="S86" s="40"/>
      <c r="T86" s="40"/>
      <c r="U86" s="40"/>
      <c r="V86" s="40"/>
      <c r="W86" s="120"/>
      <c r="X86" s="12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8"/>
      <c r="GE86" s="8"/>
      <c r="GF86" s="8"/>
      <c r="GG86" s="8"/>
      <c r="GH86" s="8"/>
    </row>
    <row r="87" spans="1:190">
      <c r="A87" s="8"/>
      <c r="B87" s="119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120"/>
      <c r="Q87" s="40"/>
      <c r="R87" s="40"/>
      <c r="S87" s="40"/>
      <c r="T87" s="40"/>
      <c r="U87" s="40"/>
      <c r="V87" s="40"/>
      <c r="W87" s="120"/>
      <c r="X87" s="12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8"/>
      <c r="GE87" s="8"/>
      <c r="GF87" s="8"/>
      <c r="GG87" s="8"/>
      <c r="GH87" s="8"/>
    </row>
    <row r="88" spans="1:190">
      <c r="A88" s="8"/>
      <c r="B88" s="119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120"/>
      <c r="Q88" s="40"/>
      <c r="R88" s="40"/>
      <c r="S88" s="40"/>
      <c r="T88" s="40"/>
      <c r="U88" s="40"/>
      <c r="V88" s="40"/>
      <c r="W88" s="120"/>
      <c r="X88" s="12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8"/>
      <c r="GE88" s="8"/>
      <c r="GF88" s="8"/>
      <c r="GG88" s="8"/>
      <c r="GH88" s="8"/>
    </row>
    <row r="89" spans="1:190">
      <c r="A89" s="8"/>
      <c r="B89" s="119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120"/>
      <c r="Q89" s="40"/>
      <c r="R89" s="40"/>
      <c r="S89" s="40"/>
      <c r="T89" s="40"/>
      <c r="U89" s="40"/>
      <c r="V89" s="40"/>
      <c r="W89" s="120"/>
      <c r="X89" s="12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8"/>
      <c r="GE89" s="8"/>
      <c r="GF89" s="8"/>
      <c r="GG89" s="8"/>
      <c r="GH89" s="8"/>
    </row>
    <row r="90" spans="1:190">
      <c r="A90" s="8"/>
      <c r="B90" s="119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120"/>
      <c r="Q90" s="40"/>
      <c r="R90" s="40"/>
      <c r="S90" s="40"/>
      <c r="T90" s="40"/>
      <c r="U90" s="40"/>
      <c r="V90" s="40"/>
      <c r="W90" s="120"/>
      <c r="X90" s="12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8"/>
      <c r="GE90" s="8"/>
      <c r="GF90" s="8"/>
      <c r="GG90" s="8"/>
      <c r="GH90" s="8"/>
    </row>
    <row r="91" spans="1:190">
      <c r="A91" s="8"/>
      <c r="B91" s="119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120"/>
      <c r="Q91" s="40"/>
      <c r="R91" s="40"/>
      <c r="S91" s="40"/>
      <c r="T91" s="40"/>
      <c r="U91" s="40"/>
      <c r="V91" s="40"/>
      <c r="W91" s="120"/>
      <c r="X91" s="12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8"/>
      <c r="GE91" s="8"/>
      <c r="GF91" s="8"/>
      <c r="GG91" s="8"/>
      <c r="GH91" s="8"/>
    </row>
    <row r="92" spans="1:190">
      <c r="A92" s="8"/>
      <c r="B92" s="119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120"/>
      <c r="Q92" s="40"/>
      <c r="R92" s="40"/>
      <c r="S92" s="40"/>
      <c r="T92" s="40"/>
      <c r="U92" s="40"/>
      <c r="V92" s="40"/>
      <c r="W92" s="120"/>
      <c r="X92" s="12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8"/>
      <c r="GE92" s="8"/>
      <c r="GF92" s="8"/>
      <c r="GG92" s="8"/>
      <c r="GH92" s="8"/>
    </row>
    <row r="93" spans="1:190">
      <c r="A93" s="8"/>
      <c r="B93" s="119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120"/>
      <c r="Q93" s="40"/>
      <c r="R93" s="40"/>
      <c r="S93" s="40"/>
      <c r="T93" s="40"/>
      <c r="U93" s="40"/>
      <c r="V93" s="40"/>
      <c r="W93" s="120"/>
      <c r="X93" s="12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8"/>
      <c r="GE93" s="8"/>
      <c r="GF93" s="8"/>
      <c r="GG93" s="8"/>
      <c r="GH93" s="8"/>
    </row>
    <row r="94" spans="1:190">
      <c r="A94" s="8"/>
      <c r="B94" s="119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120"/>
      <c r="Q94" s="40"/>
      <c r="R94" s="40"/>
      <c r="S94" s="40"/>
      <c r="T94" s="40"/>
      <c r="U94" s="40"/>
      <c r="V94" s="40"/>
      <c r="W94" s="120"/>
      <c r="X94" s="12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8"/>
      <c r="GE94" s="8"/>
      <c r="GF94" s="8"/>
      <c r="GG94" s="8"/>
      <c r="GH94" s="8"/>
    </row>
    <row r="95" spans="1:190">
      <c r="A95" s="8"/>
      <c r="B95" s="119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120"/>
      <c r="Q95" s="40"/>
      <c r="R95" s="40"/>
      <c r="S95" s="40"/>
      <c r="T95" s="40"/>
      <c r="U95" s="40"/>
      <c r="V95" s="40"/>
      <c r="W95" s="120"/>
      <c r="X95" s="12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8"/>
      <c r="GE95" s="8"/>
      <c r="GF95" s="8"/>
      <c r="GG95" s="8"/>
      <c r="GH95" s="8"/>
    </row>
    <row r="96" spans="1:190">
      <c r="A96" s="8"/>
      <c r="B96" s="119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120"/>
      <c r="Q96" s="40"/>
      <c r="R96" s="40"/>
      <c r="S96" s="40"/>
      <c r="T96" s="40"/>
      <c r="U96" s="40"/>
      <c r="V96" s="40"/>
      <c r="W96" s="120"/>
      <c r="X96" s="12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8"/>
      <c r="GE96" s="8"/>
      <c r="GF96" s="8"/>
      <c r="GG96" s="8"/>
      <c r="GH96" s="8"/>
    </row>
    <row r="97" spans="1:190">
      <c r="A97" s="8"/>
      <c r="B97" s="119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120"/>
      <c r="Q97" s="40"/>
      <c r="R97" s="40"/>
      <c r="S97" s="40"/>
      <c r="T97" s="40"/>
      <c r="U97" s="40"/>
      <c r="V97" s="40"/>
      <c r="W97" s="120"/>
      <c r="X97" s="12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8"/>
      <c r="GE97" s="8"/>
      <c r="GF97" s="8"/>
      <c r="GG97" s="8"/>
      <c r="GH97" s="8"/>
    </row>
    <row r="98" spans="1:190">
      <c r="A98" s="8"/>
      <c r="B98" s="119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120"/>
      <c r="Q98" s="40"/>
      <c r="R98" s="40"/>
      <c r="S98" s="40"/>
      <c r="T98" s="40"/>
      <c r="U98" s="40"/>
      <c r="V98" s="40"/>
      <c r="W98" s="120"/>
      <c r="X98" s="12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8"/>
      <c r="GE98" s="8"/>
      <c r="GF98" s="8"/>
      <c r="GG98" s="8"/>
      <c r="GH98" s="8"/>
    </row>
    <row r="99" spans="1:190">
      <c r="A99" s="8"/>
      <c r="B99" s="119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120"/>
      <c r="Q99" s="40"/>
      <c r="R99" s="40"/>
      <c r="S99" s="40"/>
      <c r="T99" s="40"/>
      <c r="U99" s="40"/>
      <c r="V99" s="40"/>
      <c r="W99" s="120"/>
      <c r="X99" s="12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8"/>
      <c r="GE99" s="8"/>
      <c r="GF99" s="8"/>
      <c r="GG99" s="8"/>
      <c r="GH99" s="8"/>
    </row>
    <row r="100" spans="1:190">
      <c r="A100" s="8"/>
      <c r="B100" s="119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120"/>
      <c r="Q100" s="40"/>
      <c r="R100" s="40"/>
      <c r="S100" s="40"/>
      <c r="T100" s="40"/>
      <c r="U100" s="40"/>
      <c r="V100" s="40"/>
      <c r="W100" s="120"/>
      <c r="X100" s="12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8"/>
      <c r="GE100" s="8"/>
      <c r="GF100" s="8"/>
      <c r="GG100" s="8"/>
      <c r="GH100" s="8"/>
    </row>
    <row r="101" spans="1:190">
      <c r="A101" s="8"/>
      <c r="B101" s="11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20"/>
      <c r="Q101" s="40"/>
      <c r="R101" s="40"/>
      <c r="S101" s="40"/>
      <c r="T101" s="40"/>
      <c r="U101" s="40"/>
      <c r="V101" s="40"/>
      <c r="W101" s="120"/>
      <c r="X101" s="12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8"/>
      <c r="GE101" s="8"/>
      <c r="GF101" s="8"/>
      <c r="GG101" s="8"/>
      <c r="GH101" s="8"/>
    </row>
    <row r="102" spans="1:190">
      <c r="A102" s="8"/>
      <c r="B102" s="119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120"/>
      <c r="Q102" s="40"/>
      <c r="R102" s="40"/>
      <c r="S102" s="40"/>
      <c r="T102" s="40"/>
      <c r="U102" s="40"/>
      <c r="V102" s="40"/>
      <c r="W102" s="120"/>
      <c r="X102" s="12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8"/>
      <c r="GE102" s="8"/>
      <c r="GF102" s="8"/>
      <c r="GG102" s="8"/>
      <c r="GH102" s="8"/>
    </row>
    <row r="103" spans="1:190">
      <c r="A103" s="8"/>
      <c r="B103" s="119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120"/>
      <c r="Q103" s="40"/>
      <c r="R103" s="40"/>
      <c r="S103" s="40"/>
      <c r="T103" s="40"/>
      <c r="U103" s="40"/>
      <c r="V103" s="40"/>
      <c r="W103" s="120"/>
      <c r="X103" s="12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8"/>
      <c r="GE103" s="8"/>
      <c r="GF103" s="8"/>
      <c r="GG103" s="8"/>
      <c r="GH103" s="8"/>
    </row>
    <row r="104" spans="1:190">
      <c r="A104" s="8"/>
      <c r="B104" s="119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120"/>
      <c r="Q104" s="40"/>
      <c r="R104" s="40"/>
      <c r="S104" s="40"/>
      <c r="T104" s="40"/>
      <c r="U104" s="40"/>
      <c r="V104" s="40"/>
      <c r="W104" s="120"/>
      <c r="X104" s="12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8"/>
      <c r="GE104" s="8"/>
      <c r="GF104" s="8"/>
      <c r="GG104" s="8"/>
      <c r="GH104" s="8"/>
    </row>
    <row r="105" spans="1:190">
      <c r="A105" s="8"/>
      <c r="B105" s="119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120"/>
      <c r="Q105" s="40"/>
      <c r="R105" s="40"/>
      <c r="S105" s="40"/>
      <c r="T105" s="40"/>
      <c r="U105" s="40"/>
      <c r="V105" s="40"/>
      <c r="W105" s="120"/>
      <c r="X105" s="12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8"/>
      <c r="GE105" s="8"/>
      <c r="GF105" s="8"/>
      <c r="GG105" s="8"/>
      <c r="GH105" s="8"/>
    </row>
    <row r="106" spans="1:190">
      <c r="A106" s="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Q106" s="40"/>
      <c r="R106" s="40"/>
      <c r="S106" s="40"/>
      <c r="T106" s="40"/>
      <c r="U106" s="40"/>
      <c r="V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8"/>
      <c r="GE106" s="8"/>
      <c r="GF106" s="8"/>
      <c r="GG106" s="8"/>
      <c r="GH106" s="8"/>
    </row>
    <row r="107" spans="1:190">
      <c r="A107" s="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Q107" s="40"/>
      <c r="R107" s="40"/>
      <c r="S107" s="40"/>
      <c r="T107" s="40"/>
      <c r="U107" s="40"/>
      <c r="V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8"/>
      <c r="GE107" s="8"/>
      <c r="GF107" s="8"/>
      <c r="GG107" s="8"/>
      <c r="GH107" s="8"/>
    </row>
    <row r="108" spans="1:190">
      <c r="A108" s="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Q108" s="40"/>
      <c r="R108" s="40"/>
      <c r="S108" s="40"/>
      <c r="T108" s="40"/>
      <c r="U108" s="40"/>
      <c r="V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8"/>
      <c r="GE108" s="8"/>
      <c r="GF108" s="8"/>
      <c r="GG108" s="8"/>
      <c r="GH108" s="8"/>
    </row>
    <row r="109" spans="1:190">
      <c r="A109" s="8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Q109" s="40"/>
      <c r="R109" s="40"/>
      <c r="S109" s="40"/>
      <c r="T109" s="40"/>
      <c r="U109" s="40"/>
      <c r="V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8"/>
      <c r="GE109" s="8"/>
      <c r="GF109" s="8"/>
      <c r="GG109" s="8"/>
      <c r="GH109" s="8"/>
    </row>
    <row r="110" spans="1:190">
      <c r="A110" s="8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Q110" s="40"/>
      <c r="R110" s="40"/>
      <c r="S110" s="40"/>
      <c r="T110" s="40"/>
      <c r="U110" s="40"/>
      <c r="V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8"/>
      <c r="GE110" s="8"/>
      <c r="GF110" s="8"/>
      <c r="GG110" s="8"/>
      <c r="GH110" s="8"/>
    </row>
    <row r="111" spans="1:190">
      <c r="A111" s="8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Q111" s="40"/>
      <c r="R111" s="40"/>
      <c r="S111" s="40"/>
      <c r="T111" s="40"/>
      <c r="U111" s="40"/>
      <c r="V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8"/>
      <c r="GE111" s="8"/>
      <c r="GF111" s="8"/>
      <c r="GG111" s="8"/>
      <c r="GH111" s="8"/>
    </row>
    <row r="112" spans="1:190">
      <c r="A112" s="8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Q112" s="40"/>
      <c r="R112" s="40"/>
      <c r="S112" s="40"/>
      <c r="T112" s="40"/>
      <c r="U112" s="40"/>
      <c r="V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8"/>
      <c r="GE112" s="8"/>
      <c r="GF112" s="8"/>
      <c r="GG112" s="8"/>
      <c r="GH112" s="8"/>
    </row>
    <row r="113" spans="1:190">
      <c r="A113" s="8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Q113" s="40"/>
      <c r="R113" s="40"/>
      <c r="S113" s="40"/>
      <c r="T113" s="40"/>
      <c r="U113" s="40"/>
      <c r="V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8"/>
      <c r="GE113" s="8"/>
      <c r="GF113" s="8"/>
      <c r="GG113" s="8"/>
      <c r="GH113" s="8"/>
    </row>
    <row r="114" spans="1:190">
      <c r="A114" s="8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Q114" s="40"/>
      <c r="R114" s="40"/>
      <c r="S114" s="40"/>
      <c r="T114" s="40"/>
      <c r="U114" s="40"/>
      <c r="V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8"/>
      <c r="GE114" s="8"/>
      <c r="GF114" s="8"/>
      <c r="GG114" s="8"/>
      <c r="GH114" s="8"/>
    </row>
    <row r="115" spans="1:190">
      <c r="A115" s="8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Q115" s="40"/>
      <c r="R115" s="40"/>
      <c r="S115" s="40"/>
      <c r="T115" s="40"/>
      <c r="U115" s="40"/>
      <c r="V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8"/>
      <c r="GE115" s="8"/>
      <c r="GF115" s="8"/>
      <c r="GG115" s="8"/>
      <c r="GH115" s="8"/>
    </row>
    <row r="116" spans="1:190">
      <c r="A116" s="8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Q116" s="40"/>
      <c r="R116" s="40"/>
      <c r="S116" s="40"/>
      <c r="T116" s="40"/>
      <c r="U116" s="40"/>
      <c r="V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8"/>
      <c r="GE116" s="8"/>
      <c r="GF116" s="8"/>
      <c r="GG116" s="8"/>
      <c r="GH116" s="8"/>
    </row>
    <row r="117" spans="1:190">
      <c r="A117" s="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Q117" s="40"/>
      <c r="R117" s="40"/>
      <c r="S117" s="40"/>
      <c r="T117" s="40"/>
      <c r="U117" s="40"/>
      <c r="V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8"/>
      <c r="GE117" s="8"/>
      <c r="GF117" s="8"/>
      <c r="GG117" s="8"/>
      <c r="GH117" s="8"/>
    </row>
    <row r="118" spans="1:190">
      <c r="A118" s="8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Q118" s="40"/>
      <c r="R118" s="40"/>
      <c r="S118" s="40"/>
      <c r="T118" s="40"/>
      <c r="U118" s="40"/>
      <c r="V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8"/>
      <c r="GE118" s="8"/>
      <c r="GF118" s="8"/>
      <c r="GG118" s="8"/>
      <c r="GH118" s="8"/>
    </row>
    <row r="119" spans="1:190">
      <c r="A119" s="8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Q119" s="40"/>
      <c r="R119" s="40"/>
      <c r="S119" s="40"/>
      <c r="T119" s="40"/>
      <c r="U119" s="40"/>
      <c r="V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8"/>
      <c r="GE119" s="8"/>
      <c r="GF119" s="8"/>
      <c r="GG119" s="8"/>
      <c r="GH119" s="8"/>
    </row>
    <row r="120" spans="1:190">
      <c r="A120" s="8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Q120" s="40"/>
      <c r="R120" s="40"/>
      <c r="S120" s="40"/>
      <c r="T120" s="40"/>
      <c r="U120" s="40"/>
      <c r="V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8"/>
      <c r="GE120" s="8"/>
      <c r="GF120" s="8"/>
      <c r="GG120" s="8"/>
      <c r="GH120" s="8"/>
    </row>
    <row r="121" spans="1:190">
      <c r="A121" s="8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Q121" s="40"/>
      <c r="R121" s="40"/>
      <c r="S121" s="40"/>
      <c r="T121" s="40"/>
      <c r="U121" s="40"/>
      <c r="V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8"/>
      <c r="GE121" s="8"/>
      <c r="GF121" s="8"/>
      <c r="GG121" s="8"/>
      <c r="GH121" s="8"/>
    </row>
    <row r="122" spans="1:190">
      <c r="A122" s="8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Q122" s="40"/>
      <c r="R122" s="40"/>
      <c r="S122" s="40"/>
      <c r="T122" s="40"/>
      <c r="U122" s="40"/>
      <c r="V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8"/>
      <c r="GE122" s="8"/>
      <c r="GF122" s="8"/>
      <c r="GG122" s="8"/>
      <c r="GH122" s="8"/>
    </row>
    <row r="123" spans="1:190">
      <c r="A123" s="8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Q123" s="40"/>
      <c r="R123" s="40"/>
      <c r="S123" s="40"/>
      <c r="T123" s="40"/>
      <c r="U123" s="40"/>
      <c r="V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8"/>
      <c r="GE123" s="8"/>
      <c r="GF123" s="8"/>
      <c r="GG123" s="8"/>
      <c r="GH123" s="8"/>
    </row>
    <row r="124" spans="1:190">
      <c r="A124" s="8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Q124" s="40"/>
      <c r="R124" s="40"/>
      <c r="S124" s="40"/>
      <c r="T124" s="40"/>
      <c r="U124" s="40"/>
      <c r="V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8"/>
      <c r="GE124" s="8"/>
      <c r="GF124" s="8"/>
      <c r="GG124" s="8"/>
      <c r="GH124" s="8"/>
    </row>
    <row r="125" spans="1:190">
      <c r="A125" s="8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Q125" s="40"/>
      <c r="R125" s="40"/>
      <c r="S125" s="40"/>
      <c r="T125" s="40"/>
      <c r="U125" s="40"/>
      <c r="V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8"/>
      <c r="GE125" s="8"/>
      <c r="GF125" s="8"/>
      <c r="GG125" s="8"/>
      <c r="GH125" s="8"/>
    </row>
    <row r="126" spans="1:190">
      <c r="A126" s="8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Q126" s="40"/>
      <c r="R126" s="40"/>
      <c r="S126" s="40"/>
      <c r="T126" s="40"/>
      <c r="U126" s="40"/>
      <c r="V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8"/>
      <c r="GE126" s="8"/>
      <c r="GF126" s="8"/>
      <c r="GG126" s="8"/>
      <c r="GH126" s="8"/>
    </row>
    <row r="127" spans="1:190">
      <c r="A127" s="8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Q127" s="40"/>
      <c r="R127" s="40"/>
      <c r="S127" s="40"/>
      <c r="T127" s="40"/>
      <c r="U127" s="40"/>
      <c r="V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8"/>
      <c r="GE127" s="8"/>
      <c r="GF127" s="8"/>
      <c r="GG127" s="8"/>
      <c r="GH127" s="8"/>
    </row>
    <row r="128" spans="1:190">
      <c r="A128" s="8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Q128" s="40"/>
      <c r="R128" s="40"/>
      <c r="S128" s="40"/>
      <c r="T128" s="40"/>
      <c r="U128" s="40"/>
      <c r="V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8"/>
      <c r="GE128" s="8"/>
      <c r="GF128" s="8"/>
      <c r="GG128" s="8"/>
      <c r="GH128" s="8"/>
    </row>
    <row r="129" spans="1:190">
      <c r="A129" s="8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Q129" s="40"/>
      <c r="R129" s="40"/>
      <c r="S129" s="40"/>
      <c r="T129" s="40"/>
      <c r="U129" s="40"/>
      <c r="V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8"/>
      <c r="GE129" s="8"/>
      <c r="GF129" s="8"/>
      <c r="GG129" s="8"/>
      <c r="GH129" s="8"/>
    </row>
    <row r="130" spans="1:190">
      <c r="A130" s="8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Q130" s="40"/>
      <c r="R130" s="40"/>
      <c r="S130" s="40"/>
      <c r="T130" s="40"/>
      <c r="U130" s="40"/>
      <c r="V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8"/>
      <c r="GE130" s="8"/>
      <c r="GF130" s="8"/>
      <c r="GG130" s="8"/>
      <c r="GH130" s="8"/>
    </row>
    <row r="131" spans="1:190">
      <c r="A131" s="8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Q131" s="40"/>
      <c r="R131" s="40"/>
      <c r="S131" s="40"/>
      <c r="T131" s="40"/>
      <c r="U131" s="40"/>
      <c r="V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8"/>
      <c r="GE131" s="8"/>
      <c r="GF131" s="8"/>
      <c r="GG131" s="8"/>
      <c r="GH131" s="8"/>
    </row>
    <row r="132" spans="1:190">
      <c r="A132" s="8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Q132" s="40"/>
      <c r="R132" s="40"/>
      <c r="S132" s="40"/>
      <c r="T132" s="40"/>
      <c r="U132" s="40"/>
      <c r="V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8"/>
      <c r="GE132" s="8"/>
      <c r="GF132" s="8"/>
      <c r="GG132" s="8"/>
      <c r="GH132" s="8"/>
    </row>
    <row r="133" spans="1:190">
      <c r="A133" s="8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Q133" s="40"/>
      <c r="R133" s="40"/>
      <c r="S133" s="40"/>
      <c r="T133" s="40"/>
      <c r="U133" s="40"/>
      <c r="V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8"/>
      <c r="GE133" s="8"/>
      <c r="GF133" s="8"/>
      <c r="GG133" s="8"/>
      <c r="GH133" s="8"/>
    </row>
    <row r="134" spans="1:190">
      <c r="A134" s="8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Q134" s="40"/>
      <c r="R134" s="40"/>
      <c r="S134" s="40"/>
      <c r="T134" s="40"/>
      <c r="U134" s="40"/>
      <c r="V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8"/>
      <c r="GE134" s="8"/>
      <c r="GF134" s="8"/>
      <c r="GG134" s="8"/>
      <c r="GH134" s="8"/>
    </row>
    <row r="135" spans="1:190">
      <c r="A135" s="8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Q135" s="40"/>
      <c r="R135" s="40"/>
      <c r="S135" s="40"/>
      <c r="T135" s="40"/>
      <c r="U135" s="40"/>
      <c r="V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8"/>
      <c r="GE135" s="8"/>
      <c r="GF135" s="8"/>
      <c r="GG135" s="8"/>
      <c r="GH135" s="8"/>
    </row>
    <row r="136" spans="1:190">
      <c r="A136" s="8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Q136" s="40"/>
      <c r="R136" s="40"/>
      <c r="S136" s="40"/>
      <c r="T136" s="40"/>
      <c r="U136" s="40"/>
      <c r="V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8"/>
      <c r="GE136" s="8"/>
      <c r="GF136" s="8"/>
      <c r="GG136" s="8"/>
      <c r="GH136" s="8"/>
    </row>
    <row r="137" spans="1:190">
      <c r="A137" s="8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Q137" s="40"/>
      <c r="R137" s="40"/>
      <c r="S137" s="40"/>
      <c r="T137" s="40"/>
      <c r="U137" s="40"/>
      <c r="V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8"/>
      <c r="GE137" s="8"/>
      <c r="GF137" s="8"/>
      <c r="GG137" s="8"/>
      <c r="GH137" s="8"/>
    </row>
    <row r="138" spans="1:190">
      <c r="A138" s="8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Q138" s="40"/>
      <c r="R138" s="40"/>
      <c r="S138" s="40"/>
      <c r="T138" s="40"/>
      <c r="U138" s="40"/>
      <c r="V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8"/>
      <c r="GE138" s="8"/>
      <c r="GF138" s="8"/>
      <c r="GG138" s="8"/>
      <c r="GH138" s="8"/>
    </row>
    <row r="139" spans="1:190">
      <c r="A139" s="8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Q139" s="40"/>
      <c r="R139" s="40"/>
      <c r="S139" s="40"/>
      <c r="T139" s="40"/>
      <c r="U139" s="40"/>
      <c r="V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8"/>
      <c r="GE139" s="8"/>
      <c r="GF139" s="8"/>
      <c r="GG139" s="8"/>
      <c r="GH139" s="8"/>
    </row>
    <row r="140" spans="1:190">
      <c r="A140" s="8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Q140" s="40"/>
      <c r="R140" s="40"/>
      <c r="S140" s="40"/>
      <c r="T140" s="40"/>
      <c r="U140" s="40"/>
      <c r="V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8"/>
      <c r="GE140" s="8"/>
      <c r="GF140" s="8"/>
      <c r="GG140" s="8"/>
      <c r="GH140" s="8"/>
    </row>
    <row r="141" spans="1:190">
      <c r="A141" s="8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Q141" s="40"/>
      <c r="R141" s="40"/>
      <c r="S141" s="40"/>
      <c r="T141" s="40"/>
      <c r="U141" s="40"/>
      <c r="V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8"/>
      <c r="GE141" s="8"/>
      <c r="GF141" s="8"/>
      <c r="GG141" s="8"/>
      <c r="GH141" s="8"/>
    </row>
    <row r="142" spans="1:190">
      <c r="A142" s="8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Q142" s="40"/>
      <c r="R142" s="40"/>
      <c r="S142" s="40"/>
      <c r="T142" s="40"/>
      <c r="U142" s="40"/>
      <c r="V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8"/>
      <c r="GE142" s="8"/>
      <c r="GF142" s="8"/>
      <c r="GG142" s="8"/>
      <c r="GH142" s="8"/>
    </row>
    <row r="143" spans="1:190">
      <c r="A143" s="8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Q143" s="40"/>
      <c r="R143" s="40"/>
      <c r="S143" s="40"/>
      <c r="T143" s="40"/>
      <c r="U143" s="40"/>
      <c r="V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8"/>
      <c r="GE143" s="8"/>
      <c r="GF143" s="8"/>
      <c r="GG143" s="8"/>
      <c r="GH143" s="8"/>
    </row>
    <row r="144" spans="1:190">
      <c r="A144" s="8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Q144" s="40"/>
      <c r="R144" s="40"/>
      <c r="S144" s="40"/>
      <c r="T144" s="40"/>
      <c r="U144" s="40"/>
      <c r="V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8"/>
      <c r="GE144" s="8"/>
      <c r="GF144" s="8"/>
      <c r="GG144" s="8"/>
      <c r="GH144" s="8"/>
    </row>
    <row r="145" spans="1:190">
      <c r="A145" s="8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Q145" s="40"/>
      <c r="R145" s="40"/>
      <c r="S145" s="40"/>
      <c r="T145" s="40"/>
      <c r="U145" s="40"/>
      <c r="V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8"/>
      <c r="GE145" s="8"/>
      <c r="GF145" s="8"/>
      <c r="GG145" s="8"/>
      <c r="GH145" s="8"/>
    </row>
    <row r="146" spans="1:190">
      <c r="A146" s="8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Q146" s="40"/>
      <c r="R146" s="40"/>
      <c r="S146" s="40"/>
      <c r="T146" s="40"/>
      <c r="U146" s="40"/>
      <c r="V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8"/>
      <c r="GE146" s="8"/>
      <c r="GF146" s="8"/>
      <c r="GG146" s="8"/>
      <c r="GH146" s="8"/>
    </row>
    <row r="147" spans="1:190">
      <c r="A147" s="8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Q147" s="40"/>
      <c r="R147" s="40"/>
      <c r="S147" s="40"/>
      <c r="T147" s="40"/>
      <c r="U147" s="40"/>
      <c r="V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8"/>
      <c r="GE147" s="8"/>
      <c r="GF147" s="8"/>
      <c r="GG147" s="8"/>
      <c r="GH147" s="8"/>
    </row>
    <row r="148" spans="1:190">
      <c r="A148" s="8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Q148" s="40"/>
      <c r="R148" s="40"/>
      <c r="S148" s="40"/>
      <c r="T148" s="40"/>
      <c r="U148" s="40"/>
      <c r="V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8"/>
      <c r="GE148" s="8"/>
      <c r="GF148" s="8"/>
      <c r="GG148" s="8"/>
      <c r="GH148" s="8"/>
    </row>
    <row r="149" spans="1:190">
      <c r="A149" s="8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Q149" s="40"/>
      <c r="R149" s="40"/>
      <c r="S149" s="40"/>
      <c r="T149" s="40"/>
      <c r="U149" s="40"/>
      <c r="V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8"/>
      <c r="GE149" s="8"/>
      <c r="GF149" s="8"/>
      <c r="GG149" s="8"/>
      <c r="GH149" s="8"/>
    </row>
    <row r="150" spans="1:190">
      <c r="A150" s="8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Q150" s="40"/>
      <c r="R150" s="40"/>
      <c r="S150" s="40"/>
      <c r="T150" s="40"/>
      <c r="U150" s="40"/>
      <c r="V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8"/>
      <c r="GE150" s="8"/>
      <c r="GF150" s="8"/>
      <c r="GG150" s="8"/>
      <c r="GH150" s="8"/>
    </row>
    <row r="151" spans="1:190">
      <c r="A151" s="8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Q151" s="40"/>
      <c r="R151" s="40"/>
      <c r="S151" s="40"/>
      <c r="T151" s="40"/>
      <c r="U151" s="40"/>
      <c r="V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8"/>
      <c r="GE151" s="8"/>
      <c r="GF151" s="8"/>
      <c r="GG151" s="8"/>
      <c r="GH151" s="8"/>
    </row>
    <row r="152" spans="1:190">
      <c r="A152" s="8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Q152" s="40"/>
      <c r="R152" s="40"/>
      <c r="S152" s="40"/>
      <c r="T152" s="40"/>
      <c r="U152" s="40"/>
      <c r="V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8"/>
      <c r="GE152" s="8"/>
      <c r="GF152" s="8"/>
      <c r="GG152" s="8"/>
      <c r="GH152" s="8"/>
    </row>
    <row r="153" spans="1:190">
      <c r="A153" s="8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Q153" s="40"/>
      <c r="R153" s="40"/>
      <c r="S153" s="40"/>
      <c r="T153" s="40"/>
      <c r="U153" s="40"/>
      <c r="V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8"/>
      <c r="GE153" s="8"/>
      <c r="GF153" s="8"/>
      <c r="GG153" s="8"/>
      <c r="GH153" s="8"/>
    </row>
    <row r="154" spans="1:190">
      <c r="A154" s="8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Q154" s="40"/>
      <c r="R154" s="40"/>
      <c r="S154" s="40"/>
      <c r="T154" s="40"/>
      <c r="U154" s="40"/>
      <c r="V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8"/>
      <c r="GE154" s="8"/>
      <c r="GF154" s="8"/>
      <c r="GG154" s="8"/>
      <c r="GH154" s="8"/>
    </row>
    <row r="155" spans="1:190">
      <c r="A155" s="8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Q155" s="40"/>
      <c r="R155" s="40"/>
      <c r="S155" s="40"/>
      <c r="T155" s="40"/>
      <c r="U155" s="40"/>
      <c r="V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8"/>
      <c r="GE155" s="8"/>
      <c r="GF155" s="8"/>
      <c r="GG155" s="8"/>
      <c r="GH155" s="8"/>
    </row>
    <row r="156" spans="1:190">
      <c r="A156" s="8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Q156" s="40"/>
      <c r="R156" s="40"/>
      <c r="S156" s="40"/>
      <c r="T156" s="40"/>
      <c r="U156" s="40"/>
      <c r="V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8"/>
      <c r="GE156" s="8"/>
      <c r="GF156" s="8"/>
      <c r="GG156" s="8"/>
      <c r="GH156" s="8"/>
    </row>
    <row r="157" spans="1:190">
      <c r="A157" s="8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Q157" s="40"/>
      <c r="R157" s="40"/>
      <c r="S157" s="40"/>
      <c r="T157" s="40"/>
      <c r="U157" s="40"/>
      <c r="V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8"/>
      <c r="GE157" s="8"/>
      <c r="GF157" s="8"/>
      <c r="GG157" s="8"/>
      <c r="GH157" s="8"/>
    </row>
    <row r="158" spans="1:190">
      <c r="A158" s="8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Q158" s="40"/>
      <c r="R158" s="40"/>
      <c r="S158" s="40"/>
      <c r="T158" s="40"/>
      <c r="U158" s="40"/>
      <c r="V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8"/>
      <c r="GE158" s="8"/>
      <c r="GF158" s="8"/>
      <c r="GG158" s="8"/>
      <c r="GH158" s="8"/>
    </row>
    <row r="159" spans="1:190">
      <c r="A159" s="8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Q159" s="40"/>
      <c r="R159" s="40"/>
      <c r="S159" s="40"/>
      <c r="T159" s="40"/>
      <c r="U159" s="40"/>
      <c r="V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8"/>
      <c r="GE159" s="8"/>
      <c r="GF159" s="8"/>
      <c r="GG159" s="8"/>
      <c r="GH159" s="8"/>
    </row>
    <row r="160" spans="1:190">
      <c r="A160" s="8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Q160" s="40"/>
      <c r="R160" s="40"/>
      <c r="S160" s="40"/>
      <c r="T160" s="40"/>
      <c r="U160" s="40"/>
      <c r="V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8"/>
      <c r="GE160" s="8"/>
      <c r="GF160" s="8"/>
      <c r="GG160" s="8"/>
      <c r="GH160" s="8"/>
    </row>
    <row r="161" spans="1:190">
      <c r="A161" s="8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Q161" s="40"/>
      <c r="R161" s="40"/>
      <c r="S161" s="40"/>
      <c r="T161" s="40"/>
      <c r="U161" s="40"/>
      <c r="V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8"/>
      <c r="GE161" s="8"/>
      <c r="GF161" s="8"/>
      <c r="GG161" s="8"/>
      <c r="GH161" s="8"/>
    </row>
    <row r="162" spans="1:190">
      <c r="A162" s="8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Q162" s="40"/>
      <c r="R162" s="40"/>
      <c r="S162" s="40"/>
      <c r="T162" s="40"/>
      <c r="U162" s="40"/>
      <c r="V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8"/>
      <c r="GE162" s="8"/>
      <c r="GF162" s="8"/>
      <c r="GG162" s="8"/>
      <c r="GH162" s="8"/>
    </row>
    <row r="163" spans="1:190">
      <c r="A163" s="8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Q163" s="40"/>
      <c r="R163" s="40"/>
      <c r="S163" s="40"/>
      <c r="T163" s="40"/>
      <c r="U163" s="40"/>
      <c r="V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8"/>
      <c r="GE163" s="8"/>
      <c r="GF163" s="8"/>
      <c r="GG163" s="8"/>
      <c r="GH163" s="8"/>
    </row>
    <row r="164" spans="1:190">
      <c r="A164" s="8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Q164" s="40"/>
      <c r="R164" s="40"/>
      <c r="S164" s="40"/>
      <c r="T164" s="40"/>
      <c r="U164" s="40"/>
      <c r="V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8"/>
      <c r="GE164" s="8"/>
      <c r="GF164" s="8"/>
      <c r="GG164" s="8"/>
      <c r="GH164" s="8"/>
    </row>
    <row r="165" spans="1:190">
      <c r="A165" s="8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Q165" s="40"/>
      <c r="R165" s="40"/>
      <c r="S165" s="40"/>
      <c r="T165" s="40"/>
      <c r="U165" s="40"/>
      <c r="V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8"/>
      <c r="GE165" s="8"/>
      <c r="GF165" s="8"/>
      <c r="GG165" s="8"/>
      <c r="GH165" s="8"/>
    </row>
    <row r="166" spans="1:190">
      <c r="A166" s="8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Q166" s="40"/>
      <c r="R166" s="40"/>
      <c r="S166" s="40"/>
      <c r="T166" s="40"/>
      <c r="U166" s="40"/>
      <c r="V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8"/>
      <c r="GE166" s="8"/>
      <c r="GF166" s="8"/>
      <c r="GG166" s="8"/>
      <c r="GH166" s="8"/>
    </row>
    <row r="167" spans="1:190">
      <c r="A167" s="8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Q167" s="40"/>
      <c r="R167" s="40"/>
      <c r="S167" s="40"/>
      <c r="T167" s="40"/>
      <c r="U167" s="40"/>
      <c r="V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8"/>
      <c r="GE167" s="8"/>
      <c r="GF167" s="8"/>
      <c r="GG167" s="8"/>
      <c r="GH167" s="8"/>
    </row>
    <row r="168" spans="1:190">
      <c r="A168" s="8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Q168" s="40"/>
      <c r="R168" s="40"/>
      <c r="S168" s="40"/>
      <c r="T168" s="40"/>
      <c r="U168" s="40"/>
      <c r="V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8"/>
      <c r="GE168" s="8"/>
      <c r="GF168" s="8"/>
      <c r="GG168" s="8"/>
      <c r="GH168" s="8"/>
    </row>
    <row r="169" spans="1:190">
      <c r="A169" s="8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Q169" s="40"/>
      <c r="R169" s="40"/>
      <c r="S169" s="40"/>
      <c r="T169" s="40"/>
      <c r="U169" s="40"/>
      <c r="V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8"/>
      <c r="GE169" s="8"/>
      <c r="GF169" s="8"/>
      <c r="GG169" s="8"/>
      <c r="GH169" s="8"/>
    </row>
    <row r="170" spans="1:190">
      <c r="A170" s="8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Q170" s="40"/>
      <c r="R170" s="40"/>
      <c r="S170" s="40"/>
      <c r="T170" s="40"/>
      <c r="U170" s="40"/>
      <c r="V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  <c r="FT170" s="40"/>
      <c r="FU170" s="40"/>
      <c r="FV170" s="40"/>
      <c r="FW170" s="40"/>
      <c r="FX170" s="40"/>
      <c r="FY170" s="40"/>
      <c r="FZ170" s="40"/>
      <c r="GA170" s="40"/>
      <c r="GB170" s="40"/>
      <c r="GC170" s="40"/>
      <c r="GD170" s="8"/>
      <c r="GE170" s="8"/>
      <c r="GF170" s="8"/>
      <c r="GG170" s="8"/>
      <c r="GH170" s="8"/>
    </row>
    <row r="171" spans="1:190">
      <c r="A171" s="8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Q171" s="40"/>
      <c r="R171" s="40"/>
      <c r="S171" s="40"/>
      <c r="T171" s="40"/>
      <c r="U171" s="40"/>
      <c r="V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8"/>
      <c r="GE171" s="8"/>
      <c r="GF171" s="8"/>
      <c r="GG171" s="8"/>
      <c r="GH171" s="8"/>
    </row>
    <row r="172" spans="1:190">
      <c r="A172" s="8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Q172" s="40"/>
      <c r="R172" s="40"/>
      <c r="S172" s="40"/>
      <c r="T172" s="40"/>
      <c r="U172" s="40"/>
      <c r="V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8"/>
      <c r="GE172" s="8"/>
      <c r="GF172" s="8"/>
      <c r="GG172" s="8"/>
      <c r="GH172" s="8"/>
    </row>
    <row r="173" spans="1:190">
      <c r="A173" s="8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Q173" s="40"/>
      <c r="R173" s="40"/>
      <c r="S173" s="40"/>
      <c r="T173" s="40"/>
      <c r="U173" s="40"/>
      <c r="V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8"/>
      <c r="GE173" s="8"/>
      <c r="GF173" s="8"/>
      <c r="GG173" s="8"/>
      <c r="GH173" s="8"/>
    </row>
    <row r="174" spans="1:190">
      <c r="A174" s="8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Q174" s="40"/>
      <c r="R174" s="40"/>
      <c r="S174" s="40"/>
      <c r="T174" s="40"/>
      <c r="U174" s="40"/>
      <c r="V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8"/>
      <c r="GE174" s="8"/>
      <c r="GF174" s="8"/>
      <c r="GG174" s="8"/>
      <c r="GH174" s="8"/>
    </row>
    <row r="175" spans="1:190">
      <c r="A175" s="8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Q175" s="40"/>
      <c r="R175" s="40"/>
      <c r="S175" s="40"/>
      <c r="T175" s="40"/>
      <c r="U175" s="40"/>
      <c r="V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8"/>
      <c r="GE175" s="8"/>
      <c r="GF175" s="8"/>
      <c r="GG175" s="8"/>
      <c r="GH175" s="8"/>
    </row>
    <row r="176" spans="1:190">
      <c r="A176" s="8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Q176" s="40"/>
      <c r="R176" s="40"/>
      <c r="S176" s="40"/>
      <c r="T176" s="40"/>
      <c r="U176" s="40"/>
      <c r="V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8"/>
      <c r="GE176" s="8"/>
      <c r="GF176" s="8"/>
      <c r="GG176" s="8"/>
      <c r="GH176" s="8"/>
    </row>
    <row r="177" spans="1:190">
      <c r="A177" s="8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Q177" s="40"/>
      <c r="R177" s="40"/>
      <c r="S177" s="40"/>
      <c r="T177" s="40"/>
      <c r="U177" s="40"/>
      <c r="V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40"/>
      <c r="GD177" s="8"/>
      <c r="GE177" s="8"/>
      <c r="GF177" s="8"/>
      <c r="GG177" s="8"/>
      <c r="GH177" s="8"/>
    </row>
    <row r="178" spans="1:190">
      <c r="A178" s="8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Q178" s="40"/>
      <c r="R178" s="40"/>
      <c r="S178" s="40"/>
      <c r="T178" s="40"/>
      <c r="U178" s="40"/>
      <c r="V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  <c r="FZ178" s="40"/>
      <c r="GA178" s="40"/>
      <c r="GB178" s="40"/>
      <c r="GC178" s="40"/>
      <c r="GD178" s="8"/>
      <c r="GE178" s="8"/>
      <c r="GF178" s="8"/>
      <c r="GG178" s="8"/>
      <c r="GH178" s="8"/>
    </row>
    <row r="179" spans="1:190">
      <c r="A179" s="8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Q179" s="40"/>
      <c r="R179" s="40"/>
      <c r="S179" s="40"/>
      <c r="T179" s="40"/>
      <c r="U179" s="40"/>
      <c r="V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8"/>
      <c r="GE179" s="8"/>
      <c r="GF179" s="8"/>
      <c r="GG179" s="8"/>
      <c r="GH179" s="8"/>
    </row>
    <row r="180" spans="1:190">
      <c r="A180" s="8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Q180" s="40"/>
      <c r="R180" s="40"/>
      <c r="S180" s="40"/>
      <c r="T180" s="40"/>
      <c r="U180" s="40"/>
      <c r="V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8"/>
      <c r="GE180" s="8"/>
      <c r="GF180" s="8"/>
      <c r="GG180" s="8"/>
      <c r="GH180" s="8"/>
    </row>
    <row r="181" spans="1:190">
      <c r="A181" s="8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Q181" s="40"/>
      <c r="R181" s="40"/>
      <c r="S181" s="40"/>
      <c r="T181" s="40"/>
      <c r="U181" s="40"/>
      <c r="V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/>
      <c r="FT181" s="40"/>
      <c r="FU181" s="40"/>
      <c r="FV181" s="40"/>
      <c r="FW181" s="40"/>
      <c r="FX181" s="40"/>
      <c r="FY181" s="40"/>
      <c r="FZ181" s="40"/>
      <c r="GA181" s="40"/>
      <c r="GB181" s="40"/>
      <c r="GC181" s="40"/>
      <c r="GD181" s="8"/>
      <c r="GE181" s="8"/>
      <c r="GF181" s="8"/>
      <c r="GG181" s="8"/>
      <c r="GH181" s="8"/>
    </row>
    <row r="182" spans="1:190">
      <c r="A182" s="8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Q182" s="40"/>
      <c r="R182" s="40"/>
      <c r="S182" s="40"/>
      <c r="T182" s="40"/>
      <c r="U182" s="40"/>
      <c r="V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/>
      <c r="FN182" s="40"/>
      <c r="FO182" s="40"/>
      <c r="FP182" s="40"/>
      <c r="FQ182" s="40"/>
      <c r="FR182" s="40"/>
      <c r="FS182" s="40"/>
      <c r="FT182" s="40"/>
      <c r="FU182" s="40"/>
      <c r="FV182" s="40"/>
      <c r="FW182" s="40"/>
      <c r="FX182" s="40"/>
      <c r="FY182" s="40"/>
      <c r="FZ182" s="40"/>
      <c r="GA182" s="40"/>
      <c r="GB182" s="40"/>
      <c r="GC182" s="40"/>
      <c r="GD182" s="8"/>
      <c r="GE182" s="8"/>
      <c r="GF182" s="8"/>
      <c r="GG182" s="8"/>
      <c r="GH182" s="8"/>
    </row>
    <row r="183" spans="1:190">
      <c r="A183" s="8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Q183" s="40"/>
      <c r="R183" s="40"/>
      <c r="S183" s="40"/>
      <c r="T183" s="40"/>
      <c r="U183" s="40"/>
      <c r="V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/>
      <c r="FN183" s="40"/>
      <c r="FO183" s="40"/>
      <c r="FP183" s="40"/>
      <c r="FQ183" s="40"/>
      <c r="FR183" s="40"/>
      <c r="FS183" s="40"/>
      <c r="FT183" s="40"/>
      <c r="FU183" s="40"/>
      <c r="FV183" s="40"/>
      <c r="FW183" s="40"/>
      <c r="FX183" s="40"/>
      <c r="FY183" s="40"/>
      <c r="FZ183" s="40"/>
      <c r="GA183" s="40"/>
      <c r="GB183" s="40"/>
      <c r="GC183" s="40"/>
      <c r="GD183" s="8"/>
      <c r="GE183" s="8"/>
      <c r="GF183" s="8"/>
      <c r="GG183" s="8"/>
      <c r="GH183" s="8"/>
    </row>
    <row r="184" spans="1:190">
      <c r="A184" s="8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Q184" s="40"/>
      <c r="R184" s="40"/>
      <c r="S184" s="40"/>
      <c r="T184" s="40"/>
      <c r="U184" s="40"/>
      <c r="V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  <c r="FZ184" s="40"/>
      <c r="GA184" s="40"/>
      <c r="GB184" s="40"/>
      <c r="GC184" s="40"/>
      <c r="GD184" s="8"/>
      <c r="GE184" s="8"/>
      <c r="GF184" s="8"/>
      <c r="GG184" s="8"/>
      <c r="GH184" s="8"/>
    </row>
    <row r="185" spans="1:190">
      <c r="A185" s="8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Q185" s="40"/>
      <c r="R185" s="40"/>
      <c r="S185" s="40"/>
      <c r="T185" s="40"/>
      <c r="U185" s="40"/>
      <c r="V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  <c r="FT185" s="40"/>
      <c r="FU185" s="40"/>
      <c r="FV185" s="40"/>
      <c r="FW185" s="40"/>
      <c r="FX185" s="40"/>
      <c r="FY185" s="40"/>
      <c r="FZ185" s="40"/>
      <c r="GA185" s="40"/>
      <c r="GB185" s="40"/>
      <c r="GC185" s="40"/>
      <c r="GD185" s="8"/>
      <c r="GE185" s="8"/>
      <c r="GF185" s="8"/>
      <c r="GG185" s="8"/>
      <c r="GH185" s="8"/>
    </row>
    <row r="186" spans="1:190">
      <c r="A186" s="8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Q186" s="40"/>
      <c r="R186" s="40"/>
      <c r="S186" s="40"/>
      <c r="T186" s="40"/>
      <c r="U186" s="40"/>
      <c r="V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8"/>
      <c r="GE186" s="8"/>
      <c r="GF186" s="8"/>
      <c r="GG186" s="8"/>
      <c r="GH186" s="8"/>
    </row>
    <row r="187" spans="1:190">
      <c r="A187" s="8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Q187" s="40"/>
      <c r="R187" s="40"/>
      <c r="S187" s="40"/>
      <c r="T187" s="40"/>
      <c r="U187" s="40"/>
      <c r="V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  <c r="FT187" s="40"/>
      <c r="FU187" s="40"/>
      <c r="FV187" s="40"/>
      <c r="FW187" s="40"/>
      <c r="FX187" s="40"/>
      <c r="FY187" s="40"/>
      <c r="FZ187" s="40"/>
      <c r="GA187" s="40"/>
      <c r="GB187" s="40"/>
      <c r="GC187" s="40"/>
      <c r="GD187" s="8"/>
      <c r="GE187" s="8"/>
      <c r="GF187" s="8"/>
      <c r="GG187" s="8"/>
      <c r="GH187" s="8"/>
    </row>
    <row r="188" spans="1:190">
      <c r="A188" s="8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Q188" s="40"/>
      <c r="R188" s="40"/>
      <c r="S188" s="40"/>
      <c r="T188" s="40"/>
      <c r="U188" s="40"/>
      <c r="V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  <c r="FH188" s="40"/>
      <c r="FI188" s="40"/>
      <c r="FJ188" s="40"/>
      <c r="FK188" s="40"/>
      <c r="FL188" s="40"/>
      <c r="FM188" s="40"/>
      <c r="FN188" s="40"/>
      <c r="FO188" s="40"/>
      <c r="FP188" s="40"/>
      <c r="FQ188" s="40"/>
      <c r="FR188" s="40"/>
      <c r="FS188" s="40"/>
      <c r="FT188" s="40"/>
      <c r="FU188" s="40"/>
      <c r="FV188" s="40"/>
      <c r="FW188" s="40"/>
      <c r="FX188" s="40"/>
      <c r="FY188" s="40"/>
      <c r="FZ188" s="40"/>
      <c r="GA188" s="40"/>
      <c r="GB188" s="40"/>
      <c r="GC188" s="40"/>
      <c r="GD188" s="8"/>
      <c r="GE188" s="8"/>
      <c r="GF188" s="8"/>
      <c r="GG188" s="8"/>
      <c r="GH188" s="8"/>
    </row>
    <row r="189" spans="1:190">
      <c r="A189" s="8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Q189" s="40"/>
      <c r="R189" s="40"/>
      <c r="S189" s="40"/>
      <c r="T189" s="40"/>
      <c r="U189" s="40"/>
      <c r="V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8"/>
      <c r="GE189" s="8"/>
      <c r="GF189" s="8"/>
      <c r="GG189" s="8"/>
      <c r="GH189" s="8"/>
    </row>
    <row r="190" spans="1:190">
      <c r="A190" s="8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Q190" s="40"/>
      <c r="R190" s="40"/>
      <c r="S190" s="40"/>
      <c r="T190" s="40"/>
      <c r="U190" s="40"/>
      <c r="V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8"/>
      <c r="GE190" s="8"/>
      <c r="GF190" s="8"/>
      <c r="GG190" s="8"/>
      <c r="GH190" s="8"/>
    </row>
    <row r="191" spans="1:190">
      <c r="A191" s="8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Q191" s="40"/>
      <c r="R191" s="40"/>
      <c r="S191" s="40"/>
      <c r="T191" s="40"/>
      <c r="U191" s="40"/>
      <c r="V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8"/>
      <c r="GE191" s="8"/>
      <c r="GF191" s="8"/>
      <c r="GG191" s="8"/>
      <c r="GH191" s="8"/>
    </row>
    <row r="192" spans="1:190">
      <c r="A192" s="8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Q192" s="40"/>
      <c r="R192" s="40"/>
      <c r="S192" s="40"/>
      <c r="T192" s="40"/>
      <c r="U192" s="40"/>
      <c r="V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8"/>
      <c r="GE192" s="8"/>
      <c r="GF192" s="8"/>
      <c r="GG192" s="8"/>
      <c r="GH192" s="8"/>
    </row>
    <row r="193" spans="1:190">
      <c r="A193" s="8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Q193" s="40"/>
      <c r="R193" s="40"/>
      <c r="S193" s="40"/>
      <c r="T193" s="40"/>
      <c r="U193" s="40"/>
      <c r="V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8"/>
      <c r="GE193" s="8"/>
      <c r="GF193" s="8"/>
      <c r="GG193" s="8"/>
      <c r="GH193" s="8"/>
    </row>
    <row r="194" spans="1:190">
      <c r="A194" s="8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Q194" s="40"/>
      <c r="R194" s="40"/>
      <c r="S194" s="40"/>
      <c r="T194" s="40"/>
      <c r="U194" s="40"/>
      <c r="V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8"/>
      <c r="GE194" s="8"/>
      <c r="GF194" s="8"/>
      <c r="GG194" s="8"/>
      <c r="GH194" s="8"/>
    </row>
    <row r="195" spans="1:190">
      <c r="A195" s="8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Q195" s="40"/>
      <c r="R195" s="40"/>
      <c r="S195" s="40"/>
      <c r="T195" s="40"/>
      <c r="U195" s="40"/>
      <c r="V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8"/>
      <c r="GE195" s="8"/>
      <c r="GF195" s="8"/>
      <c r="GG195" s="8"/>
      <c r="GH195" s="8"/>
    </row>
    <row r="196" spans="1:190">
      <c r="A196" s="8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Q196" s="40"/>
      <c r="R196" s="40"/>
      <c r="S196" s="40"/>
      <c r="T196" s="40"/>
      <c r="U196" s="40"/>
      <c r="V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8"/>
      <c r="GE196" s="8"/>
      <c r="GF196" s="8"/>
      <c r="GG196" s="8"/>
      <c r="GH196" s="8"/>
    </row>
    <row r="197" spans="1:190">
      <c r="A197" s="8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Q197" s="40"/>
      <c r="R197" s="40"/>
      <c r="S197" s="40"/>
      <c r="T197" s="40"/>
      <c r="U197" s="40"/>
      <c r="V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/>
      <c r="FN197" s="40"/>
      <c r="FO197" s="40"/>
      <c r="FP197" s="40"/>
      <c r="FQ197" s="40"/>
      <c r="FR197" s="40"/>
      <c r="FS197" s="40"/>
      <c r="FT197" s="40"/>
      <c r="FU197" s="40"/>
      <c r="FV197" s="40"/>
      <c r="FW197" s="40"/>
      <c r="FX197" s="40"/>
      <c r="FY197" s="40"/>
      <c r="FZ197" s="40"/>
      <c r="GA197" s="40"/>
      <c r="GB197" s="40"/>
      <c r="GC197" s="40"/>
      <c r="GD197" s="8"/>
      <c r="GE197" s="8"/>
      <c r="GF197" s="8"/>
      <c r="GG197" s="8"/>
      <c r="GH197" s="8"/>
    </row>
    <row r="198" spans="1:190">
      <c r="A198" s="8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Q198" s="40"/>
      <c r="R198" s="40"/>
      <c r="S198" s="40"/>
      <c r="T198" s="40"/>
      <c r="U198" s="40"/>
      <c r="V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8"/>
      <c r="GE198" s="8"/>
      <c r="GF198" s="8"/>
      <c r="GG198" s="8"/>
      <c r="GH198" s="8"/>
    </row>
    <row r="199" spans="1:190">
      <c r="A199" s="8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Q199" s="40"/>
      <c r="R199" s="40"/>
      <c r="S199" s="40"/>
      <c r="T199" s="40"/>
      <c r="U199" s="40"/>
      <c r="V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/>
      <c r="FN199" s="40"/>
      <c r="FO199" s="40"/>
      <c r="FP199" s="40"/>
      <c r="FQ199" s="40"/>
      <c r="FR199" s="40"/>
      <c r="FS199" s="40"/>
      <c r="FT199" s="40"/>
      <c r="FU199" s="40"/>
      <c r="FV199" s="40"/>
      <c r="FW199" s="40"/>
      <c r="FX199" s="40"/>
      <c r="FY199" s="40"/>
      <c r="FZ199" s="40"/>
      <c r="GA199" s="40"/>
      <c r="GB199" s="40"/>
      <c r="GC199" s="40"/>
      <c r="GD199" s="8"/>
      <c r="GE199" s="8"/>
      <c r="GF199" s="8"/>
      <c r="GG199" s="8"/>
      <c r="GH199" s="8"/>
    </row>
    <row r="200" spans="1:190">
      <c r="A200" s="8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Q200" s="40"/>
      <c r="R200" s="40"/>
      <c r="S200" s="40"/>
      <c r="T200" s="40"/>
      <c r="U200" s="40"/>
      <c r="V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  <c r="FZ200" s="40"/>
      <c r="GA200" s="40"/>
      <c r="GB200" s="40"/>
      <c r="GC200" s="40"/>
      <c r="GD200" s="8"/>
      <c r="GE200" s="8"/>
      <c r="GF200" s="8"/>
      <c r="GG200" s="8"/>
      <c r="GH200" s="8"/>
    </row>
    <row r="201" spans="1:190">
      <c r="A201" s="8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Q201" s="40"/>
      <c r="R201" s="40"/>
      <c r="S201" s="40"/>
      <c r="T201" s="40"/>
      <c r="U201" s="40"/>
      <c r="V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/>
      <c r="FN201" s="40"/>
      <c r="FO201" s="40"/>
      <c r="FP201" s="40"/>
      <c r="FQ201" s="40"/>
      <c r="FR201" s="40"/>
      <c r="FS201" s="40"/>
      <c r="FT201" s="40"/>
      <c r="FU201" s="40"/>
      <c r="FV201" s="40"/>
      <c r="FW201" s="40"/>
      <c r="FX201" s="40"/>
      <c r="FY201" s="40"/>
      <c r="FZ201" s="40"/>
      <c r="GA201" s="40"/>
      <c r="GB201" s="40"/>
      <c r="GC201" s="40"/>
      <c r="GD201" s="8"/>
      <c r="GE201" s="8"/>
      <c r="GF201" s="8"/>
      <c r="GG201" s="8"/>
      <c r="GH201" s="8"/>
    </row>
    <row r="202" spans="1:190">
      <c r="A202" s="8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Q202" s="40"/>
      <c r="R202" s="40"/>
      <c r="S202" s="40"/>
      <c r="T202" s="40"/>
      <c r="U202" s="40"/>
      <c r="V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  <c r="FZ202" s="40"/>
      <c r="GA202" s="40"/>
      <c r="GB202" s="40"/>
      <c r="GC202" s="40"/>
      <c r="GD202" s="8"/>
      <c r="GE202" s="8"/>
      <c r="GF202" s="8"/>
      <c r="GG202" s="8"/>
      <c r="GH202" s="8"/>
    </row>
    <row r="203" spans="1:190">
      <c r="A203" s="8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Q203" s="40"/>
      <c r="R203" s="40"/>
      <c r="S203" s="40"/>
      <c r="T203" s="40"/>
      <c r="U203" s="40"/>
      <c r="V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/>
      <c r="FN203" s="40"/>
      <c r="FO203" s="40"/>
      <c r="FP203" s="40"/>
      <c r="FQ203" s="40"/>
      <c r="FR203" s="40"/>
      <c r="FS203" s="40"/>
      <c r="FT203" s="40"/>
      <c r="FU203" s="40"/>
      <c r="FV203" s="40"/>
      <c r="FW203" s="40"/>
      <c r="FX203" s="40"/>
      <c r="FY203" s="40"/>
      <c r="FZ203" s="40"/>
      <c r="GA203" s="40"/>
      <c r="GB203" s="40"/>
      <c r="GC203" s="40"/>
      <c r="GD203" s="8"/>
      <c r="GE203" s="8"/>
      <c r="GF203" s="8"/>
      <c r="GG203" s="8"/>
      <c r="GH203" s="8"/>
    </row>
    <row r="204" spans="1:190">
      <c r="A204" s="8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Q204" s="40"/>
      <c r="R204" s="40"/>
      <c r="S204" s="40"/>
      <c r="T204" s="40"/>
      <c r="U204" s="40"/>
      <c r="V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8"/>
      <c r="GE204" s="8"/>
      <c r="GF204" s="8"/>
      <c r="GG204" s="8"/>
      <c r="GH204" s="8"/>
    </row>
    <row r="205" spans="1:190">
      <c r="A205" s="8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Q205" s="40"/>
      <c r="R205" s="40"/>
      <c r="S205" s="40"/>
      <c r="T205" s="40"/>
      <c r="U205" s="40"/>
      <c r="V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8"/>
      <c r="GE205" s="8"/>
      <c r="GF205" s="8"/>
      <c r="GG205" s="8"/>
      <c r="GH205" s="8"/>
    </row>
    <row r="206" spans="1:190">
      <c r="A206" s="8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Q206" s="40"/>
      <c r="R206" s="40"/>
      <c r="S206" s="40"/>
      <c r="T206" s="40"/>
      <c r="U206" s="40"/>
      <c r="V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/>
      <c r="FN206" s="40"/>
      <c r="FO206" s="40"/>
      <c r="FP206" s="40"/>
      <c r="FQ206" s="40"/>
      <c r="FR206" s="40"/>
      <c r="FS206" s="40"/>
      <c r="FT206" s="40"/>
      <c r="FU206" s="40"/>
      <c r="FV206" s="40"/>
      <c r="FW206" s="40"/>
      <c r="FX206" s="40"/>
      <c r="FY206" s="40"/>
      <c r="FZ206" s="40"/>
      <c r="GA206" s="40"/>
      <c r="GB206" s="40"/>
      <c r="GC206" s="40"/>
      <c r="GD206" s="8"/>
      <c r="GE206" s="8"/>
      <c r="GF206" s="8"/>
      <c r="GG206" s="8"/>
      <c r="GH206" s="8"/>
    </row>
    <row r="207" spans="1:190">
      <c r="A207" s="8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Q207" s="40"/>
      <c r="R207" s="40"/>
      <c r="S207" s="40"/>
      <c r="T207" s="40"/>
      <c r="U207" s="40"/>
      <c r="V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8"/>
      <c r="GE207" s="8"/>
      <c r="GF207" s="8"/>
      <c r="GG207" s="8"/>
      <c r="GH207" s="8"/>
    </row>
    <row r="208" spans="1:190">
      <c r="A208" s="8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Q208" s="40"/>
      <c r="R208" s="40"/>
      <c r="S208" s="40"/>
      <c r="T208" s="40"/>
      <c r="U208" s="40"/>
      <c r="V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/>
      <c r="FN208" s="40"/>
      <c r="FO208" s="40"/>
      <c r="FP208" s="40"/>
      <c r="FQ208" s="40"/>
      <c r="FR208" s="40"/>
      <c r="FS208" s="40"/>
      <c r="FT208" s="40"/>
      <c r="FU208" s="40"/>
      <c r="FV208" s="40"/>
      <c r="FW208" s="40"/>
      <c r="FX208" s="40"/>
      <c r="FY208" s="40"/>
      <c r="FZ208" s="40"/>
      <c r="GA208" s="40"/>
      <c r="GB208" s="40"/>
      <c r="GC208" s="40"/>
      <c r="GD208" s="8"/>
      <c r="GE208" s="8"/>
      <c r="GF208" s="8"/>
      <c r="GG208" s="8"/>
      <c r="GH208" s="8"/>
    </row>
    <row r="209" spans="1:190">
      <c r="A209" s="8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Q209" s="40"/>
      <c r="R209" s="40"/>
      <c r="S209" s="40"/>
      <c r="T209" s="40"/>
      <c r="U209" s="40"/>
      <c r="V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  <c r="FZ209" s="40"/>
      <c r="GA209" s="40"/>
      <c r="GB209" s="40"/>
      <c r="GC209" s="40"/>
      <c r="GD209" s="8"/>
      <c r="GE209" s="8"/>
      <c r="GF209" s="8"/>
      <c r="GG209" s="8"/>
      <c r="GH209" s="8"/>
    </row>
    <row r="210" spans="1:190">
      <c r="A210" s="8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Q210" s="40"/>
      <c r="R210" s="40"/>
      <c r="S210" s="40"/>
      <c r="T210" s="40"/>
      <c r="U210" s="40"/>
      <c r="V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8"/>
      <c r="GE210" s="8"/>
      <c r="GF210" s="8"/>
      <c r="GG210" s="8"/>
      <c r="GH210" s="8"/>
    </row>
    <row r="211" spans="1:190">
      <c r="A211" s="8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Q211" s="40"/>
      <c r="R211" s="40"/>
      <c r="S211" s="40"/>
      <c r="T211" s="40"/>
      <c r="U211" s="40"/>
      <c r="V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/>
      <c r="FN211" s="40"/>
      <c r="FO211" s="40"/>
      <c r="FP211" s="40"/>
      <c r="FQ211" s="40"/>
      <c r="FR211" s="40"/>
      <c r="FS211" s="40"/>
      <c r="FT211" s="40"/>
      <c r="FU211" s="40"/>
      <c r="FV211" s="40"/>
      <c r="FW211" s="40"/>
      <c r="FX211" s="40"/>
      <c r="FY211" s="40"/>
      <c r="FZ211" s="40"/>
      <c r="GA211" s="40"/>
      <c r="GB211" s="40"/>
      <c r="GC211" s="40"/>
      <c r="GD211" s="8"/>
      <c r="GE211" s="8"/>
      <c r="GF211" s="8"/>
      <c r="GG211" s="8"/>
      <c r="GH211" s="8"/>
    </row>
    <row r="212" spans="1:190">
      <c r="A212" s="8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Q212" s="40"/>
      <c r="R212" s="40"/>
      <c r="S212" s="40"/>
      <c r="T212" s="40"/>
      <c r="U212" s="40"/>
      <c r="V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8"/>
      <c r="GE212" s="8"/>
      <c r="GF212" s="8"/>
      <c r="GG212" s="8"/>
      <c r="GH212" s="8"/>
    </row>
    <row r="213" spans="1:190">
      <c r="A213" s="8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Q213" s="40"/>
      <c r="R213" s="40"/>
      <c r="S213" s="40"/>
      <c r="T213" s="40"/>
      <c r="U213" s="40"/>
      <c r="V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8"/>
      <c r="GE213" s="8"/>
      <c r="GF213" s="8"/>
      <c r="GG213" s="8"/>
      <c r="GH213" s="8"/>
    </row>
    <row r="214" spans="1:190">
      <c r="A214" s="8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Q214" s="40"/>
      <c r="R214" s="40"/>
      <c r="S214" s="40"/>
      <c r="T214" s="40"/>
      <c r="U214" s="40"/>
      <c r="V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/>
      <c r="FN214" s="40"/>
      <c r="FO214" s="40"/>
      <c r="FP214" s="40"/>
      <c r="FQ214" s="40"/>
      <c r="FR214" s="40"/>
      <c r="FS214" s="40"/>
      <c r="FT214" s="40"/>
      <c r="FU214" s="40"/>
      <c r="FV214" s="40"/>
      <c r="FW214" s="40"/>
      <c r="FX214" s="40"/>
      <c r="FY214" s="40"/>
      <c r="FZ214" s="40"/>
      <c r="GA214" s="40"/>
      <c r="GB214" s="40"/>
      <c r="GC214" s="40"/>
      <c r="GD214" s="8"/>
      <c r="GE214" s="8"/>
      <c r="GF214" s="8"/>
      <c r="GG214" s="8"/>
      <c r="GH214" s="8"/>
    </row>
    <row r="215" spans="1:190">
      <c r="A215" s="8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Q215" s="40"/>
      <c r="R215" s="40"/>
      <c r="S215" s="40"/>
      <c r="T215" s="40"/>
      <c r="U215" s="40"/>
      <c r="V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/>
      <c r="FN215" s="40"/>
      <c r="FO215" s="40"/>
      <c r="FP215" s="40"/>
      <c r="FQ215" s="40"/>
      <c r="FR215" s="40"/>
      <c r="FS215" s="40"/>
      <c r="FT215" s="40"/>
      <c r="FU215" s="40"/>
      <c r="FV215" s="40"/>
      <c r="FW215" s="40"/>
      <c r="FX215" s="40"/>
      <c r="FY215" s="40"/>
      <c r="FZ215" s="40"/>
      <c r="GA215" s="40"/>
      <c r="GB215" s="40"/>
      <c r="GC215" s="40"/>
      <c r="GD215" s="8"/>
      <c r="GE215" s="8"/>
      <c r="GF215" s="8"/>
      <c r="GG215" s="8"/>
      <c r="GH215" s="8"/>
    </row>
    <row r="216" spans="1:190">
      <c r="A216" s="8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Q216" s="40"/>
      <c r="R216" s="40"/>
      <c r="S216" s="40"/>
      <c r="T216" s="40"/>
      <c r="U216" s="40"/>
      <c r="V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/>
      <c r="FN216" s="40"/>
      <c r="FO216" s="40"/>
      <c r="FP216" s="40"/>
      <c r="FQ216" s="40"/>
      <c r="FR216" s="40"/>
      <c r="FS216" s="40"/>
      <c r="FT216" s="40"/>
      <c r="FU216" s="40"/>
      <c r="FV216" s="40"/>
      <c r="FW216" s="40"/>
      <c r="FX216" s="40"/>
      <c r="FY216" s="40"/>
      <c r="FZ216" s="40"/>
      <c r="GA216" s="40"/>
      <c r="GB216" s="40"/>
      <c r="GC216" s="40"/>
      <c r="GD216" s="8"/>
      <c r="GE216" s="8"/>
      <c r="GF216" s="8"/>
      <c r="GG216" s="8"/>
      <c r="GH216" s="8"/>
    </row>
    <row r="217" spans="1:190">
      <c r="A217" s="8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Q217" s="40"/>
      <c r="R217" s="40"/>
      <c r="S217" s="40"/>
      <c r="T217" s="40"/>
      <c r="U217" s="40"/>
      <c r="V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/>
      <c r="FN217" s="40"/>
      <c r="FO217" s="40"/>
      <c r="FP217" s="40"/>
      <c r="FQ217" s="40"/>
      <c r="FR217" s="40"/>
      <c r="FS217" s="40"/>
      <c r="FT217" s="40"/>
      <c r="FU217" s="40"/>
      <c r="FV217" s="40"/>
      <c r="FW217" s="40"/>
      <c r="FX217" s="40"/>
      <c r="FY217" s="40"/>
      <c r="FZ217" s="40"/>
      <c r="GA217" s="40"/>
      <c r="GB217" s="40"/>
      <c r="GC217" s="40"/>
      <c r="GD217" s="8"/>
      <c r="GE217" s="8"/>
      <c r="GF217" s="8"/>
      <c r="GG217" s="8"/>
      <c r="GH217" s="8"/>
    </row>
    <row r="218" spans="1:190">
      <c r="A218" s="8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Q218" s="40"/>
      <c r="R218" s="40"/>
      <c r="S218" s="40"/>
      <c r="T218" s="40"/>
      <c r="U218" s="40"/>
      <c r="V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/>
      <c r="FN218" s="40"/>
      <c r="FO218" s="40"/>
      <c r="FP218" s="40"/>
      <c r="FQ218" s="40"/>
      <c r="FR218" s="40"/>
      <c r="FS218" s="40"/>
      <c r="FT218" s="40"/>
      <c r="FU218" s="40"/>
      <c r="FV218" s="40"/>
      <c r="FW218" s="40"/>
      <c r="FX218" s="40"/>
      <c r="FY218" s="40"/>
      <c r="FZ218" s="40"/>
      <c r="GA218" s="40"/>
      <c r="GB218" s="40"/>
      <c r="GC218" s="40"/>
      <c r="GD218" s="8"/>
      <c r="GE218" s="8"/>
      <c r="GF218" s="8"/>
      <c r="GG218" s="8"/>
      <c r="GH218" s="8"/>
    </row>
    <row r="219" spans="1:190">
      <c r="A219" s="8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Q219" s="40"/>
      <c r="R219" s="40"/>
      <c r="S219" s="40"/>
      <c r="T219" s="40"/>
      <c r="U219" s="40"/>
      <c r="V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  <c r="FZ219" s="40"/>
      <c r="GA219" s="40"/>
      <c r="GB219" s="40"/>
      <c r="GC219" s="40"/>
      <c r="GD219" s="8"/>
      <c r="GE219" s="8"/>
      <c r="GF219" s="8"/>
      <c r="GG219" s="8"/>
      <c r="GH219" s="8"/>
    </row>
    <row r="220" spans="1:190">
      <c r="A220" s="8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Q220" s="40"/>
      <c r="R220" s="40"/>
      <c r="S220" s="40"/>
      <c r="T220" s="40"/>
      <c r="U220" s="40"/>
      <c r="V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  <c r="FZ220" s="40"/>
      <c r="GA220" s="40"/>
      <c r="GB220" s="40"/>
      <c r="GC220" s="40"/>
      <c r="GD220" s="8"/>
      <c r="GE220" s="8"/>
      <c r="GF220" s="8"/>
      <c r="GG220" s="8"/>
      <c r="GH220" s="8"/>
    </row>
    <row r="221" spans="1:190">
      <c r="A221" s="8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Q221" s="40"/>
      <c r="R221" s="40"/>
      <c r="S221" s="40"/>
      <c r="T221" s="40"/>
      <c r="U221" s="40"/>
      <c r="V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/>
      <c r="FN221" s="40"/>
      <c r="FO221" s="40"/>
      <c r="FP221" s="40"/>
      <c r="FQ221" s="40"/>
      <c r="FR221" s="40"/>
      <c r="FS221" s="40"/>
      <c r="FT221" s="40"/>
      <c r="FU221" s="40"/>
      <c r="FV221" s="40"/>
      <c r="FW221" s="40"/>
      <c r="FX221" s="40"/>
      <c r="FY221" s="40"/>
      <c r="FZ221" s="40"/>
      <c r="GA221" s="40"/>
      <c r="GB221" s="40"/>
      <c r="GC221" s="40"/>
      <c r="GD221" s="8"/>
      <c r="GE221" s="8"/>
      <c r="GF221" s="8"/>
      <c r="GG221" s="8"/>
      <c r="GH221" s="8"/>
    </row>
    <row r="222" spans="1:190">
      <c r="A222" s="8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Q222" s="40"/>
      <c r="R222" s="40"/>
      <c r="S222" s="40"/>
      <c r="T222" s="40"/>
      <c r="U222" s="40"/>
      <c r="V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/>
      <c r="FN222" s="40"/>
      <c r="FO222" s="40"/>
      <c r="FP222" s="40"/>
      <c r="FQ222" s="40"/>
      <c r="FR222" s="40"/>
      <c r="FS222" s="40"/>
      <c r="FT222" s="40"/>
      <c r="FU222" s="40"/>
      <c r="FV222" s="40"/>
      <c r="FW222" s="40"/>
      <c r="FX222" s="40"/>
      <c r="FY222" s="40"/>
      <c r="FZ222" s="40"/>
      <c r="GA222" s="40"/>
      <c r="GB222" s="40"/>
      <c r="GC222" s="40"/>
      <c r="GD222" s="8"/>
      <c r="GE222" s="8"/>
      <c r="GF222" s="8"/>
      <c r="GG222" s="8"/>
      <c r="GH222" s="8"/>
    </row>
    <row r="223" spans="1:190">
      <c r="A223" s="8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Q223" s="40"/>
      <c r="R223" s="40"/>
      <c r="S223" s="40"/>
      <c r="T223" s="40"/>
      <c r="U223" s="40"/>
      <c r="V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  <c r="FZ223" s="40"/>
      <c r="GA223" s="40"/>
      <c r="GB223" s="40"/>
      <c r="GC223" s="40"/>
      <c r="GD223" s="8"/>
      <c r="GE223" s="8"/>
      <c r="GF223" s="8"/>
      <c r="GG223" s="8"/>
      <c r="GH223" s="8"/>
    </row>
    <row r="224" spans="1:190">
      <c r="A224" s="8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Q224" s="40"/>
      <c r="R224" s="40"/>
      <c r="S224" s="40"/>
      <c r="T224" s="40"/>
      <c r="U224" s="40"/>
      <c r="V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40"/>
      <c r="GD224" s="8"/>
      <c r="GE224" s="8"/>
      <c r="GF224" s="8"/>
      <c r="GG224" s="8"/>
      <c r="GH224" s="8"/>
    </row>
    <row r="225" spans="1:190">
      <c r="A225" s="8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Q225" s="40"/>
      <c r="R225" s="40"/>
      <c r="S225" s="40"/>
      <c r="T225" s="40"/>
      <c r="U225" s="40"/>
      <c r="V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40"/>
      <c r="GD225" s="8"/>
      <c r="GE225" s="8"/>
      <c r="GF225" s="8"/>
      <c r="GG225" s="8"/>
      <c r="GH225" s="8"/>
    </row>
    <row r="226" spans="1:190">
      <c r="A226" s="8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Q226" s="40"/>
      <c r="R226" s="40"/>
      <c r="S226" s="40"/>
      <c r="T226" s="40"/>
      <c r="U226" s="40"/>
      <c r="V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40"/>
      <c r="GD226" s="8"/>
      <c r="GE226" s="8"/>
      <c r="GF226" s="8"/>
      <c r="GG226" s="8"/>
      <c r="GH226" s="8"/>
    </row>
    <row r="227" spans="1:190">
      <c r="A227" s="8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Q227" s="40"/>
      <c r="R227" s="40"/>
      <c r="S227" s="40"/>
      <c r="T227" s="40"/>
      <c r="U227" s="40"/>
      <c r="V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40"/>
      <c r="GD227" s="8"/>
      <c r="GE227" s="8"/>
      <c r="GF227" s="8"/>
      <c r="GG227" s="8"/>
      <c r="GH227" s="8"/>
    </row>
    <row r="228" spans="1:190">
      <c r="A228" s="8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Q228" s="40"/>
      <c r="R228" s="40"/>
      <c r="S228" s="40"/>
      <c r="T228" s="40"/>
      <c r="U228" s="40"/>
      <c r="V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40"/>
      <c r="GD228" s="8"/>
      <c r="GE228" s="8"/>
      <c r="GF228" s="8"/>
      <c r="GG228" s="8"/>
      <c r="GH228" s="8"/>
    </row>
    <row r="229" spans="1:190">
      <c r="A229" s="8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Q229" s="40"/>
      <c r="R229" s="40"/>
      <c r="S229" s="40"/>
      <c r="T229" s="40"/>
      <c r="U229" s="40"/>
      <c r="V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40"/>
      <c r="GD229" s="8"/>
      <c r="GE229" s="8"/>
      <c r="GF229" s="8"/>
      <c r="GG229" s="8"/>
      <c r="GH229" s="8"/>
    </row>
    <row r="230" spans="1:190">
      <c r="A230" s="8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Q230" s="40"/>
      <c r="R230" s="40"/>
      <c r="S230" s="40"/>
      <c r="T230" s="40"/>
      <c r="U230" s="40"/>
      <c r="V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8"/>
      <c r="GE230" s="8"/>
      <c r="GF230" s="8"/>
      <c r="GG230" s="8"/>
      <c r="GH230" s="8"/>
    </row>
    <row r="231" spans="1:190">
      <c r="A231" s="8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Q231" s="40"/>
      <c r="R231" s="40"/>
      <c r="S231" s="40"/>
      <c r="T231" s="40"/>
      <c r="U231" s="40"/>
      <c r="V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40"/>
      <c r="GD231" s="8"/>
      <c r="GE231" s="8"/>
      <c r="GF231" s="8"/>
      <c r="GG231" s="8"/>
      <c r="GH231" s="8"/>
    </row>
    <row r="232" spans="1:190">
      <c r="A232" s="8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Q232" s="40"/>
      <c r="R232" s="40"/>
      <c r="S232" s="40"/>
      <c r="T232" s="40"/>
      <c r="U232" s="40"/>
      <c r="V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40"/>
      <c r="GD232" s="8"/>
      <c r="GE232" s="8"/>
      <c r="GF232" s="8"/>
      <c r="GG232" s="8"/>
      <c r="GH232" s="8"/>
    </row>
    <row r="233" spans="1:190">
      <c r="A233" s="8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Q233" s="40"/>
      <c r="R233" s="40"/>
      <c r="S233" s="40"/>
      <c r="T233" s="40"/>
      <c r="U233" s="40"/>
      <c r="V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40"/>
      <c r="GD233" s="8"/>
      <c r="GE233" s="8"/>
      <c r="GF233" s="8"/>
      <c r="GG233" s="8"/>
      <c r="GH233" s="8"/>
    </row>
    <row r="234" spans="1:190">
      <c r="A234" s="8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Q234" s="40"/>
      <c r="R234" s="40"/>
      <c r="S234" s="40"/>
      <c r="T234" s="40"/>
      <c r="U234" s="40"/>
      <c r="V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40"/>
      <c r="GD234" s="8"/>
      <c r="GE234" s="8"/>
      <c r="GF234" s="8"/>
      <c r="GG234" s="8"/>
      <c r="GH234" s="8"/>
    </row>
    <row r="235" spans="1:190">
      <c r="A235" s="8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Q235" s="40"/>
      <c r="R235" s="40"/>
      <c r="S235" s="40"/>
      <c r="T235" s="40"/>
      <c r="U235" s="40"/>
      <c r="V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  <c r="FZ235" s="40"/>
      <c r="GA235" s="40"/>
      <c r="GB235" s="40"/>
      <c r="GC235" s="40"/>
      <c r="GD235" s="8"/>
      <c r="GE235" s="8"/>
      <c r="GF235" s="8"/>
      <c r="GG235" s="8"/>
      <c r="GH235" s="8"/>
    </row>
    <row r="236" spans="1:190">
      <c r="A236" s="8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Q236" s="40"/>
      <c r="R236" s="40"/>
      <c r="S236" s="40"/>
      <c r="T236" s="40"/>
      <c r="U236" s="40"/>
      <c r="V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  <c r="FZ236" s="40"/>
      <c r="GA236" s="40"/>
      <c r="GB236" s="40"/>
      <c r="GC236" s="40"/>
      <c r="GD236" s="8"/>
      <c r="GE236" s="8"/>
      <c r="GF236" s="8"/>
      <c r="GG236" s="8"/>
      <c r="GH236" s="8"/>
    </row>
    <row r="237" spans="1:190">
      <c r="A237" s="8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Q237" s="40"/>
      <c r="R237" s="40"/>
      <c r="S237" s="40"/>
      <c r="T237" s="40"/>
      <c r="U237" s="40"/>
      <c r="V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8"/>
      <c r="GE237" s="8"/>
      <c r="GF237" s="8"/>
      <c r="GG237" s="8"/>
      <c r="GH237" s="8"/>
    </row>
    <row r="238" spans="1:190">
      <c r="A238" s="8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Q238" s="40"/>
      <c r="R238" s="40"/>
      <c r="S238" s="40"/>
      <c r="T238" s="40"/>
      <c r="U238" s="40"/>
      <c r="V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  <c r="FZ238" s="40"/>
      <c r="GA238" s="40"/>
      <c r="GB238" s="40"/>
      <c r="GC238" s="40"/>
      <c r="GD238" s="8"/>
      <c r="GE238" s="8"/>
      <c r="GF238" s="8"/>
      <c r="GG238" s="8"/>
      <c r="GH238" s="8"/>
    </row>
    <row r="239" spans="1:190">
      <c r="A239" s="8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Q239" s="40"/>
      <c r="R239" s="40"/>
      <c r="S239" s="40"/>
      <c r="T239" s="40"/>
      <c r="U239" s="40"/>
      <c r="V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/>
      <c r="FN239" s="40"/>
      <c r="FO239" s="40"/>
      <c r="FP239" s="40"/>
      <c r="FQ239" s="40"/>
      <c r="FR239" s="40"/>
      <c r="FS239" s="40"/>
      <c r="FT239" s="40"/>
      <c r="FU239" s="40"/>
      <c r="FV239" s="40"/>
      <c r="FW239" s="40"/>
      <c r="FX239" s="40"/>
      <c r="FY239" s="40"/>
      <c r="FZ239" s="40"/>
      <c r="GA239" s="40"/>
      <c r="GB239" s="40"/>
      <c r="GC239" s="40"/>
      <c r="GD239" s="8"/>
      <c r="GE239" s="8"/>
      <c r="GF239" s="8"/>
      <c r="GG239" s="8"/>
      <c r="GH239" s="8"/>
    </row>
    <row r="240" spans="1:190">
      <c r="A240" s="8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Q240" s="40"/>
      <c r="R240" s="40"/>
      <c r="S240" s="40"/>
      <c r="T240" s="40"/>
      <c r="U240" s="40"/>
      <c r="V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  <c r="FZ240" s="40"/>
      <c r="GA240" s="40"/>
      <c r="GB240" s="40"/>
      <c r="GC240" s="40"/>
      <c r="GD240" s="8"/>
      <c r="GE240" s="8"/>
      <c r="GF240" s="8"/>
      <c r="GG240" s="8"/>
      <c r="GH240" s="8"/>
    </row>
    <row r="241" spans="1:190">
      <c r="A241" s="8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Q241" s="40"/>
      <c r="R241" s="40"/>
      <c r="S241" s="40"/>
      <c r="T241" s="40"/>
      <c r="U241" s="40"/>
      <c r="V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/>
      <c r="FN241" s="40"/>
      <c r="FO241" s="40"/>
      <c r="FP241" s="40"/>
      <c r="FQ241" s="40"/>
      <c r="FR241" s="40"/>
      <c r="FS241" s="40"/>
      <c r="FT241" s="40"/>
      <c r="FU241" s="40"/>
      <c r="FV241" s="40"/>
      <c r="FW241" s="40"/>
      <c r="FX241" s="40"/>
      <c r="FY241" s="40"/>
      <c r="FZ241" s="40"/>
      <c r="GA241" s="40"/>
      <c r="GB241" s="40"/>
      <c r="GC241" s="40"/>
      <c r="GD241" s="8"/>
      <c r="GE241" s="8"/>
      <c r="GF241" s="8"/>
      <c r="GG241" s="8"/>
      <c r="GH241" s="8"/>
    </row>
    <row r="242" spans="1:190">
      <c r="A242" s="8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Q242" s="40"/>
      <c r="R242" s="40"/>
      <c r="S242" s="40"/>
      <c r="T242" s="40"/>
      <c r="U242" s="40"/>
      <c r="V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/>
      <c r="FN242" s="40"/>
      <c r="FO242" s="40"/>
      <c r="FP242" s="40"/>
      <c r="FQ242" s="40"/>
      <c r="FR242" s="40"/>
      <c r="FS242" s="40"/>
      <c r="FT242" s="40"/>
      <c r="FU242" s="40"/>
      <c r="FV242" s="40"/>
      <c r="FW242" s="40"/>
      <c r="FX242" s="40"/>
      <c r="FY242" s="40"/>
      <c r="FZ242" s="40"/>
      <c r="GA242" s="40"/>
      <c r="GB242" s="40"/>
      <c r="GC242" s="40"/>
      <c r="GD242" s="8"/>
      <c r="GE242" s="8"/>
      <c r="GF242" s="8"/>
      <c r="GG242" s="8"/>
      <c r="GH242" s="8"/>
    </row>
    <row r="243" spans="1:190">
      <c r="A243" s="8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Q243" s="40"/>
      <c r="R243" s="40"/>
      <c r="S243" s="40"/>
      <c r="T243" s="40"/>
      <c r="U243" s="40"/>
      <c r="V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/>
      <c r="FN243" s="40"/>
      <c r="FO243" s="40"/>
      <c r="FP243" s="40"/>
      <c r="FQ243" s="40"/>
      <c r="FR243" s="40"/>
      <c r="FS243" s="40"/>
      <c r="FT243" s="40"/>
      <c r="FU243" s="40"/>
      <c r="FV243" s="40"/>
      <c r="FW243" s="40"/>
      <c r="FX243" s="40"/>
      <c r="FY243" s="40"/>
      <c r="FZ243" s="40"/>
      <c r="GA243" s="40"/>
      <c r="GB243" s="40"/>
      <c r="GC243" s="40"/>
      <c r="GD243" s="8"/>
      <c r="GE243" s="8"/>
      <c r="GF243" s="8"/>
      <c r="GG243" s="8"/>
      <c r="GH243" s="8"/>
    </row>
    <row r="244" spans="1:190">
      <c r="A244" s="8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Q244" s="40"/>
      <c r="R244" s="40"/>
      <c r="S244" s="40"/>
      <c r="T244" s="40"/>
      <c r="U244" s="40"/>
      <c r="V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/>
      <c r="FN244" s="40"/>
      <c r="FO244" s="40"/>
      <c r="FP244" s="40"/>
      <c r="FQ244" s="40"/>
      <c r="FR244" s="40"/>
      <c r="FS244" s="40"/>
      <c r="FT244" s="40"/>
      <c r="FU244" s="40"/>
      <c r="FV244" s="40"/>
      <c r="FW244" s="40"/>
      <c r="FX244" s="40"/>
      <c r="FY244" s="40"/>
      <c r="FZ244" s="40"/>
      <c r="GA244" s="40"/>
      <c r="GB244" s="40"/>
      <c r="GC244" s="40"/>
      <c r="GD244" s="8"/>
      <c r="GE244" s="8"/>
      <c r="GF244" s="8"/>
      <c r="GG244" s="8"/>
      <c r="GH244" s="8"/>
    </row>
    <row r="245" spans="1:190">
      <c r="A245" s="8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Q245" s="40"/>
      <c r="R245" s="40"/>
      <c r="S245" s="40"/>
      <c r="T245" s="40"/>
      <c r="U245" s="40"/>
      <c r="V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/>
      <c r="FN245" s="40"/>
      <c r="FO245" s="40"/>
      <c r="FP245" s="40"/>
      <c r="FQ245" s="40"/>
      <c r="FR245" s="40"/>
      <c r="FS245" s="40"/>
      <c r="FT245" s="40"/>
      <c r="FU245" s="40"/>
      <c r="FV245" s="40"/>
      <c r="FW245" s="40"/>
      <c r="FX245" s="40"/>
      <c r="FY245" s="40"/>
      <c r="FZ245" s="40"/>
      <c r="GA245" s="40"/>
      <c r="GB245" s="40"/>
      <c r="GC245" s="40"/>
      <c r="GD245" s="8"/>
      <c r="GE245" s="8"/>
      <c r="GF245" s="8"/>
      <c r="GG245" s="8"/>
      <c r="GH245" s="8"/>
    </row>
    <row r="246" spans="1:190">
      <c r="A246" s="8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Q246" s="40"/>
      <c r="R246" s="40"/>
      <c r="S246" s="40"/>
      <c r="T246" s="40"/>
      <c r="U246" s="40"/>
      <c r="V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  <c r="FH246" s="40"/>
      <c r="FI246" s="40"/>
      <c r="FJ246" s="40"/>
      <c r="FK246" s="40"/>
      <c r="FL246" s="40"/>
      <c r="FM246" s="40"/>
      <c r="FN246" s="40"/>
      <c r="FO246" s="40"/>
      <c r="FP246" s="40"/>
      <c r="FQ246" s="40"/>
      <c r="FR246" s="40"/>
      <c r="FS246" s="40"/>
      <c r="FT246" s="40"/>
      <c r="FU246" s="40"/>
      <c r="FV246" s="40"/>
      <c r="FW246" s="40"/>
      <c r="FX246" s="40"/>
      <c r="FY246" s="40"/>
      <c r="FZ246" s="40"/>
      <c r="GA246" s="40"/>
      <c r="GB246" s="40"/>
      <c r="GC246" s="40"/>
      <c r="GD246" s="8"/>
      <c r="GE246" s="8"/>
      <c r="GF246" s="8"/>
      <c r="GG246" s="8"/>
      <c r="GH246" s="8"/>
    </row>
    <row r="247" spans="1:190">
      <c r="A247" s="8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Q247" s="40"/>
      <c r="R247" s="40"/>
      <c r="S247" s="40"/>
      <c r="T247" s="40"/>
      <c r="U247" s="40"/>
      <c r="V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  <c r="FH247" s="40"/>
      <c r="FI247" s="40"/>
      <c r="FJ247" s="40"/>
      <c r="FK247" s="40"/>
      <c r="FL247" s="40"/>
      <c r="FM247" s="40"/>
      <c r="FN247" s="40"/>
      <c r="FO247" s="40"/>
      <c r="FP247" s="40"/>
      <c r="FQ247" s="40"/>
      <c r="FR247" s="40"/>
      <c r="FS247" s="40"/>
      <c r="FT247" s="40"/>
      <c r="FU247" s="40"/>
      <c r="FV247" s="40"/>
      <c r="FW247" s="40"/>
      <c r="FX247" s="40"/>
      <c r="FY247" s="40"/>
      <c r="FZ247" s="40"/>
      <c r="GA247" s="40"/>
      <c r="GB247" s="40"/>
      <c r="GC247" s="40"/>
      <c r="GD247" s="8"/>
      <c r="GE247" s="8"/>
      <c r="GF247" s="8"/>
      <c r="GG247" s="8"/>
      <c r="GH247" s="8"/>
    </row>
    <row r="248" spans="1:190">
      <c r="A248" s="8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Q248" s="40"/>
      <c r="R248" s="40"/>
      <c r="S248" s="40"/>
      <c r="T248" s="40"/>
      <c r="U248" s="40"/>
      <c r="V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0"/>
      <c r="EU248" s="40"/>
      <c r="EV248" s="40"/>
      <c r="EW248" s="40"/>
      <c r="EX248" s="40"/>
      <c r="EY248" s="40"/>
      <c r="EZ248" s="40"/>
      <c r="FA248" s="40"/>
      <c r="FB248" s="40"/>
      <c r="FC248" s="40"/>
      <c r="FD248" s="40"/>
      <c r="FE248" s="40"/>
      <c r="FF248" s="40"/>
      <c r="FG248" s="40"/>
      <c r="FH248" s="40"/>
      <c r="FI248" s="40"/>
      <c r="FJ248" s="40"/>
      <c r="FK248" s="40"/>
      <c r="FL248" s="40"/>
      <c r="FM248" s="40"/>
      <c r="FN248" s="40"/>
      <c r="FO248" s="40"/>
      <c r="FP248" s="40"/>
      <c r="FQ248" s="40"/>
      <c r="FR248" s="40"/>
      <c r="FS248" s="40"/>
      <c r="FT248" s="40"/>
      <c r="FU248" s="40"/>
      <c r="FV248" s="40"/>
      <c r="FW248" s="40"/>
      <c r="FX248" s="40"/>
      <c r="FY248" s="40"/>
      <c r="FZ248" s="40"/>
      <c r="GA248" s="40"/>
      <c r="GB248" s="40"/>
      <c r="GC248" s="40"/>
      <c r="GD248" s="8"/>
      <c r="GE248" s="8"/>
      <c r="GF248" s="8"/>
      <c r="GG248" s="8"/>
      <c r="GH248" s="8"/>
    </row>
    <row r="249" spans="1:190">
      <c r="A249" s="8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Q249" s="40"/>
      <c r="R249" s="40"/>
      <c r="S249" s="40"/>
      <c r="T249" s="40"/>
      <c r="U249" s="40"/>
      <c r="V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0"/>
      <c r="EU249" s="40"/>
      <c r="EV249" s="40"/>
      <c r="EW249" s="40"/>
      <c r="EX249" s="40"/>
      <c r="EY249" s="40"/>
      <c r="EZ249" s="40"/>
      <c r="FA249" s="40"/>
      <c r="FB249" s="40"/>
      <c r="FC249" s="40"/>
      <c r="FD249" s="40"/>
      <c r="FE249" s="40"/>
      <c r="FF249" s="40"/>
      <c r="FG249" s="40"/>
      <c r="FH249" s="40"/>
      <c r="FI249" s="40"/>
      <c r="FJ249" s="40"/>
      <c r="FK249" s="40"/>
      <c r="FL249" s="40"/>
      <c r="FM249" s="40"/>
      <c r="FN249" s="40"/>
      <c r="FO249" s="40"/>
      <c r="FP249" s="40"/>
      <c r="FQ249" s="40"/>
      <c r="FR249" s="40"/>
      <c r="FS249" s="40"/>
      <c r="FT249" s="40"/>
      <c r="FU249" s="40"/>
      <c r="FV249" s="40"/>
      <c r="FW249" s="40"/>
      <c r="FX249" s="40"/>
      <c r="FY249" s="40"/>
      <c r="FZ249" s="40"/>
      <c r="GA249" s="40"/>
      <c r="GB249" s="40"/>
      <c r="GC249" s="40"/>
      <c r="GD249" s="8"/>
      <c r="GE249" s="8"/>
      <c r="GF249" s="8"/>
      <c r="GG249" s="8"/>
      <c r="GH249" s="8"/>
    </row>
    <row r="250" spans="1:190">
      <c r="A250" s="8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Q250" s="40"/>
      <c r="R250" s="40"/>
      <c r="S250" s="40"/>
      <c r="T250" s="40"/>
      <c r="U250" s="40"/>
      <c r="V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  <c r="FH250" s="40"/>
      <c r="FI250" s="40"/>
      <c r="FJ250" s="40"/>
      <c r="FK250" s="40"/>
      <c r="FL250" s="40"/>
      <c r="FM250" s="40"/>
      <c r="FN250" s="40"/>
      <c r="FO250" s="40"/>
      <c r="FP250" s="40"/>
      <c r="FQ250" s="40"/>
      <c r="FR250" s="40"/>
      <c r="FS250" s="40"/>
      <c r="FT250" s="40"/>
      <c r="FU250" s="40"/>
      <c r="FV250" s="40"/>
      <c r="FW250" s="40"/>
      <c r="FX250" s="40"/>
      <c r="FY250" s="40"/>
      <c r="FZ250" s="40"/>
      <c r="GA250" s="40"/>
      <c r="GB250" s="40"/>
      <c r="GC250" s="40"/>
      <c r="GD250" s="8"/>
      <c r="GE250" s="8"/>
      <c r="GF250" s="8"/>
      <c r="GG250" s="8"/>
      <c r="GH250" s="8"/>
    </row>
    <row r="251" spans="1:190">
      <c r="A251" s="8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Q251" s="40"/>
      <c r="R251" s="40"/>
      <c r="S251" s="40"/>
      <c r="T251" s="40"/>
      <c r="U251" s="40"/>
      <c r="V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  <c r="DH251" s="40"/>
      <c r="DI251" s="40"/>
      <c r="DJ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0"/>
      <c r="EU251" s="40"/>
      <c r="EV251" s="40"/>
      <c r="EW251" s="40"/>
      <c r="EX251" s="40"/>
      <c r="EY251" s="40"/>
      <c r="EZ251" s="40"/>
      <c r="FA251" s="40"/>
      <c r="FB251" s="40"/>
      <c r="FC251" s="40"/>
      <c r="FD251" s="40"/>
      <c r="FE251" s="40"/>
      <c r="FF251" s="40"/>
      <c r="FG251" s="40"/>
      <c r="FH251" s="40"/>
      <c r="FI251" s="40"/>
      <c r="FJ251" s="40"/>
      <c r="FK251" s="40"/>
      <c r="FL251" s="40"/>
      <c r="FM251" s="40"/>
      <c r="FN251" s="40"/>
      <c r="FO251" s="40"/>
      <c r="FP251" s="40"/>
      <c r="FQ251" s="40"/>
      <c r="FR251" s="40"/>
      <c r="FS251" s="40"/>
      <c r="FT251" s="40"/>
      <c r="FU251" s="40"/>
      <c r="FV251" s="40"/>
      <c r="FW251" s="40"/>
      <c r="FX251" s="40"/>
      <c r="FY251" s="40"/>
      <c r="FZ251" s="40"/>
      <c r="GA251" s="40"/>
      <c r="GB251" s="40"/>
      <c r="GC251" s="40"/>
      <c r="GD251" s="8"/>
      <c r="GE251" s="8"/>
      <c r="GF251" s="8"/>
      <c r="GG251" s="8"/>
      <c r="GH251" s="8"/>
    </row>
    <row r="252" spans="1:190">
      <c r="A252" s="8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Q252" s="40"/>
      <c r="R252" s="40"/>
      <c r="S252" s="40"/>
      <c r="T252" s="40"/>
      <c r="U252" s="40"/>
      <c r="V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0"/>
      <c r="EU252" s="40"/>
      <c r="EV252" s="40"/>
      <c r="EW252" s="40"/>
      <c r="EX252" s="40"/>
      <c r="EY252" s="40"/>
      <c r="EZ252" s="40"/>
      <c r="FA252" s="40"/>
      <c r="FB252" s="40"/>
      <c r="FC252" s="40"/>
      <c r="FD252" s="40"/>
      <c r="FE252" s="40"/>
      <c r="FF252" s="40"/>
      <c r="FG252" s="40"/>
      <c r="FH252" s="40"/>
      <c r="FI252" s="40"/>
      <c r="FJ252" s="40"/>
      <c r="FK252" s="40"/>
      <c r="FL252" s="40"/>
      <c r="FM252" s="40"/>
      <c r="FN252" s="40"/>
      <c r="FO252" s="40"/>
      <c r="FP252" s="40"/>
      <c r="FQ252" s="40"/>
      <c r="FR252" s="40"/>
      <c r="FS252" s="40"/>
      <c r="FT252" s="40"/>
      <c r="FU252" s="40"/>
      <c r="FV252" s="40"/>
      <c r="FW252" s="40"/>
      <c r="FX252" s="40"/>
      <c r="FY252" s="40"/>
      <c r="FZ252" s="40"/>
      <c r="GA252" s="40"/>
      <c r="GB252" s="40"/>
      <c r="GC252" s="40"/>
      <c r="GD252" s="8"/>
      <c r="GE252" s="8"/>
      <c r="GF252" s="8"/>
      <c r="GG252" s="8"/>
      <c r="GH252" s="8"/>
    </row>
    <row r="253" spans="1:190">
      <c r="A253" s="8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Q253" s="40"/>
      <c r="R253" s="40"/>
      <c r="S253" s="40"/>
      <c r="T253" s="40"/>
      <c r="U253" s="40"/>
      <c r="V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40"/>
      <c r="DI253" s="40"/>
      <c r="DJ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0"/>
      <c r="EU253" s="40"/>
      <c r="EV253" s="40"/>
      <c r="EW253" s="40"/>
      <c r="EX253" s="40"/>
      <c r="EY253" s="40"/>
      <c r="EZ253" s="40"/>
      <c r="FA253" s="40"/>
      <c r="FB253" s="40"/>
      <c r="FC253" s="40"/>
      <c r="FD253" s="40"/>
      <c r="FE253" s="40"/>
      <c r="FF253" s="40"/>
      <c r="FG253" s="40"/>
      <c r="FH253" s="40"/>
      <c r="FI253" s="40"/>
      <c r="FJ253" s="40"/>
      <c r="FK253" s="40"/>
      <c r="FL253" s="40"/>
      <c r="FM253" s="40"/>
      <c r="FN253" s="40"/>
      <c r="FO253" s="40"/>
      <c r="FP253" s="40"/>
      <c r="FQ253" s="40"/>
      <c r="FR253" s="40"/>
      <c r="FS253" s="40"/>
      <c r="FT253" s="40"/>
      <c r="FU253" s="40"/>
      <c r="FV253" s="40"/>
      <c r="FW253" s="40"/>
      <c r="FX253" s="40"/>
      <c r="FY253" s="40"/>
      <c r="FZ253" s="40"/>
      <c r="GA253" s="40"/>
      <c r="GB253" s="40"/>
      <c r="GC253" s="40"/>
      <c r="GD253" s="8"/>
      <c r="GE253" s="8"/>
      <c r="GF253" s="8"/>
      <c r="GG253" s="8"/>
      <c r="GH253" s="8"/>
    </row>
    <row r="254" spans="1:190">
      <c r="A254" s="8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Q254" s="40"/>
      <c r="R254" s="40"/>
      <c r="S254" s="40"/>
      <c r="T254" s="40"/>
      <c r="U254" s="40"/>
      <c r="V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0"/>
      <c r="EU254" s="40"/>
      <c r="EV254" s="40"/>
      <c r="EW254" s="40"/>
      <c r="EX254" s="40"/>
      <c r="EY254" s="40"/>
      <c r="EZ254" s="40"/>
      <c r="FA254" s="40"/>
      <c r="FB254" s="40"/>
      <c r="FC254" s="40"/>
      <c r="FD254" s="40"/>
      <c r="FE254" s="40"/>
      <c r="FF254" s="40"/>
      <c r="FG254" s="40"/>
      <c r="FH254" s="40"/>
      <c r="FI254" s="40"/>
      <c r="FJ254" s="40"/>
      <c r="FK254" s="40"/>
      <c r="FL254" s="40"/>
      <c r="FM254" s="40"/>
      <c r="FN254" s="40"/>
      <c r="FO254" s="40"/>
      <c r="FP254" s="40"/>
      <c r="FQ254" s="40"/>
      <c r="FR254" s="40"/>
      <c r="FS254" s="40"/>
      <c r="FT254" s="40"/>
      <c r="FU254" s="40"/>
      <c r="FV254" s="40"/>
      <c r="FW254" s="40"/>
      <c r="FX254" s="40"/>
      <c r="FY254" s="40"/>
      <c r="FZ254" s="40"/>
      <c r="GA254" s="40"/>
      <c r="GB254" s="40"/>
      <c r="GC254" s="40"/>
      <c r="GD254" s="8"/>
      <c r="GE254" s="8"/>
      <c r="GF254" s="8"/>
      <c r="GG254" s="8"/>
      <c r="GH254" s="8"/>
    </row>
    <row r="255" spans="1:190">
      <c r="A255" s="8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Q255" s="40"/>
      <c r="R255" s="40"/>
      <c r="S255" s="40"/>
      <c r="T255" s="40"/>
      <c r="U255" s="40"/>
      <c r="V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  <c r="DH255" s="40"/>
      <c r="DI255" s="40"/>
      <c r="DJ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0"/>
      <c r="EU255" s="40"/>
      <c r="EV255" s="40"/>
      <c r="EW255" s="40"/>
      <c r="EX255" s="40"/>
      <c r="EY255" s="40"/>
      <c r="EZ255" s="40"/>
      <c r="FA255" s="40"/>
      <c r="FB255" s="40"/>
      <c r="FC255" s="40"/>
      <c r="FD255" s="40"/>
      <c r="FE255" s="40"/>
      <c r="FF255" s="40"/>
      <c r="FG255" s="40"/>
      <c r="FH255" s="40"/>
      <c r="FI255" s="40"/>
      <c r="FJ255" s="40"/>
      <c r="FK255" s="40"/>
      <c r="FL255" s="40"/>
      <c r="FM255" s="40"/>
      <c r="FN255" s="40"/>
      <c r="FO255" s="40"/>
      <c r="FP255" s="40"/>
      <c r="FQ255" s="40"/>
      <c r="FR255" s="40"/>
      <c r="FS255" s="40"/>
      <c r="FT255" s="40"/>
      <c r="FU255" s="40"/>
      <c r="FV255" s="40"/>
      <c r="FW255" s="40"/>
      <c r="FX255" s="40"/>
      <c r="FY255" s="40"/>
      <c r="FZ255" s="40"/>
      <c r="GA255" s="40"/>
      <c r="GB255" s="40"/>
      <c r="GC255" s="40"/>
      <c r="GD255" s="8"/>
      <c r="GE255" s="8"/>
      <c r="GF255" s="8"/>
      <c r="GG255" s="8"/>
      <c r="GH255" s="8"/>
    </row>
    <row r="256" spans="1:190">
      <c r="A256" s="8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Q256" s="40"/>
      <c r="R256" s="40"/>
      <c r="S256" s="40"/>
      <c r="T256" s="40"/>
      <c r="U256" s="40"/>
      <c r="V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  <c r="DH256" s="40"/>
      <c r="DI256" s="40"/>
      <c r="DJ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0"/>
      <c r="EU256" s="40"/>
      <c r="EV256" s="40"/>
      <c r="EW256" s="40"/>
      <c r="EX256" s="40"/>
      <c r="EY256" s="40"/>
      <c r="EZ256" s="40"/>
      <c r="FA256" s="40"/>
      <c r="FB256" s="40"/>
      <c r="FC256" s="40"/>
      <c r="FD256" s="40"/>
      <c r="FE256" s="40"/>
      <c r="FF256" s="40"/>
      <c r="FG256" s="40"/>
      <c r="FH256" s="40"/>
      <c r="FI256" s="40"/>
      <c r="FJ256" s="40"/>
      <c r="FK256" s="40"/>
      <c r="FL256" s="40"/>
      <c r="FM256" s="40"/>
      <c r="FN256" s="40"/>
      <c r="FO256" s="40"/>
      <c r="FP256" s="40"/>
      <c r="FQ256" s="40"/>
      <c r="FR256" s="40"/>
      <c r="FS256" s="40"/>
      <c r="FT256" s="40"/>
      <c r="FU256" s="40"/>
      <c r="FV256" s="40"/>
      <c r="FW256" s="40"/>
      <c r="FX256" s="40"/>
      <c r="FY256" s="40"/>
      <c r="FZ256" s="40"/>
      <c r="GA256" s="40"/>
      <c r="GB256" s="40"/>
      <c r="GC256" s="40"/>
      <c r="GD256" s="8"/>
      <c r="GE256" s="8"/>
      <c r="GF256" s="8"/>
      <c r="GG256" s="8"/>
      <c r="GH256" s="8"/>
    </row>
    <row r="257" spans="1:190">
      <c r="A257" s="8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Q257" s="40"/>
      <c r="R257" s="40"/>
      <c r="S257" s="40"/>
      <c r="T257" s="40"/>
      <c r="U257" s="40"/>
      <c r="V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  <c r="FH257" s="40"/>
      <c r="FI257" s="40"/>
      <c r="FJ257" s="40"/>
      <c r="FK257" s="40"/>
      <c r="FL257" s="40"/>
      <c r="FM257" s="40"/>
      <c r="FN257" s="40"/>
      <c r="FO257" s="40"/>
      <c r="FP257" s="40"/>
      <c r="FQ257" s="40"/>
      <c r="FR257" s="40"/>
      <c r="FS257" s="40"/>
      <c r="FT257" s="40"/>
      <c r="FU257" s="40"/>
      <c r="FV257" s="40"/>
      <c r="FW257" s="40"/>
      <c r="FX257" s="40"/>
      <c r="FY257" s="40"/>
      <c r="FZ257" s="40"/>
      <c r="GA257" s="40"/>
      <c r="GB257" s="40"/>
      <c r="GC257" s="40"/>
      <c r="GD257" s="8"/>
      <c r="GE257" s="8"/>
      <c r="GF257" s="8"/>
      <c r="GG257" s="8"/>
      <c r="GH257" s="8"/>
    </row>
    <row r="258" spans="1:190">
      <c r="A258" s="8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Q258" s="40"/>
      <c r="R258" s="40"/>
      <c r="S258" s="40"/>
      <c r="T258" s="40"/>
      <c r="U258" s="40"/>
      <c r="V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  <c r="FH258" s="40"/>
      <c r="FI258" s="40"/>
      <c r="FJ258" s="40"/>
      <c r="FK258" s="40"/>
      <c r="FL258" s="40"/>
      <c r="FM258" s="40"/>
      <c r="FN258" s="40"/>
      <c r="FO258" s="40"/>
      <c r="FP258" s="40"/>
      <c r="FQ258" s="40"/>
      <c r="FR258" s="40"/>
      <c r="FS258" s="40"/>
      <c r="FT258" s="40"/>
      <c r="FU258" s="40"/>
      <c r="FV258" s="40"/>
      <c r="FW258" s="40"/>
      <c r="FX258" s="40"/>
      <c r="FY258" s="40"/>
      <c r="FZ258" s="40"/>
      <c r="GA258" s="40"/>
      <c r="GB258" s="40"/>
      <c r="GC258" s="40"/>
      <c r="GD258" s="8"/>
      <c r="GE258" s="8"/>
      <c r="GF258" s="8"/>
      <c r="GG258" s="8"/>
      <c r="GH258" s="8"/>
    </row>
    <row r="259" spans="1:190">
      <c r="A259" s="8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Q259" s="40"/>
      <c r="R259" s="40"/>
      <c r="S259" s="40"/>
      <c r="T259" s="40"/>
      <c r="U259" s="40"/>
      <c r="V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  <c r="FH259" s="40"/>
      <c r="FI259" s="40"/>
      <c r="FJ259" s="40"/>
      <c r="FK259" s="40"/>
      <c r="FL259" s="40"/>
      <c r="FM259" s="40"/>
      <c r="FN259" s="40"/>
      <c r="FO259" s="40"/>
      <c r="FP259" s="40"/>
      <c r="FQ259" s="40"/>
      <c r="FR259" s="40"/>
      <c r="FS259" s="40"/>
      <c r="FT259" s="40"/>
      <c r="FU259" s="40"/>
      <c r="FV259" s="40"/>
      <c r="FW259" s="40"/>
      <c r="FX259" s="40"/>
      <c r="FY259" s="40"/>
      <c r="FZ259" s="40"/>
      <c r="GA259" s="40"/>
      <c r="GB259" s="40"/>
      <c r="GC259" s="40"/>
      <c r="GD259" s="8"/>
      <c r="GE259" s="8"/>
      <c r="GF259" s="8"/>
      <c r="GG259" s="8"/>
      <c r="GH259" s="8"/>
    </row>
    <row r="260" spans="1:190">
      <c r="A260" s="8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Q260" s="40"/>
      <c r="R260" s="40"/>
      <c r="S260" s="40"/>
      <c r="T260" s="40"/>
      <c r="U260" s="40"/>
      <c r="V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  <c r="DH260" s="40"/>
      <c r="DI260" s="40"/>
      <c r="DJ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0"/>
      <c r="FD260" s="40"/>
      <c r="FE260" s="40"/>
      <c r="FF260" s="40"/>
      <c r="FG260" s="40"/>
      <c r="FH260" s="40"/>
      <c r="FI260" s="40"/>
      <c r="FJ260" s="40"/>
      <c r="FK260" s="40"/>
      <c r="FL260" s="40"/>
      <c r="FM260" s="40"/>
      <c r="FN260" s="40"/>
      <c r="FO260" s="40"/>
      <c r="FP260" s="40"/>
      <c r="FQ260" s="40"/>
      <c r="FR260" s="40"/>
      <c r="FS260" s="40"/>
      <c r="FT260" s="40"/>
      <c r="FU260" s="40"/>
      <c r="FV260" s="40"/>
      <c r="FW260" s="40"/>
      <c r="FX260" s="40"/>
      <c r="FY260" s="40"/>
      <c r="FZ260" s="40"/>
      <c r="GA260" s="40"/>
      <c r="GB260" s="40"/>
      <c r="GC260" s="40"/>
      <c r="GD260" s="8"/>
      <c r="GE260" s="8"/>
      <c r="GF260" s="8"/>
      <c r="GG260" s="8"/>
      <c r="GH260" s="8"/>
    </row>
    <row r="261" spans="1:190">
      <c r="A261" s="8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Q261" s="40"/>
      <c r="R261" s="40"/>
      <c r="S261" s="40"/>
      <c r="T261" s="40"/>
      <c r="U261" s="40"/>
      <c r="V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  <c r="FH261" s="40"/>
      <c r="FI261" s="40"/>
      <c r="FJ261" s="40"/>
      <c r="FK261" s="40"/>
      <c r="FL261" s="40"/>
      <c r="FM261" s="40"/>
      <c r="FN261" s="40"/>
      <c r="FO261" s="40"/>
      <c r="FP261" s="40"/>
      <c r="FQ261" s="40"/>
      <c r="FR261" s="40"/>
      <c r="FS261" s="40"/>
      <c r="FT261" s="40"/>
      <c r="FU261" s="40"/>
      <c r="FV261" s="40"/>
      <c r="FW261" s="40"/>
      <c r="FX261" s="40"/>
      <c r="FY261" s="40"/>
      <c r="FZ261" s="40"/>
      <c r="GA261" s="40"/>
      <c r="GB261" s="40"/>
      <c r="GC261" s="40"/>
      <c r="GD261" s="8"/>
      <c r="GE261" s="8"/>
      <c r="GF261" s="8"/>
      <c r="GG261" s="8"/>
      <c r="GH261" s="8"/>
    </row>
    <row r="262" spans="1:190">
      <c r="A262" s="8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Q262" s="40"/>
      <c r="R262" s="40"/>
      <c r="S262" s="40"/>
      <c r="T262" s="40"/>
      <c r="U262" s="40"/>
      <c r="V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/>
      <c r="FN262" s="40"/>
      <c r="FO262" s="40"/>
      <c r="FP262" s="40"/>
      <c r="FQ262" s="40"/>
      <c r="FR262" s="40"/>
      <c r="FS262" s="40"/>
      <c r="FT262" s="40"/>
      <c r="FU262" s="40"/>
      <c r="FV262" s="40"/>
      <c r="FW262" s="40"/>
      <c r="FX262" s="40"/>
      <c r="FY262" s="40"/>
      <c r="FZ262" s="40"/>
      <c r="GA262" s="40"/>
      <c r="GB262" s="40"/>
      <c r="GC262" s="40"/>
      <c r="GD262" s="8"/>
      <c r="GE262" s="8"/>
      <c r="GF262" s="8"/>
      <c r="GG262" s="8"/>
      <c r="GH262" s="8"/>
    </row>
    <row r="263" spans="1:190">
      <c r="A263" s="8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Q263" s="40"/>
      <c r="R263" s="40"/>
      <c r="S263" s="40"/>
      <c r="T263" s="40"/>
      <c r="U263" s="40"/>
      <c r="V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  <c r="FH263" s="40"/>
      <c r="FI263" s="40"/>
      <c r="FJ263" s="40"/>
      <c r="FK263" s="40"/>
      <c r="FL263" s="40"/>
      <c r="FM263" s="40"/>
      <c r="FN263" s="40"/>
      <c r="FO263" s="40"/>
      <c r="FP263" s="40"/>
      <c r="FQ263" s="40"/>
      <c r="FR263" s="40"/>
      <c r="FS263" s="40"/>
      <c r="FT263" s="40"/>
      <c r="FU263" s="40"/>
      <c r="FV263" s="40"/>
      <c r="FW263" s="40"/>
      <c r="FX263" s="40"/>
      <c r="FY263" s="40"/>
      <c r="FZ263" s="40"/>
      <c r="GA263" s="40"/>
      <c r="GB263" s="40"/>
      <c r="GC263" s="40"/>
      <c r="GD263" s="8"/>
      <c r="GE263" s="8"/>
      <c r="GF263" s="8"/>
      <c r="GG263" s="8"/>
      <c r="GH263" s="8"/>
    </row>
    <row r="264" spans="1:190">
      <c r="A264" s="8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Q264" s="40"/>
      <c r="R264" s="40"/>
      <c r="S264" s="40"/>
      <c r="T264" s="40"/>
      <c r="U264" s="40"/>
      <c r="V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  <c r="FH264" s="40"/>
      <c r="FI264" s="40"/>
      <c r="FJ264" s="40"/>
      <c r="FK264" s="40"/>
      <c r="FL264" s="40"/>
      <c r="FM264" s="40"/>
      <c r="FN264" s="40"/>
      <c r="FO264" s="40"/>
      <c r="FP264" s="40"/>
      <c r="FQ264" s="40"/>
      <c r="FR264" s="40"/>
      <c r="FS264" s="40"/>
      <c r="FT264" s="40"/>
      <c r="FU264" s="40"/>
      <c r="FV264" s="40"/>
      <c r="FW264" s="40"/>
      <c r="FX264" s="40"/>
      <c r="FY264" s="40"/>
      <c r="FZ264" s="40"/>
      <c r="GA264" s="40"/>
      <c r="GB264" s="40"/>
      <c r="GC264" s="40"/>
      <c r="GD264" s="8"/>
      <c r="GE264" s="8"/>
      <c r="GF264" s="8"/>
      <c r="GG264" s="8"/>
      <c r="GH264" s="8"/>
    </row>
    <row r="265" spans="1:190">
      <c r="A265" s="8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Q265" s="40"/>
      <c r="R265" s="40"/>
      <c r="S265" s="40"/>
      <c r="T265" s="40"/>
      <c r="U265" s="40"/>
      <c r="V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  <c r="DH265" s="40"/>
      <c r="DI265" s="40"/>
      <c r="DJ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  <c r="FH265" s="40"/>
      <c r="FI265" s="40"/>
      <c r="FJ265" s="40"/>
      <c r="FK265" s="40"/>
      <c r="FL265" s="40"/>
      <c r="FM265" s="40"/>
      <c r="FN265" s="40"/>
      <c r="FO265" s="40"/>
      <c r="FP265" s="40"/>
      <c r="FQ265" s="40"/>
      <c r="FR265" s="40"/>
      <c r="FS265" s="40"/>
      <c r="FT265" s="40"/>
      <c r="FU265" s="40"/>
      <c r="FV265" s="40"/>
      <c r="FW265" s="40"/>
      <c r="FX265" s="40"/>
      <c r="FY265" s="40"/>
      <c r="FZ265" s="40"/>
      <c r="GA265" s="40"/>
      <c r="GB265" s="40"/>
      <c r="GC265" s="40"/>
      <c r="GD265" s="8"/>
      <c r="GE265" s="8"/>
      <c r="GF265" s="8"/>
      <c r="GG265" s="8"/>
      <c r="GH265" s="8"/>
    </row>
    <row r="266" spans="1:190">
      <c r="A266" s="8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Q266" s="40"/>
      <c r="R266" s="40"/>
      <c r="S266" s="40"/>
      <c r="T266" s="40"/>
      <c r="U266" s="40"/>
      <c r="V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  <c r="FH266" s="40"/>
      <c r="FI266" s="40"/>
      <c r="FJ266" s="40"/>
      <c r="FK266" s="40"/>
      <c r="FL266" s="40"/>
      <c r="FM266" s="40"/>
      <c r="FN266" s="40"/>
      <c r="FO266" s="40"/>
      <c r="FP266" s="40"/>
      <c r="FQ266" s="40"/>
      <c r="FR266" s="40"/>
      <c r="FS266" s="40"/>
      <c r="FT266" s="40"/>
      <c r="FU266" s="40"/>
      <c r="FV266" s="40"/>
      <c r="FW266" s="40"/>
      <c r="FX266" s="40"/>
      <c r="FY266" s="40"/>
      <c r="FZ266" s="40"/>
      <c r="GA266" s="40"/>
      <c r="GB266" s="40"/>
      <c r="GC266" s="40"/>
      <c r="GD266" s="8"/>
      <c r="GE266" s="8"/>
      <c r="GF266" s="8"/>
      <c r="GG266" s="8"/>
      <c r="GH266" s="8"/>
    </row>
    <row r="267" spans="1:190">
      <c r="A267" s="8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Q267" s="40"/>
      <c r="R267" s="40"/>
      <c r="S267" s="40"/>
      <c r="T267" s="40"/>
      <c r="U267" s="40"/>
      <c r="V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/>
      <c r="FN267" s="40"/>
      <c r="FO267" s="40"/>
      <c r="FP267" s="40"/>
      <c r="FQ267" s="40"/>
      <c r="FR267" s="40"/>
      <c r="FS267" s="40"/>
      <c r="FT267" s="40"/>
      <c r="FU267" s="40"/>
      <c r="FV267" s="40"/>
      <c r="FW267" s="40"/>
      <c r="FX267" s="40"/>
      <c r="FY267" s="40"/>
      <c r="FZ267" s="40"/>
      <c r="GA267" s="40"/>
      <c r="GB267" s="40"/>
      <c r="GC267" s="40"/>
      <c r="GD267" s="8"/>
      <c r="GE267" s="8"/>
      <c r="GF267" s="8"/>
      <c r="GG267" s="8"/>
      <c r="GH267" s="8"/>
    </row>
    <row r="268" spans="1:190">
      <c r="A268" s="8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Q268" s="40"/>
      <c r="R268" s="40"/>
      <c r="S268" s="40"/>
      <c r="T268" s="40"/>
      <c r="U268" s="40"/>
      <c r="V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  <c r="FH268" s="40"/>
      <c r="FI268" s="40"/>
      <c r="FJ268" s="40"/>
      <c r="FK268" s="40"/>
      <c r="FL268" s="40"/>
      <c r="FM268" s="40"/>
      <c r="FN268" s="40"/>
      <c r="FO268" s="40"/>
      <c r="FP268" s="40"/>
      <c r="FQ268" s="40"/>
      <c r="FR268" s="40"/>
      <c r="FS268" s="40"/>
      <c r="FT268" s="40"/>
      <c r="FU268" s="40"/>
      <c r="FV268" s="40"/>
      <c r="FW268" s="40"/>
      <c r="FX268" s="40"/>
      <c r="FY268" s="40"/>
      <c r="FZ268" s="40"/>
      <c r="GA268" s="40"/>
      <c r="GB268" s="40"/>
      <c r="GC268" s="40"/>
      <c r="GD268" s="8"/>
      <c r="GE268" s="8"/>
      <c r="GF268" s="8"/>
      <c r="GG268" s="8"/>
      <c r="GH268" s="8"/>
    </row>
    <row r="269" spans="1:190">
      <c r="A269" s="8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Q269" s="40"/>
      <c r="R269" s="40"/>
      <c r="S269" s="40"/>
      <c r="T269" s="40"/>
      <c r="U269" s="40"/>
      <c r="V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  <c r="FH269" s="40"/>
      <c r="FI269" s="40"/>
      <c r="FJ269" s="40"/>
      <c r="FK269" s="40"/>
      <c r="FL269" s="40"/>
      <c r="FM269" s="40"/>
      <c r="FN269" s="40"/>
      <c r="FO269" s="40"/>
      <c r="FP269" s="40"/>
      <c r="FQ269" s="40"/>
      <c r="FR269" s="40"/>
      <c r="FS269" s="40"/>
      <c r="FT269" s="40"/>
      <c r="FU269" s="40"/>
      <c r="FV269" s="40"/>
      <c r="FW269" s="40"/>
      <c r="FX269" s="40"/>
      <c r="FY269" s="40"/>
      <c r="FZ269" s="40"/>
      <c r="GA269" s="40"/>
      <c r="GB269" s="40"/>
      <c r="GC269" s="40"/>
      <c r="GD269" s="8"/>
      <c r="GE269" s="8"/>
      <c r="GF269" s="8"/>
      <c r="GG269" s="8"/>
      <c r="GH269" s="8"/>
    </row>
    <row r="270" spans="1:190">
      <c r="A270" s="8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Q270" s="40"/>
      <c r="R270" s="40"/>
      <c r="S270" s="40"/>
      <c r="T270" s="40"/>
      <c r="U270" s="40"/>
      <c r="V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  <c r="DH270" s="40"/>
      <c r="DI270" s="40"/>
      <c r="DJ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  <c r="FH270" s="40"/>
      <c r="FI270" s="40"/>
      <c r="FJ270" s="40"/>
      <c r="FK270" s="40"/>
      <c r="FL270" s="40"/>
      <c r="FM270" s="40"/>
      <c r="FN270" s="40"/>
      <c r="FO270" s="40"/>
      <c r="FP270" s="40"/>
      <c r="FQ270" s="40"/>
      <c r="FR270" s="40"/>
      <c r="FS270" s="40"/>
      <c r="FT270" s="40"/>
      <c r="FU270" s="40"/>
      <c r="FV270" s="40"/>
      <c r="FW270" s="40"/>
      <c r="FX270" s="40"/>
      <c r="FY270" s="40"/>
      <c r="FZ270" s="40"/>
      <c r="GA270" s="40"/>
      <c r="GB270" s="40"/>
      <c r="GC270" s="40"/>
      <c r="GD270" s="8"/>
      <c r="GE270" s="8"/>
      <c r="GF270" s="8"/>
      <c r="GG270" s="8"/>
      <c r="GH270" s="8"/>
    </row>
    <row r="271" spans="1:190">
      <c r="A271" s="8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Q271" s="40"/>
      <c r="R271" s="40"/>
      <c r="S271" s="40"/>
      <c r="T271" s="40"/>
      <c r="U271" s="40"/>
      <c r="V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  <c r="DH271" s="40"/>
      <c r="DI271" s="40"/>
      <c r="DJ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  <c r="FH271" s="40"/>
      <c r="FI271" s="40"/>
      <c r="FJ271" s="40"/>
      <c r="FK271" s="40"/>
      <c r="FL271" s="40"/>
      <c r="FM271" s="40"/>
      <c r="FN271" s="40"/>
      <c r="FO271" s="40"/>
      <c r="FP271" s="40"/>
      <c r="FQ271" s="40"/>
      <c r="FR271" s="40"/>
      <c r="FS271" s="40"/>
      <c r="FT271" s="40"/>
      <c r="FU271" s="40"/>
      <c r="FV271" s="40"/>
      <c r="FW271" s="40"/>
      <c r="FX271" s="40"/>
      <c r="FY271" s="40"/>
      <c r="FZ271" s="40"/>
      <c r="GA271" s="40"/>
      <c r="GB271" s="40"/>
      <c r="GC271" s="40"/>
      <c r="GD271" s="8"/>
      <c r="GE271" s="8"/>
      <c r="GF271" s="8"/>
      <c r="GG271" s="8"/>
      <c r="GH271" s="8"/>
    </row>
    <row r="272" spans="1:190">
      <c r="A272" s="8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Q272" s="40"/>
      <c r="R272" s="40"/>
      <c r="S272" s="40"/>
      <c r="T272" s="40"/>
      <c r="U272" s="40"/>
      <c r="V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40"/>
      <c r="FD272" s="40"/>
      <c r="FE272" s="40"/>
      <c r="FF272" s="40"/>
      <c r="FG272" s="40"/>
      <c r="FH272" s="40"/>
      <c r="FI272" s="40"/>
      <c r="FJ272" s="40"/>
      <c r="FK272" s="40"/>
      <c r="FL272" s="40"/>
      <c r="FM272" s="40"/>
      <c r="FN272" s="40"/>
      <c r="FO272" s="40"/>
      <c r="FP272" s="40"/>
      <c r="FQ272" s="40"/>
      <c r="FR272" s="40"/>
      <c r="FS272" s="40"/>
      <c r="FT272" s="40"/>
      <c r="FU272" s="40"/>
      <c r="FV272" s="40"/>
      <c r="FW272" s="40"/>
      <c r="FX272" s="40"/>
      <c r="FY272" s="40"/>
      <c r="FZ272" s="40"/>
      <c r="GA272" s="40"/>
      <c r="GB272" s="40"/>
      <c r="GC272" s="40"/>
      <c r="GD272" s="8"/>
      <c r="GE272" s="8"/>
      <c r="GF272" s="8"/>
      <c r="GG272" s="8"/>
      <c r="GH272" s="8"/>
    </row>
    <row r="273" spans="1:190">
      <c r="A273" s="8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Q273" s="40"/>
      <c r="R273" s="40"/>
      <c r="S273" s="40"/>
      <c r="T273" s="40"/>
      <c r="U273" s="40"/>
      <c r="V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  <c r="FH273" s="40"/>
      <c r="FI273" s="40"/>
      <c r="FJ273" s="40"/>
      <c r="FK273" s="40"/>
      <c r="FL273" s="40"/>
      <c r="FM273" s="40"/>
      <c r="FN273" s="40"/>
      <c r="FO273" s="40"/>
      <c r="FP273" s="40"/>
      <c r="FQ273" s="40"/>
      <c r="FR273" s="40"/>
      <c r="FS273" s="40"/>
      <c r="FT273" s="40"/>
      <c r="FU273" s="40"/>
      <c r="FV273" s="40"/>
      <c r="FW273" s="40"/>
      <c r="FX273" s="40"/>
      <c r="FY273" s="40"/>
      <c r="FZ273" s="40"/>
      <c r="GA273" s="40"/>
      <c r="GB273" s="40"/>
      <c r="GC273" s="40"/>
      <c r="GD273" s="8"/>
      <c r="GE273" s="8"/>
      <c r="GF273" s="8"/>
      <c r="GG273" s="8"/>
      <c r="GH273" s="8"/>
    </row>
    <row r="274" spans="1:190">
      <c r="A274" s="8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Q274" s="40"/>
      <c r="R274" s="40"/>
      <c r="S274" s="40"/>
      <c r="T274" s="40"/>
      <c r="U274" s="40"/>
      <c r="V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40"/>
      <c r="FD274" s="40"/>
      <c r="FE274" s="40"/>
      <c r="FF274" s="40"/>
      <c r="FG274" s="40"/>
      <c r="FH274" s="40"/>
      <c r="FI274" s="40"/>
      <c r="FJ274" s="40"/>
      <c r="FK274" s="40"/>
      <c r="FL274" s="40"/>
      <c r="FM274" s="40"/>
      <c r="FN274" s="40"/>
      <c r="FO274" s="40"/>
      <c r="FP274" s="40"/>
      <c r="FQ274" s="40"/>
      <c r="FR274" s="40"/>
      <c r="FS274" s="40"/>
      <c r="FT274" s="40"/>
      <c r="FU274" s="40"/>
      <c r="FV274" s="40"/>
      <c r="FW274" s="40"/>
      <c r="FX274" s="40"/>
      <c r="FY274" s="40"/>
      <c r="FZ274" s="40"/>
      <c r="GA274" s="40"/>
      <c r="GB274" s="40"/>
      <c r="GC274" s="40"/>
      <c r="GD274" s="8"/>
      <c r="GE274" s="8"/>
      <c r="GF274" s="8"/>
      <c r="GG274" s="8"/>
      <c r="GH274" s="8"/>
    </row>
    <row r="275" spans="1:190">
      <c r="A275" s="8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Q275" s="40"/>
      <c r="R275" s="40"/>
      <c r="S275" s="40"/>
      <c r="T275" s="40"/>
      <c r="U275" s="40"/>
      <c r="V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  <c r="DH275" s="40"/>
      <c r="DI275" s="40"/>
      <c r="DJ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40"/>
      <c r="FD275" s="40"/>
      <c r="FE275" s="40"/>
      <c r="FF275" s="40"/>
      <c r="FG275" s="40"/>
      <c r="FH275" s="40"/>
      <c r="FI275" s="40"/>
      <c r="FJ275" s="40"/>
      <c r="FK275" s="40"/>
      <c r="FL275" s="40"/>
      <c r="FM275" s="40"/>
      <c r="FN275" s="40"/>
      <c r="FO275" s="40"/>
      <c r="FP275" s="40"/>
      <c r="FQ275" s="40"/>
      <c r="FR275" s="40"/>
      <c r="FS275" s="40"/>
      <c r="FT275" s="40"/>
      <c r="FU275" s="40"/>
      <c r="FV275" s="40"/>
      <c r="FW275" s="40"/>
      <c r="FX275" s="40"/>
      <c r="FY275" s="40"/>
      <c r="FZ275" s="40"/>
      <c r="GA275" s="40"/>
      <c r="GB275" s="40"/>
      <c r="GC275" s="40"/>
      <c r="GD275" s="8"/>
      <c r="GE275" s="8"/>
      <c r="GF275" s="8"/>
      <c r="GG275" s="8"/>
      <c r="GH275" s="8"/>
    </row>
    <row r="276" spans="1:190">
      <c r="A276" s="8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Q276" s="40"/>
      <c r="R276" s="40"/>
      <c r="S276" s="40"/>
      <c r="T276" s="40"/>
      <c r="U276" s="40"/>
      <c r="V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  <c r="FH276" s="40"/>
      <c r="FI276" s="40"/>
      <c r="FJ276" s="40"/>
      <c r="FK276" s="40"/>
      <c r="FL276" s="40"/>
      <c r="FM276" s="40"/>
      <c r="FN276" s="40"/>
      <c r="FO276" s="40"/>
      <c r="FP276" s="40"/>
      <c r="FQ276" s="40"/>
      <c r="FR276" s="40"/>
      <c r="FS276" s="40"/>
      <c r="FT276" s="40"/>
      <c r="FU276" s="40"/>
      <c r="FV276" s="40"/>
      <c r="FW276" s="40"/>
      <c r="FX276" s="40"/>
      <c r="FY276" s="40"/>
      <c r="FZ276" s="40"/>
      <c r="GA276" s="40"/>
      <c r="GB276" s="40"/>
      <c r="GC276" s="40"/>
      <c r="GD276" s="8"/>
      <c r="GE276" s="8"/>
      <c r="GF276" s="8"/>
      <c r="GG276" s="8"/>
      <c r="GH276" s="8"/>
    </row>
    <row r="277" spans="1:190">
      <c r="A277" s="8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Q277" s="40"/>
      <c r="R277" s="40"/>
      <c r="S277" s="40"/>
      <c r="T277" s="40"/>
      <c r="U277" s="40"/>
      <c r="V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40"/>
      <c r="FD277" s="40"/>
      <c r="FE277" s="40"/>
      <c r="FF277" s="40"/>
      <c r="FG277" s="40"/>
      <c r="FH277" s="40"/>
      <c r="FI277" s="40"/>
      <c r="FJ277" s="40"/>
      <c r="FK277" s="40"/>
      <c r="FL277" s="40"/>
      <c r="FM277" s="40"/>
      <c r="FN277" s="40"/>
      <c r="FO277" s="40"/>
      <c r="FP277" s="40"/>
      <c r="FQ277" s="40"/>
      <c r="FR277" s="40"/>
      <c r="FS277" s="40"/>
      <c r="FT277" s="40"/>
      <c r="FU277" s="40"/>
      <c r="FV277" s="40"/>
      <c r="FW277" s="40"/>
      <c r="FX277" s="40"/>
      <c r="FY277" s="40"/>
      <c r="FZ277" s="40"/>
      <c r="GA277" s="40"/>
      <c r="GB277" s="40"/>
      <c r="GC277" s="40"/>
      <c r="GD277" s="8"/>
      <c r="GE277" s="8"/>
      <c r="GF277" s="8"/>
      <c r="GG277" s="8"/>
      <c r="GH277" s="8"/>
    </row>
    <row r="278" spans="1:190">
      <c r="A278" s="8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Q278" s="40"/>
      <c r="R278" s="40"/>
      <c r="S278" s="40"/>
      <c r="T278" s="40"/>
      <c r="U278" s="40"/>
      <c r="V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  <c r="DH278" s="40"/>
      <c r="DI278" s="40"/>
      <c r="DJ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40"/>
      <c r="FD278" s="40"/>
      <c r="FE278" s="40"/>
      <c r="FF278" s="40"/>
      <c r="FG278" s="40"/>
      <c r="FH278" s="40"/>
      <c r="FI278" s="40"/>
      <c r="FJ278" s="40"/>
      <c r="FK278" s="40"/>
      <c r="FL278" s="40"/>
      <c r="FM278" s="40"/>
      <c r="FN278" s="40"/>
      <c r="FO278" s="40"/>
      <c r="FP278" s="40"/>
      <c r="FQ278" s="40"/>
      <c r="FR278" s="40"/>
      <c r="FS278" s="40"/>
      <c r="FT278" s="40"/>
      <c r="FU278" s="40"/>
      <c r="FV278" s="40"/>
      <c r="FW278" s="40"/>
      <c r="FX278" s="40"/>
      <c r="FY278" s="40"/>
      <c r="FZ278" s="40"/>
      <c r="GA278" s="40"/>
      <c r="GB278" s="40"/>
      <c r="GC278" s="40"/>
      <c r="GD278" s="8"/>
      <c r="GE278" s="8"/>
      <c r="GF278" s="8"/>
      <c r="GG278" s="8"/>
      <c r="GH278" s="8"/>
    </row>
    <row r="279" spans="1:190">
      <c r="A279" s="8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Q279" s="40"/>
      <c r="R279" s="40"/>
      <c r="S279" s="40"/>
      <c r="T279" s="40"/>
      <c r="U279" s="40"/>
      <c r="V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40"/>
      <c r="FD279" s="40"/>
      <c r="FE279" s="40"/>
      <c r="FF279" s="40"/>
      <c r="FG279" s="40"/>
      <c r="FH279" s="40"/>
      <c r="FI279" s="40"/>
      <c r="FJ279" s="40"/>
      <c r="FK279" s="40"/>
      <c r="FL279" s="40"/>
      <c r="FM279" s="40"/>
      <c r="FN279" s="40"/>
      <c r="FO279" s="40"/>
      <c r="FP279" s="40"/>
      <c r="FQ279" s="40"/>
      <c r="FR279" s="40"/>
      <c r="FS279" s="40"/>
      <c r="FT279" s="40"/>
      <c r="FU279" s="40"/>
      <c r="FV279" s="40"/>
      <c r="FW279" s="40"/>
      <c r="FX279" s="40"/>
      <c r="FY279" s="40"/>
      <c r="FZ279" s="40"/>
      <c r="GA279" s="40"/>
      <c r="GB279" s="40"/>
      <c r="GC279" s="40"/>
      <c r="GD279" s="8"/>
      <c r="GE279" s="8"/>
      <c r="GF279" s="8"/>
      <c r="GG279" s="8"/>
      <c r="GH279" s="8"/>
    </row>
    <row r="280" spans="1:190">
      <c r="A280" s="8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Q280" s="40"/>
      <c r="R280" s="40"/>
      <c r="S280" s="40"/>
      <c r="T280" s="40"/>
      <c r="U280" s="40"/>
      <c r="V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  <c r="FH280" s="40"/>
      <c r="FI280" s="40"/>
      <c r="FJ280" s="40"/>
      <c r="FK280" s="40"/>
      <c r="FL280" s="40"/>
      <c r="FM280" s="40"/>
      <c r="FN280" s="40"/>
      <c r="FO280" s="40"/>
      <c r="FP280" s="40"/>
      <c r="FQ280" s="40"/>
      <c r="FR280" s="40"/>
      <c r="FS280" s="40"/>
      <c r="FT280" s="40"/>
      <c r="FU280" s="40"/>
      <c r="FV280" s="40"/>
      <c r="FW280" s="40"/>
      <c r="FX280" s="40"/>
      <c r="FY280" s="40"/>
      <c r="FZ280" s="40"/>
      <c r="GA280" s="40"/>
      <c r="GB280" s="40"/>
      <c r="GC280" s="40"/>
      <c r="GD280" s="8"/>
      <c r="GE280" s="8"/>
      <c r="GF280" s="8"/>
      <c r="GG280" s="8"/>
      <c r="GH280" s="8"/>
    </row>
    <row r="281" spans="1:190">
      <c r="A281" s="8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Q281" s="40"/>
      <c r="R281" s="40"/>
      <c r="S281" s="40"/>
      <c r="T281" s="40"/>
      <c r="U281" s="40"/>
      <c r="V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40"/>
      <c r="FD281" s="40"/>
      <c r="FE281" s="40"/>
      <c r="FF281" s="40"/>
      <c r="FG281" s="40"/>
      <c r="FH281" s="40"/>
      <c r="FI281" s="40"/>
      <c r="FJ281" s="40"/>
      <c r="FK281" s="40"/>
      <c r="FL281" s="40"/>
      <c r="FM281" s="40"/>
      <c r="FN281" s="40"/>
      <c r="FO281" s="40"/>
      <c r="FP281" s="40"/>
      <c r="FQ281" s="40"/>
      <c r="FR281" s="40"/>
      <c r="FS281" s="40"/>
      <c r="FT281" s="40"/>
      <c r="FU281" s="40"/>
      <c r="FV281" s="40"/>
      <c r="FW281" s="40"/>
      <c r="FX281" s="40"/>
      <c r="FY281" s="40"/>
      <c r="FZ281" s="40"/>
      <c r="GA281" s="40"/>
      <c r="GB281" s="40"/>
      <c r="GC281" s="40"/>
      <c r="GD281" s="8"/>
      <c r="GE281" s="8"/>
      <c r="GF281" s="8"/>
      <c r="GG281" s="8"/>
      <c r="GH281" s="8"/>
    </row>
    <row r="282" spans="1:190">
      <c r="A282" s="8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Q282" s="40"/>
      <c r="R282" s="40"/>
      <c r="S282" s="40"/>
      <c r="T282" s="40"/>
      <c r="U282" s="40"/>
      <c r="V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40"/>
      <c r="FD282" s="40"/>
      <c r="FE282" s="40"/>
      <c r="FF282" s="40"/>
      <c r="FG282" s="40"/>
      <c r="FH282" s="40"/>
      <c r="FI282" s="40"/>
      <c r="FJ282" s="40"/>
      <c r="FK282" s="40"/>
      <c r="FL282" s="40"/>
      <c r="FM282" s="40"/>
      <c r="FN282" s="40"/>
      <c r="FO282" s="40"/>
      <c r="FP282" s="40"/>
      <c r="FQ282" s="40"/>
      <c r="FR282" s="40"/>
      <c r="FS282" s="40"/>
      <c r="FT282" s="40"/>
      <c r="FU282" s="40"/>
      <c r="FV282" s="40"/>
      <c r="FW282" s="40"/>
      <c r="FX282" s="40"/>
      <c r="FY282" s="40"/>
      <c r="FZ282" s="40"/>
      <c r="GA282" s="40"/>
      <c r="GB282" s="40"/>
      <c r="GC282" s="40"/>
      <c r="GD282" s="8"/>
      <c r="GE282" s="8"/>
      <c r="GF282" s="8"/>
      <c r="GG282" s="8"/>
      <c r="GH282" s="8"/>
    </row>
    <row r="283" spans="1:190">
      <c r="A283" s="8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Q283" s="40"/>
      <c r="R283" s="40"/>
      <c r="S283" s="40"/>
      <c r="T283" s="40"/>
      <c r="U283" s="40"/>
      <c r="V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40"/>
      <c r="FD283" s="40"/>
      <c r="FE283" s="40"/>
      <c r="FF283" s="40"/>
      <c r="FG283" s="40"/>
      <c r="FH283" s="40"/>
      <c r="FI283" s="40"/>
      <c r="FJ283" s="40"/>
      <c r="FK283" s="40"/>
      <c r="FL283" s="40"/>
      <c r="FM283" s="40"/>
      <c r="FN283" s="40"/>
      <c r="FO283" s="40"/>
      <c r="FP283" s="40"/>
      <c r="FQ283" s="40"/>
      <c r="FR283" s="40"/>
      <c r="FS283" s="40"/>
      <c r="FT283" s="40"/>
      <c r="FU283" s="40"/>
      <c r="FV283" s="40"/>
      <c r="FW283" s="40"/>
      <c r="FX283" s="40"/>
      <c r="FY283" s="40"/>
      <c r="FZ283" s="40"/>
      <c r="GA283" s="40"/>
      <c r="GB283" s="40"/>
      <c r="GC283" s="40"/>
      <c r="GD283" s="8"/>
      <c r="GE283" s="8"/>
      <c r="GF283" s="8"/>
      <c r="GG283" s="8"/>
      <c r="GH283" s="8"/>
    </row>
    <row r="284" spans="1:190">
      <c r="A284" s="8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Q284" s="40"/>
      <c r="R284" s="40"/>
      <c r="S284" s="40"/>
      <c r="T284" s="40"/>
      <c r="U284" s="40"/>
      <c r="V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  <c r="FH284" s="40"/>
      <c r="FI284" s="40"/>
      <c r="FJ284" s="40"/>
      <c r="FK284" s="40"/>
      <c r="FL284" s="40"/>
      <c r="FM284" s="40"/>
      <c r="FN284" s="40"/>
      <c r="FO284" s="40"/>
      <c r="FP284" s="40"/>
      <c r="FQ284" s="40"/>
      <c r="FR284" s="40"/>
      <c r="FS284" s="40"/>
      <c r="FT284" s="40"/>
      <c r="FU284" s="40"/>
      <c r="FV284" s="40"/>
      <c r="FW284" s="40"/>
      <c r="FX284" s="40"/>
      <c r="FY284" s="40"/>
      <c r="FZ284" s="40"/>
      <c r="GA284" s="40"/>
      <c r="GB284" s="40"/>
      <c r="GC284" s="40"/>
      <c r="GD284" s="8"/>
      <c r="GE284" s="8"/>
      <c r="GF284" s="8"/>
      <c r="GG284" s="8"/>
      <c r="GH284" s="8"/>
    </row>
    <row r="285" spans="1:190">
      <c r="A285" s="8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Q285" s="40"/>
      <c r="R285" s="40"/>
      <c r="S285" s="40"/>
      <c r="T285" s="40"/>
      <c r="U285" s="40"/>
      <c r="V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40"/>
      <c r="FD285" s="40"/>
      <c r="FE285" s="40"/>
      <c r="FF285" s="40"/>
      <c r="FG285" s="40"/>
      <c r="FH285" s="40"/>
      <c r="FI285" s="40"/>
      <c r="FJ285" s="40"/>
      <c r="FK285" s="40"/>
      <c r="FL285" s="40"/>
      <c r="FM285" s="40"/>
      <c r="FN285" s="40"/>
      <c r="FO285" s="40"/>
      <c r="FP285" s="40"/>
      <c r="FQ285" s="40"/>
      <c r="FR285" s="40"/>
      <c r="FS285" s="40"/>
      <c r="FT285" s="40"/>
      <c r="FU285" s="40"/>
      <c r="FV285" s="40"/>
      <c r="FW285" s="40"/>
      <c r="FX285" s="40"/>
      <c r="FY285" s="40"/>
      <c r="FZ285" s="40"/>
      <c r="GA285" s="40"/>
      <c r="GB285" s="40"/>
      <c r="GC285" s="40"/>
      <c r="GD285" s="8"/>
      <c r="GE285" s="8"/>
      <c r="GF285" s="8"/>
      <c r="GG285" s="8"/>
      <c r="GH285" s="8"/>
    </row>
    <row r="286" spans="1:190">
      <c r="A286" s="8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Q286" s="40"/>
      <c r="R286" s="40"/>
      <c r="S286" s="40"/>
      <c r="T286" s="40"/>
      <c r="U286" s="40"/>
      <c r="V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  <c r="DH286" s="40"/>
      <c r="DI286" s="40"/>
      <c r="DJ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40"/>
      <c r="FD286" s="40"/>
      <c r="FE286" s="40"/>
      <c r="FF286" s="40"/>
      <c r="FG286" s="40"/>
      <c r="FH286" s="40"/>
      <c r="FI286" s="40"/>
      <c r="FJ286" s="40"/>
      <c r="FK286" s="40"/>
      <c r="FL286" s="40"/>
      <c r="FM286" s="40"/>
      <c r="FN286" s="40"/>
      <c r="FO286" s="40"/>
      <c r="FP286" s="40"/>
      <c r="FQ286" s="40"/>
      <c r="FR286" s="40"/>
      <c r="FS286" s="40"/>
      <c r="FT286" s="40"/>
      <c r="FU286" s="40"/>
      <c r="FV286" s="40"/>
      <c r="FW286" s="40"/>
      <c r="FX286" s="40"/>
      <c r="FY286" s="40"/>
      <c r="FZ286" s="40"/>
      <c r="GA286" s="40"/>
      <c r="GB286" s="40"/>
      <c r="GC286" s="40"/>
      <c r="GD286" s="8"/>
      <c r="GE286" s="8"/>
      <c r="GF286" s="8"/>
      <c r="GG286" s="8"/>
      <c r="GH286" s="8"/>
    </row>
    <row r="287" spans="1:190">
      <c r="A287" s="8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Q287" s="40"/>
      <c r="R287" s="40"/>
      <c r="S287" s="40"/>
      <c r="T287" s="40"/>
      <c r="U287" s="40"/>
      <c r="V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40"/>
      <c r="FD287" s="40"/>
      <c r="FE287" s="40"/>
      <c r="FF287" s="40"/>
      <c r="FG287" s="40"/>
      <c r="FH287" s="40"/>
      <c r="FI287" s="40"/>
      <c r="FJ287" s="40"/>
      <c r="FK287" s="40"/>
      <c r="FL287" s="40"/>
      <c r="FM287" s="40"/>
      <c r="FN287" s="40"/>
      <c r="FO287" s="40"/>
      <c r="FP287" s="40"/>
      <c r="FQ287" s="40"/>
      <c r="FR287" s="40"/>
      <c r="FS287" s="40"/>
      <c r="FT287" s="40"/>
      <c r="FU287" s="40"/>
      <c r="FV287" s="40"/>
      <c r="FW287" s="40"/>
      <c r="FX287" s="40"/>
      <c r="FY287" s="40"/>
      <c r="FZ287" s="40"/>
      <c r="GA287" s="40"/>
      <c r="GB287" s="40"/>
      <c r="GC287" s="40"/>
      <c r="GD287" s="8"/>
      <c r="GE287" s="8"/>
      <c r="GF287" s="8"/>
      <c r="GG287" s="8"/>
      <c r="GH287" s="8"/>
    </row>
    <row r="288" spans="1:190">
      <c r="A288" s="8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Q288" s="40"/>
      <c r="R288" s="40"/>
      <c r="S288" s="40"/>
      <c r="T288" s="40"/>
      <c r="U288" s="40"/>
      <c r="V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40"/>
      <c r="FD288" s="40"/>
      <c r="FE288" s="40"/>
      <c r="FF288" s="40"/>
      <c r="FG288" s="40"/>
      <c r="FH288" s="40"/>
      <c r="FI288" s="40"/>
      <c r="FJ288" s="40"/>
      <c r="FK288" s="40"/>
      <c r="FL288" s="40"/>
      <c r="FM288" s="40"/>
      <c r="FN288" s="40"/>
      <c r="FO288" s="40"/>
      <c r="FP288" s="40"/>
      <c r="FQ288" s="40"/>
      <c r="FR288" s="40"/>
      <c r="FS288" s="40"/>
      <c r="FT288" s="40"/>
      <c r="FU288" s="40"/>
      <c r="FV288" s="40"/>
      <c r="FW288" s="40"/>
      <c r="FX288" s="40"/>
      <c r="FY288" s="40"/>
      <c r="FZ288" s="40"/>
      <c r="GA288" s="40"/>
      <c r="GB288" s="40"/>
      <c r="GC288" s="40"/>
      <c r="GD288" s="8"/>
      <c r="GE288" s="8"/>
      <c r="GF288" s="8"/>
      <c r="GG288" s="8"/>
      <c r="GH288" s="8"/>
    </row>
    <row r="289" spans="1:190">
      <c r="A289" s="8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Q289" s="40"/>
      <c r="R289" s="40"/>
      <c r="S289" s="40"/>
      <c r="T289" s="40"/>
      <c r="U289" s="40"/>
      <c r="V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  <c r="DH289" s="40"/>
      <c r="DI289" s="40"/>
      <c r="DJ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40"/>
      <c r="FD289" s="40"/>
      <c r="FE289" s="40"/>
      <c r="FF289" s="40"/>
      <c r="FG289" s="40"/>
      <c r="FH289" s="40"/>
      <c r="FI289" s="40"/>
      <c r="FJ289" s="40"/>
      <c r="FK289" s="40"/>
      <c r="FL289" s="40"/>
      <c r="FM289" s="40"/>
      <c r="FN289" s="40"/>
      <c r="FO289" s="40"/>
      <c r="FP289" s="40"/>
      <c r="FQ289" s="40"/>
      <c r="FR289" s="40"/>
      <c r="FS289" s="40"/>
      <c r="FT289" s="40"/>
      <c r="FU289" s="40"/>
      <c r="FV289" s="40"/>
      <c r="FW289" s="40"/>
      <c r="FX289" s="40"/>
      <c r="FY289" s="40"/>
      <c r="FZ289" s="40"/>
      <c r="GA289" s="40"/>
      <c r="GB289" s="40"/>
      <c r="GC289" s="40"/>
      <c r="GD289" s="8"/>
      <c r="GE289" s="8"/>
      <c r="GF289" s="8"/>
      <c r="GG289" s="8"/>
      <c r="GH289" s="8"/>
    </row>
    <row r="290" spans="1:190">
      <c r="A290" s="8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Q290" s="40"/>
      <c r="R290" s="40"/>
      <c r="S290" s="40"/>
      <c r="T290" s="40"/>
      <c r="U290" s="40"/>
      <c r="V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40"/>
      <c r="FD290" s="40"/>
      <c r="FE290" s="40"/>
      <c r="FF290" s="40"/>
      <c r="FG290" s="40"/>
      <c r="FH290" s="40"/>
      <c r="FI290" s="40"/>
      <c r="FJ290" s="40"/>
      <c r="FK290" s="40"/>
      <c r="FL290" s="40"/>
      <c r="FM290" s="40"/>
      <c r="FN290" s="40"/>
      <c r="FO290" s="40"/>
      <c r="FP290" s="40"/>
      <c r="FQ290" s="40"/>
      <c r="FR290" s="40"/>
      <c r="FS290" s="40"/>
      <c r="FT290" s="40"/>
      <c r="FU290" s="40"/>
      <c r="FV290" s="40"/>
      <c r="FW290" s="40"/>
      <c r="FX290" s="40"/>
      <c r="FY290" s="40"/>
      <c r="FZ290" s="40"/>
      <c r="GA290" s="40"/>
      <c r="GB290" s="40"/>
      <c r="GC290" s="40"/>
      <c r="GD290" s="8"/>
      <c r="GE290" s="8"/>
      <c r="GF290" s="8"/>
      <c r="GG290" s="8"/>
      <c r="GH290" s="8"/>
    </row>
    <row r="291" spans="1:190">
      <c r="A291" s="8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Q291" s="40"/>
      <c r="R291" s="40"/>
      <c r="S291" s="40"/>
      <c r="T291" s="40"/>
      <c r="U291" s="40"/>
      <c r="V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40"/>
      <c r="FD291" s="40"/>
      <c r="FE291" s="40"/>
      <c r="FF291" s="40"/>
      <c r="FG291" s="40"/>
      <c r="FH291" s="40"/>
      <c r="FI291" s="40"/>
      <c r="FJ291" s="40"/>
      <c r="FK291" s="40"/>
      <c r="FL291" s="40"/>
      <c r="FM291" s="40"/>
      <c r="FN291" s="40"/>
      <c r="FO291" s="40"/>
      <c r="FP291" s="40"/>
      <c r="FQ291" s="40"/>
      <c r="FR291" s="40"/>
      <c r="FS291" s="40"/>
      <c r="FT291" s="40"/>
      <c r="FU291" s="40"/>
      <c r="FV291" s="40"/>
      <c r="FW291" s="40"/>
      <c r="FX291" s="40"/>
      <c r="FY291" s="40"/>
      <c r="FZ291" s="40"/>
      <c r="GA291" s="40"/>
      <c r="GB291" s="40"/>
      <c r="GC291" s="40"/>
      <c r="GD291" s="8"/>
      <c r="GE291" s="8"/>
      <c r="GF291" s="8"/>
      <c r="GG291" s="8"/>
      <c r="GH291" s="8"/>
    </row>
    <row r="292" spans="1:190">
      <c r="A292" s="8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Q292" s="40"/>
      <c r="R292" s="40"/>
      <c r="S292" s="40"/>
      <c r="T292" s="40"/>
      <c r="U292" s="40"/>
      <c r="V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40"/>
      <c r="FD292" s="40"/>
      <c r="FE292" s="40"/>
      <c r="FF292" s="40"/>
      <c r="FG292" s="40"/>
      <c r="FH292" s="40"/>
      <c r="FI292" s="40"/>
      <c r="FJ292" s="40"/>
      <c r="FK292" s="40"/>
      <c r="FL292" s="40"/>
      <c r="FM292" s="40"/>
      <c r="FN292" s="40"/>
      <c r="FO292" s="40"/>
      <c r="FP292" s="40"/>
      <c r="FQ292" s="40"/>
      <c r="FR292" s="40"/>
      <c r="FS292" s="40"/>
      <c r="FT292" s="40"/>
      <c r="FU292" s="40"/>
      <c r="FV292" s="40"/>
      <c r="FW292" s="40"/>
      <c r="FX292" s="40"/>
      <c r="FY292" s="40"/>
      <c r="FZ292" s="40"/>
      <c r="GA292" s="40"/>
      <c r="GB292" s="40"/>
      <c r="GC292" s="40"/>
      <c r="GD292" s="8"/>
      <c r="GE292" s="8"/>
      <c r="GF292" s="8"/>
      <c r="GG292" s="8"/>
      <c r="GH292" s="8"/>
    </row>
    <row r="293" spans="1:190">
      <c r="A293" s="8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Q293" s="40"/>
      <c r="R293" s="40"/>
      <c r="S293" s="40"/>
      <c r="T293" s="40"/>
      <c r="U293" s="40"/>
      <c r="V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  <c r="FH293" s="40"/>
      <c r="FI293" s="40"/>
      <c r="FJ293" s="40"/>
      <c r="FK293" s="40"/>
      <c r="FL293" s="40"/>
      <c r="FM293" s="40"/>
      <c r="FN293" s="40"/>
      <c r="FO293" s="40"/>
      <c r="FP293" s="40"/>
      <c r="FQ293" s="40"/>
      <c r="FR293" s="40"/>
      <c r="FS293" s="40"/>
      <c r="FT293" s="40"/>
      <c r="FU293" s="40"/>
      <c r="FV293" s="40"/>
      <c r="FW293" s="40"/>
      <c r="FX293" s="40"/>
      <c r="FY293" s="40"/>
      <c r="FZ293" s="40"/>
      <c r="GA293" s="40"/>
      <c r="GB293" s="40"/>
      <c r="GC293" s="40"/>
      <c r="GD293" s="8"/>
      <c r="GE293" s="8"/>
      <c r="GF293" s="8"/>
      <c r="GG293" s="8"/>
      <c r="GH293" s="8"/>
    </row>
    <row r="294" spans="1:190">
      <c r="A294" s="8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Q294" s="40"/>
      <c r="R294" s="40"/>
      <c r="S294" s="40"/>
      <c r="T294" s="40"/>
      <c r="U294" s="40"/>
      <c r="V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  <c r="DH294" s="40"/>
      <c r="DI294" s="40"/>
      <c r="DJ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0"/>
      <c r="EU294" s="40"/>
      <c r="EV294" s="40"/>
      <c r="EW294" s="40"/>
      <c r="EX294" s="40"/>
      <c r="EY294" s="40"/>
      <c r="EZ294" s="40"/>
      <c r="FA294" s="40"/>
      <c r="FB294" s="40"/>
      <c r="FC294" s="40"/>
      <c r="FD294" s="40"/>
      <c r="FE294" s="40"/>
      <c r="FF294" s="40"/>
      <c r="FG294" s="40"/>
      <c r="FH294" s="40"/>
      <c r="FI294" s="40"/>
      <c r="FJ294" s="40"/>
      <c r="FK294" s="40"/>
      <c r="FL294" s="40"/>
      <c r="FM294" s="40"/>
      <c r="FN294" s="40"/>
      <c r="FO294" s="40"/>
      <c r="FP294" s="40"/>
      <c r="FQ294" s="40"/>
      <c r="FR294" s="40"/>
      <c r="FS294" s="40"/>
      <c r="FT294" s="40"/>
      <c r="FU294" s="40"/>
      <c r="FV294" s="40"/>
      <c r="FW294" s="40"/>
      <c r="FX294" s="40"/>
      <c r="FY294" s="40"/>
      <c r="FZ294" s="40"/>
      <c r="GA294" s="40"/>
      <c r="GB294" s="40"/>
      <c r="GC294" s="40"/>
      <c r="GD294" s="8"/>
      <c r="GE294" s="8"/>
      <c r="GF294" s="8"/>
      <c r="GG294" s="8"/>
      <c r="GH294" s="8"/>
    </row>
    <row r="295" spans="1:190">
      <c r="A295" s="8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Q295" s="40"/>
      <c r="R295" s="40"/>
      <c r="S295" s="40"/>
      <c r="T295" s="40"/>
      <c r="U295" s="40"/>
      <c r="V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0"/>
      <c r="EU295" s="40"/>
      <c r="EV295" s="40"/>
      <c r="EW295" s="40"/>
      <c r="EX295" s="40"/>
      <c r="EY295" s="40"/>
      <c r="EZ295" s="40"/>
      <c r="FA295" s="40"/>
      <c r="FB295" s="40"/>
      <c r="FC295" s="40"/>
      <c r="FD295" s="40"/>
      <c r="FE295" s="40"/>
      <c r="FF295" s="40"/>
      <c r="FG295" s="40"/>
      <c r="FH295" s="40"/>
      <c r="FI295" s="40"/>
      <c r="FJ295" s="40"/>
      <c r="FK295" s="40"/>
      <c r="FL295" s="40"/>
      <c r="FM295" s="40"/>
      <c r="FN295" s="40"/>
      <c r="FO295" s="40"/>
      <c r="FP295" s="40"/>
      <c r="FQ295" s="40"/>
      <c r="FR295" s="40"/>
      <c r="FS295" s="40"/>
      <c r="FT295" s="40"/>
      <c r="FU295" s="40"/>
      <c r="FV295" s="40"/>
      <c r="FW295" s="40"/>
      <c r="FX295" s="40"/>
      <c r="FY295" s="40"/>
      <c r="FZ295" s="40"/>
      <c r="GA295" s="40"/>
      <c r="GB295" s="40"/>
      <c r="GC295" s="40"/>
      <c r="GD295" s="8"/>
      <c r="GE295" s="8"/>
      <c r="GF295" s="8"/>
      <c r="GG295" s="8"/>
      <c r="GH295" s="8"/>
    </row>
    <row r="296" spans="1:190">
      <c r="A296" s="8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Q296" s="40"/>
      <c r="R296" s="40"/>
      <c r="S296" s="40"/>
      <c r="T296" s="40"/>
      <c r="U296" s="40"/>
      <c r="V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  <c r="DH296" s="40"/>
      <c r="DI296" s="40"/>
      <c r="DJ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0"/>
      <c r="EU296" s="40"/>
      <c r="EV296" s="40"/>
      <c r="EW296" s="40"/>
      <c r="EX296" s="40"/>
      <c r="EY296" s="40"/>
      <c r="EZ296" s="40"/>
      <c r="FA296" s="40"/>
      <c r="FB296" s="40"/>
      <c r="FC296" s="40"/>
      <c r="FD296" s="40"/>
      <c r="FE296" s="40"/>
      <c r="FF296" s="40"/>
      <c r="FG296" s="40"/>
      <c r="FH296" s="40"/>
      <c r="FI296" s="40"/>
      <c r="FJ296" s="40"/>
      <c r="FK296" s="40"/>
      <c r="FL296" s="40"/>
      <c r="FM296" s="40"/>
      <c r="FN296" s="40"/>
      <c r="FO296" s="40"/>
      <c r="FP296" s="40"/>
      <c r="FQ296" s="40"/>
      <c r="FR296" s="40"/>
      <c r="FS296" s="40"/>
      <c r="FT296" s="40"/>
      <c r="FU296" s="40"/>
      <c r="FV296" s="40"/>
      <c r="FW296" s="40"/>
      <c r="FX296" s="40"/>
      <c r="FY296" s="40"/>
      <c r="FZ296" s="40"/>
      <c r="GA296" s="40"/>
      <c r="GB296" s="40"/>
      <c r="GC296" s="40"/>
      <c r="GD296" s="8"/>
      <c r="GE296" s="8"/>
      <c r="GF296" s="8"/>
      <c r="GG296" s="8"/>
      <c r="GH296" s="8"/>
    </row>
    <row r="297" spans="1:190">
      <c r="A297" s="8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Q297" s="40"/>
      <c r="R297" s="40"/>
      <c r="S297" s="40"/>
      <c r="T297" s="40"/>
      <c r="U297" s="40"/>
      <c r="V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  <c r="FH297" s="40"/>
      <c r="FI297" s="40"/>
      <c r="FJ297" s="40"/>
      <c r="FK297" s="40"/>
      <c r="FL297" s="40"/>
      <c r="FM297" s="40"/>
      <c r="FN297" s="40"/>
      <c r="FO297" s="40"/>
      <c r="FP297" s="40"/>
      <c r="FQ297" s="40"/>
      <c r="FR297" s="40"/>
      <c r="FS297" s="40"/>
      <c r="FT297" s="40"/>
      <c r="FU297" s="40"/>
      <c r="FV297" s="40"/>
      <c r="FW297" s="40"/>
      <c r="FX297" s="40"/>
      <c r="FY297" s="40"/>
      <c r="FZ297" s="40"/>
      <c r="GA297" s="40"/>
      <c r="GB297" s="40"/>
      <c r="GC297" s="40"/>
      <c r="GD297" s="8"/>
      <c r="GE297" s="8"/>
      <c r="GF297" s="8"/>
      <c r="GG297" s="8"/>
      <c r="GH297" s="8"/>
    </row>
    <row r="298" spans="1:190">
      <c r="A298" s="8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Q298" s="40"/>
      <c r="R298" s="40"/>
      <c r="S298" s="40"/>
      <c r="T298" s="40"/>
      <c r="U298" s="40"/>
      <c r="V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  <c r="DH298" s="40"/>
      <c r="DI298" s="40"/>
      <c r="DJ298" s="40"/>
      <c r="DT298" s="40"/>
      <c r="DU298" s="40"/>
      <c r="DV298" s="40"/>
      <c r="DW298" s="40"/>
      <c r="DX298" s="40"/>
      <c r="DY298" s="40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40"/>
      <c r="EQ298" s="40"/>
      <c r="ER298" s="40"/>
      <c r="ES298" s="40"/>
      <c r="ET298" s="40"/>
      <c r="EU298" s="40"/>
      <c r="EV298" s="40"/>
      <c r="EW298" s="40"/>
      <c r="EX298" s="40"/>
      <c r="EY298" s="40"/>
      <c r="EZ298" s="40"/>
      <c r="FA298" s="40"/>
      <c r="FB298" s="40"/>
      <c r="FC298" s="40"/>
      <c r="FD298" s="40"/>
      <c r="FE298" s="40"/>
      <c r="FF298" s="40"/>
      <c r="FG298" s="40"/>
      <c r="FH298" s="40"/>
      <c r="FI298" s="40"/>
      <c r="FJ298" s="40"/>
      <c r="FK298" s="40"/>
      <c r="FL298" s="40"/>
      <c r="FM298" s="40"/>
      <c r="FN298" s="40"/>
      <c r="FO298" s="40"/>
      <c r="FP298" s="40"/>
      <c r="FQ298" s="40"/>
      <c r="FR298" s="40"/>
      <c r="FS298" s="40"/>
      <c r="FT298" s="40"/>
      <c r="FU298" s="40"/>
      <c r="FV298" s="40"/>
      <c r="FW298" s="40"/>
      <c r="FX298" s="40"/>
      <c r="FY298" s="40"/>
      <c r="FZ298" s="40"/>
      <c r="GA298" s="40"/>
      <c r="GB298" s="40"/>
      <c r="GC298" s="40"/>
      <c r="GD298" s="8"/>
      <c r="GE298" s="8"/>
      <c r="GF298" s="8"/>
      <c r="GG298" s="8"/>
      <c r="GH298" s="8"/>
    </row>
    <row r="299" spans="1:190">
      <c r="A299" s="8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Q299" s="40"/>
      <c r="R299" s="40"/>
      <c r="S299" s="40"/>
      <c r="T299" s="40"/>
      <c r="U299" s="40"/>
      <c r="V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  <c r="FH299" s="40"/>
      <c r="FI299" s="40"/>
      <c r="FJ299" s="40"/>
      <c r="FK299" s="40"/>
      <c r="FL299" s="40"/>
      <c r="FM299" s="40"/>
      <c r="FN299" s="40"/>
      <c r="FO299" s="40"/>
      <c r="FP299" s="40"/>
      <c r="FQ299" s="40"/>
      <c r="FR299" s="40"/>
      <c r="FS299" s="40"/>
      <c r="FT299" s="40"/>
      <c r="FU299" s="40"/>
      <c r="FV299" s="40"/>
      <c r="FW299" s="40"/>
      <c r="FX299" s="40"/>
      <c r="FY299" s="40"/>
      <c r="FZ299" s="40"/>
      <c r="GA299" s="40"/>
      <c r="GB299" s="40"/>
      <c r="GC299" s="40"/>
      <c r="GD299" s="8"/>
      <c r="GE299" s="8"/>
      <c r="GF299" s="8"/>
      <c r="GG299" s="8"/>
      <c r="GH299" s="8"/>
    </row>
    <row r="300" spans="1:190">
      <c r="A300" s="8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Q300" s="40"/>
      <c r="R300" s="40"/>
      <c r="S300" s="40"/>
      <c r="T300" s="40"/>
      <c r="U300" s="40"/>
      <c r="V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  <c r="DH300" s="40"/>
      <c r="DI300" s="40"/>
      <c r="DJ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0"/>
      <c r="EU300" s="40"/>
      <c r="EV300" s="40"/>
      <c r="EW300" s="40"/>
      <c r="EX300" s="40"/>
      <c r="EY300" s="40"/>
      <c r="EZ300" s="40"/>
      <c r="FA300" s="40"/>
      <c r="FB300" s="40"/>
      <c r="FC300" s="40"/>
      <c r="FD300" s="40"/>
      <c r="FE300" s="40"/>
      <c r="FF300" s="40"/>
      <c r="FG300" s="40"/>
      <c r="FH300" s="40"/>
      <c r="FI300" s="40"/>
      <c r="FJ300" s="40"/>
      <c r="FK300" s="40"/>
      <c r="FL300" s="40"/>
      <c r="FM300" s="40"/>
      <c r="FN300" s="40"/>
      <c r="FO300" s="40"/>
      <c r="FP300" s="40"/>
      <c r="FQ300" s="40"/>
      <c r="FR300" s="40"/>
      <c r="FS300" s="40"/>
      <c r="FT300" s="40"/>
      <c r="FU300" s="40"/>
      <c r="FV300" s="40"/>
      <c r="FW300" s="40"/>
      <c r="FX300" s="40"/>
      <c r="FY300" s="40"/>
      <c r="FZ300" s="40"/>
      <c r="GA300" s="40"/>
      <c r="GB300" s="40"/>
      <c r="GC300" s="40"/>
      <c r="GD300" s="8"/>
      <c r="GE300" s="8"/>
      <c r="GF300" s="8"/>
      <c r="GG300" s="8"/>
      <c r="GH300" s="8"/>
    </row>
    <row r="301" spans="1:190">
      <c r="A301" s="8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Q301" s="40"/>
      <c r="R301" s="40"/>
      <c r="S301" s="40"/>
      <c r="T301" s="40"/>
      <c r="U301" s="40"/>
      <c r="V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  <c r="DH301" s="40"/>
      <c r="DI301" s="40"/>
      <c r="DJ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  <c r="FH301" s="40"/>
      <c r="FI301" s="40"/>
      <c r="FJ301" s="40"/>
      <c r="FK301" s="40"/>
      <c r="FL301" s="40"/>
      <c r="FM301" s="40"/>
      <c r="FN301" s="40"/>
      <c r="FO301" s="40"/>
      <c r="FP301" s="40"/>
      <c r="FQ301" s="40"/>
      <c r="FR301" s="40"/>
      <c r="FS301" s="40"/>
      <c r="FT301" s="40"/>
      <c r="FU301" s="40"/>
      <c r="FV301" s="40"/>
      <c r="FW301" s="40"/>
      <c r="FX301" s="40"/>
      <c r="FY301" s="40"/>
      <c r="FZ301" s="40"/>
      <c r="GA301" s="40"/>
      <c r="GB301" s="40"/>
      <c r="GC301" s="40"/>
      <c r="GD301" s="8"/>
      <c r="GE301" s="8"/>
      <c r="GF301" s="8"/>
      <c r="GG301" s="8"/>
      <c r="GH301" s="8"/>
    </row>
    <row r="302" spans="1:190">
      <c r="A302" s="8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Q302" s="40"/>
      <c r="R302" s="40"/>
      <c r="S302" s="40"/>
      <c r="T302" s="40"/>
      <c r="U302" s="40"/>
      <c r="V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0"/>
      <c r="EU302" s="40"/>
      <c r="EV302" s="40"/>
      <c r="EW302" s="40"/>
      <c r="EX302" s="40"/>
      <c r="EY302" s="40"/>
      <c r="EZ302" s="40"/>
      <c r="FA302" s="40"/>
      <c r="FB302" s="40"/>
      <c r="FC302" s="40"/>
      <c r="FD302" s="40"/>
      <c r="FE302" s="40"/>
      <c r="FF302" s="40"/>
      <c r="FG302" s="40"/>
      <c r="FH302" s="40"/>
      <c r="FI302" s="40"/>
      <c r="FJ302" s="40"/>
      <c r="FK302" s="40"/>
      <c r="FL302" s="40"/>
      <c r="FM302" s="40"/>
      <c r="FN302" s="40"/>
      <c r="FO302" s="40"/>
      <c r="FP302" s="40"/>
      <c r="FQ302" s="40"/>
      <c r="FR302" s="40"/>
      <c r="FS302" s="40"/>
      <c r="FT302" s="40"/>
      <c r="FU302" s="40"/>
      <c r="FV302" s="40"/>
      <c r="FW302" s="40"/>
      <c r="FX302" s="40"/>
      <c r="FY302" s="40"/>
      <c r="FZ302" s="40"/>
      <c r="GA302" s="40"/>
      <c r="GB302" s="40"/>
      <c r="GC302" s="40"/>
      <c r="GD302" s="8"/>
      <c r="GE302" s="8"/>
      <c r="GF302" s="8"/>
      <c r="GG302" s="8"/>
      <c r="GH302" s="8"/>
    </row>
    <row r="303" spans="1:190">
      <c r="A303" s="8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Q303" s="40"/>
      <c r="R303" s="40"/>
      <c r="S303" s="40"/>
      <c r="T303" s="40"/>
      <c r="U303" s="40"/>
      <c r="V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  <c r="FH303" s="40"/>
      <c r="FI303" s="40"/>
      <c r="FJ303" s="40"/>
      <c r="FK303" s="40"/>
      <c r="FL303" s="40"/>
      <c r="FM303" s="40"/>
      <c r="FN303" s="40"/>
      <c r="FO303" s="40"/>
      <c r="FP303" s="40"/>
      <c r="FQ303" s="40"/>
      <c r="FR303" s="40"/>
      <c r="FS303" s="40"/>
      <c r="FT303" s="40"/>
      <c r="FU303" s="40"/>
      <c r="FV303" s="40"/>
      <c r="FW303" s="40"/>
      <c r="FX303" s="40"/>
      <c r="FY303" s="40"/>
      <c r="FZ303" s="40"/>
      <c r="GA303" s="40"/>
      <c r="GB303" s="40"/>
      <c r="GC303" s="40"/>
      <c r="GD303" s="8"/>
      <c r="GE303" s="8"/>
      <c r="GF303" s="8"/>
      <c r="GG303" s="8"/>
      <c r="GH303" s="8"/>
    </row>
    <row r="304" spans="1:190">
      <c r="A304" s="8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Q304" s="40"/>
      <c r="R304" s="40"/>
      <c r="S304" s="40"/>
      <c r="T304" s="40"/>
      <c r="U304" s="40"/>
      <c r="V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/>
      <c r="FN304" s="40"/>
      <c r="FO304" s="40"/>
      <c r="FP304" s="40"/>
      <c r="FQ304" s="40"/>
      <c r="FR304" s="40"/>
      <c r="FS304" s="40"/>
      <c r="FT304" s="40"/>
      <c r="FU304" s="40"/>
      <c r="FV304" s="40"/>
      <c r="FW304" s="40"/>
      <c r="FX304" s="40"/>
      <c r="FY304" s="40"/>
      <c r="FZ304" s="40"/>
      <c r="GA304" s="40"/>
      <c r="GB304" s="40"/>
      <c r="GC304" s="40"/>
      <c r="GD304" s="8"/>
      <c r="GE304" s="8"/>
      <c r="GF304" s="8"/>
      <c r="GG304" s="8"/>
      <c r="GH304" s="8"/>
    </row>
    <row r="305" spans="1:190">
      <c r="A305" s="8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Q305" s="40"/>
      <c r="R305" s="40"/>
      <c r="S305" s="40"/>
      <c r="T305" s="40"/>
      <c r="U305" s="40"/>
      <c r="V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  <c r="DH305" s="40"/>
      <c r="DI305" s="40"/>
      <c r="DJ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  <c r="FH305" s="40"/>
      <c r="FI305" s="40"/>
      <c r="FJ305" s="40"/>
      <c r="FK305" s="40"/>
      <c r="FL305" s="40"/>
      <c r="FM305" s="40"/>
      <c r="FN305" s="40"/>
      <c r="FO305" s="40"/>
      <c r="FP305" s="40"/>
      <c r="FQ305" s="40"/>
      <c r="FR305" s="40"/>
      <c r="FS305" s="40"/>
      <c r="FT305" s="40"/>
      <c r="FU305" s="40"/>
      <c r="FV305" s="40"/>
      <c r="FW305" s="40"/>
      <c r="FX305" s="40"/>
      <c r="FY305" s="40"/>
      <c r="FZ305" s="40"/>
      <c r="GA305" s="40"/>
      <c r="GB305" s="40"/>
      <c r="GC305" s="40"/>
      <c r="GD305" s="8"/>
      <c r="GE305" s="8"/>
      <c r="GF305" s="8"/>
      <c r="GG305" s="8"/>
      <c r="GH305" s="8"/>
    </row>
    <row r="306" spans="1:190">
      <c r="A306" s="8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Q306" s="40"/>
      <c r="R306" s="40"/>
      <c r="S306" s="40"/>
      <c r="T306" s="40"/>
      <c r="U306" s="40"/>
      <c r="V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0"/>
      <c r="EU306" s="40"/>
      <c r="EV306" s="40"/>
      <c r="EW306" s="40"/>
      <c r="EX306" s="40"/>
      <c r="EY306" s="40"/>
      <c r="EZ306" s="40"/>
      <c r="FA306" s="40"/>
      <c r="FB306" s="40"/>
      <c r="FC306" s="40"/>
      <c r="FD306" s="40"/>
      <c r="FE306" s="40"/>
      <c r="FF306" s="40"/>
      <c r="FG306" s="40"/>
      <c r="FH306" s="40"/>
      <c r="FI306" s="40"/>
      <c r="FJ306" s="40"/>
      <c r="FK306" s="40"/>
      <c r="FL306" s="40"/>
      <c r="FM306" s="40"/>
      <c r="FN306" s="40"/>
      <c r="FO306" s="40"/>
      <c r="FP306" s="40"/>
      <c r="FQ306" s="40"/>
      <c r="FR306" s="40"/>
      <c r="FS306" s="40"/>
      <c r="FT306" s="40"/>
      <c r="FU306" s="40"/>
      <c r="FV306" s="40"/>
      <c r="FW306" s="40"/>
      <c r="FX306" s="40"/>
      <c r="FY306" s="40"/>
      <c r="FZ306" s="40"/>
      <c r="GA306" s="40"/>
      <c r="GB306" s="40"/>
      <c r="GC306" s="40"/>
      <c r="GD306" s="8"/>
      <c r="GE306" s="8"/>
      <c r="GF306" s="8"/>
      <c r="GG306" s="8"/>
      <c r="GH306" s="8"/>
    </row>
    <row r="307" spans="1:190">
      <c r="A307" s="8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Q307" s="40"/>
      <c r="R307" s="40"/>
      <c r="S307" s="40"/>
      <c r="T307" s="40"/>
      <c r="U307" s="40"/>
      <c r="V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  <c r="DH307" s="40"/>
      <c r="DI307" s="40"/>
      <c r="DJ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0"/>
      <c r="EU307" s="40"/>
      <c r="EV307" s="40"/>
      <c r="EW307" s="40"/>
      <c r="EX307" s="40"/>
      <c r="EY307" s="40"/>
      <c r="EZ307" s="40"/>
      <c r="FA307" s="40"/>
      <c r="FB307" s="40"/>
      <c r="FC307" s="40"/>
      <c r="FD307" s="40"/>
      <c r="FE307" s="40"/>
      <c r="FF307" s="40"/>
      <c r="FG307" s="40"/>
      <c r="FH307" s="40"/>
      <c r="FI307" s="40"/>
      <c r="FJ307" s="40"/>
      <c r="FK307" s="40"/>
      <c r="FL307" s="40"/>
      <c r="FM307" s="40"/>
      <c r="FN307" s="40"/>
      <c r="FO307" s="40"/>
      <c r="FP307" s="40"/>
      <c r="FQ307" s="40"/>
      <c r="FR307" s="40"/>
      <c r="FS307" s="40"/>
      <c r="FT307" s="40"/>
      <c r="FU307" s="40"/>
      <c r="FV307" s="40"/>
      <c r="FW307" s="40"/>
      <c r="FX307" s="40"/>
      <c r="FY307" s="40"/>
      <c r="FZ307" s="40"/>
      <c r="GA307" s="40"/>
      <c r="GB307" s="40"/>
      <c r="GC307" s="40"/>
      <c r="GD307" s="8"/>
      <c r="GE307" s="8"/>
      <c r="GF307" s="8"/>
      <c r="GG307" s="8"/>
      <c r="GH307" s="8"/>
    </row>
    <row r="308" spans="1:190">
      <c r="A308" s="8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Q308" s="40"/>
      <c r="R308" s="40"/>
      <c r="S308" s="40"/>
      <c r="T308" s="40"/>
      <c r="U308" s="40"/>
      <c r="V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  <c r="DH308" s="40"/>
      <c r="DI308" s="40"/>
      <c r="DJ308" s="40"/>
      <c r="DT308" s="40"/>
      <c r="DU308" s="40"/>
      <c r="DV308" s="40"/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0"/>
      <c r="EU308" s="40"/>
      <c r="EV308" s="40"/>
      <c r="EW308" s="40"/>
      <c r="EX308" s="40"/>
      <c r="EY308" s="40"/>
      <c r="EZ308" s="40"/>
      <c r="FA308" s="40"/>
      <c r="FB308" s="40"/>
      <c r="FC308" s="40"/>
      <c r="FD308" s="40"/>
      <c r="FE308" s="40"/>
      <c r="FF308" s="40"/>
      <c r="FG308" s="40"/>
      <c r="FH308" s="40"/>
      <c r="FI308" s="40"/>
      <c r="FJ308" s="40"/>
      <c r="FK308" s="40"/>
      <c r="FL308" s="40"/>
      <c r="FM308" s="40"/>
      <c r="FN308" s="40"/>
      <c r="FO308" s="40"/>
      <c r="FP308" s="40"/>
      <c r="FQ308" s="40"/>
      <c r="FR308" s="40"/>
      <c r="FS308" s="40"/>
      <c r="FT308" s="40"/>
      <c r="FU308" s="40"/>
      <c r="FV308" s="40"/>
      <c r="FW308" s="40"/>
      <c r="FX308" s="40"/>
      <c r="FY308" s="40"/>
      <c r="FZ308" s="40"/>
      <c r="GA308" s="40"/>
      <c r="GB308" s="40"/>
      <c r="GC308" s="40"/>
      <c r="GD308" s="8"/>
      <c r="GE308" s="8"/>
      <c r="GF308" s="8"/>
      <c r="GG308" s="8"/>
      <c r="GH308" s="8"/>
    </row>
    <row r="309" spans="1:190">
      <c r="A309" s="8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Q309" s="40"/>
      <c r="R309" s="40"/>
      <c r="S309" s="40"/>
      <c r="T309" s="40"/>
      <c r="U309" s="40"/>
      <c r="V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0"/>
      <c r="EU309" s="40"/>
      <c r="EV309" s="40"/>
      <c r="EW309" s="40"/>
      <c r="EX309" s="40"/>
      <c r="EY309" s="40"/>
      <c r="EZ309" s="40"/>
      <c r="FA309" s="40"/>
      <c r="FB309" s="40"/>
      <c r="FC309" s="40"/>
      <c r="FD309" s="40"/>
      <c r="FE309" s="40"/>
      <c r="FF309" s="40"/>
      <c r="FG309" s="40"/>
      <c r="FH309" s="40"/>
      <c r="FI309" s="40"/>
      <c r="FJ309" s="40"/>
      <c r="FK309" s="40"/>
      <c r="FL309" s="40"/>
      <c r="FM309" s="40"/>
      <c r="FN309" s="40"/>
      <c r="FO309" s="40"/>
      <c r="FP309" s="40"/>
      <c r="FQ309" s="40"/>
      <c r="FR309" s="40"/>
      <c r="FS309" s="40"/>
      <c r="FT309" s="40"/>
      <c r="FU309" s="40"/>
      <c r="FV309" s="40"/>
      <c r="FW309" s="40"/>
      <c r="FX309" s="40"/>
      <c r="FY309" s="40"/>
      <c r="FZ309" s="40"/>
      <c r="GA309" s="40"/>
      <c r="GB309" s="40"/>
      <c r="GC309" s="40"/>
      <c r="GD309" s="8"/>
      <c r="GE309" s="8"/>
      <c r="GF309" s="8"/>
      <c r="GG309" s="8"/>
      <c r="GH309" s="8"/>
    </row>
    <row r="310" spans="1:190">
      <c r="A310" s="8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Q310" s="40"/>
      <c r="R310" s="40"/>
      <c r="S310" s="40"/>
      <c r="T310" s="40"/>
      <c r="U310" s="40"/>
      <c r="V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0"/>
      <c r="EU310" s="40"/>
      <c r="EV310" s="40"/>
      <c r="EW310" s="40"/>
      <c r="EX310" s="40"/>
      <c r="EY310" s="40"/>
      <c r="EZ310" s="40"/>
      <c r="FA310" s="40"/>
      <c r="FB310" s="40"/>
      <c r="FC310" s="40"/>
      <c r="FD310" s="40"/>
      <c r="FE310" s="40"/>
      <c r="FF310" s="40"/>
      <c r="FG310" s="40"/>
      <c r="FH310" s="40"/>
      <c r="FI310" s="40"/>
      <c r="FJ310" s="40"/>
      <c r="FK310" s="40"/>
      <c r="FL310" s="40"/>
      <c r="FM310" s="40"/>
      <c r="FN310" s="40"/>
      <c r="FO310" s="40"/>
      <c r="FP310" s="40"/>
      <c r="FQ310" s="40"/>
      <c r="FR310" s="40"/>
      <c r="FS310" s="40"/>
      <c r="FT310" s="40"/>
      <c r="FU310" s="40"/>
      <c r="FV310" s="40"/>
      <c r="FW310" s="40"/>
      <c r="FX310" s="40"/>
      <c r="FY310" s="40"/>
      <c r="FZ310" s="40"/>
      <c r="GA310" s="40"/>
      <c r="GB310" s="40"/>
      <c r="GC310" s="40"/>
      <c r="GD310" s="8"/>
      <c r="GE310" s="8"/>
      <c r="GF310" s="8"/>
      <c r="GG310" s="8"/>
      <c r="GH310" s="8"/>
    </row>
    <row r="311" spans="1:190">
      <c r="A311" s="8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Q311" s="40"/>
      <c r="R311" s="40"/>
      <c r="S311" s="40"/>
      <c r="T311" s="40"/>
      <c r="U311" s="40"/>
      <c r="V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  <c r="DH311" s="40"/>
      <c r="DI311" s="40"/>
      <c r="DJ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0"/>
      <c r="EU311" s="40"/>
      <c r="EV311" s="40"/>
      <c r="EW311" s="40"/>
      <c r="EX311" s="40"/>
      <c r="EY311" s="40"/>
      <c r="EZ311" s="40"/>
      <c r="FA311" s="40"/>
      <c r="FB311" s="40"/>
      <c r="FC311" s="40"/>
      <c r="FD311" s="40"/>
      <c r="FE311" s="40"/>
      <c r="FF311" s="40"/>
      <c r="FG311" s="40"/>
      <c r="FH311" s="40"/>
      <c r="FI311" s="40"/>
      <c r="FJ311" s="40"/>
      <c r="FK311" s="40"/>
      <c r="FL311" s="40"/>
      <c r="FM311" s="40"/>
      <c r="FN311" s="40"/>
      <c r="FO311" s="40"/>
      <c r="FP311" s="40"/>
      <c r="FQ311" s="40"/>
      <c r="FR311" s="40"/>
      <c r="FS311" s="40"/>
      <c r="FT311" s="40"/>
      <c r="FU311" s="40"/>
      <c r="FV311" s="40"/>
      <c r="FW311" s="40"/>
      <c r="FX311" s="40"/>
      <c r="FY311" s="40"/>
      <c r="FZ311" s="40"/>
      <c r="GA311" s="40"/>
      <c r="GB311" s="40"/>
      <c r="GC311" s="40"/>
      <c r="GD311" s="8"/>
      <c r="GE311" s="8"/>
      <c r="GF311" s="8"/>
      <c r="GG311" s="8"/>
      <c r="GH311" s="8"/>
    </row>
    <row r="312" spans="1:190">
      <c r="A312" s="8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Q312" s="40"/>
      <c r="R312" s="40"/>
      <c r="S312" s="40"/>
      <c r="T312" s="40"/>
      <c r="U312" s="40"/>
      <c r="V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  <c r="FH312" s="40"/>
      <c r="FI312" s="40"/>
      <c r="FJ312" s="40"/>
      <c r="FK312" s="40"/>
      <c r="FL312" s="40"/>
      <c r="FM312" s="40"/>
      <c r="FN312" s="40"/>
      <c r="FO312" s="40"/>
      <c r="FP312" s="40"/>
      <c r="FQ312" s="40"/>
      <c r="FR312" s="40"/>
      <c r="FS312" s="40"/>
      <c r="FT312" s="40"/>
      <c r="FU312" s="40"/>
      <c r="FV312" s="40"/>
      <c r="FW312" s="40"/>
      <c r="FX312" s="40"/>
      <c r="FY312" s="40"/>
      <c r="FZ312" s="40"/>
      <c r="GA312" s="40"/>
      <c r="GB312" s="40"/>
      <c r="GC312" s="40"/>
      <c r="GD312" s="8"/>
      <c r="GE312" s="8"/>
      <c r="GF312" s="8"/>
      <c r="GG312" s="8"/>
      <c r="GH312" s="8"/>
    </row>
    <row r="313" spans="1:190">
      <c r="A313" s="8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Q313" s="40"/>
      <c r="R313" s="40"/>
      <c r="S313" s="40"/>
      <c r="T313" s="40"/>
      <c r="U313" s="40"/>
      <c r="V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0"/>
      <c r="EU313" s="40"/>
      <c r="EV313" s="40"/>
      <c r="EW313" s="40"/>
      <c r="EX313" s="40"/>
      <c r="EY313" s="40"/>
      <c r="EZ313" s="40"/>
      <c r="FA313" s="40"/>
      <c r="FB313" s="40"/>
      <c r="FC313" s="40"/>
      <c r="FD313" s="40"/>
      <c r="FE313" s="40"/>
      <c r="FF313" s="40"/>
      <c r="FG313" s="40"/>
      <c r="FH313" s="40"/>
      <c r="FI313" s="40"/>
      <c r="FJ313" s="40"/>
      <c r="FK313" s="40"/>
      <c r="FL313" s="40"/>
      <c r="FM313" s="40"/>
      <c r="FN313" s="40"/>
      <c r="FO313" s="40"/>
      <c r="FP313" s="40"/>
      <c r="FQ313" s="40"/>
      <c r="FR313" s="40"/>
      <c r="FS313" s="40"/>
      <c r="FT313" s="40"/>
      <c r="FU313" s="40"/>
      <c r="FV313" s="40"/>
      <c r="FW313" s="40"/>
      <c r="FX313" s="40"/>
      <c r="FY313" s="40"/>
      <c r="FZ313" s="40"/>
      <c r="GA313" s="40"/>
      <c r="GB313" s="40"/>
      <c r="GC313" s="40"/>
      <c r="GD313" s="8"/>
      <c r="GE313" s="8"/>
      <c r="GF313" s="8"/>
      <c r="GG313" s="8"/>
      <c r="GH313" s="8"/>
    </row>
    <row r="314" spans="1:190">
      <c r="A314" s="8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Q314" s="40"/>
      <c r="R314" s="40"/>
      <c r="S314" s="40"/>
      <c r="T314" s="40"/>
      <c r="U314" s="40"/>
      <c r="V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  <c r="DH314" s="40"/>
      <c r="DI314" s="40"/>
      <c r="DJ314" s="40"/>
      <c r="DT314" s="40"/>
      <c r="DU314" s="40"/>
      <c r="DV314" s="40"/>
      <c r="DW314" s="40"/>
      <c r="DX314" s="40"/>
      <c r="DY314" s="40"/>
      <c r="DZ314" s="40"/>
      <c r="EA314" s="40"/>
      <c r="EB314" s="40"/>
      <c r="EC314" s="40"/>
      <c r="ED314" s="40"/>
      <c r="EE314" s="40"/>
      <c r="EF314" s="40"/>
      <c r="EG314" s="40"/>
      <c r="EH314" s="40"/>
      <c r="EI314" s="40"/>
      <c r="EJ314" s="40"/>
      <c r="EK314" s="40"/>
      <c r="EL314" s="40"/>
      <c r="EM314" s="40"/>
      <c r="EN314" s="40"/>
      <c r="EO314" s="40"/>
      <c r="EP314" s="40"/>
      <c r="EQ314" s="40"/>
      <c r="ER314" s="40"/>
      <c r="ES314" s="40"/>
      <c r="ET314" s="40"/>
      <c r="EU314" s="40"/>
      <c r="EV314" s="40"/>
      <c r="EW314" s="40"/>
      <c r="EX314" s="40"/>
      <c r="EY314" s="40"/>
      <c r="EZ314" s="40"/>
      <c r="FA314" s="40"/>
      <c r="FB314" s="40"/>
      <c r="FC314" s="40"/>
      <c r="FD314" s="40"/>
      <c r="FE314" s="40"/>
      <c r="FF314" s="40"/>
      <c r="FG314" s="40"/>
      <c r="FH314" s="40"/>
      <c r="FI314" s="40"/>
      <c r="FJ314" s="40"/>
      <c r="FK314" s="40"/>
      <c r="FL314" s="40"/>
      <c r="FM314" s="40"/>
      <c r="FN314" s="40"/>
      <c r="FO314" s="40"/>
      <c r="FP314" s="40"/>
      <c r="FQ314" s="40"/>
      <c r="FR314" s="40"/>
      <c r="FS314" s="40"/>
      <c r="FT314" s="40"/>
      <c r="FU314" s="40"/>
      <c r="FV314" s="40"/>
      <c r="FW314" s="40"/>
      <c r="FX314" s="40"/>
      <c r="FY314" s="40"/>
      <c r="FZ314" s="40"/>
      <c r="GA314" s="40"/>
      <c r="GB314" s="40"/>
      <c r="GC314" s="40"/>
      <c r="GD314" s="8"/>
      <c r="GE314" s="8"/>
      <c r="GF314" s="8"/>
      <c r="GG314" s="8"/>
      <c r="GH314" s="8"/>
    </row>
    <row r="315" spans="1:190">
      <c r="A315" s="8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Q315" s="40"/>
      <c r="R315" s="40"/>
      <c r="S315" s="40"/>
      <c r="T315" s="40"/>
      <c r="U315" s="40"/>
      <c r="V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0"/>
      <c r="EQ315" s="40"/>
      <c r="ER315" s="40"/>
      <c r="ES315" s="40"/>
      <c r="ET315" s="40"/>
      <c r="EU315" s="40"/>
      <c r="EV315" s="40"/>
      <c r="EW315" s="40"/>
      <c r="EX315" s="40"/>
      <c r="EY315" s="40"/>
      <c r="EZ315" s="40"/>
      <c r="FA315" s="40"/>
      <c r="FB315" s="40"/>
      <c r="FC315" s="40"/>
      <c r="FD315" s="40"/>
      <c r="FE315" s="40"/>
      <c r="FF315" s="40"/>
      <c r="FG315" s="40"/>
      <c r="FH315" s="40"/>
      <c r="FI315" s="40"/>
      <c r="FJ315" s="40"/>
      <c r="FK315" s="40"/>
      <c r="FL315" s="40"/>
      <c r="FM315" s="40"/>
      <c r="FN315" s="40"/>
      <c r="FO315" s="40"/>
      <c r="FP315" s="40"/>
      <c r="FQ315" s="40"/>
      <c r="FR315" s="40"/>
      <c r="FS315" s="40"/>
      <c r="FT315" s="40"/>
      <c r="FU315" s="40"/>
      <c r="FV315" s="40"/>
      <c r="FW315" s="40"/>
      <c r="FX315" s="40"/>
      <c r="FY315" s="40"/>
      <c r="FZ315" s="40"/>
      <c r="GA315" s="40"/>
      <c r="GB315" s="40"/>
      <c r="GC315" s="40"/>
      <c r="GD315" s="8"/>
      <c r="GE315" s="8"/>
      <c r="GF315" s="8"/>
      <c r="GG315" s="8"/>
      <c r="GH315" s="8"/>
    </row>
    <row r="316" spans="1:190">
      <c r="A316" s="8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Q316" s="40"/>
      <c r="R316" s="40"/>
      <c r="S316" s="40"/>
      <c r="T316" s="40"/>
      <c r="U316" s="40"/>
      <c r="V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  <c r="DH316" s="40"/>
      <c r="DI316" s="40"/>
      <c r="DJ316" s="40"/>
      <c r="DT316" s="40"/>
      <c r="DU316" s="40"/>
      <c r="DV316" s="40"/>
      <c r="DW316" s="40"/>
      <c r="DX316" s="40"/>
      <c r="DY316" s="40"/>
      <c r="DZ316" s="40"/>
      <c r="EA316" s="40"/>
      <c r="EB316" s="40"/>
      <c r="EC316" s="40"/>
      <c r="ED316" s="40"/>
      <c r="EE316" s="40"/>
      <c r="EF316" s="40"/>
      <c r="EG316" s="40"/>
      <c r="EH316" s="40"/>
      <c r="EI316" s="40"/>
      <c r="EJ316" s="40"/>
      <c r="EK316" s="40"/>
      <c r="EL316" s="40"/>
      <c r="EM316" s="40"/>
      <c r="EN316" s="40"/>
      <c r="EO316" s="40"/>
      <c r="EP316" s="40"/>
      <c r="EQ316" s="40"/>
      <c r="ER316" s="40"/>
      <c r="ES316" s="40"/>
      <c r="ET316" s="40"/>
      <c r="EU316" s="40"/>
      <c r="EV316" s="40"/>
      <c r="EW316" s="40"/>
      <c r="EX316" s="40"/>
      <c r="EY316" s="40"/>
      <c r="EZ316" s="40"/>
      <c r="FA316" s="40"/>
      <c r="FB316" s="40"/>
      <c r="FC316" s="40"/>
      <c r="FD316" s="40"/>
      <c r="FE316" s="40"/>
      <c r="FF316" s="40"/>
      <c r="FG316" s="40"/>
      <c r="FH316" s="40"/>
      <c r="FI316" s="40"/>
      <c r="FJ316" s="40"/>
      <c r="FK316" s="40"/>
      <c r="FL316" s="40"/>
      <c r="FM316" s="40"/>
      <c r="FN316" s="40"/>
      <c r="FO316" s="40"/>
      <c r="FP316" s="40"/>
      <c r="FQ316" s="40"/>
      <c r="FR316" s="40"/>
      <c r="FS316" s="40"/>
      <c r="FT316" s="40"/>
      <c r="FU316" s="40"/>
      <c r="FV316" s="40"/>
      <c r="FW316" s="40"/>
      <c r="FX316" s="40"/>
      <c r="FY316" s="40"/>
      <c r="FZ316" s="40"/>
      <c r="GA316" s="40"/>
      <c r="GB316" s="40"/>
      <c r="GC316" s="40"/>
      <c r="GD316" s="8"/>
      <c r="GE316" s="8"/>
      <c r="GF316" s="8"/>
      <c r="GG316" s="8"/>
      <c r="GH316" s="8"/>
    </row>
    <row r="317" spans="1:190">
      <c r="A317" s="8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Q317" s="40"/>
      <c r="R317" s="40"/>
      <c r="S317" s="40"/>
      <c r="T317" s="40"/>
      <c r="U317" s="40"/>
      <c r="V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  <c r="DH317" s="40"/>
      <c r="DI317" s="40"/>
      <c r="DJ317" s="40"/>
      <c r="DT317" s="40"/>
      <c r="DU317" s="40"/>
      <c r="DV317" s="40"/>
      <c r="DW317" s="40"/>
      <c r="DX317" s="40"/>
      <c r="DY317" s="40"/>
      <c r="DZ317" s="40"/>
      <c r="EA317" s="40"/>
      <c r="EB317" s="40"/>
      <c r="EC317" s="40"/>
      <c r="ED317" s="40"/>
      <c r="EE317" s="40"/>
      <c r="EF317" s="40"/>
      <c r="EG317" s="40"/>
      <c r="EH317" s="40"/>
      <c r="EI317" s="40"/>
      <c r="EJ317" s="40"/>
      <c r="EK317" s="40"/>
      <c r="EL317" s="40"/>
      <c r="EM317" s="40"/>
      <c r="EN317" s="40"/>
      <c r="EO317" s="40"/>
      <c r="EP317" s="40"/>
      <c r="EQ317" s="40"/>
      <c r="ER317" s="40"/>
      <c r="ES317" s="40"/>
      <c r="ET317" s="40"/>
      <c r="EU317" s="40"/>
      <c r="EV317" s="40"/>
      <c r="EW317" s="40"/>
      <c r="EX317" s="40"/>
      <c r="EY317" s="40"/>
      <c r="EZ317" s="40"/>
      <c r="FA317" s="40"/>
      <c r="FB317" s="40"/>
      <c r="FC317" s="40"/>
      <c r="FD317" s="40"/>
      <c r="FE317" s="40"/>
      <c r="FF317" s="40"/>
      <c r="FG317" s="40"/>
      <c r="FH317" s="40"/>
      <c r="FI317" s="40"/>
      <c r="FJ317" s="40"/>
      <c r="FK317" s="40"/>
      <c r="FL317" s="40"/>
      <c r="FM317" s="40"/>
      <c r="FN317" s="40"/>
      <c r="FO317" s="40"/>
      <c r="FP317" s="40"/>
      <c r="FQ317" s="40"/>
      <c r="FR317" s="40"/>
      <c r="FS317" s="40"/>
      <c r="FT317" s="40"/>
      <c r="FU317" s="40"/>
      <c r="FV317" s="40"/>
      <c r="FW317" s="40"/>
      <c r="FX317" s="40"/>
      <c r="FY317" s="40"/>
      <c r="FZ317" s="40"/>
      <c r="GA317" s="40"/>
      <c r="GB317" s="40"/>
      <c r="GC317" s="40"/>
      <c r="GD317" s="8"/>
      <c r="GE317" s="8"/>
      <c r="GF317" s="8"/>
      <c r="GG317" s="8"/>
      <c r="GH317" s="8"/>
    </row>
    <row r="318" spans="1:190">
      <c r="A318" s="8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Q318" s="40"/>
      <c r="R318" s="40"/>
      <c r="S318" s="40"/>
      <c r="T318" s="40"/>
      <c r="U318" s="40"/>
      <c r="V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T318" s="40"/>
      <c r="DU318" s="40"/>
      <c r="DV318" s="40"/>
      <c r="DW318" s="40"/>
      <c r="DX318" s="40"/>
      <c r="DY318" s="40"/>
      <c r="DZ318" s="40"/>
      <c r="EA318" s="40"/>
      <c r="EB318" s="40"/>
      <c r="EC318" s="40"/>
      <c r="ED318" s="40"/>
      <c r="EE318" s="40"/>
      <c r="EF318" s="40"/>
      <c r="EG318" s="40"/>
      <c r="EH318" s="40"/>
      <c r="EI318" s="40"/>
      <c r="EJ318" s="40"/>
      <c r="EK318" s="40"/>
      <c r="EL318" s="40"/>
      <c r="EM318" s="40"/>
      <c r="EN318" s="40"/>
      <c r="EO318" s="40"/>
      <c r="EP318" s="40"/>
      <c r="EQ318" s="40"/>
      <c r="ER318" s="40"/>
      <c r="ES318" s="40"/>
      <c r="ET318" s="40"/>
      <c r="EU318" s="40"/>
      <c r="EV318" s="40"/>
      <c r="EW318" s="40"/>
      <c r="EX318" s="40"/>
      <c r="EY318" s="40"/>
      <c r="EZ318" s="40"/>
      <c r="FA318" s="40"/>
      <c r="FB318" s="40"/>
      <c r="FC318" s="40"/>
      <c r="FD318" s="40"/>
      <c r="FE318" s="40"/>
      <c r="FF318" s="40"/>
      <c r="FG318" s="40"/>
      <c r="FH318" s="40"/>
      <c r="FI318" s="40"/>
      <c r="FJ318" s="40"/>
      <c r="FK318" s="40"/>
      <c r="FL318" s="40"/>
      <c r="FM318" s="40"/>
      <c r="FN318" s="40"/>
      <c r="FO318" s="40"/>
      <c r="FP318" s="40"/>
      <c r="FQ318" s="40"/>
      <c r="FR318" s="40"/>
      <c r="FS318" s="40"/>
      <c r="FT318" s="40"/>
      <c r="FU318" s="40"/>
      <c r="FV318" s="40"/>
      <c r="FW318" s="40"/>
      <c r="FX318" s="40"/>
      <c r="FY318" s="40"/>
      <c r="FZ318" s="40"/>
      <c r="GA318" s="40"/>
      <c r="GB318" s="40"/>
      <c r="GC318" s="40"/>
      <c r="GD318" s="8"/>
      <c r="GE318" s="8"/>
      <c r="GF318" s="8"/>
      <c r="GG318" s="8"/>
      <c r="GH318" s="8"/>
    </row>
    <row r="319" spans="1:190">
      <c r="A319" s="8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Q319" s="40"/>
      <c r="R319" s="40"/>
      <c r="S319" s="40"/>
      <c r="T319" s="40"/>
      <c r="U319" s="40"/>
      <c r="V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T319" s="40"/>
      <c r="DU319" s="40"/>
      <c r="DV319" s="40"/>
      <c r="DW319" s="40"/>
      <c r="DX319" s="40"/>
      <c r="DY319" s="40"/>
      <c r="DZ319" s="40"/>
      <c r="EA319" s="40"/>
      <c r="EB319" s="40"/>
      <c r="EC319" s="40"/>
      <c r="ED319" s="40"/>
      <c r="EE319" s="40"/>
      <c r="EF319" s="40"/>
      <c r="EG319" s="40"/>
      <c r="EH319" s="40"/>
      <c r="EI319" s="40"/>
      <c r="EJ319" s="40"/>
      <c r="EK319" s="40"/>
      <c r="EL319" s="40"/>
      <c r="EM319" s="40"/>
      <c r="EN319" s="40"/>
      <c r="EO319" s="40"/>
      <c r="EP319" s="40"/>
      <c r="EQ319" s="40"/>
      <c r="ER319" s="40"/>
      <c r="ES319" s="40"/>
      <c r="ET319" s="40"/>
      <c r="EU319" s="40"/>
      <c r="EV319" s="40"/>
      <c r="EW319" s="40"/>
      <c r="EX319" s="40"/>
      <c r="EY319" s="40"/>
      <c r="EZ319" s="40"/>
      <c r="FA319" s="40"/>
      <c r="FB319" s="40"/>
      <c r="FC319" s="40"/>
      <c r="FD319" s="40"/>
      <c r="FE319" s="40"/>
      <c r="FF319" s="40"/>
      <c r="FG319" s="40"/>
      <c r="FH319" s="40"/>
      <c r="FI319" s="40"/>
      <c r="FJ319" s="40"/>
      <c r="FK319" s="40"/>
      <c r="FL319" s="40"/>
      <c r="FM319" s="40"/>
      <c r="FN319" s="40"/>
      <c r="FO319" s="40"/>
      <c r="FP319" s="40"/>
      <c r="FQ319" s="40"/>
      <c r="FR319" s="40"/>
      <c r="FS319" s="40"/>
      <c r="FT319" s="40"/>
      <c r="FU319" s="40"/>
      <c r="FV319" s="40"/>
      <c r="FW319" s="40"/>
      <c r="FX319" s="40"/>
      <c r="FY319" s="40"/>
      <c r="FZ319" s="40"/>
      <c r="GA319" s="40"/>
      <c r="GB319" s="40"/>
      <c r="GC319" s="40"/>
      <c r="GD319" s="8"/>
      <c r="GE319" s="8"/>
      <c r="GF319" s="8"/>
      <c r="GG319" s="8"/>
      <c r="GH319" s="8"/>
    </row>
    <row r="320" spans="1:190">
      <c r="A320" s="8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Q320" s="40"/>
      <c r="R320" s="40"/>
      <c r="S320" s="40"/>
      <c r="T320" s="40"/>
      <c r="U320" s="40"/>
      <c r="V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  <c r="DH320" s="40"/>
      <c r="DI320" s="40"/>
      <c r="DJ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  <c r="FH320" s="40"/>
      <c r="FI320" s="40"/>
      <c r="FJ320" s="40"/>
      <c r="FK320" s="40"/>
      <c r="FL320" s="40"/>
      <c r="FM320" s="40"/>
      <c r="FN320" s="40"/>
      <c r="FO320" s="40"/>
      <c r="FP320" s="40"/>
      <c r="FQ320" s="40"/>
      <c r="FR320" s="40"/>
      <c r="FS320" s="40"/>
      <c r="FT320" s="40"/>
      <c r="FU320" s="40"/>
      <c r="FV320" s="40"/>
      <c r="FW320" s="40"/>
      <c r="FX320" s="40"/>
      <c r="FY320" s="40"/>
      <c r="FZ320" s="40"/>
      <c r="GA320" s="40"/>
      <c r="GB320" s="40"/>
      <c r="GC320" s="40"/>
      <c r="GD320" s="8"/>
      <c r="GE320" s="8"/>
      <c r="GF320" s="8"/>
      <c r="GG320" s="8"/>
      <c r="GH320" s="8"/>
    </row>
    <row r="321" spans="1:190">
      <c r="A321" s="8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Q321" s="40"/>
      <c r="R321" s="40"/>
      <c r="S321" s="40"/>
      <c r="T321" s="40"/>
      <c r="U321" s="40"/>
      <c r="V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  <c r="DH321" s="40"/>
      <c r="DI321" s="40"/>
      <c r="DJ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  <c r="FH321" s="40"/>
      <c r="FI321" s="40"/>
      <c r="FJ321" s="40"/>
      <c r="FK321" s="40"/>
      <c r="FL321" s="40"/>
      <c r="FM321" s="40"/>
      <c r="FN321" s="40"/>
      <c r="FO321" s="40"/>
      <c r="FP321" s="40"/>
      <c r="FQ321" s="40"/>
      <c r="FR321" s="40"/>
      <c r="FS321" s="40"/>
      <c r="FT321" s="40"/>
      <c r="FU321" s="40"/>
      <c r="FV321" s="40"/>
      <c r="FW321" s="40"/>
      <c r="FX321" s="40"/>
      <c r="FY321" s="40"/>
      <c r="FZ321" s="40"/>
      <c r="GA321" s="40"/>
      <c r="GB321" s="40"/>
      <c r="GC321" s="40"/>
      <c r="GD321" s="8"/>
      <c r="GE321" s="8"/>
      <c r="GF321" s="8"/>
      <c r="GG321" s="8"/>
      <c r="GH321" s="8"/>
    </row>
    <row r="322" spans="1:190">
      <c r="A322" s="8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Q322" s="40"/>
      <c r="R322" s="40"/>
      <c r="S322" s="40"/>
      <c r="T322" s="40"/>
      <c r="U322" s="40"/>
      <c r="V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T322" s="40"/>
      <c r="DU322" s="40"/>
      <c r="DV322" s="40"/>
      <c r="DW322" s="40"/>
      <c r="DX322" s="40"/>
      <c r="DY322" s="40"/>
      <c r="DZ322" s="40"/>
      <c r="EA322" s="40"/>
      <c r="EB322" s="40"/>
      <c r="EC322" s="40"/>
      <c r="ED322" s="40"/>
      <c r="EE322" s="40"/>
      <c r="EF322" s="40"/>
      <c r="EG322" s="40"/>
      <c r="EH322" s="40"/>
      <c r="EI322" s="40"/>
      <c r="EJ322" s="40"/>
      <c r="EK322" s="40"/>
      <c r="EL322" s="40"/>
      <c r="EM322" s="40"/>
      <c r="EN322" s="40"/>
      <c r="EO322" s="40"/>
      <c r="EP322" s="40"/>
      <c r="EQ322" s="40"/>
      <c r="ER322" s="40"/>
      <c r="ES322" s="40"/>
      <c r="ET322" s="40"/>
      <c r="EU322" s="40"/>
      <c r="EV322" s="40"/>
      <c r="EW322" s="40"/>
      <c r="EX322" s="40"/>
      <c r="EY322" s="40"/>
      <c r="EZ322" s="40"/>
      <c r="FA322" s="40"/>
      <c r="FB322" s="40"/>
      <c r="FC322" s="40"/>
      <c r="FD322" s="40"/>
      <c r="FE322" s="40"/>
      <c r="FF322" s="40"/>
      <c r="FG322" s="40"/>
      <c r="FH322" s="40"/>
      <c r="FI322" s="40"/>
      <c r="FJ322" s="40"/>
      <c r="FK322" s="40"/>
      <c r="FL322" s="40"/>
      <c r="FM322" s="40"/>
      <c r="FN322" s="40"/>
      <c r="FO322" s="40"/>
      <c r="FP322" s="40"/>
      <c r="FQ322" s="40"/>
      <c r="FR322" s="40"/>
      <c r="FS322" s="40"/>
      <c r="FT322" s="40"/>
      <c r="FU322" s="40"/>
      <c r="FV322" s="40"/>
      <c r="FW322" s="40"/>
      <c r="FX322" s="40"/>
      <c r="FY322" s="40"/>
      <c r="FZ322" s="40"/>
      <c r="GA322" s="40"/>
      <c r="GB322" s="40"/>
      <c r="GC322" s="40"/>
      <c r="GD322" s="8"/>
      <c r="GE322" s="8"/>
      <c r="GF322" s="8"/>
      <c r="GG322" s="8"/>
      <c r="GH322" s="8"/>
    </row>
    <row r="323" spans="1:190">
      <c r="A323" s="8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Q323" s="40"/>
      <c r="R323" s="40"/>
      <c r="S323" s="40"/>
      <c r="T323" s="40"/>
      <c r="U323" s="40"/>
      <c r="V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  <c r="DH323" s="40"/>
      <c r="DI323" s="40"/>
      <c r="DJ323" s="40"/>
      <c r="DT323" s="40"/>
      <c r="DU323" s="40"/>
      <c r="DV323" s="40"/>
      <c r="DW323" s="40"/>
      <c r="DX323" s="40"/>
      <c r="DY323" s="40"/>
      <c r="DZ323" s="40"/>
      <c r="EA323" s="40"/>
      <c r="EB323" s="40"/>
      <c r="EC323" s="40"/>
      <c r="ED323" s="40"/>
      <c r="EE323" s="40"/>
      <c r="EF323" s="40"/>
      <c r="EG323" s="40"/>
      <c r="EH323" s="40"/>
      <c r="EI323" s="40"/>
      <c r="EJ323" s="40"/>
      <c r="EK323" s="40"/>
      <c r="EL323" s="40"/>
      <c r="EM323" s="40"/>
      <c r="EN323" s="40"/>
      <c r="EO323" s="40"/>
      <c r="EP323" s="40"/>
      <c r="EQ323" s="40"/>
      <c r="ER323" s="40"/>
      <c r="ES323" s="40"/>
      <c r="ET323" s="40"/>
      <c r="EU323" s="40"/>
      <c r="EV323" s="40"/>
      <c r="EW323" s="40"/>
      <c r="EX323" s="40"/>
      <c r="EY323" s="40"/>
      <c r="EZ323" s="40"/>
      <c r="FA323" s="40"/>
      <c r="FB323" s="40"/>
      <c r="FC323" s="40"/>
      <c r="FD323" s="40"/>
      <c r="FE323" s="40"/>
      <c r="FF323" s="40"/>
      <c r="FG323" s="40"/>
      <c r="FH323" s="40"/>
      <c r="FI323" s="40"/>
      <c r="FJ323" s="40"/>
      <c r="FK323" s="40"/>
      <c r="FL323" s="40"/>
      <c r="FM323" s="40"/>
      <c r="FN323" s="40"/>
      <c r="FO323" s="40"/>
      <c r="FP323" s="40"/>
      <c r="FQ323" s="40"/>
      <c r="FR323" s="40"/>
      <c r="FS323" s="40"/>
      <c r="FT323" s="40"/>
      <c r="FU323" s="40"/>
      <c r="FV323" s="40"/>
      <c r="FW323" s="40"/>
      <c r="FX323" s="40"/>
      <c r="FY323" s="40"/>
      <c r="FZ323" s="40"/>
      <c r="GA323" s="40"/>
      <c r="GB323" s="40"/>
      <c r="GC323" s="40"/>
      <c r="GD323" s="8"/>
      <c r="GE323" s="8"/>
      <c r="GF323" s="8"/>
      <c r="GG323" s="8"/>
      <c r="GH323" s="8"/>
    </row>
    <row r="324" spans="1:190">
      <c r="A324" s="8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Q324" s="40"/>
      <c r="R324" s="40"/>
      <c r="S324" s="40"/>
      <c r="T324" s="40"/>
      <c r="U324" s="40"/>
      <c r="V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  <c r="DH324" s="40"/>
      <c r="DI324" s="40"/>
      <c r="DJ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  <c r="FH324" s="40"/>
      <c r="FI324" s="40"/>
      <c r="FJ324" s="40"/>
      <c r="FK324" s="40"/>
      <c r="FL324" s="40"/>
      <c r="FM324" s="40"/>
      <c r="FN324" s="40"/>
      <c r="FO324" s="40"/>
      <c r="FP324" s="40"/>
      <c r="FQ324" s="40"/>
      <c r="FR324" s="40"/>
      <c r="FS324" s="40"/>
      <c r="FT324" s="40"/>
      <c r="FU324" s="40"/>
      <c r="FV324" s="40"/>
      <c r="FW324" s="40"/>
      <c r="FX324" s="40"/>
      <c r="FY324" s="40"/>
      <c r="FZ324" s="40"/>
      <c r="GA324" s="40"/>
      <c r="GB324" s="40"/>
      <c r="GC324" s="40"/>
      <c r="GD324" s="8"/>
      <c r="GE324" s="8"/>
      <c r="GF324" s="8"/>
      <c r="GG324" s="8"/>
      <c r="GH324" s="8"/>
    </row>
    <row r="325" spans="1:190">
      <c r="A325" s="8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Q325" s="40"/>
      <c r="R325" s="40"/>
      <c r="S325" s="40"/>
      <c r="T325" s="40"/>
      <c r="U325" s="40"/>
      <c r="V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  <c r="DH325" s="40"/>
      <c r="DI325" s="40"/>
      <c r="DJ325" s="40"/>
      <c r="DT325" s="40"/>
      <c r="DU325" s="40"/>
      <c r="DV325" s="40"/>
      <c r="DW325" s="40"/>
      <c r="DX325" s="40"/>
      <c r="DY325" s="40"/>
      <c r="DZ325" s="40"/>
      <c r="EA325" s="40"/>
      <c r="EB325" s="40"/>
      <c r="EC325" s="40"/>
      <c r="ED325" s="40"/>
      <c r="EE325" s="40"/>
      <c r="EF325" s="40"/>
      <c r="EG325" s="40"/>
      <c r="EH325" s="40"/>
      <c r="EI325" s="40"/>
      <c r="EJ325" s="40"/>
      <c r="EK325" s="40"/>
      <c r="EL325" s="40"/>
      <c r="EM325" s="40"/>
      <c r="EN325" s="40"/>
      <c r="EO325" s="40"/>
      <c r="EP325" s="40"/>
      <c r="EQ325" s="40"/>
      <c r="ER325" s="40"/>
      <c r="ES325" s="40"/>
      <c r="ET325" s="40"/>
      <c r="EU325" s="40"/>
      <c r="EV325" s="40"/>
      <c r="EW325" s="40"/>
      <c r="EX325" s="40"/>
      <c r="EY325" s="40"/>
      <c r="EZ325" s="40"/>
      <c r="FA325" s="40"/>
      <c r="FB325" s="40"/>
      <c r="FC325" s="40"/>
      <c r="FD325" s="40"/>
      <c r="FE325" s="40"/>
      <c r="FF325" s="40"/>
      <c r="FG325" s="40"/>
      <c r="FH325" s="40"/>
      <c r="FI325" s="40"/>
      <c r="FJ325" s="40"/>
      <c r="FK325" s="40"/>
      <c r="FL325" s="40"/>
      <c r="FM325" s="40"/>
      <c r="FN325" s="40"/>
      <c r="FO325" s="40"/>
      <c r="FP325" s="40"/>
      <c r="FQ325" s="40"/>
      <c r="FR325" s="40"/>
      <c r="FS325" s="40"/>
      <c r="FT325" s="40"/>
      <c r="FU325" s="40"/>
      <c r="FV325" s="40"/>
      <c r="FW325" s="40"/>
      <c r="FX325" s="40"/>
      <c r="FY325" s="40"/>
      <c r="FZ325" s="40"/>
      <c r="GA325" s="40"/>
      <c r="GB325" s="40"/>
      <c r="GC325" s="40"/>
      <c r="GD325" s="8"/>
      <c r="GE325" s="8"/>
      <c r="GF325" s="8"/>
      <c r="GG325" s="8"/>
      <c r="GH325" s="8"/>
    </row>
    <row r="326" spans="1:190">
      <c r="A326" s="8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Q326" s="40"/>
      <c r="R326" s="40"/>
      <c r="S326" s="40"/>
      <c r="T326" s="40"/>
      <c r="U326" s="40"/>
      <c r="V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T326" s="40"/>
      <c r="DU326" s="40"/>
      <c r="DV326" s="40"/>
      <c r="DW326" s="40"/>
      <c r="DX326" s="40"/>
      <c r="DY326" s="40"/>
      <c r="DZ326" s="40"/>
      <c r="EA326" s="40"/>
      <c r="EB326" s="40"/>
      <c r="EC326" s="40"/>
      <c r="ED326" s="40"/>
      <c r="EE326" s="40"/>
      <c r="EF326" s="40"/>
      <c r="EG326" s="40"/>
      <c r="EH326" s="40"/>
      <c r="EI326" s="40"/>
      <c r="EJ326" s="40"/>
      <c r="EK326" s="40"/>
      <c r="EL326" s="40"/>
      <c r="EM326" s="40"/>
      <c r="EN326" s="40"/>
      <c r="EO326" s="40"/>
      <c r="EP326" s="40"/>
      <c r="EQ326" s="40"/>
      <c r="ER326" s="40"/>
      <c r="ES326" s="40"/>
      <c r="ET326" s="40"/>
      <c r="EU326" s="40"/>
      <c r="EV326" s="40"/>
      <c r="EW326" s="40"/>
      <c r="EX326" s="40"/>
      <c r="EY326" s="40"/>
      <c r="EZ326" s="40"/>
      <c r="FA326" s="40"/>
      <c r="FB326" s="40"/>
      <c r="FC326" s="40"/>
      <c r="FD326" s="40"/>
      <c r="FE326" s="40"/>
      <c r="FF326" s="40"/>
      <c r="FG326" s="40"/>
      <c r="FH326" s="40"/>
      <c r="FI326" s="40"/>
      <c r="FJ326" s="40"/>
      <c r="FK326" s="40"/>
      <c r="FL326" s="40"/>
      <c r="FM326" s="40"/>
      <c r="FN326" s="40"/>
      <c r="FO326" s="40"/>
      <c r="FP326" s="40"/>
      <c r="FQ326" s="40"/>
      <c r="FR326" s="40"/>
      <c r="FS326" s="40"/>
      <c r="FT326" s="40"/>
      <c r="FU326" s="40"/>
      <c r="FV326" s="40"/>
      <c r="FW326" s="40"/>
      <c r="FX326" s="40"/>
      <c r="FY326" s="40"/>
      <c r="FZ326" s="40"/>
      <c r="GA326" s="40"/>
      <c r="GB326" s="40"/>
      <c r="GC326" s="40"/>
      <c r="GD326" s="8"/>
      <c r="GE326" s="8"/>
      <c r="GF326" s="8"/>
      <c r="GG326" s="8"/>
      <c r="GH326" s="8"/>
    </row>
    <row r="327" spans="1:190">
      <c r="A327" s="8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Q327" s="40"/>
      <c r="R327" s="40"/>
      <c r="S327" s="40"/>
      <c r="T327" s="40"/>
      <c r="U327" s="40"/>
      <c r="V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  <c r="DH327" s="40"/>
      <c r="DI327" s="40"/>
      <c r="DJ327" s="40"/>
      <c r="DT327" s="40"/>
      <c r="DU327" s="40"/>
      <c r="DV327" s="40"/>
      <c r="DW327" s="40"/>
      <c r="DX327" s="40"/>
      <c r="DY327" s="40"/>
      <c r="DZ327" s="40"/>
      <c r="EA327" s="40"/>
      <c r="EB327" s="40"/>
      <c r="EC327" s="40"/>
      <c r="ED327" s="40"/>
      <c r="EE327" s="40"/>
      <c r="EF327" s="40"/>
      <c r="EG327" s="40"/>
      <c r="EH327" s="40"/>
      <c r="EI327" s="40"/>
      <c r="EJ327" s="40"/>
      <c r="EK327" s="40"/>
      <c r="EL327" s="40"/>
      <c r="EM327" s="40"/>
      <c r="EN327" s="40"/>
      <c r="EO327" s="40"/>
      <c r="EP327" s="40"/>
      <c r="EQ327" s="40"/>
      <c r="ER327" s="40"/>
      <c r="ES327" s="40"/>
      <c r="ET327" s="40"/>
      <c r="EU327" s="40"/>
      <c r="EV327" s="40"/>
      <c r="EW327" s="40"/>
      <c r="EX327" s="40"/>
      <c r="EY327" s="40"/>
      <c r="EZ327" s="40"/>
      <c r="FA327" s="40"/>
      <c r="FB327" s="40"/>
      <c r="FC327" s="40"/>
      <c r="FD327" s="40"/>
      <c r="FE327" s="40"/>
      <c r="FF327" s="40"/>
      <c r="FG327" s="40"/>
      <c r="FH327" s="40"/>
      <c r="FI327" s="40"/>
      <c r="FJ327" s="40"/>
      <c r="FK327" s="40"/>
      <c r="FL327" s="40"/>
      <c r="FM327" s="40"/>
      <c r="FN327" s="40"/>
      <c r="FO327" s="40"/>
      <c r="FP327" s="40"/>
      <c r="FQ327" s="40"/>
      <c r="FR327" s="40"/>
      <c r="FS327" s="40"/>
      <c r="FT327" s="40"/>
      <c r="FU327" s="40"/>
      <c r="FV327" s="40"/>
      <c r="FW327" s="40"/>
      <c r="FX327" s="40"/>
      <c r="FY327" s="40"/>
      <c r="FZ327" s="40"/>
      <c r="GA327" s="40"/>
      <c r="GB327" s="40"/>
      <c r="GC327" s="40"/>
      <c r="GD327" s="8"/>
      <c r="GE327" s="8"/>
      <c r="GF327" s="8"/>
      <c r="GG327" s="8"/>
      <c r="GH327" s="8"/>
    </row>
    <row r="328" spans="1:190">
      <c r="A328" s="8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Q328" s="40"/>
      <c r="R328" s="40"/>
      <c r="S328" s="40"/>
      <c r="T328" s="40"/>
      <c r="U328" s="40"/>
      <c r="V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  <c r="DH328" s="40"/>
      <c r="DI328" s="40"/>
      <c r="DJ328" s="40"/>
      <c r="DT328" s="40"/>
      <c r="DU328" s="40"/>
      <c r="DV328" s="40"/>
      <c r="DW328" s="40"/>
      <c r="DX328" s="40"/>
      <c r="DY328" s="40"/>
      <c r="DZ328" s="40"/>
      <c r="EA328" s="40"/>
      <c r="EB328" s="40"/>
      <c r="EC328" s="40"/>
      <c r="ED328" s="40"/>
      <c r="EE328" s="40"/>
      <c r="EF328" s="40"/>
      <c r="EG328" s="40"/>
      <c r="EH328" s="40"/>
      <c r="EI328" s="40"/>
      <c r="EJ328" s="40"/>
      <c r="EK328" s="40"/>
      <c r="EL328" s="40"/>
      <c r="EM328" s="40"/>
      <c r="EN328" s="40"/>
      <c r="EO328" s="40"/>
      <c r="EP328" s="40"/>
      <c r="EQ328" s="40"/>
      <c r="ER328" s="40"/>
      <c r="ES328" s="40"/>
      <c r="ET328" s="40"/>
      <c r="EU328" s="40"/>
      <c r="EV328" s="40"/>
      <c r="EW328" s="40"/>
      <c r="EX328" s="40"/>
      <c r="EY328" s="40"/>
      <c r="EZ328" s="40"/>
      <c r="FA328" s="40"/>
      <c r="FB328" s="40"/>
      <c r="FC328" s="40"/>
      <c r="FD328" s="40"/>
      <c r="FE328" s="40"/>
      <c r="FF328" s="40"/>
      <c r="FG328" s="40"/>
      <c r="FH328" s="40"/>
      <c r="FI328" s="40"/>
      <c r="FJ328" s="40"/>
      <c r="FK328" s="40"/>
      <c r="FL328" s="40"/>
      <c r="FM328" s="40"/>
      <c r="FN328" s="40"/>
      <c r="FO328" s="40"/>
      <c r="FP328" s="40"/>
      <c r="FQ328" s="40"/>
      <c r="FR328" s="40"/>
      <c r="FS328" s="40"/>
      <c r="FT328" s="40"/>
      <c r="FU328" s="40"/>
      <c r="FV328" s="40"/>
      <c r="FW328" s="40"/>
      <c r="FX328" s="40"/>
      <c r="FY328" s="40"/>
      <c r="FZ328" s="40"/>
      <c r="GA328" s="40"/>
      <c r="GB328" s="40"/>
      <c r="GC328" s="40"/>
      <c r="GD328" s="8"/>
      <c r="GE328" s="8"/>
      <c r="GF328" s="8"/>
      <c r="GG328" s="8"/>
      <c r="GH328" s="8"/>
    </row>
    <row r="329" spans="1:190">
      <c r="A329" s="8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Q329" s="40"/>
      <c r="R329" s="40"/>
      <c r="S329" s="40"/>
      <c r="T329" s="40"/>
      <c r="U329" s="40"/>
      <c r="V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  <c r="DH329" s="40"/>
      <c r="DI329" s="40"/>
      <c r="DJ329" s="40"/>
      <c r="DT329" s="40"/>
      <c r="DU329" s="40"/>
      <c r="DV329" s="40"/>
      <c r="DW329" s="40"/>
      <c r="DX329" s="40"/>
      <c r="DY329" s="40"/>
      <c r="DZ329" s="40"/>
      <c r="EA329" s="40"/>
      <c r="EB329" s="40"/>
      <c r="EC329" s="40"/>
      <c r="ED329" s="40"/>
      <c r="EE329" s="40"/>
      <c r="EF329" s="40"/>
      <c r="EG329" s="40"/>
      <c r="EH329" s="40"/>
      <c r="EI329" s="40"/>
      <c r="EJ329" s="40"/>
      <c r="EK329" s="40"/>
      <c r="EL329" s="40"/>
      <c r="EM329" s="40"/>
      <c r="EN329" s="40"/>
      <c r="EO329" s="40"/>
      <c r="EP329" s="40"/>
      <c r="EQ329" s="40"/>
      <c r="ER329" s="40"/>
      <c r="ES329" s="40"/>
      <c r="ET329" s="40"/>
      <c r="EU329" s="40"/>
      <c r="EV329" s="40"/>
      <c r="EW329" s="40"/>
      <c r="EX329" s="40"/>
      <c r="EY329" s="40"/>
      <c r="EZ329" s="40"/>
      <c r="FA329" s="40"/>
      <c r="FB329" s="40"/>
      <c r="FC329" s="40"/>
      <c r="FD329" s="40"/>
      <c r="FE329" s="40"/>
      <c r="FF329" s="40"/>
      <c r="FG329" s="40"/>
      <c r="FH329" s="40"/>
      <c r="FI329" s="40"/>
      <c r="FJ329" s="40"/>
      <c r="FK329" s="40"/>
      <c r="FL329" s="40"/>
      <c r="FM329" s="40"/>
      <c r="FN329" s="40"/>
      <c r="FO329" s="40"/>
      <c r="FP329" s="40"/>
      <c r="FQ329" s="40"/>
      <c r="FR329" s="40"/>
      <c r="FS329" s="40"/>
      <c r="FT329" s="40"/>
      <c r="FU329" s="40"/>
      <c r="FV329" s="40"/>
      <c r="FW329" s="40"/>
      <c r="FX329" s="40"/>
      <c r="FY329" s="40"/>
      <c r="FZ329" s="40"/>
      <c r="GA329" s="40"/>
      <c r="GB329" s="40"/>
      <c r="GC329" s="40"/>
      <c r="GD329" s="8"/>
      <c r="GE329" s="8"/>
      <c r="GF329" s="8"/>
      <c r="GG329" s="8"/>
      <c r="GH329" s="8"/>
    </row>
    <row r="330" spans="1:190">
      <c r="A330" s="8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Q330" s="40"/>
      <c r="R330" s="40"/>
      <c r="S330" s="40"/>
      <c r="T330" s="40"/>
      <c r="U330" s="40"/>
      <c r="V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  <c r="DH330" s="40"/>
      <c r="DI330" s="40"/>
      <c r="DJ330" s="40"/>
      <c r="DT330" s="40"/>
      <c r="DU330" s="40"/>
      <c r="DV330" s="40"/>
      <c r="DW330" s="40"/>
      <c r="DX330" s="40"/>
      <c r="DY330" s="40"/>
      <c r="DZ330" s="40"/>
      <c r="EA330" s="40"/>
      <c r="EB330" s="40"/>
      <c r="EC330" s="40"/>
      <c r="ED330" s="40"/>
      <c r="EE330" s="40"/>
      <c r="EF330" s="40"/>
      <c r="EG330" s="40"/>
      <c r="EH330" s="40"/>
      <c r="EI330" s="40"/>
      <c r="EJ330" s="40"/>
      <c r="EK330" s="40"/>
      <c r="EL330" s="40"/>
      <c r="EM330" s="40"/>
      <c r="EN330" s="40"/>
      <c r="EO330" s="40"/>
      <c r="EP330" s="40"/>
      <c r="EQ330" s="40"/>
      <c r="ER330" s="40"/>
      <c r="ES330" s="40"/>
      <c r="ET330" s="40"/>
      <c r="EU330" s="40"/>
      <c r="EV330" s="40"/>
      <c r="EW330" s="40"/>
      <c r="EX330" s="40"/>
      <c r="EY330" s="40"/>
      <c r="EZ330" s="40"/>
      <c r="FA330" s="40"/>
      <c r="FB330" s="40"/>
      <c r="FC330" s="40"/>
      <c r="FD330" s="40"/>
      <c r="FE330" s="40"/>
      <c r="FF330" s="40"/>
      <c r="FG330" s="40"/>
      <c r="FH330" s="40"/>
      <c r="FI330" s="40"/>
      <c r="FJ330" s="40"/>
      <c r="FK330" s="40"/>
      <c r="FL330" s="40"/>
      <c r="FM330" s="40"/>
      <c r="FN330" s="40"/>
      <c r="FO330" s="40"/>
      <c r="FP330" s="40"/>
      <c r="FQ330" s="40"/>
      <c r="FR330" s="40"/>
      <c r="FS330" s="40"/>
      <c r="FT330" s="40"/>
      <c r="FU330" s="40"/>
      <c r="FV330" s="40"/>
      <c r="FW330" s="40"/>
      <c r="FX330" s="40"/>
      <c r="FY330" s="40"/>
      <c r="FZ330" s="40"/>
      <c r="GA330" s="40"/>
      <c r="GB330" s="40"/>
      <c r="GC330" s="40"/>
      <c r="GD330" s="8"/>
      <c r="GE330" s="8"/>
      <c r="GF330" s="8"/>
      <c r="GG330" s="8"/>
      <c r="GH330" s="8"/>
    </row>
    <row r="331" spans="1:190">
      <c r="A331" s="8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Q331" s="40"/>
      <c r="R331" s="40"/>
      <c r="S331" s="40"/>
      <c r="T331" s="40"/>
      <c r="U331" s="40"/>
      <c r="V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  <c r="DH331" s="40"/>
      <c r="DI331" s="40"/>
      <c r="DJ331" s="40"/>
      <c r="DT331" s="40"/>
      <c r="DU331" s="40"/>
      <c r="DV331" s="40"/>
      <c r="DW331" s="40"/>
      <c r="DX331" s="40"/>
      <c r="DY331" s="40"/>
      <c r="DZ331" s="40"/>
      <c r="EA331" s="40"/>
      <c r="EB331" s="40"/>
      <c r="EC331" s="40"/>
      <c r="ED331" s="40"/>
      <c r="EE331" s="40"/>
      <c r="EF331" s="40"/>
      <c r="EG331" s="40"/>
      <c r="EH331" s="40"/>
      <c r="EI331" s="40"/>
      <c r="EJ331" s="40"/>
      <c r="EK331" s="40"/>
      <c r="EL331" s="40"/>
      <c r="EM331" s="40"/>
      <c r="EN331" s="40"/>
      <c r="EO331" s="40"/>
      <c r="EP331" s="40"/>
      <c r="EQ331" s="40"/>
      <c r="ER331" s="40"/>
      <c r="ES331" s="40"/>
      <c r="ET331" s="40"/>
      <c r="EU331" s="40"/>
      <c r="EV331" s="40"/>
      <c r="EW331" s="40"/>
      <c r="EX331" s="40"/>
      <c r="EY331" s="40"/>
      <c r="EZ331" s="40"/>
      <c r="FA331" s="40"/>
      <c r="FB331" s="40"/>
      <c r="FC331" s="40"/>
      <c r="FD331" s="40"/>
      <c r="FE331" s="40"/>
      <c r="FF331" s="40"/>
      <c r="FG331" s="40"/>
      <c r="FH331" s="40"/>
      <c r="FI331" s="40"/>
      <c r="FJ331" s="40"/>
      <c r="FK331" s="40"/>
      <c r="FL331" s="40"/>
      <c r="FM331" s="40"/>
      <c r="FN331" s="40"/>
      <c r="FO331" s="40"/>
      <c r="FP331" s="40"/>
      <c r="FQ331" s="40"/>
      <c r="FR331" s="40"/>
      <c r="FS331" s="40"/>
      <c r="FT331" s="40"/>
      <c r="FU331" s="40"/>
      <c r="FV331" s="40"/>
      <c r="FW331" s="40"/>
      <c r="FX331" s="40"/>
      <c r="FY331" s="40"/>
      <c r="FZ331" s="40"/>
      <c r="GA331" s="40"/>
      <c r="GB331" s="40"/>
      <c r="GC331" s="40"/>
      <c r="GD331" s="8"/>
      <c r="GE331" s="8"/>
      <c r="GF331" s="8"/>
      <c r="GG331" s="8"/>
      <c r="GH331" s="8"/>
    </row>
    <row r="332" spans="1:190">
      <c r="A332" s="8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Q332" s="40"/>
      <c r="R332" s="40"/>
      <c r="S332" s="40"/>
      <c r="T332" s="40"/>
      <c r="U332" s="40"/>
      <c r="V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  <c r="DH332" s="40"/>
      <c r="DI332" s="40"/>
      <c r="DJ332" s="40"/>
      <c r="DT332" s="40"/>
      <c r="DU332" s="40"/>
      <c r="DV332" s="40"/>
      <c r="DW332" s="40"/>
      <c r="DX332" s="40"/>
      <c r="DY332" s="40"/>
      <c r="DZ332" s="40"/>
      <c r="EA332" s="40"/>
      <c r="EB332" s="40"/>
      <c r="EC332" s="40"/>
      <c r="ED332" s="40"/>
      <c r="EE332" s="40"/>
      <c r="EF332" s="40"/>
      <c r="EG332" s="40"/>
      <c r="EH332" s="40"/>
      <c r="EI332" s="40"/>
      <c r="EJ332" s="40"/>
      <c r="EK332" s="40"/>
      <c r="EL332" s="40"/>
      <c r="EM332" s="40"/>
      <c r="EN332" s="40"/>
      <c r="EO332" s="40"/>
      <c r="EP332" s="40"/>
      <c r="EQ332" s="40"/>
      <c r="ER332" s="40"/>
      <c r="ES332" s="40"/>
      <c r="ET332" s="40"/>
      <c r="EU332" s="40"/>
      <c r="EV332" s="40"/>
      <c r="EW332" s="40"/>
      <c r="EX332" s="40"/>
      <c r="EY332" s="40"/>
      <c r="EZ332" s="40"/>
      <c r="FA332" s="40"/>
      <c r="FB332" s="40"/>
      <c r="FC332" s="40"/>
      <c r="FD332" s="40"/>
      <c r="FE332" s="40"/>
      <c r="FF332" s="40"/>
      <c r="FG332" s="40"/>
      <c r="FH332" s="40"/>
      <c r="FI332" s="40"/>
      <c r="FJ332" s="40"/>
      <c r="FK332" s="40"/>
      <c r="FL332" s="40"/>
      <c r="FM332" s="40"/>
      <c r="FN332" s="40"/>
      <c r="FO332" s="40"/>
      <c r="FP332" s="40"/>
      <c r="FQ332" s="40"/>
      <c r="FR332" s="40"/>
      <c r="FS332" s="40"/>
      <c r="FT332" s="40"/>
      <c r="FU332" s="40"/>
      <c r="FV332" s="40"/>
      <c r="FW332" s="40"/>
      <c r="FX332" s="40"/>
      <c r="FY332" s="40"/>
      <c r="FZ332" s="40"/>
      <c r="GA332" s="40"/>
      <c r="GB332" s="40"/>
      <c r="GC332" s="40"/>
      <c r="GD332" s="8"/>
      <c r="GE332" s="8"/>
      <c r="GF332" s="8"/>
      <c r="GG332" s="8"/>
      <c r="GH332" s="8"/>
    </row>
    <row r="333" spans="1:190">
      <c r="A333" s="8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Q333" s="40"/>
      <c r="R333" s="40"/>
      <c r="S333" s="40"/>
      <c r="T333" s="40"/>
      <c r="U333" s="40"/>
      <c r="V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40"/>
      <c r="DI333" s="40"/>
      <c r="DJ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  <c r="FH333" s="40"/>
      <c r="FI333" s="40"/>
      <c r="FJ333" s="40"/>
      <c r="FK333" s="40"/>
      <c r="FL333" s="40"/>
      <c r="FM333" s="40"/>
      <c r="FN333" s="40"/>
      <c r="FO333" s="40"/>
      <c r="FP333" s="40"/>
      <c r="FQ333" s="40"/>
      <c r="FR333" s="40"/>
      <c r="FS333" s="40"/>
      <c r="FT333" s="40"/>
      <c r="FU333" s="40"/>
      <c r="FV333" s="40"/>
      <c r="FW333" s="40"/>
      <c r="FX333" s="40"/>
      <c r="FY333" s="40"/>
      <c r="FZ333" s="40"/>
      <c r="GA333" s="40"/>
      <c r="GB333" s="40"/>
      <c r="GC333" s="40"/>
      <c r="GD333" s="8"/>
      <c r="GE333" s="8"/>
      <c r="GF333" s="8"/>
      <c r="GG333" s="8"/>
      <c r="GH333" s="8"/>
    </row>
    <row r="334" spans="1:190">
      <c r="A334" s="8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Q334" s="40"/>
      <c r="R334" s="40"/>
      <c r="S334" s="40"/>
      <c r="T334" s="40"/>
      <c r="U334" s="40"/>
      <c r="V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T334" s="40"/>
      <c r="DU334" s="40"/>
      <c r="DV334" s="40"/>
      <c r="DW334" s="40"/>
      <c r="DX334" s="40"/>
      <c r="DY334" s="40"/>
      <c r="DZ334" s="40"/>
      <c r="EA334" s="40"/>
      <c r="EB334" s="40"/>
      <c r="EC334" s="40"/>
      <c r="ED334" s="40"/>
      <c r="EE334" s="40"/>
      <c r="EF334" s="40"/>
      <c r="EG334" s="40"/>
      <c r="EH334" s="40"/>
      <c r="EI334" s="40"/>
      <c r="EJ334" s="40"/>
      <c r="EK334" s="40"/>
      <c r="EL334" s="40"/>
      <c r="EM334" s="40"/>
      <c r="EN334" s="40"/>
      <c r="EO334" s="40"/>
      <c r="EP334" s="40"/>
      <c r="EQ334" s="40"/>
      <c r="ER334" s="40"/>
      <c r="ES334" s="40"/>
      <c r="ET334" s="40"/>
      <c r="EU334" s="40"/>
      <c r="EV334" s="40"/>
      <c r="EW334" s="40"/>
      <c r="EX334" s="40"/>
      <c r="EY334" s="40"/>
      <c r="EZ334" s="40"/>
      <c r="FA334" s="40"/>
      <c r="FB334" s="40"/>
      <c r="FC334" s="40"/>
      <c r="FD334" s="40"/>
      <c r="FE334" s="40"/>
      <c r="FF334" s="40"/>
      <c r="FG334" s="40"/>
      <c r="FH334" s="40"/>
      <c r="FI334" s="40"/>
      <c r="FJ334" s="40"/>
      <c r="FK334" s="40"/>
      <c r="FL334" s="40"/>
      <c r="FM334" s="40"/>
      <c r="FN334" s="40"/>
      <c r="FO334" s="40"/>
      <c r="FP334" s="40"/>
      <c r="FQ334" s="40"/>
      <c r="FR334" s="40"/>
      <c r="FS334" s="40"/>
      <c r="FT334" s="40"/>
      <c r="FU334" s="40"/>
      <c r="FV334" s="40"/>
      <c r="FW334" s="40"/>
      <c r="FX334" s="40"/>
      <c r="FY334" s="40"/>
      <c r="FZ334" s="40"/>
      <c r="GA334" s="40"/>
      <c r="GB334" s="40"/>
      <c r="GC334" s="40"/>
      <c r="GD334" s="8"/>
      <c r="GE334" s="8"/>
      <c r="GF334" s="8"/>
      <c r="GG334" s="8"/>
      <c r="GH334" s="8"/>
    </row>
    <row r="335" spans="1:190">
      <c r="A335" s="8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Q335" s="40"/>
      <c r="R335" s="40"/>
      <c r="S335" s="40"/>
      <c r="T335" s="40"/>
      <c r="U335" s="40"/>
      <c r="V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  <c r="DH335" s="40"/>
      <c r="DI335" s="40"/>
      <c r="DJ335" s="40"/>
      <c r="DT335" s="40"/>
      <c r="DU335" s="40"/>
      <c r="DV335" s="40"/>
      <c r="DW335" s="40"/>
      <c r="DX335" s="40"/>
      <c r="DY335" s="40"/>
      <c r="DZ335" s="40"/>
      <c r="EA335" s="40"/>
      <c r="EB335" s="40"/>
      <c r="EC335" s="40"/>
      <c r="ED335" s="40"/>
      <c r="EE335" s="40"/>
      <c r="EF335" s="40"/>
      <c r="EG335" s="40"/>
      <c r="EH335" s="40"/>
      <c r="EI335" s="40"/>
      <c r="EJ335" s="40"/>
      <c r="EK335" s="40"/>
      <c r="EL335" s="40"/>
      <c r="EM335" s="40"/>
      <c r="EN335" s="40"/>
      <c r="EO335" s="40"/>
      <c r="EP335" s="40"/>
      <c r="EQ335" s="40"/>
      <c r="ER335" s="40"/>
      <c r="ES335" s="40"/>
      <c r="ET335" s="40"/>
      <c r="EU335" s="40"/>
      <c r="EV335" s="40"/>
      <c r="EW335" s="40"/>
      <c r="EX335" s="40"/>
      <c r="EY335" s="40"/>
      <c r="EZ335" s="40"/>
      <c r="FA335" s="40"/>
      <c r="FB335" s="40"/>
      <c r="FC335" s="40"/>
      <c r="FD335" s="40"/>
      <c r="FE335" s="40"/>
      <c r="FF335" s="40"/>
      <c r="FG335" s="40"/>
      <c r="FH335" s="40"/>
      <c r="FI335" s="40"/>
      <c r="FJ335" s="40"/>
      <c r="FK335" s="40"/>
      <c r="FL335" s="40"/>
      <c r="FM335" s="40"/>
      <c r="FN335" s="40"/>
      <c r="FO335" s="40"/>
      <c r="FP335" s="40"/>
      <c r="FQ335" s="40"/>
      <c r="FR335" s="40"/>
      <c r="FS335" s="40"/>
      <c r="FT335" s="40"/>
      <c r="FU335" s="40"/>
      <c r="FV335" s="40"/>
      <c r="FW335" s="40"/>
      <c r="FX335" s="40"/>
      <c r="FY335" s="40"/>
      <c r="FZ335" s="40"/>
      <c r="GA335" s="40"/>
      <c r="GB335" s="40"/>
      <c r="GC335" s="40"/>
      <c r="GD335" s="8"/>
      <c r="GE335" s="8"/>
      <c r="GF335" s="8"/>
      <c r="GG335" s="8"/>
      <c r="GH335" s="8"/>
    </row>
    <row r="336" spans="1:190">
      <c r="A336" s="8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Q336" s="40"/>
      <c r="R336" s="40"/>
      <c r="S336" s="40"/>
      <c r="T336" s="40"/>
      <c r="U336" s="40"/>
      <c r="V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T336" s="40"/>
      <c r="DU336" s="40"/>
      <c r="DV336" s="40"/>
      <c r="DW336" s="40"/>
      <c r="DX336" s="40"/>
      <c r="DY336" s="40"/>
      <c r="DZ336" s="40"/>
      <c r="EA336" s="40"/>
      <c r="EB336" s="40"/>
      <c r="EC336" s="40"/>
      <c r="ED336" s="40"/>
      <c r="EE336" s="40"/>
      <c r="EF336" s="40"/>
      <c r="EG336" s="40"/>
      <c r="EH336" s="40"/>
      <c r="EI336" s="40"/>
      <c r="EJ336" s="40"/>
      <c r="EK336" s="40"/>
      <c r="EL336" s="40"/>
      <c r="EM336" s="40"/>
      <c r="EN336" s="40"/>
      <c r="EO336" s="40"/>
      <c r="EP336" s="40"/>
      <c r="EQ336" s="40"/>
      <c r="ER336" s="40"/>
      <c r="ES336" s="40"/>
      <c r="ET336" s="40"/>
      <c r="EU336" s="40"/>
      <c r="EV336" s="40"/>
      <c r="EW336" s="40"/>
      <c r="EX336" s="40"/>
      <c r="EY336" s="40"/>
      <c r="EZ336" s="40"/>
      <c r="FA336" s="40"/>
      <c r="FB336" s="40"/>
      <c r="FC336" s="40"/>
      <c r="FD336" s="40"/>
      <c r="FE336" s="40"/>
      <c r="FF336" s="40"/>
      <c r="FG336" s="40"/>
      <c r="FH336" s="40"/>
      <c r="FI336" s="40"/>
      <c r="FJ336" s="40"/>
      <c r="FK336" s="40"/>
      <c r="FL336" s="40"/>
      <c r="FM336" s="40"/>
      <c r="FN336" s="40"/>
      <c r="FO336" s="40"/>
      <c r="FP336" s="40"/>
      <c r="FQ336" s="40"/>
      <c r="FR336" s="40"/>
      <c r="FS336" s="40"/>
      <c r="FT336" s="40"/>
      <c r="FU336" s="40"/>
      <c r="FV336" s="40"/>
      <c r="FW336" s="40"/>
      <c r="FX336" s="40"/>
      <c r="FY336" s="40"/>
      <c r="FZ336" s="40"/>
      <c r="GA336" s="40"/>
      <c r="GB336" s="40"/>
      <c r="GC336" s="40"/>
      <c r="GD336" s="8"/>
      <c r="GE336" s="8"/>
      <c r="GF336" s="8"/>
      <c r="GG336" s="8"/>
      <c r="GH336" s="8"/>
    </row>
    <row r="337" spans="1:190">
      <c r="A337" s="8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Q337" s="40"/>
      <c r="R337" s="40"/>
      <c r="S337" s="40"/>
      <c r="T337" s="40"/>
      <c r="U337" s="40"/>
      <c r="V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  <c r="DH337" s="40"/>
      <c r="DI337" s="40"/>
      <c r="DJ337" s="40"/>
      <c r="DT337" s="40"/>
      <c r="DU337" s="40"/>
      <c r="DV337" s="40"/>
      <c r="DW337" s="40"/>
      <c r="DX337" s="40"/>
      <c r="DY337" s="40"/>
      <c r="DZ337" s="40"/>
      <c r="EA337" s="40"/>
      <c r="EB337" s="40"/>
      <c r="EC337" s="40"/>
      <c r="ED337" s="40"/>
      <c r="EE337" s="40"/>
      <c r="EF337" s="40"/>
      <c r="EG337" s="40"/>
      <c r="EH337" s="40"/>
      <c r="EI337" s="40"/>
      <c r="EJ337" s="40"/>
      <c r="EK337" s="40"/>
      <c r="EL337" s="40"/>
      <c r="EM337" s="40"/>
      <c r="EN337" s="40"/>
      <c r="EO337" s="40"/>
      <c r="EP337" s="40"/>
      <c r="EQ337" s="40"/>
      <c r="ER337" s="40"/>
      <c r="ES337" s="40"/>
      <c r="ET337" s="40"/>
      <c r="EU337" s="40"/>
      <c r="EV337" s="40"/>
      <c r="EW337" s="40"/>
      <c r="EX337" s="40"/>
      <c r="EY337" s="40"/>
      <c r="EZ337" s="40"/>
      <c r="FA337" s="40"/>
      <c r="FB337" s="40"/>
      <c r="FC337" s="40"/>
      <c r="FD337" s="40"/>
      <c r="FE337" s="40"/>
      <c r="FF337" s="40"/>
      <c r="FG337" s="40"/>
      <c r="FH337" s="40"/>
      <c r="FI337" s="40"/>
      <c r="FJ337" s="40"/>
      <c r="FK337" s="40"/>
      <c r="FL337" s="40"/>
      <c r="FM337" s="40"/>
      <c r="FN337" s="40"/>
      <c r="FO337" s="40"/>
      <c r="FP337" s="40"/>
      <c r="FQ337" s="40"/>
      <c r="FR337" s="40"/>
      <c r="FS337" s="40"/>
      <c r="FT337" s="40"/>
      <c r="FU337" s="40"/>
      <c r="FV337" s="40"/>
      <c r="FW337" s="40"/>
      <c r="FX337" s="40"/>
      <c r="FY337" s="40"/>
      <c r="FZ337" s="40"/>
      <c r="GA337" s="40"/>
      <c r="GB337" s="40"/>
      <c r="GC337" s="40"/>
      <c r="GD337" s="8"/>
      <c r="GE337" s="8"/>
      <c r="GF337" s="8"/>
      <c r="GG337" s="8"/>
      <c r="GH337" s="8"/>
    </row>
    <row r="338" spans="1:190">
      <c r="A338" s="8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Q338" s="40"/>
      <c r="R338" s="40"/>
      <c r="S338" s="40"/>
      <c r="T338" s="40"/>
      <c r="U338" s="40"/>
      <c r="V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T338" s="40"/>
      <c r="DU338" s="40"/>
      <c r="DV338" s="40"/>
      <c r="DW338" s="40"/>
      <c r="DX338" s="40"/>
      <c r="DY338" s="40"/>
      <c r="DZ338" s="40"/>
      <c r="EA338" s="40"/>
      <c r="EB338" s="40"/>
      <c r="EC338" s="40"/>
      <c r="ED338" s="40"/>
      <c r="EE338" s="40"/>
      <c r="EF338" s="40"/>
      <c r="EG338" s="40"/>
      <c r="EH338" s="40"/>
      <c r="EI338" s="40"/>
      <c r="EJ338" s="40"/>
      <c r="EK338" s="40"/>
      <c r="EL338" s="40"/>
      <c r="EM338" s="40"/>
      <c r="EN338" s="40"/>
      <c r="EO338" s="40"/>
      <c r="EP338" s="40"/>
      <c r="EQ338" s="40"/>
      <c r="ER338" s="40"/>
      <c r="ES338" s="40"/>
      <c r="ET338" s="40"/>
      <c r="EU338" s="40"/>
      <c r="EV338" s="40"/>
      <c r="EW338" s="40"/>
      <c r="EX338" s="40"/>
      <c r="EY338" s="40"/>
      <c r="EZ338" s="40"/>
      <c r="FA338" s="40"/>
      <c r="FB338" s="40"/>
      <c r="FC338" s="40"/>
      <c r="FD338" s="40"/>
      <c r="FE338" s="40"/>
      <c r="FF338" s="40"/>
      <c r="FG338" s="40"/>
      <c r="FH338" s="40"/>
      <c r="FI338" s="40"/>
      <c r="FJ338" s="40"/>
      <c r="FK338" s="40"/>
      <c r="FL338" s="40"/>
      <c r="FM338" s="40"/>
      <c r="FN338" s="40"/>
      <c r="FO338" s="40"/>
      <c r="FP338" s="40"/>
      <c r="FQ338" s="40"/>
      <c r="FR338" s="40"/>
      <c r="FS338" s="40"/>
      <c r="FT338" s="40"/>
      <c r="FU338" s="40"/>
      <c r="FV338" s="40"/>
      <c r="FW338" s="40"/>
      <c r="FX338" s="40"/>
      <c r="FY338" s="40"/>
      <c r="FZ338" s="40"/>
      <c r="GA338" s="40"/>
      <c r="GB338" s="40"/>
      <c r="GC338" s="40"/>
      <c r="GD338" s="8"/>
      <c r="GE338" s="8"/>
      <c r="GF338" s="8"/>
      <c r="GG338" s="8"/>
      <c r="GH338" s="8"/>
    </row>
    <row r="339" spans="1:190">
      <c r="A339" s="8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Q339" s="40"/>
      <c r="R339" s="40"/>
      <c r="S339" s="40"/>
      <c r="T339" s="40"/>
      <c r="U339" s="40"/>
      <c r="V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  <c r="DH339" s="40"/>
      <c r="DI339" s="40"/>
      <c r="DJ339" s="40"/>
      <c r="DT339" s="40"/>
      <c r="DU339" s="40"/>
      <c r="DV339" s="40"/>
      <c r="DW339" s="40"/>
      <c r="DX339" s="40"/>
      <c r="DY339" s="40"/>
      <c r="DZ339" s="40"/>
      <c r="EA339" s="40"/>
      <c r="EB339" s="40"/>
      <c r="EC339" s="40"/>
      <c r="ED339" s="40"/>
      <c r="EE339" s="40"/>
      <c r="EF339" s="40"/>
      <c r="EG339" s="40"/>
      <c r="EH339" s="40"/>
      <c r="EI339" s="40"/>
      <c r="EJ339" s="40"/>
      <c r="EK339" s="40"/>
      <c r="EL339" s="40"/>
      <c r="EM339" s="40"/>
      <c r="EN339" s="40"/>
      <c r="EO339" s="40"/>
      <c r="EP339" s="40"/>
      <c r="EQ339" s="40"/>
      <c r="ER339" s="40"/>
      <c r="ES339" s="40"/>
      <c r="ET339" s="40"/>
      <c r="EU339" s="40"/>
      <c r="EV339" s="40"/>
      <c r="EW339" s="40"/>
      <c r="EX339" s="40"/>
      <c r="EY339" s="40"/>
      <c r="EZ339" s="40"/>
      <c r="FA339" s="40"/>
      <c r="FB339" s="40"/>
      <c r="FC339" s="40"/>
      <c r="FD339" s="40"/>
      <c r="FE339" s="40"/>
      <c r="FF339" s="40"/>
      <c r="FG339" s="40"/>
      <c r="FH339" s="40"/>
      <c r="FI339" s="40"/>
      <c r="FJ339" s="40"/>
      <c r="FK339" s="40"/>
      <c r="FL339" s="40"/>
      <c r="FM339" s="40"/>
      <c r="FN339" s="40"/>
      <c r="FO339" s="40"/>
      <c r="FP339" s="40"/>
      <c r="FQ339" s="40"/>
      <c r="FR339" s="40"/>
      <c r="FS339" s="40"/>
      <c r="FT339" s="40"/>
      <c r="FU339" s="40"/>
      <c r="FV339" s="40"/>
      <c r="FW339" s="40"/>
      <c r="FX339" s="40"/>
      <c r="FY339" s="40"/>
      <c r="FZ339" s="40"/>
      <c r="GA339" s="40"/>
      <c r="GB339" s="40"/>
      <c r="GC339" s="40"/>
      <c r="GD339" s="8"/>
      <c r="GE339" s="8"/>
      <c r="GF339" s="8"/>
      <c r="GG339" s="8"/>
      <c r="GH339" s="8"/>
    </row>
    <row r="340" spans="1:190">
      <c r="A340" s="8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Q340" s="40"/>
      <c r="R340" s="40"/>
      <c r="S340" s="40"/>
      <c r="T340" s="40"/>
      <c r="U340" s="40"/>
      <c r="V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T340" s="40"/>
      <c r="DU340" s="40"/>
      <c r="DV340" s="40"/>
      <c r="DW340" s="40"/>
      <c r="DX340" s="40"/>
      <c r="DY340" s="40"/>
      <c r="DZ340" s="40"/>
      <c r="EA340" s="40"/>
      <c r="EB340" s="40"/>
      <c r="EC340" s="40"/>
      <c r="ED340" s="40"/>
      <c r="EE340" s="40"/>
      <c r="EF340" s="40"/>
      <c r="EG340" s="40"/>
      <c r="EH340" s="40"/>
      <c r="EI340" s="40"/>
      <c r="EJ340" s="40"/>
      <c r="EK340" s="40"/>
      <c r="EL340" s="40"/>
      <c r="EM340" s="40"/>
      <c r="EN340" s="40"/>
      <c r="EO340" s="40"/>
      <c r="EP340" s="40"/>
      <c r="EQ340" s="40"/>
      <c r="ER340" s="40"/>
      <c r="ES340" s="40"/>
      <c r="ET340" s="40"/>
      <c r="EU340" s="40"/>
      <c r="EV340" s="40"/>
      <c r="EW340" s="40"/>
      <c r="EX340" s="40"/>
      <c r="EY340" s="40"/>
      <c r="EZ340" s="40"/>
      <c r="FA340" s="40"/>
      <c r="FB340" s="40"/>
      <c r="FC340" s="40"/>
      <c r="FD340" s="40"/>
      <c r="FE340" s="40"/>
      <c r="FF340" s="40"/>
      <c r="FG340" s="40"/>
      <c r="FH340" s="40"/>
      <c r="FI340" s="40"/>
      <c r="FJ340" s="40"/>
      <c r="FK340" s="40"/>
      <c r="FL340" s="40"/>
      <c r="FM340" s="40"/>
      <c r="FN340" s="40"/>
      <c r="FO340" s="40"/>
      <c r="FP340" s="40"/>
      <c r="FQ340" s="40"/>
      <c r="FR340" s="40"/>
      <c r="FS340" s="40"/>
      <c r="FT340" s="40"/>
      <c r="FU340" s="40"/>
      <c r="FV340" s="40"/>
      <c r="FW340" s="40"/>
      <c r="FX340" s="40"/>
      <c r="FY340" s="40"/>
      <c r="FZ340" s="40"/>
      <c r="GA340" s="40"/>
      <c r="GB340" s="40"/>
      <c r="GC340" s="40"/>
      <c r="GD340" s="8"/>
      <c r="GE340" s="8"/>
      <c r="GF340" s="8"/>
      <c r="GG340" s="8"/>
      <c r="GH340" s="8"/>
    </row>
    <row r="341" spans="1:190">
      <c r="A341" s="8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Q341" s="40"/>
      <c r="R341" s="40"/>
      <c r="S341" s="40"/>
      <c r="T341" s="40"/>
      <c r="U341" s="40"/>
      <c r="V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  <c r="DH341" s="40"/>
      <c r="DI341" s="40"/>
      <c r="DJ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  <c r="FH341" s="40"/>
      <c r="FI341" s="40"/>
      <c r="FJ341" s="40"/>
      <c r="FK341" s="40"/>
      <c r="FL341" s="40"/>
      <c r="FM341" s="40"/>
      <c r="FN341" s="40"/>
      <c r="FO341" s="40"/>
      <c r="FP341" s="40"/>
      <c r="FQ341" s="40"/>
      <c r="FR341" s="40"/>
      <c r="FS341" s="40"/>
      <c r="FT341" s="40"/>
      <c r="FU341" s="40"/>
      <c r="FV341" s="40"/>
      <c r="FW341" s="40"/>
      <c r="FX341" s="40"/>
      <c r="FY341" s="40"/>
      <c r="FZ341" s="40"/>
      <c r="GA341" s="40"/>
      <c r="GB341" s="40"/>
      <c r="GC341" s="40"/>
      <c r="GD341" s="8"/>
      <c r="GE341" s="8"/>
      <c r="GF341" s="8"/>
      <c r="GG341" s="8"/>
      <c r="GH341" s="8"/>
    </row>
    <row r="342" spans="1:190">
      <c r="A342" s="8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Q342" s="40"/>
      <c r="R342" s="40"/>
      <c r="S342" s="40"/>
      <c r="T342" s="40"/>
      <c r="U342" s="40"/>
      <c r="V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T342" s="40"/>
      <c r="DU342" s="40"/>
      <c r="DV342" s="40"/>
      <c r="DW342" s="40"/>
      <c r="DX342" s="40"/>
      <c r="DY342" s="40"/>
      <c r="DZ342" s="40"/>
      <c r="EA342" s="40"/>
      <c r="EB342" s="40"/>
      <c r="EC342" s="40"/>
      <c r="ED342" s="40"/>
      <c r="EE342" s="40"/>
      <c r="EF342" s="40"/>
      <c r="EG342" s="40"/>
      <c r="EH342" s="40"/>
      <c r="EI342" s="40"/>
      <c r="EJ342" s="40"/>
      <c r="EK342" s="40"/>
      <c r="EL342" s="40"/>
      <c r="EM342" s="40"/>
      <c r="EN342" s="40"/>
      <c r="EO342" s="40"/>
      <c r="EP342" s="40"/>
      <c r="EQ342" s="40"/>
      <c r="ER342" s="40"/>
      <c r="ES342" s="40"/>
      <c r="ET342" s="40"/>
      <c r="EU342" s="40"/>
      <c r="EV342" s="40"/>
      <c r="EW342" s="40"/>
      <c r="EX342" s="40"/>
      <c r="EY342" s="40"/>
      <c r="EZ342" s="40"/>
      <c r="FA342" s="40"/>
      <c r="FB342" s="40"/>
      <c r="FC342" s="40"/>
      <c r="FD342" s="40"/>
      <c r="FE342" s="40"/>
      <c r="FF342" s="40"/>
      <c r="FG342" s="40"/>
      <c r="FH342" s="40"/>
      <c r="FI342" s="40"/>
      <c r="FJ342" s="40"/>
      <c r="FK342" s="40"/>
      <c r="FL342" s="40"/>
      <c r="FM342" s="40"/>
      <c r="FN342" s="40"/>
      <c r="FO342" s="40"/>
      <c r="FP342" s="40"/>
      <c r="FQ342" s="40"/>
      <c r="FR342" s="40"/>
      <c r="FS342" s="40"/>
      <c r="FT342" s="40"/>
      <c r="FU342" s="40"/>
      <c r="FV342" s="40"/>
      <c r="FW342" s="40"/>
      <c r="FX342" s="40"/>
      <c r="FY342" s="40"/>
      <c r="FZ342" s="40"/>
      <c r="GA342" s="40"/>
      <c r="GB342" s="40"/>
      <c r="GC342" s="40"/>
      <c r="GD342" s="8"/>
      <c r="GE342" s="8"/>
      <c r="GF342" s="8"/>
      <c r="GG342" s="8"/>
      <c r="GH342" s="8"/>
    </row>
    <row r="343" spans="1:190">
      <c r="A343" s="8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Q343" s="40"/>
      <c r="R343" s="40"/>
      <c r="S343" s="40"/>
      <c r="T343" s="40"/>
      <c r="U343" s="40"/>
      <c r="V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  <c r="DH343" s="40"/>
      <c r="DI343" s="40"/>
      <c r="DJ343" s="40"/>
      <c r="DT343" s="40"/>
      <c r="DU343" s="40"/>
      <c r="DV343" s="40"/>
      <c r="DW343" s="40"/>
      <c r="DX343" s="40"/>
      <c r="DY343" s="40"/>
      <c r="DZ343" s="40"/>
      <c r="EA343" s="40"/>
      <c r="EB343" s="40"/>
      <c r="EC343" s="40"/>
      <c r="ED343" s="40"/>
      <c r="EE343" s="40"/>
      <c r="EF343" s="40"/>
      <c r="EG343" s="40"/>
      <c r="EH343" s="40"/>
      <c r="EI343" s="40"/>
      <c r="EJ343" s="40"/>
      <c r="EK343" s="40"/>
      <c r="EL343" s="40"/>
      <c r="EM343" s="40"/>
      <c r="EN343" s="40"/>
      <c r="EO343" s="40"/>
      <c r="EP343" s="40"/>
      <c r="EQ343" s="40"/>
      <c r="ER343" s="40"/>
      <c r="ES343" s="40"/>
      <c r="ET343" s="40"/>
      <c r="EU343" s="40"/>
      <c r="EV343" s="40"/>
      <c r="EW343" s="40"/>
      <c r="EX343" s="40"/>
      <c r="EY343" s="40"/>
      <c r="EZ343" s="40"/>
      <c r="FA343" s="40"/>
      <c r="FB343" s="40"/>
      <c r="FC343" s="40"/>
      <c r="FD343" s="40"/>
      <c r="FE343" s="40"/>
      <c r="FF343" s="40"/>
      <c r="FG343" s="40"/>
      <c r="FH343" s="40"/>
      <c r="FI343" s="40"/>
      <c r="FJ343" s="40"/>
      <c r="FK343" s="40"/>
      <c r="FL343" s="40"/>
      <c r="FM343" s="40"/>
      <c r="FN343" s="40"/>
      <c r="FO343" s="40"/>
      <c r="FP343" s="40"/>
      <c r="FQ343" s="40"/>
      <c r="FR343" s="40"/>
      <c r="FS343" s="40"/>
      <c r="FT343" s="40"/>
      <c r="FU343" s="40"/>
      <c r="FV343" s="40"/>
      <c r="FW343" s="40"/>
      <c r="FX343" s="40"/>
      <c r="FY343" s="40"/>
      <c r="FZ343" s="40"/>
      <c r="GA343" s="40"/>
      <c r="GB343" s="40"/>
      <c r="GC343" s="40"/>
      <c r="GD343" s="8"/>
      <c r="GE343" s="8"/>
      <c r="GF343" s="8"/>
      <c r="GG343" s="8"/>
      <c r="GH343" s="8"/>
    </row>
    <row r="344" spans="1:190">
      <c r="A344" s="8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Q344" s="40"/>
      <c r="R344" s="40"/>
      <c r="S344" s="40"/>
      <c r="T344" s="40"/>
      <c r="U344" s="40"/>
      <c r="V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  <c r="DH344" s="40"/>
      <c r="DI344" s="40"/>
      <c r="DJ344" s="40"/>
      <c r="DT344" s="40"/>
      <c r="DU344" s="40"/>
      <c r="DV344" s="40"/>
      <c r="DW344" s="40"/>
      <c r="DX344" s="40"/>
      <c r="DY344" s="40"/>
      <c r="DZ344" s="40"/>
      <c r="EA344" s="40"/>
      <c r="EB344" s="40"/>
      <c r="EC344" s="40"/>
      <c r="ED344" s="40"/>
      <c r="EE344" s="40"/>
      <c r="EF344" s="40"/>
      <c r="EG344" s="40"/>
      <c r="EH344" s="40"/>
      <c r="EI344" s="40"/>
      <c r="EJ344" s="40"/>
      <c r="EK344" s="40"/>
      <c r="EL344" s="40"/>
      <c r="EM344" s="40"/>
      <c r="EN344" s="40"/>
      <c r="EO344" s="40"/>
      <c r="EP344" s="40"/>
      <c r="EQ344" s="40"/>
      <c r="ER344" s="40"/>
      <c r="ES344" s="40"/>
      <c r="ET344" s="40"/>
      <c r="EU344" s="40"/>
      <c r="EV344" s="40"/>
      <c r="EW344" s="40"/>
      <c r="EX344" s="40"/>
      <c r="EY344" s="40"/>
      <c r="EZ344" s="40"/>
      <c r="FA344" s="40"/>
      <c r="FB344" s="40"/>
      <c r="FC344" s="40"/>
      <c r="FD344" s="40"/>
      <c r="FE344" s="40"/>
      <c r="FF344" s="40"/>
      <c r="FG344" s="40"/>
      <c r="FH344" s="40"/>
      <c r="FI344" s="40"/>
      <c r="FJ344" s="40"/>
      <c r="FK344" s="40"/>
      <c r="FL344" s="40"/>
      <c r="FM344" s="40"/>
      <c r="FN344" s="40"/>
      <c r="FO344" s="40"/>
      <c r="FP344" s="40"/>
      <c r="FQ344" s="40"/>
      <c r="FR344" s="40"/>
      <c r="FS344" s="40"/>
      <c r="FT344" s="40"/>
      <c r="FU344" s="40"/>
      <c r="FV344" s="40"/>
      <c r="FW344" s="40"/>
      <c r="FX344" s="40"/>
      <c r="FY344" s="40"/>
      <c r="FZ344" s="40"/>
      <c r="GA344" s="40"/>
      <c r="GB344" s="40"/>
      <c r="GC344" s="40"/>
      <c r="GD344" s="8"/>
      <c r="GE344" s="8"/>
      <c r="GF344" s="8"/>
      <c r="GG344" s="8"/>
      <c r="GH344" s="8"/>
    </row>
    <row r="345" spans="1:190">
      <c r="A345" s="8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Q345" s="40"/>
      <c r="R345" s="40"/>
      <c r="S345" s="40"/>
      <c r="T345" s="40"/>
      <c r="U345" s="40"/>
      <c r="V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T345" s="40"/>
      <c r="DU345" s="40"/>
      <c r="DV345" s="40"/>
      <c r="DW345" s="40"/>
      <c r="DX345" s="40"/>
      <c r="DY345" s="40"/>
      <c r="DZ345" s="40"/>
      <c r="EA345" s="40"/>
      <c r="EB345" s="40"/>
      <c r="EC345" s="40"/>
      <c r="ED345" s="40"/>
      <c r="EE345" s="40"/>
      <c r="EF345" s="40"/>
      <c r="EG345" s="40"/>
      <c r="EH345" s="40"/>
      <c r="EI345" s="40"/>
      <c r="EJ345" s="40"/>
      <c r="EK345" s="40"/>
      <c r="EL345" s="40"/>
      <c r="EM345" s="40"/>
      <c r="EN345" s="40"/>
      <c r="EO345" s="40"/>
      <c r="EP345" s="40"/>
      <c r="EQ345" s="40"/>
      <c r="ER345" s="40"/>
      <c r="ES345" s="40"/>
      <c r="ET345" s="40"/>
      <c r="EU345" s="40"/>
      <c r="EV345" s="40"/>
      <c r="EW345" s="40"/>
      <c r="EX345" s="40"/>
      <c r="EY345" s="40"/>
      <c r="EZ345" s="40"/>
      <c r="FA345" s="40"/>
      <c r="FB345" s="40"/>
      <c r="FC345" s="40"/>
      <c r="FD345" s="40"/>
      <c r="FE345" s="40"/>
      <c r="FF345" s="40"/>
      <c r="FG345" s="40"/>
      <c r="FH345" s="40"/>
      <c r="FI345" s="40"/>
      <c r="FJ345" s="40"/>
      <c r="FK345" s="40"/>
      <c r="FL345" s="40"/>
      <c r="FM345" s="40"/>
      <c r="FN345" s="40"/>
      <c r="FO345" s="40"/>
      <c r="FP345" s="40"/>
      <c r="FQ345" s="40"/>
      <c r="FR345" s="40"/>
      <c r="FS345" s="40"/>
      <c r="FT345" s="40"/>
      <c r="FU345" s="40"/>
      <c r="FV345" s="40"/>
      <c r="FW345" s="40"/>
      <c r="FX345" s="40"/>
      <c r="FY345" s="40"/>
      <c r="FZ345" s="40"/>
      <c r="GA345" s="40"/>
      <c r="GB345" s="40"/>
      <c r="GC345" s="40"/>
      <c r="GD345" s="8"/>
      <c r="GE345" s="8"/>
      <c r="GF345" s="8"/>
      <c r="GG345" s="8"/>
      <c r="GH345" s="8"/>
    </row>
    <row r="346" spans="1:190">
      <c r="A346" s="8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Q346" s="40"/>
      <c r="R346" s="40"/>
      <c r="S346" s="40"/>
      <c r="T346" s="40"/>
      <c r="U346" s="40"/>
      <c r="V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  <c r="DH346" s="40"/>
      <c r="DI346" s="40"/>
      <c r="DJ346" s="40"/>
      <c r="DT346" s="40"/>
      <c r="DU346" s="40"/>
      <c r="DV346" s="40"/>
      <c r="DW346" s="40"/>
      <c r="DX346" s="40"/>
      <c r="DY346" s="40"/>
      <c r="DZ346" s="40"/>
      <c r="EA346" s="40"/>
      <c r="EB346" s="40"/>
      <c r="EC346" s="40"/>
      <c r="ED346" s="40"/>
      <c r="EE346" s="40"/>
      <c r="EF346" s="40"/>
      <c r="EG346" s="40"/>
      <c r="EH346" s="40"/>
      <c r="EI346" s="40"/>
      <c r="EJ346" s="40"/>
      <c r="EK346" s="40"/>
      <c r="EL346" s="40"/>
      <c r="EM346" s="40"/>
      <c r="EN346" s="40"/>
      <c r="EO346" s="40"/>
      <c r="EP346" s="40"/>
      <c r="EQ346" s="40"/>
      <c r="ER346" s="40"/>
      <c r="ES346" s="40"/>
      <c r="ET346" s="40"/>
      <c r="EU346" s="40"/>
      <c r="EV346" s="40"/>
      <c r="EW346" s="40"/>
      <c r="EX346" s="40"/>
      <c r="EY346" s="40"/>
      <c r="EZ346" s="40"/>
      <c r="FA346" s="40"/>
      <c r="FB346" s="40"/>
      <c r="FC346" s="40"/>
      <c r="FD346" s="40"/>
      <c r="FE346" s="40"/>
      <c r="FF346" s="40"/>
      <c r="FG346" s="40"/>
      <c r="FH346" s="40"/>
      <c r="FI346" s="40"/>
      <c r="FJ346" s="40"/>
      <c r="FK346" s="40"/>
      <c r="FL346" s="40"/>
      <c r="FM346" s="40"/>
      <c r="FN346" s="40"/>
      <c r="FO346" s="40"/>
      <c r="FP346" s="40"/>
      <c r="FQ346" s="40"/>
      <c r="FR346" s="40"/>
      <c r="FS346" s="40"/>
      <c r="FT346" s="40"/>
      <c r="FU346" s="40"/>
      <c r="FV346" s="40"/>
      <c r="FW346" s="40"/>
      <c r="FX346" s="40"/>
      <c r="FY346" s="40"/>
      <c r="FZ346" s="40"/>
      <c r="GA346" s="40"/>
      <c r="GB346" s="40"/>
      <c r="GC346" s="40"/>
      <c r="GD346" s="8"/>
      <c r="GE346" s="8"/>
      <c r="GF346" s="8"/>
      <c r="GG346" s="8"/>
      <c r="GH346" s="8"/>
    </row>
    <row r="347" spans="1:190">
      <c r="A347" s="8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Q347" s="40"/>
      <c r="R347" s="40"/>
      <c r="S347" s="40"/>
      <c r="T347" s="40"/>
      <c r="U347" s="40"/>
      <c r="V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  <c r="DH347" s="40"/>
      <c r="DI347" s="40"/>
      <c r="DJ347" s="40"/>
      <c r="DT347" s="40"/>
      <c r="DU347" s="40"/>
      <c r="DV347" s="40"/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  <c r="FH347" s="40"/>
      <c r="FI347" s="40"/>
      <c r="FJ347" s="40"/>
      <c r="FK347" s="40"/>
      <c r="FL347" s="40"/>
      <c r="FM347" s="40"/>
      <c r="FN347" s="40"/>
      <c r="FO347" s="40"/>
      <c r="FP347" s="40"/>
      <c r="FQ347" s="40"/>
      <c r="FR347" s="40"/>
      <c r="FS347" s="40"/>
      <c r="FT347" s="40"/>
      <c r="FU347" s="40"/>
      <c r="FV347" s="40"/>
      <c r="FW347" s="40"/>
      <c r="FX347" s="40"/>
      <c r="FY347" s="40"/>
      <c r="FZ347" s="40"/>
      <c r="GA347" s="40"/>
      <c r="GB347" s="40"/>
      <c r="GC347" s="40"/>
      <c r="GD347" s="8"/>
      <c r="GE347" s="8"/>
      <c r="GF347" s="8"/>
      <c r="GG347" s="8"/>
      <c r="GH347" s="8"/>
    </row>
    <row r="348" spans="1:190">
      <c r="A348" s="8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Q348" s="40"/>
      <c r="R348" s="40"/>
      <c r="S348" s="40"/>
      <c r="T348" s="40"/>
      <c r="U348" s="40"/>
      <c r="V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T348" s="40"/>
      <c r="DU348" s="40"/>
      <c r="DV348" s="40"/>
      <c r="DW348" s="40"/>
      <c r="DX348" s="40"/>
      <c r="DY348" s="40"/>
      <c r="DZ348" s="40"/>
      <c r="EA348" s="40"/>
      <c r="EB348" s="40"/>
      <c r="EC348" s="40"/>
      <c r="ED348" s="40"/>
      <c r="EE348" s="40"/>
      <c r="EF348" s="40"/>
      <c r="EG348" s="40"/>
      <c r="EH348" s="40"/>
      <c r="EI348" s="40"/>
      <c r="EJ348" s="40"/>
      <c r="EK348" s="40"/>
      <c r="EL348" s="40"/>
      <c r="EM348" s="40"/>
      <c r="EN348" s="40"/>
      <c r="EO348" s="40"/>
      <c r="EP348" s="40"/>
      <c r="EQ348" s="40"/>
      <c r="ER348" s="40"/>
      <c r="ES348" s="40"/>
      <c r="ET348" s="40"/>
      <c r="EU348" s="40"/>
      <c r="EV348" s="40"/>
      <c r="EW348" s="40"/>
      <c r="EX348" s="40"/>
      <c r="EY348" s="40"/>
      <c r="EZ348" s="40"/>
      <c r="FA348" s="40"/>
      <c r="FB348" s="40"/>
      <c r="FC348" s="40"/>
      <c r="FD348" s="40"/>
      <c r="FE348" s="40"/>
      <c r="FF348" s="40"/>
      <c r="FG348" s="40"/>
      <c r="FH348" s="40"/>
      <c r="FI348" s="40"/>
      <c r="FJ348" s="40"/>
      <c r="FK348" s="40"/>
      <c r="FL348" s="40"/>
      <c r="FM348" s="40"/>
      <c r="FN348" s="40"/>
      <c r="FO348" s="40"/>
      <c r="FP348" s="40"/>
      <c r="FQ348" s="40"/>
      <c r="FR348" s="40"/>
      <c r="FS348" s="40"/>
      <c r="FT348" s="40"/>
      <c r="FU348" s="40"/>
      <c r="FV348" s="40"/>
      <c r="FW348" s="40"/>
      <c r="FX348" s="40"/>
      <c r="FY348" s="40"/>
      <c r="FZ348" s="40"/>
      <c r="GA348" s="40"/>
      <c r="GB348" s="40"/>
      <c r="GC348" s="40"/>
      <c r="GD348" s="8"/>
      <c r="GE348" s="8"/>
      <c r="GF348" s="8"/>
      <c r="GG348" s="8"/>
      <c r="GH348" s="8"/>
    </row>
    <row r="349" spans="1:190">
      <c r="A349" s="8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Q349" s="40"/>
      <c r="R349" s="40"/>
      <c r="S349" s="40"/>
      <c r="T349" s="40"/>
      <c r="U349" s="40"/>
      <c r="V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T349" s="40"/>
      <c r="DU349" s="40"/>
      <c r="DV349" s="40"/>
      <c r="DW349" s="40"/>
      <c r="DX349" s="40"/>
      <c r="DY349" s="40"/>
      <c r="DZ349" s="40"/>
      <c r="EA349" s="40"/>
      <c r="EB349" s="40"/>
      <c r="EC349" s="40"/>
      <c r="ED349" s="40"/>
      <c r="EE349" s="40"/>
      <c r="EF349" s="40"/>
      <c r="EG349" s="40"/>
      <c r="EH349" s="40"/>
      <c r="EI349" s="40"/>
      <c r="EJ349" s="40"/>
      <c r="EK349" s="40"/>
      <c r="EL349" s="40"/>
      <c r="EM349" s="40"/>
      <c r="EN349" s="40"/>
      <c r="EO349" s="40"/>
      <c r="EP349" s="40"/>
      <c r="EQ349" s="40"/>
      <c r="ER349" s="40"/>
      <c r="ES349" s="40"/>
      <c r="ET349" s="40"/>
      <c r="EU349" s="40"/>
      <c r="EV349" s="40"/>
      <c r="EW349" s="40"/>
      <c r="EX349" s="40"/>
      <c r="EY349" s="40"/>
      <c r="EZ349" s="40"/>
      <c r="FA349" s="40"/>
      <c r="FB349" s="40"/>
      <c r="FC349" s="40"/>
      <c r="FD349" s="40"/>
      <c r="FE349" s="40"/>
      <c r="FF349" s="40"/>
      <c r="FG349" s="40"/>
      <c r="FH349" s="40"/>
      <c r="FI349" s="40"/>
      <c r="FJ349" s="40"/>
      <c r="FK349" s="40"/>
      <c r="FL349" s="40"/>
      <c r="FM349" s="40"/>
      <c r="FN349" s="40"/>
      <c r="FO349" s="40"/>
      <c r="FP349" s="40"/>
      <c r="FQ349" s="40"/>
      <c r="FR349" s="40"/>
      <c r="FS349" s="40"/>
      <c r="FT349" s="40"/>
      <c r="FU349" s="40"/>
      <c r="FV349" s="40"/>
      <c r="FW349" s="40"/>
      <c r="FX349" s="40"/>
      <c r="FY349" s="40"/>
      <c r="FZ349" s="40"/>
      <c r="GA349" s="40"/>
      <c r="GB349" s="40"/>
      <c r="GC349" s="40"/>
      <c r="GD349" s="8"/>
      <c r="GE349" s="8"/>
      <c r="GF349" s="8"/>
      <c r="GG349" s="8"/>
      <c r="GH349" s="8"/>
    </row>
    <row r="350" spans="1:190">
      <c r="A350" s="8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Q350" s="40"/>
      <c r="R350" s="40"/>
      <c r="S350" s="40"/>
      <c r="T350" s="40"/>
      <c r="U350" s="40"/>
      <c r="V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  <c r="DH350" s="40"/>
      <c r="DI350" s="40"/>
      <c r="DJ350" s="40"/>
      <c r="DT350" s="40"/>
      <c r="DU350" s="40"/>
      <c r="DV350" s="40"/>
      <c r="DW350" s="40"/>
      <c r="DX350" s="40"/>
      <c r="DY350" s="40"/>
      <c r="DZ350" s="40"/>
      <c r="EA350" s="40"/>
      <c r="EB350" s="40"/>
      <c r="EC350" s="40"/>
      <c r="ED350" s="40"/>
      <c r="EE350" s="40"/>
      <c r="EF350" s="40"/>
      <c r="EG350" s="40"/>
      <c r="EH350" s="40"/>
      <c r="EI350" s="40"/>
      <c r="EJ350" s="40"/>
      <c r="EK350" s="40"/>
      <c r="EL350" s="40"/>
      <c r="EM350" s="40"/>
      <c r="EN350" s="40"/>
      <c r="EO350" s="40"/>
      <c r="EP350" s="40"/>
      <c r="EQ350" s="40"/>
      <c r="ER350" s="40"/>
      <c r="ES350" s="40"/>
      <c r="ET350" s="40"/>
      <c r="EU350" s="40"/>
      <c r="EV350" s="40"/>
      <c r="EW350" s="40"/>
      <c r="EX350" s="40"/>
      <c r="EY350" s="40"/>
      <c r="EZ350" s="40"/>
      <c r="FA350" s="40"/>
      <c r="FB350" s="40"/>
      <c r="FC350" s="40"/>
      <c r="FD350" s="40"/>
      <c r="FE350" s="40"/>
      <c r="FF350" s="40"/>
      <c r="FG350" s="40"/>
      <c r="FH350" s="40"/>
      <c r="FI350" s="40"/>
      <c r="FJ350" s="40"/>
      <c r="FK350" s="40"/>
      <c r="FL350" s="40"/>
      <c r="FM350" s="40"/>
      <c r="FN350" s="40"/>
      <c r="FO350" s="40"/>
      <c r="FP350" s="40"/>
      <c r="FQ350" s="40"/>
      <c r="FR350" s="40"/>
      <c r="FS350" s="40"/>
      <c r="FT350" s="40"/>
      <c r="FU350" s="40"/>
      <c r="FV350" s="40"/>
      <c r="FW350" s="40"/>
      <c r="FX350" s="40"/>
      <c r="FY350" s="40"/>
      <c r="FZ350" s="40"/>
      <c r="GA350" s="40"/>
      <c r="GB350" s="40"/>
      <c r="GC350" s="40"/>
      <c r="GD350" s="8"/>
      <c r="GE350" s="8"/>
      <c r="GF350" s="8"/>
      <c r="GG350" s="8"/>
      <c r="GH350" s="8"/>
    </row>
    <row r="351" spans="1:190">
      <c r="A351" s="8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Q351" s="40"/>
      <c r="R351" s="40"/>
      <c r="S351" s="40"/>
      <c r="T351" s="40"/>
      <c r="U351" s="40"/>
      <c r="V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T351" s="40"/>
      <c r="DU351" s="40"/>
      <c r="DV351" s="40"/>
      <c r="DW351" s="40"/>
      <c r="DX351" s="40"/>
      <c r="DY351" s="40"/>
      <c r="DZ351" s="40"/>
      <c r="EA351" s="40"/>
      <c r="EB351" s="40"/>
      <c r="EC351" s="40"/>
      <c r="ED351" s="40"/>
      <c r="EE351" s="40"/>
      <c r="EF351" s="40"/>
      <c r="EG351" s="40"/>
      <c r="EH351" s="40"/>
      <c r="EI351" s="40"/>
      <c r="EJ351" s="40"/>
      <c r="EK351" s="40"/>
      <c r="EL351" s="40"/>
      <c r="EM351" s="40"/>
      <c r="EN351" s="40"/>
      <c r="EO351" s="40"/>
      <c r="EP351" s="40"/>
      <c r="EQ351" s="40"/>
      <c r="ER351" s="40"/>
      <c r="ES351" s="40"/>
      <c r="ET351" s="40"/>
      <c r="EU351" s="40"/>
      <c r="EV351" s="40"/>
      <c r="EW351" s="40"/>
      <c r="EX351" s="40"/>
      <c r="EY351" s="40"/>
      <c r="EZ351" s="40"/>
      <c r="FA351" s="40"/>
      <c r="FB351" s="40"/>
      <c r="FC351" s="40"/>
      <c r="FD351" s="40"/>
      <c r="FE351" s="40"/>
      <c r="FF351" s="40"/>
      <c r="FG351" s="40"/>
      <c r="FH351" s="40"/>
      <c r="FI351" s="40"/>
      <c r="FJ351" s="40"/>
      <c r="FK351" s="40"/>
      <c r="FL351" s="40"/>
      <c r="FM351" s="40"/>
      <c r="FN351" s="40"/>
      <c r="FO351" s="40"/>
      <c r="FP351" s="40"/>
      <c r="FQ351" s="40"/>
      <c r="FR351" s="40"/>
      <c r="FS351" s="40"/>
      <c r="FT351" s="40"/>
      <c r="FU351" s="40"/>
      <c r="FV351" s="40"/>
      <c r="FW351" s="40"/>
      <c r="FX351" s="40"/>
      <c r="FY351" s="40"/>
      <c r="FZ351" s="40"/>
      <c r="GA351" s="40"/>
      <c r="GB351" s="40"/>
      <c r="GC351" s="40"/>
      <c r="GD351" s="8"/>
      <c r="GE351" s="8"/>
      <c r="GF351" s="8"/>
      <c r="GG351" s="8"/>
      <c r="GH351" s="8"/>
    </row>
    <row r="352" spans="1:190">
      <c r="A352" s="8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Q352" s="40"/>
      <c r="R352" s="40"/>
      <c r="S352" s="40"/>
      <c r="T352" s="40"/>
      <c r="U352" s="40"/>
      <c r="V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  <c r="DH352" s="40"/>
      <c r="DI352" s="40"/>
      <c r="DJ352" s="40"/>
      <c r="DT352" s="40"/>
      <c r="DU352" s="40"/>
      <c r="DV352" s="40"/>
      <c r="DW352" s="40"/>
      <c r="DX352" s="40"/>
      <c r="DY352" s="40"/>
      <c r="DZ352" s="40"/>
      <c r="EA352" s="40"/>
      <c r="EB352" s="40"/>
      <c r="EC352" s="40"/>
      <c r="ED352" s="40"/>
      <c r="EE352" s="40"/>
      <c r="EF352" s="40"/>
      <c r="EG352" s="40"/>
      <c r="EH352" s="40"/>
      <c r="EI352" s="40"/>
      <c r="EJ352" s="40"/>
      <c r="EK352" s="40"/>
      <c r="EL352" s="40"/>
      <c r="EM352" s="40"/>
      <c r="EN352" s="40"/>
      <c r="EO352" s="40"/>
      <c r="EP352" s="40"/>
      <c r="EQ352" s="40"/>
      <c r="ER352" s="40"/>
      <c r="ES352" s="40"/>
      <c r="ET352" s="40"/>
      <c r="EU352" s="40"/>
      <c r="EV352" s="40"/>
      <c r="EW352" s="40"/>
      <c r="EX352" s="40"/>
      <c r="EY352" s="40"/>
      <c r="EZ352" s="40"/>
      <c r="FA352" s="40"/>
      <c r="FB352" s="40"/>
      <c r="FC352" s="40"/>
      <c r="FD352" s="40"/>
      <c r="FE352" s="40"/>
      <c r="FF352" s="40"/>
      <c r="FG352" s="40"/>
      <c r="FH352" s="40"/>
      <c r="FI352" s="40"/>
      <c r="FJ352" s="40"/>
      <c r="FK352" s="40"/>
      <c r="FL352" s="40"/>
      <c r="FM352" s="40"/>
      <c r="FN352" s="40"/>
      <c r="FO352" s="40"/>
      <c r="FP352" s="40"/>
      <c r="FQ352" s="40"/>
      <c r="FR352" s="40"/>
      <c r="FS352" s="40"/>
      <c r="FT352" s="40"/>
      <c r="FU352" s="40"/>
      <c r="FV352" s="40"/>
      <c r="FW352" s="40"/>
      <c r="FX352" s="40"/>
      <c r="FY352" s="40"/>
      <c r="FZ352" s="40"/>
      <c r="GA352" s="40"/>
      <c r="GB352" s="40"/>
      <c r="GC352" s="40"/>
      <c r="GD352" s="8"/>
      <c r="GE352" s="8"/>
      <c r="GF352" s="8"/>
      <c r="GG352" s="8"/>
      <c r="GH352" s="8"/>
    </row>
    <row r="353" spans="1:190">
      <c r="A353" s="8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Q353" s="40"/>
      <c r="R353" s="40"/>
      <c r="S353" s="40"/>
      <c r="T353" s="40"/>
      <c r="U353" s="40"/>
      <c r="V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T353" s="40"/>
      <c r="DU353" s="40"/>
      <c r="DV353" s="40"/>
      <c r="DW353" s="40"/>
      <c r="DX353" s="40"/>
      <c r="DY353" s="40"/>
      <c r="DZ353" s="40"/>
      <c r="EA353" s="40"/>
      <c r="EB353" s="40"/>
      <c r="EC353" s="40"/>
      <c r="ED353" s="40"/>
      <c r="EE353" s="40"/>
      <c r="EF353" s="40"/>
      <c r="EG353" s="40"/>
      <c r="EH353" s="40"/>
      <c r="EI353" s="40"/>
      <c r="EJ353" s="40"/>
      <c r="EK353" s="40"/>
      <c r="EL353" s="40"/>
      <c r="EM353" s="40"/>
      <c r="EN353" s="40"/>
      <c r="EO353" s="40"/>
      <c r="EP353" s="40"/>
      <c r="EQ353" s="40"/>
      <c r="ER353" s="40"/>
      <c r="ES353" s="40"/>
      <c r="ET353" s="40"/>
      <c r="EU353" s="40"/>
      <c r="EV353" s="40"/>
      <c r="EW353" s="40"/>
      <c r="EX353" s="40"/>
      <c r="EY353" s="40"/>
      <c r="EZ353" s="40"/>
      <c r="FA353" s="40"/>
      <c r="FB353" s="40"/>
      <c r="FC353" s="40"/>
      <c r="FD353" s="40"/>
      <c r="FE353" s="40"/>
      <c r="FF353" s="40"/>
      <c r="FG353" s="40"/>
      <c r="FH353" s="40"/>
      <c r="FI353" s="40"/>
      <c r="FJ353" s="40"/>
      <c r="FK353" s="40"/>
      <c r="FL353" s="40"/>
      <c r="FM353" s="40"/>
      <c r="FN353" s="40"/>
      <c r="FO353" s="40"/>
      <c r="FP353" s="40"/>
      <c r="FQ353" s="40"/>
      <c r="FR353" s="40"/>
      <c r="FS353" s="40"/>
      <c r="FT353" s="40"/>
      <c r="FU353" s="40"/>
      <c r="FV353" s="40"/>
      <c r="FW353" s="40"/>
      <c r="FX353" s="40"/>
      <c r="FY353" s="40"/>
      <c r="FZ353" s="40"/>
      <c r="GA353" s="40"/>
      <c r="GB353" s="40"/>
      <c r="GC353" s="40"/>
      <c r="GD353" s="8"/>
      <c r="GE353" s="8"/>
      <c r="GF353" s="8"/>
      <c r="GG353" s="8"/>
      <c r="GH353" s="8"/>
    </row>
    <row r="354" spans="1:190">
      <c r="A354" s="8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Q354" s="40"/>
      <c r="R354" s="40"/>
      <c r="S354" s="40"/>
      <c r="T354" s="40"/>
      <c r="U354" s="40"/>
      <c r="V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T354" s="40"/>
      <c r="DU354" s="40"/>
      <c r="DV354" s="40"/>
      <c r="DW354" s="40"/>
      <c r="DX354" s="40"/>
      <c r="DY354" s="40"/>
      <c r="DZ354" s="40"/>
      <c r="EA354" s="40"/>
      <c r="EB354" s="40"/>
      <c r="EC354" s="40"/>
      <c r="ED354" s="40"/>
      <c r="EE354" s="40"/>
      <c r="EF354" s="40"/>
      <c r="EG354" s="40"/>
      <c r="EH354" s="40"/>
      <c r="EI354" s="40"/>
      <c r="EJ354" s="40"/>
      <c r="EK354" s="40"/>
      <c r="EL354" s="40"/>
      <c r="EM354" s="40"/>
      <c r="EN354" s="40"/>
      <c r="EO354" s="40"/>
      <c r="EP354" s="40"/>
      <c r="EQ354" s="40"/>
      <c r="ER354" s="40"/>
      <c r="ES354" s="40"/>
      <c r="ET354" s="40"/>
      <c r="EU354" s="40"/>
      <c r="EV354" s="40"/>
      <c r="EW354" s="40"/>
      <c r="EX354" s="40"/>
      <c r="EY354" s="40"/>
      <c r="EZ354" s="40"/>
      <c r="FA354" s="40"/>
      <c r="FB354" s="40"/>
      <c r="FC354" s="40"/>
      <c r="FD354" s="40"/>
      <c r="FE354" s="40"/>
      <c r="FF354" s="40"/>
      <c r="FG354" s="40"/>
      <c r="FH354" s="40"/>
      <c r="FI354" s="40"/>
      <c r="FJ354" s="40"/>
      <c r="FK354" s="40"/>
      <c r="FL354" s="40"/>
      <c r="FM354" s="40"/>
      <c r="FN354" s="40"/>
      <c r="FO354" s="40"/>
      <c r="FP354" s="40"/>
      <c r="FQ354" s="40"/>
      <c r="FR354" s="40"/>
      <c r="FS354" s="40"/>
      <c r="FT354" s="40"/>
      <c r="FU354" s="40"/>
      <c r="FV354" s="40"/>
      <c r="FW354" s="40"/>
      <c r="FX354" s="40"/>
      <c r="FY354" s="40"/>
      <c r="FZ354" s="40"/>
      <c r="GA354" s="40"/>
      <c r="GB354" s="40"/>
      <c r="GC354" s="40"/>
      <c r="GD354" s="8"/>
      <c r="GE354" s="8"/>
      <c r="GF354" s="8"/>
      <c r="GG354" s="8"/>
      <c r="GH354" s="8"/>
    </row>
    <row r="355" spans="1:190">
      <c r="A355" s="8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Q355" s="40"/>
      <c r="R355" s="40"/>
      <c r="S355" s="40"/>
      <c r="T355" s="40"/>
      <c r="U355" s="40"/>
      <c r="V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T355" s="40"/>
      <c r="DU355" s="40"/>
      <c r="DV355" s="40"/>
      <c r="DW355" s="40"/>
      <c r="DX355" s="40"/>
      <c r="DY355" s="40"/>
      <c r="DZ355" s="40"/>
      <c r="EA355" s="40"/>
      <c r="EB355" s="40"/>
      <c r="EC355" s="40"/>
      <c r="ED355" s="40"/>
      <c r="EE355" s="40"/>
      <c r="EF355" s="40"/>
      <c r="EG355" s="40"/>
      <c r="EH355" s="40"/>
      <c r="EI355" s="40"/>
      <c r="EJ355" s="40"/>
      <c r="EK355" s="40"/>
      <c r="EL355" s="40"/>
      <c r="EM355" s="40"/>
      <c r="EN355" s="40"/>
      <c r="EO355" s="40"/>
      <c r="EP355" s="40"/>
      <c r="EQ355" s="40"/>
      <c r="ER355" s="40"/>
      <c r="ES355" s="40"/>
      <c r="ET355" s="40"/>
      <c r="EU355" s="40"/>
      <c r="EV355" s="40"/>
      <c r="EW355" s="40"/>
      <c r="EX355" s="40"/>
      <c r="EY355" s="40"/>
      <c r="EZ355" s="40"/>
      <c r="FA355" s="40"/>
      <c r="FB355" s="40"/>
      <c r="FC355" s="40"/>
      <c r="FD355" s="40"/>
      <c r="FE355" s="40"/>
      <c r="FF355" s="40"/>
      <c r="FG355" s="40"/>
      <c r="FH355" s="40"/>
      <c r="FI355" s="40"/>
      <c r="FJ355" s="40"/>
      <c r="FK355" s="40"/>
      <c r="FL355" s="40"/>
      <c r="FM355" s="40"/>
      <c r="FN355" s="40"/>
      <c r="FO355" s="40"/>
      <c r="FP355" s="40"/>
      <c r="FQ355" s="40"/>
      <c r="FR355" s="40"/>
      <c r="FS355" s="40"/>
      <c r="FT355" s="40"/>
      <c r="FU355" s="40"/>
      <c r="FV355" s="40"/>
      <c r="FW355" s="40"/>
      <c r="FX355" s="40"/>
      <c r="FY355" s="40"/>
      <c r="FZ355" s="40"/>
      <c r="GA355" s="40"/>
      <c r="GB355" s="40"/>
      <c r="GC355" s="40"/>
      <c r="GD355" s="8"/>
      <c r="GE355" s="8"/>
      <c r="GF355" s="8"/>
      <c r="GG355" s="8"/>
      <c r="GH355" s="8"/>
    </row>
    <row r="356" spans="1:190">
      <c r="A356" s="8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Q356" s="40"/>
      <c r="R356" s="40"/>
      <c r="S356" s="40"/>
      <c r="T356" s="40"/>
      <c r="U356" s="40"/>
      <c r="V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  <c r="DH356" s="40"/>
      <c r="DI356" s="40"/>
      <c r="DJ356" s="40"/>
      <c r="DT356" s="40"/>
      <c r="DU356" s="40"/>
      <c r="DV356" s="40"/>
      <c r="DW356" s="40"/>
      <c r="DX356" s="40"/>
      <c r="DY356" s="40"/>
      <c r="DZ356" s="40"/>
      <c r="EA356" s="40"/>
      <c r="EB356" s="40"/>
      <c r="EC356" s="40"/>
      <c r="ED356" s="40"/>
      <c r="EE356" s="40"/>
      <c r="EF356" s="40"/>
      <c r="EG356" s="40"/>
      <c r="EH356" s="40"/>
      <c r="EI356" s="40"/>
      <c r="EJ356" s="40"/>
      <c r="EK356" s="40"/>
      <c r="EL356" s="40"/>
      <c r="EM356" s="40"/>
      <c r="EN356" s="40"/>
      <c r="EO356" s="40"/>
      <c r="EP356" s="40"/>
      <c r="EQ356" s="40"/>
      <c r="ER356" s="40"/>
      <c r="ES356" s="40"/>
      <c r="ET356" s="40"/>
      <c r="EU356" s="40"/>
      <c r="EV356" s="40"/>
      <c r="EW356" s="40"/>
      <c r="EX356" s="40"/>
      <c r="EY356" s="40"/>
      <c r="EZ356" s="40"/>
      <c r="FA356" s="40"/>
      <c r="FB356" s="40"/>
      <c r="FC356" s="40"/>
      <c r="FD356" s="40"/>
      <c r="FE356" s="40"/>
      <c r="FF356" s="40"/>
      <c r="FG356" s="40"/>
      <c r="FH356" s="40"/>
      <c r="FI356" s="40"/>
      <c r="FJ356" s="40"/>
      <c r="FK356" s="40"/>
      <c r="FL356" s="40"/>
      <c r="FM356" s="40"/>
      <c r="FN356" s="40"/>
      <c r="FO356" s="40"/>
      <c r="FP356" s="40"/>
      <c r="FQ356" s="40"/>
      <c r="FR356" s="40"/>
      <c r="FS356" s="40"/>
      <c r="FT356" s="40"/>
      <c r="FU356" s="40"/>
      <c r="FV356" s="40"/>
      <c r="FW356" s="40"/>
      <c r="FX356" s="40"/>
      <c r="FY356" s="40"/>
      <c r="FZ356" s="40"/>
      <c r="GA356" s="40"/>
      <c r="GB356" s="40"/>
      <c r="GC356" s="40"/>
      <c r="GD356" s="8"/>
      <c r="GE356" s="8"/>
      <c r="GF356" s="8"/>
      <c r="GG356" s="8"/>
      <c r="GH356" s="8"/>
    </row>
    <row r="357" spans="1:190">
      <c r="A357" s="8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Q357" s="40"/>
      <c r="R357" s="40"/>
      <c r="S357" s="40"/>
      <c r="T357" s="40"/>
      <c r="U357" s="40"/>
      <c r="V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T357" s="40"/>
      <c r="DU357" s="40"/>
      <c r="DV357" s="40"/>
      <c r="DW357" s="40"/>
      <c r="DX357" s="40"/>
      <c r="DY357" s="40"/>
      <c r="DZ357" s="40"/>
      <c r="EA357" s="40"/>
      <c r="EB357" s="40"/>
      <c r="EC357" s="40"/>
      <c r="ED357" s="40"/>
      <c r="EE357" s="40"/>
      <c r="EF357" s="40"/>
      <c r="EG357" s="40"/>
      <c r="EH357" s="40"/>
      <c r="EI357" s="40"/>
      <c r="EJ357" s="40"/>
      <c r="EK357" s="40"/>
      <c r="EL357" s="40"/>
      <c r="EM357" s="40"/>
      <c r="EN357" s="40"/>
      <c r="EO357" s="40"/>
      <c r="EP357" s="40"/>
      <c r="EQ357" s="40"/>
      <c r="ER357" s="40"/>
      <c r="ES357" s="40"/>
      <c r="ET357" s="40"/>
      <c r="EU357" s="40"/>
      <c r="EV357" s="40"/>
      <c r="EW357" s="40"/>
      <c r="EX357" s="40"/>
      <c r="EY357" s="40"/>
      <c r="EZ357" s="40"/>
      <c r="FA357" s="40"/>
      <c r="FB357" s="40"/>
      <c r="FC357" s="40"/>
      <c r="FD357" s="40"/>
      <c r="FE357" s="40"/>
      <c r="FF357" s="40"/>
      <c r="FG357" s="40"/>
      <c r="FH357" s="40"/>
      <c r="FI357" s="40"/>
      <c r="FJ357" s="40"/>
      <c r="FK357" s="40"/>
      <c r="FL357" s="40"/>
      <c r="FM357" s="40"/>
      <c r="FN357" s="40"/>
      <c r="FO357" s="40"/>
      <c r="FP357" s="40"/>
      <c r="FQ357" s="40"/>
      <c r="FR357" s="40"/>
      <c r="FS357" s="40"/>
      <c r="FT357" s="40"/>
      <c r="FU357" s="40"/>
      <c r="FV357" s="40"/>
      <c r="FW357" s="40"/>
      <c r="FX357" s="40"/>
      <c r="FY357" s="40"/>
      <c r="FZ357" s="40"/>
      <c r="GA357" s="40"/>
      <c r="GB357" s="40"/>
      <c r="GC357" s="40"/>
      <c r="GD357" s="8"/>
      <c r="GE357" s="8"/>
      <c r="GF357" s="8"/>
      <c r="GG357" s="8"/>
      <c r="GH357" s="8"/>
    </row>
    <row r="358" spans="1:190">
      <c r="A358" s="8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Q358" s="40"/>
      <c r="R358" s="40"/>
      <c r="S358" s="40"/>
      <c r="T358" s="40"/>
      <c r="U358" s="40"/>
      <c r="V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  <c r="DH358" s="40"/>
      <c r="DI358" s="40"/>
      <c r="DJ358" s="40"/>
      <c r="DT358" s="40"/>
      <c r="DU358" s="40"/>
      <c r="DV358" s="40"/>
      <c r="DW358" s="40"/>
      <c r="DX358" s="40"/>
      <c r="DY358" s="40"/>
      <c r="DZ358" s="40"/>
      <c r="EA358" s="40"/>
      <c r="EB358" s="40"/>
      <c r="EC358" s="40"/>
      <c r="ED358" s="40"/>
      <c r="EE358" s="40"/>
      <c r="EF358" s="40"/>
      <c r="EG358" s="40"/>
      <c r="EH358" s="40"/>
      <c r="EI358" s="40"/>
      <c r="EJ358" s="40"/>
      <c r="EK358" s="40"/>
      <c r="EL358" s="40"/>
      <c r="EM358" s="40"/>
      <c r="EN358" s="40"/>
      <c r="EO358" s="40"/>
      <c r="EP358" s="40"/>
      <c r="EQ358" s="40"/>
      <c r="ER358" s="40"/>
      <c r="ES358" s="40"/>
      <c r="ET358" s="40"/>
      <c r="EU358" s="40"/>
      <c r="EV358" s="40"/>
      <c r="EW358" s="40"/>
      <c r="EX358" s="40"/>
      <c r="EY358" s="40"/>
      <c r="EZ358" s="40"/>
      <c r="FA358" s="40"/>
      <c r="FB358" s="40"/>
      <c r="FC358" s="40"/>
      <c r="FD358" s="40"/>
      <c r="FE358" s="40"/>
      <c r="FF358" s="40"/>
      <c r="FG358" s="40"/>
      <c r="FH358" s="40"/>
      <c r="FI358" s="40"/>
      <c r="FJ358" s="40"/>
      <c r="FK358" s="40"/>
      <c r="FL358" s="40"/>
      <c r="FM358" s="40"/>
      <c r="FN358" s="40"/>
      <c r="FO358" s="40"/>
      <c r="FP358" s="40"/>
      <c r="FQ358" s="40"/>
      <c r="FR358" s="40"/>
      <c r="FS358" s="40"/>
      <c r="FT358" s="40"/>
      <c r="FU358" s="40"/>
      <c r="FV358" s="40"/>
      <c r="FW358" s="40"/>
      <c r="FX358" s="40"/>
      <c r="FY358" s="40"/>
      <c r="FZ358" s="40"/>
      <c r="GA358" s="40"/>
      <c r="GB358" s="40"/>
      <c r="GC358" s="40"/>
      <c r="GD358" s="8"/>
      <c r="GE358" s="8"/>
      <c r="GF358" s="8"/>
      <c r="GG358" s="8"/>
      <c r="GH358" s="8"/>
    </row>
    <row r="359" spans="1:190">
      <c r="A359" s="8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Q359" s="40"/>
      <c r="R359" s="40"/>
      <c r="S359" s="40"/>
      <c r="T359" s="40"/>
      <c r="U359" s="40"/>
      <c r="V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T359" s="40"/>
      <c r="DU359" s="40"/>
      <c r="DV359" s="40"/>
      <c r="DW359" s="40"/>
      <c r="DX359" s="40"/>
      <c r="DY359" s="40"/>
      <c r="DZ359" s="40"/>
      <c r="EA359" s="40"/>
      <c r="EB359" s="40"/>
      <c r="EC359" s="40"/>
      <c r="ED359" s="40"/>
      <c r="EE359" s="40"/>
      <c r="EF359" s="40"/>
      <c r="EG359" s="40"/>
      <c r="EH359" s="40"/>
      <c r="EI359" s="40"/>
      <c r="EJ359" s="40"/>
      <c r="EK359" s="40"/>
      <c r="EL359" s="40"/>
      <c r="EM359" s="40"/>
      <c r="EN359" s="40"/>
      <c r="EO359" s="40"/>
      <c r="EP359" s="40"/>
      <c r="EQ359" s="40"/>
      <c r="ER359" s="40"/>
      <c r="ES359" s="40"/>
      <c r="ET359" s="40"/>
      <c r="EU359" s="40"/>
      <c r="EV359" s="40"/>
      <c r="EW359" s="40"/>
      <c r="EX359" s="40"/>
      <c r="EY359" s="40"/>
      <c r="EZ359" s="40"/>
      <c r="FA359" s="40"/>
      <c r="FB359" s="40"/>
      <c r="FC359" s="40"/>
      <c r="FD359" s="40"/>
      <c r="FE359" s="40"/>
      <c r="FF359" s="40"/>
      <c r="FG359" s="40"/>
      <c r="FH359" s="40"/>
      <c r="FI359" s="40"/>
      <c r="FJ359" s="40"/>
      <c r="FK359" s="40"/>
      <c r="FL359" s="40"/>
      <c r="FM359" s="40"/>
      <c r="FN359" s="40"/>
      <c r="FO359" s="40"/>
      <c r="FP359" s="40"/>
      <c r="FQ359" s="40"/>
      <c r="FR359" s="40"/>
      <c r="FS359" s="40"/>
      <c r="FT359" s="40"/>
      <c r="FU359" s="40"/>
      <c r="FV359" s="40"/>
      <c r="FW359" s="40"/>
      <c r="FX359" s="40"/>
      <c r="FY359" s="40"/>
      <c r="FZ359" s="40"/>
      <c r="GA359" s="40"/>
      <c r="GB359" s="40"/>
      <c r="GC359" s="40"/>
      <c r="GD359" s="8"/>
      <c r="GE359" s="8"/>
      <c r="GF359" s="8"/>
      <c r="GG359" s="8"/>
      <c r="GH359" s="8"/>
    </row>
    <row r="360" spans="1:190">
      <c r="A360" s="8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Q360" s="40"/>
      <c r="R360" s="40"/>
      <c r="S360" s="40"/>
      <c r="T360" s="40"/>
      <c r="U360" s="40"/>
      <c r="V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  <c r="DH360" s="40"/>
      <c r="DI360" s="40"/>
      <c r="DJ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  <c r="FH360" s="40"/>
      <c r="FI360" s="40"/>
      <c r="FJ360" s="40"/>
      <c r="FK360" s="40"/>
      <c r="FL360" s="40"/>
      <c r="FM360" s="40"/>
      <c r="FN360" s="40"/>
      <c r="FO360" s="40"/>
      <c r="FP360" s="40"/>
      <c r="FQ360" s="40"/>
      <c r="FR360" s="40"/>
      <c r="FS360" s="40"/>
      <c r="FT360" s="40"/>
      <c r="FU360" s="40"/>
      <c r="FV360" s="40"/>
      <c r="FW360" s="40"/>
      <c r="FX360" s="40"/>
      <c r="FY360" s="40"/>
      <c r="FZ360" s="40"/>
      <c r="GA360" s="40"/>
      <c r="GB360" s="40"/>
      <c r="GC360" s="40"/>
      <c r="GD360" s="8"/>
      <c r="GE360" s="8"/>
      <c r="GF360" s="8"/>
      <c r="GG360" s="8"/>
      <c r="GH360" s="8"/>
    </row>
    <row r="361" spans="1:190">
      <c r="A361" s="8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Q361" s="40"/>
      <c r="R361" s="40"/>
      <c r="S361" s="40"/>
      <c r="T361" s="40"/>
      <c r="U361" s="40"/>
      <c r="V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  <c r="DH361" s="40"/>
      <c r="DI361" s="40"/>
      <c r="DJ361" s="40"/>
      <c r="DT361" s="40"/>
      <c r="DU361" s="40"/>
      <c r="DV361" s="40"/>
      <c r="DW361" s="40"/>
      <c r="DX361" s="40"/>
      <c r="DY361" s="40"/>
      <c r="DZ361" s="40"/>
      <c r="EA361" s="40"/>
      <c r="EB361" s="40"/>
      <c r="EC361" s="40"/>
      <c r="ED361" s="40"/>
      <c r="EE361" s="40"/>
      <c r="EF361" s="40"/>
      <c r="EG361" s="40"/>
      <c r="EH361" s="40"/>
      <c r="EI361" s="40"/>
      <c r="EJ361" s="40"/>
      <c r="EK361" s="40"/>
      <c r="EL361" s="40"/>
      <c r="EM361" s="40"/>
      <c r="EN361" s="40"/>
      <c r="EO361" s="40"/>
      <c r="EP361" s="40"/>
      <c r="EQ361" s="40"/>
      <c r="ER361" s="40"/>
      <c r="ES361" s="40"/>
      <c r="ET361" s="40"/>
      <c r="EU361" s="40"/>
      <c r="EV361" s="40"/>
      <c r="EW361" s="40"/>
      <c r="EX361" s="40"/>
      <c r="EY361" s="40"/>
      <c r="EZ361" s="40"/>
      <c r="FA361" s="40"/>
      <c r="FB361" s="40"/>
      <c r="FC361" s="40"/>
      <c r="FD361" s="40"/>
      <c r="FE361" s="40"/>
      <c r="FF361" s="40"/>
      <c r="FG361" s="40"/>
      <c r="FH361" s="40"/>
      <c r="FI361" s="40"/>
      <c r="FJ361" s="40"/>
      <c r="FK361" s="40"/>
      <c r="FL361" s="40"/>
      <c r="FM361" s="40"/>
      <c r="FN361" s="40"/>
      <c r="FO361" s="40"/>
      <c r="FP361" s="40"/>
      <c r="FQ361" s="40"/>
      <c r="FR361" s="40"/>
      <c r="FS361" s="40"/>
      <c r="FT361" s="40"/>
      <c r="FU361" s="40"/>
      <c r="FV361" s="40"/>
      <c r="FW361" s="40"/>
      <c r="FX361" s="40"/>
      <c r="FY361" s="40"/>
      <c r="FZ361" s="40"/>
      <c r="GA361" s="40"/>
      <c r="GB361" s="40"/>
      <c r="GC361" s="40"/>
      <c r="GD361" s="8"/>
      <c r="GE361" s="8"/>
      <c r="GF361" s="8"/>
      <c r="GG361" s="8"/>
      <c r="GH361" s="8"/>
    </row>
    <row r="362" spans="1:190">
      <c r="A362" s="8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Q362" s="40"/>
      <c r="R362" s="40"/>
      <c r="S362" s="40"/>
      <c r="T362" s="40"/>
      <c r="U362" s="40"/>
      <c r="V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  <c r="DH362" s="40"/>
      <c r="DI362" s="40"/>
      <c r="DJ362" s="40"/>
      <c r="DT362" s="40"/>
      <c r="DU362" s="40"/>
      <c r="DV362" s="40"/>
      <c r="DW362" s="40"/>
      <c r="DX362" s="40"/>
      <c r="DY362" s="40"/>
      <c r="DZ362" s="40"/>
      <c r="EA362" s="40"/>
      <c r="EB362" s="40"/>
      <c r="EC362" s="40"/>
      <c r="ED362" s="40"/>
      <c r="EE362" s="40"/>
      <c r="EF362" s="40"/>
      <c r="EG362" s="40"/>
      <c r="EH362" s="40"/>
      <c r="EI362" s="40"/>
      <c r="EJ362" s="40"/>
      <c r="EK362" s="40"/>
      <c r="EL362" s="40"/>
      <c r="EM362" s="40"/>
      <c r="EN362" s="40"/>
      <c r="EO362" s="40"/>
      <c r="EP362" s="40"/>
      <c r="EQ362" s="40"/>
      <c r="ER362" s="40"/>
      <c r="ES362" s="40"/>
      <c r="ET362" s="40"/>
      <c r="EU362" s="40"/>
      <c r="EV362" s="40"/>
      <c r="EW362" s="40"/>
      <c r="EX362" s="40"/>
      <c r="EY362" s="40"/>
      <c r="EZ362" s="40"/>
      <c r="FA362" s="40"/>
      <c r="FB362" s="40"/>
      <c r="FC362" s="40"/>
      <c r="FD362" s="40"/>
      <c r="FE362" s="40"/>
      <c r="FF362" s="40"/>
      <c r="FG362" s="40"/>
      <c r="FH362" s="40"/>
      <c r="FI362" s="40"/>
      <c r="FJ362" s="40"/>
      <c r="FK362" s="40"/>
      <c r="FL362" s="40"/>
      <c r="FM362" s="40"/>
      <c r="FN362" s="40"/>
      <c r="FO362" s="40"/>
      <c r="FP362" s="40"/>
      <c r="FQ362" s="40"/>
      <c r="FR362" s="40"/>
      <c r="FS362" s="40"/>
      <c r="FT362" s="40"/>
      <c r="FU362" s="40"/>
      <c r="FV362" s="40"/>
      <c r="FW362" s="40"/>
      <c r="FX362" s="40"/>
      <c r="FY362" s="40"/>
      <c r="FZ362" s="40"/>
      <c r="GA362" s="40"/>
      <c r="GB362" s="40"/>
      <c r="GC362" s="40"/>
      <c r="GD362" s="8"/>
      <c r="GE362" s="8"/>
      <c r="GF362" s="8"/>
      <c r="GG362" s="8"/>
      <c r="GH362" s="8"/>
    </row>
    <row r="363" spans="1:190">
      <c r="A363" s="8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Q363" s="40"/>
      <c r="R363" s="40"/>
      <c r="S363" s="40"/>
      <c r="T363" s="40"/>
      <c r="U363" s="40"/>
      <c r="V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  <c r="DH363" s="40"/>
      <c r="DI363" s="40"/>
      <c r="DJ363" s="40"/>
      <c r="DT363" s="40"/>
      <c r="DU363" s="40"/>
      <c r="DV363" s="40"/>
      <c r="DW363" s="40"/>
      <c r="DX363" s="40"/>
      <c r="DY363" s="40"/>
      <c r="DZ363" s="40"/>
      <c r="EA363" s="40"/>
      <c r="EB363" s="40"/>
      <c r="EC363" s="40"/>
      <c r="ED363" s="40"/>
      <c r="EE363" s="40"/>
      <c r="EF363" s="40"/>
      <c r="EG363" s="40"/>
      <c r="EH363" s="40"/>
      <c r="EI363" s="40"/>
      <c r="EJ363" s="40"/>
      <c r="EK363" s="40"/>
      <c r="EL363" s="40"/>
      <c r="EM363" s="40"/>
      <c r="EN363" s="40"/>
      <c r="EO363" s="40"/>
      <c r="EP363" s="40"/>
      <c r="EQ363" s="40"/>
      <c r="ER363" s="40"/>
      <c r="ES363" s="40"/>
      <c r="ET363" s="40"/>
      <c r="EU363" s="40"/>
      <c r="EV363" s="40"/>
      <c r="EW363" s="40"/>
      <c r="EX363" s="40"/>
      <c r="EY363" s="40"/>
      <c r="EZ363" s="40"/>
      <c r="FA363" s="40"/>
      <c r="FB363" s="40"/>
      <c r="FC363" s="40"/>
      <c r="FD363" s="40"/>
      <c r="FE363" s="40"/>
      <c r="FF363" s="40"/>
      <c r="FG363" s="40"/>
      <c r="FH363" s="40"/>
      <c r="FI363" s="40"/>
      <c r="FJ363" s="40"/>
      <c r="FK363" s="40"/>
      <c r="FL363" s="40"/>
      <c r="FM363" s="40"/>
      <c r="FN363" s="40"/>
      <c r="FO363" s="40"/>
      <c r="FP363" s="40"/>
      <c r="FQ363" s="40"/>
      <c r="FR363" s="40"/>
      <c r="FS363" s="40"/>
      <c r="FT363" s="40"/>
      <c r="FU363" s="40"/>
      <c r="FV363" s="40"/>
      <c r="FW363" s="40"/>
      <c r="FX363" s="40"/>
      <c r="FY363" s="40"/>
      <c r="FZ363" s="40"/>
      <c r="GA363" s="40"/>
      <c r="GB363" s="40"/>
      <c r="GC363" s="40"/>
      <c r="GD363" s="8"/>
      <c r="GE363" s="8"/>
      <c r="GF363" s="8"/>
      <c r="GG363" s="8"/>
      <c r="GH363" s="8"/>
    </row>
    <row r="364" spans="1:190">
      <c r="A364" s="8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Q364" s="40"/>
      <c r="R364" s="40"/>
      <c r="S364" s="40"/>
      <c r="T364" s="40"/>
      <c r="U364" s="40"/>
      <c r="V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T364" s="40"/>
      <c r="DU364" s="40"/>
      <c r="DV364" s="40"/>
      <c r="DW364" s="40"/>
      <c r="DX364" s="40"/>
      <c r="DY364" s="40"/>
      <c r="DZ364" s="40"/>
      <c r="EA364" s="40"/>
      <c r="EB364" s="40"/>
      <c r="EC364" s="40"/>
      <c r="ED364" s="40"/>
      <c r="EE364" s="40"/>
      <c r="EF364" s="40"/>
      <c r="EG364" s="40"/>
      <c r="EH364" s="40"/>
      <c r="EI364" s="40"/>
      <c r="EJ364" s="40"/>
      <c r="EK364" s="40"/>
      <c r="EL364" s="40"/>
      <c r="EM364" s="40"/>
      <c r="EN364" s="40"/>
      <c r="EO364" s="40"/>
      <c r="EP364" s="40"/>
      <c r="EQ364" s="40"/>
      <c r="ER364" s="40"/>
      <c r="ES364" s="40"/>
      <c r="ET364" s="40"/>
      <c r="EU364" s="40"/>
      <c r="EV364" s="40"/>
      <c r="EW364" s="40"/>
      <c r="EX364" s="40"/>
      <c r="EY364" s="40"/>
      <c r="EZ364" s="40"/>
      <c r="FA364" s="40"/>
      <c r="FB364" s="40"/>
      <c r="FC364" s="40"/>
      <c r="FD364" s="40"/>
      <c r="FE364" s="40"/>
      <c r="FF364" s="40"/>
      <c r="FG364" s="40"/>
      <c r="FH364" s="40"/>
      <c r="FI364" s="40"/>
      <c r="FJ364" s="40"/>
      <c r="FK364" s="40"/>
      <c r="FL364" s="40"/>
      <c r="FM364" s="40"/>
      <c r="FN364" s="40"/>
      <c r="FO364" s="40"/>
      <c r="FP364" s="40"/>
      <c r="FQ364" s="40"/>
      <c r="FR364" s="40"/>
      <c r="FS364" s="40"/>
      <c r="FT364" s="40"/>
      <c r="FU364" s="40"/>
      <c r="FV364" s="40"/>
      <c r="FW364" s="40"/>
      <c r="FX364" s="40"/>
      <c r="FY364" s="40"/>
      <c r="FZ364" s="40"/>
      <c r="GA364" s="40"/>
      <c r="GB364" s="40"/>
      <c r="GC364" s="40"/>
      <c r="GD364" s="8"/>
      <c r="GE364" s="8"/>
      <c r="GF364" s="8"/>
      <c r="GG364" s="8"/>
      <c r="GH364" s="8"/>
    </row>
    <row r="365" spans="1:190">
      <c r="A365" s="8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Q365" s="40"/>
      <c r="R365" s="40"/>
      <c r="S365" s="40"/>
      <c r="T365" s="40"/>
      <c r="U365" s="40"/>
      <c r="V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  <c r="DH365" s="40"/>
      <c r="DI365" s="40"/>
      <c r="DJ365" s="40"/>
      <c r="DT365" s="40"/>
      <c r="DU365" s="40"/>
      <c r="DV365" s="40"/>
      <c r="DW365" s="40"/>
      <c r="DX365" s="40"/>
      <c r="DY365" s="40"/>
      <c r="DZ365" s="40"/>
      <c r="EA365" s="40"/>
      <c r="EB365" s="40"/>
      <c r="EC365" s="40"/>
      <c r="ED365" s="40"/>
      <c r="EE365" s="40"/>
      <c r="EF365" s="40"/>
      <c r="EG365" s="40"/>
      <c r="EH365" s="40"/>
      <c r="EI365" s="40"/>
      <c r="EJ365" s="40"/>
      <c r="EK365" s="40"/>
      <c r="EL365" s="40"/>
      <c r="EM365" s="40"/>
      <c r="EN365" s="40"/>
      <c r="EO365" s="40"/>
      <c r="EP365" s="40"/>
      <c r="EQ365" s="40"/>
      <c r="ER365" s="40"/>
      <c r="ES365" s="40"/>
      <c r="ET365" s="40"/>
      <c r="EU365" s="40"/>
      <c r="EV365" s="40"/>
      <c r="EW365" s="40"/>
      <c r="EX365" s="40"/>
      <c r="EY365" s="40"/>
      <c r="EZ365" s="40"/>
      <c r="FA365" s="40"/>
      <c r="FB365" s="40"/>
      <c r="FC365" s="40"/>
      <c r="FD365" s="40"/>
      <c r="FE365" s="40"/>
      <c r="FF365" s="40"/>
      <c r="FG365" s="40"/>
      <c r="FH365" s="40"/>
      <c r="FI365" s="40"/>
      <c r="FJ365" s="40"/>
      <c r="FK365" s="40"/>
      <c r="FL365" s="40"/>
      <c r="FM365" s="40"/>
      <c r="FN365" s="40"/>
      <c r="FO365" s="40"/>
      <c r="FP365" s="40"/>
      <c r="FQ365" s="40"/>
      <c r="FR365" s="40"/>
      <c r="FS365" s="40"/>
      <c r="FT365" s="40"/>
      <c r="FU365" s="40"/>
      <c r="FV365" s="40"/>
      <c r="FW365" s="40"/>
      <c r="FX365" s="40"/>
      <c r="FY365" s="40"/>
      <c r="FZ365" s="40"/>
      <c r="GA365" s="40"/>
      <c r="GB365" s="40"/>
      <c r="GC365" s="40"/>
      <c r="GD365" s="8"/>
      <c r="GE365" s="8"/>
      <c r="GF365" s="8"/>
      <c r="GG365" s="8"/>
      <c r="GH365" s="8"/>
    </row>
    <row r="366" spans="1:190">
      <c r="A366" s="8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Q366" s="40"/>
      <c r="R366" s="40"/>
      <c r="S366" s="40"/>
      <c r="T366" s="40"/>
      <c r="U366" s="40"/>
      <c r="V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  <c r="DH366" s="40"/>
      <c r="DI366" s="40"/>
      <c r="DJ366" s="40"/>
      <c r="DT366" s="40"/>
      <c r="DU366" s="40"/>
      <c r="DV366" s="40"/>
      <c r="DW366" s="40"/>
      <c r="DX366" s="40"/>
      <c r="DY366" s="40"/>
      <c r="DZ366" s="40"/>
      <c r="EA366" s="40"/>
      <c r="EB366" s="40"/>
      <c r="EC366" s="40"/>
      <c r="ED366" s="40"/>
      <c r="EE366" s="40"/>
      <c r="EF366" s="40"/>
      <c r="EG366" s="40"/>
      <c r="EH366" s="40"/>
      <c r="EI366" s="40"/>
      <c r="EJ366" s="40"/>
      <c r="EK366" s="40"/>
      <c r="EL366" s="40"/>
      <c r="EM366" s="40"/>
      <c r="EN366" s="40"/>
      <c r="EO366" s="40"/>
      <c r="EP366" s="40"/>
      <c r="EQ366" s="40"/>
      <c r="ER366" s="40"/>
      <c r="ES366" s="40"/>
      <c r="ET366" s="40"/>
      <c r="EU366" s="40"/>
      <c r="EV366" s="40"/>
      <c r="EW366" s="40"/>
      <c r="EX366" s="40"/>
      <c r="EY366" s="40"/>
      <c r="EZ366" s="40"/>
      <c r="FA366" s="40"/>
      <c r="FB366" s="40"/>
      <c r="FC366" s="40"/>
      <c r="FD366" s="40"/>
      <c r="FE366" s="40"/>
      <c r="FF366" s="40"/>
      <c r="FG366" s="40"/>
      <c r="FH366" s="40"/>
      <c r="FI366" s="40"/>
      <c r="FJ366" s="40"/>
      <c r="FK366" s="40"/>
      <c r="FL366" s="40"/>
      <c r="FM366" s="40"/>
      <c r="FN366" s="40"/>
      <c r="FO366" s="40"/>
      <c r="FP366" s="40"/>
      <c r="FQ366" s="40"/>
      <c r="FR366" s="40"/>
      <c r="FS366" s="40"/>
      <c r="FT366" s="40"/>
      <c r="FU366" s="40"/>
      <c r="FV366" s="40"/>
      <c r="FW366" s="40"/>
      <c r="FX366" s="40"/>
      <c r="FY366" s="40"/>
      <c r="FZ366" s="40"/>
      <c r="GA366" s="40"/>
      <c r="GB366" s="40"/>
      <c r="GC366" s="40"/>
      <c r="GD366" s="8"/>
      <c r="GE366" s="8"/>
      <c r="GF366" s="8"/>
      <c r="GG366" s="8"/>
      <c r="GH366" s="8"/>
    </row>
    <row r="367" spans="1:190">
      <c r="A367" s="8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Q367" s="40"/>
      <c r="R367" s="40"/>
      <c r="S367" s="40"/>
      <c r="T367" s="40"/>
      <c r="U367" s="40"/>
      <c r="V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  <c r="DH367" s="40"/>
      <c r="DI367" s="40"/>
      <c r="DJ367" s="40"/>
      <c r="DT367" s="40"/>
      <c r="DU367" s="40"/>
      <c r="DV367" s="40"/>
      <c r="DW367" s="40"/>
      <c r="DX367" s="40"/>
      <c r="DY367" s="40"/>
      <c r="DZ367" s="40"/>
      <c r="EA367" s="40"/>
      <c r="EB367" s="40"/>
      <c r="EC367" s="40"/>
      <c r="ED367" s="40"/>
      <c r="EE367" s="40"/>
      <c r="EF367" s="40"/>
      <c r="EG367" s="40"/>
      <c r="EH367" s="40"/>
      <c r="EI367" s="40"/>
      <c r="EJ367" s="40"/>
      <c r="EK367" s="40"/>
      <c r="EL367" s="40"/>
      <c r="EM367" s="40"/>
      <c r="EN367" s="40"/>
      <c r="EO367" s="40"/>
      <c r="EP367" s="40"/>
      <c r="EQ367" s="40"/>
      <c r="ER367" s="40"/>
      <c r="ES367" s="40"/>
      <c r="ET367" s="40"/>
      <c r="EU367" s="40"/>
      <c r="EV367" s="40"/>
      <c r="EW367" s="40"/>
      <c r="EX367" s="40"/>
      <c r="EY367" s="40"/>
      <c r="EZ367" s="40"/>
      <c r="FA367" s="40"/>
      <c r="FB367" s="40"/>
      <c r="FC367" s="40"/>
      <c r="FD367" s="40"/>
      <c r="FE367" s="40"/>
      <c r="FF367" s="40"/>
      <c r="FG367" s="40"/>
      <c r="FH367" s="40"/>
      <c r="FI367" s="40"/>
      <c r="FJ367" s="40"/>
      <c r="FK367" s="40"/>
      <c r="FL367" s="40"/>
      <c r="FM367" s="40"/>
      <c r="FN367" s="40"/>
      <c r="FO367" s="40"/>
      <c r="FP367" s="40"/>
      <c r="FQ367" s="40"/>
      <c r="FR367" s="40"/>
      <c r="FS367" s="40"/>
      <c r="FT367" s="40"/>
      <c r="FU367" s="40"/>
      <c r="FV367" s="40"/>
      <c r="FW367" s="40"/>
      <c r="FX367" s="40"/>
      <c r="FY367" s="40"/>
      <c r="FZ367" s="40"/>
      <c r="GA367" s="40"/>
      <c r="GB367" s="40"/>
      <c r="GC367" s="40"/>
      <c r="GD367" s="8"/>
      <c r="GE367" s="8"/>
      <c r="GF367" s="8"/>
      <c r="GG367" s="8"/>
      <c r="GH367" s="8"/>
    </row>
    <row r="368" spans="1:190">
      <c r="A368" s="8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Q368" s="40"/>
      <c r="R368" s="40"/>
      <c r="S368" s="40"/>
      <c r="T368" s="40"/>
      <c r="U368" s="40"/>
      <c r="V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  <c r="DH368" s="40"/>
      <c r="DI368" s="40"/>
      <c r="DJ368" s="40"/>
      <c r="DT368" s="40"/>
      <c r="DU368" s="40"/>
      <c r="DV368" s="40"/>
      <c r="DW368" s="40"/>
      <c r="DX368" s="40"/>
      <c r="DY368" s="40"/>
      <c r="DZ368" s="40"/>
      <c r="EA368" s="40"/>
      <c r="EB368" s="40"/>
      <c r="EC368" s="40"/>
      <c r="ED368" s="40"/>
      <c r="EE368" s="40"/>
      <c r="EF368" s="40"/>
      <c r="EG368" s="40"/>
      <c r="EH368" s="40"/>
      <c r="EI368" s="40"/>
      <c r="EJ368" s="40"/>
      <c r="EK368" s="40"/>
      <c r="EL368" s="40"/>
      <c r="EM368" s="40"/>
      <c r="EN368" s="40"/>
      <c r="EO368" s="40"/>
      <c r="EP368" s="40"/>
      <c r="EQ368" s="40"/>
      <c r="ER368" s="40"/>
      <c r="ES368" s="40"/>
      <c r="ET368" s="40"/>
      <c r="EU368" s="40"/>
      <c r="EV368" s="40"/>
      <c r="EW368" s="40"/>
      <c r="EX368" s="40"/>
      <c r="EY368" s="40"/>
      <c r="EZ368" s="40"/>
      <c r="FA368" s="40"/>
      <c r="FB368" s="40"/>
      <c r="FC368" s="40"/>
      <c r="FD368" s="40"/>
      <c r="FE368" s="40"/>
      <c r="FF368" s="40"/>
      <c r="FG368" s="40"/>
      <c r="FH368" s="40"/>
      <c r="FI368" s="40"/>
      <c r="FJ368" s="40"/>
      <c r="FK368" s="40"/>
      <c r="FL368" s="40"/>
      <c r="FM368" s="40"/>
      <c r="FN368" s="40"/>
      <c r="FO368" s="40"/>
      <c r="FP368" s="40"/>
      <c r="FQ368" s="40"/>
      <c r="FR368" s="40"/>
      <c r="FS368" s="40"/>
      <c r="FT368" s="40"/>
      <c r="FU368" s="40"/>
      <c r="FV368" s="40"/>
      <c r="FW368" s="40"/>
      <c r="FX368" s="40"/>
      <c r="FY368" s="40"/>
      <c r="FZ368" s="40"/>
      <c r="GA368" s="40"/>
      <c r="GB368" s="40"/>
      <c r="GC368" s="40"/>
      <c r="GD368" s="8"/>
      <c r="GE368" s="8"/>
      <c r="GF368" s="8"/>
      <c r="GG368" s="8"/>
      <c r="GH368" s="8"/>
    </row>
    <row r="369" spans="1:190">
      <c r="A369" s="8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Q369" s="40"/>
      <c r="R369" s="40"/>
      <c r="S369" s="40"/>
      <c r="T369" s="40"/>
      <c r="U369" s="40"/>
      <c r="V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  <c r="FH369" s="40"/>
      <c r="FI369" s="40"/>
      <c r="FJ369" s="40"/>
      <c r="FK369" s="40"/>
      <c r="FL369" s="40"/>
      <c r="FM369" s="40"/>
      <c r="FN369" s="40"/>
      <c r="FO369" s="40"/>
      <c r="FP369" s="40"/>
      <c r="FQ369" s="40"/>
      <c r="FR369" s="40"/>
      <c r="FS369" s="40"/>
      <c r="FT369" s="40"/>
      <c r="FU369" s="40"/>
      <c r="FV369" s="40"/>
      <c r="FW369" s="40"/>
      <c r="FX369" s="40"/>
      <c r="FY369" s="40"/>
      <c r="FZ369" s="40"/>
      <c r="GA369" s="40"/>
      <c r="GB369" s="40"/>
      <c r="GC369" s="40"/>
      <c r="GD369" s="8"/>
      <c r="GE369" s="8"/>
      <c r="GF369" s="8"/>
      <c r="GG369" s="8"/>
      <c r="GH369" s="8"/>
    </row>
    <row r="370" spans="1:190">
      <c r="A370" s="8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Q370" s="40"/>
      <c r="R370" s="40"/>
      <c r="S370" s="40"/>
      <c r="T370" s="40"/>
      <c r="U370" s="40"/>
      <c r="V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T370" s="40"/>
      <c r="DU370" s="40"/>
      <c r="DV370" s="40"/>
      <c r="DW370" s="40"/>
      <c r="DX370" s="40"/>
      <c r="DY370" s="40"/>
      <c r="DZ370" s="40"/>
      <c r="EA370" s="40"/>
      <c r="EB370" s="40"/>
      <c r="EC370" s="40"/>
      <c r="ED370" s="40"/>
      <c r="EE370" s="40"/>
      <c r="EF370" s="40"/>
      <c r="EG370" s="40"/>
      <c r="EH370" s="40"/>
      <c r="EI370" s="40"/>
      <c r="EJ370" s="40"/>
      <c r="EK370" s="40"/>
      <c r="EL370" s="40"/>
      <c r="EM370" s="40"/>
      <c r="EN370" s="40"/>
      <c r="EO370" s="40"/>
      <c r="EP370" s="40"/>
      <c r="EQ370" s="40"/>
      <c r="ER370" s="40"/>
      <c r="ES370" s="40"/>
      <c r="ET370" s="40"/>
      <c r="EU370" s="40"/>
      <c r="EV370" s="40"/>
      <c r="EW370" s="40"/>
      <c r="EX370" s="40"/>
      <c r="EY370" s="40"/>
      <c r="EZ370" s="40"/>
      <c r="FA370" s="40"/>
      <c r="FB370" s="40"/>
      <c r="FC370" s="40"/>
      <c r="FD370" s="40"/>
      <c r="FE370" s="40"/>
      <c r="FF370" s="40"/>
      <c r="FG370" s="40"/>
      <c r="FH370" s="40"/>
      <c r="FI370" s="40"/>
      <c r="FJ370" s="40"/>
      <c r="FK370" s="40"/>
      <c r="FL370" s="40"/>
      <c r="FM370" s="40"/>
      <c r="FN370" s="40"/>
      <c r="FO370" s="40"/>
      <c r="FP370" s="40"/>
      <c r="FQ370" s="40"/>
      <c r="FR370" s="40"/>
      <c r="FS370" s="40"/>
      <c r="FT370" s="40"/>
      <c r="FU370" s="40"/>
      <c r="FV370" s="40"/>
      <c r="FW370" s="40"/>
      <c r="FX370" s="40"/>
      <c r="FY370" s="40"/>
      <c r="FZ370" s="40"/>
      <c r="GA370" s="40"/>
      <c r="GB370" s="40"/>
      <c r="GC370" s="40"/>
      <c r="GD370" s="8"/>
      <c r="GE370" s="8"/>
      <c r="GF370" s="8"/>
      <c r="GG370" s="8"/>
      <c r="GH370" s="8"/>
    </row>
    <row r="371" spans="1:190">
      <c r="A371" s="8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Q371" s="40"/>
      <c r="R371" s="40"/>
      <c r="S371" s="40"/>
      <c r="T371" s="40"/>
      <c r="U371" s="40"/>
      <c r="V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  <c r="DH371" s="40"/>
      <c r="DI371" s="40"/>
      <c r="DJ371" s="40"/>
      <c r="DT371" s="40"/>
      <c r="DU371" s="40"/>
      <c r="DV371" s="40"/>
      <c r="DW371" s="40"/>
      <c r="DX371" s="40"/>
      <c r="DY371" s="40"/>
      <c r="DZ371" s="40"/>
      <c r="EA371" s="40"/>
      <c r="EB371" s="40"/>
      <c r="EC371" s="40"/>
      <c r="ED371" s="40"/>
      <c r="EE371" s="40"/>
      <c r="EF371" s="40"/>
      <c r="EG371" s="40"/>
      <c r="EH371" s="40"/>
      <c r="EI371" s="40"/>
      <c r="EJ371" s="40"/>
      <c r="EK371" s="40"/>
      <c r="EL371" s="40"/>
      <c r="EM371" s="40"/>
      <c r="EN371" s="40"/>
      <c r="EO371" s="40"/>
      <c r="EP371" s="40"/>
      <c r="EQ371" s="40"/>
      <c r="ER371" s="40"/>
      <c r="ES371" s="40"/>
      <c r="ET371" s="40"/>
      <c r="EU371" s="40"/>
      <c r="EV371" s="40"/>
      <c r="EW371" s="40"/>
      <c r="EX371" s="40"/>
      <c r="EY371" s="40"/>
      <c r="EZ371" s="40"/>
      <c r="FA371" s="40"/>
      <c r="FB371" s="40"/>
      <c r="FC371" s="40"/>
      <c r="FD371" s="40"/>
      <c r="FE371" s="40"/>
      <c r="FF371" s="40"/>
      <c r="FG371" s="40"/>
      <c r="FH371" s="40"/>
      <c r="FI371" s="40"/>
      <c r="FJ371" s="40"/>
      <c r="FK371" s="40"/>
      <c r="FL371" s="40"/>
      <c r="FM371" s="40"/>
      <c r="FN371" s="40"/>
      <c r="FO371" s="40"/>
      <c r="FP371" s="40"/>
      <c r="FQ371" s="40"/>
      <c r="FR371" s="40"/>
      <c r="FS371" s="40"/>
      <c r="FT371" s="40"/>
      <c r="FU371" s="40"/>
      <c r="FV371" s="40"/>
      <c r="FW371" s="40"/>
      <c r="FX371" s="40"/>
      <c r="FY371" s="40"/>
      <c r="FZ371" s="40"/>
      <c r="GA371" s="40"/>
      <c r="GB371" s="40"/>
      <c r="GC371" s="40"/>
      <c r="GD371" s="8"/>
      <c r="GE371" s="8"/>
      <c r="GF371" s="8"/>
      <c r="GG371" s="8"/>
      <c r="GH371" s="8"/>
    </row>
    <row r="372" spans="1:190">
      <c r="A372" s="8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Q372" s="40"/>
      <c r="R372" s="40"/>
      <c r="S372" s="40"/>
      <c r="T372" s="40"/>
      <c r="U372" s="40"/>
      <c r="V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  <c r="DH372" s="40"/>
      <c r="DI372" s="40"/>
      <c r="DJ372" s="40"/>
      <c r="DT372" s="40"/>
      <c r="DU372" s="40"/>
      <c r="DV372" s="40"/>
      <c r="DW372" s="40"/>
      <c r="DX372" s="40"/>
      <c r="DY372" s="40"/>
      <c r="DZ372" s="40"/>
      <c r="EA372" s="40"/>
      <c r="EB372" s="40"/>
      <c r="EC372" s="40"/>
      <c r="ED372" s="40"/>
      <c r="EE372" s="40"/>
      <c r="EF372" s="40"/>
      <c r="EG372" s="40"/>
      <c r="EH372" s="40"/>
      <c r="EI372" s="40"/>
      <c r="EJ372" s="40"/>
      <c r="EK372" s="40"/>
      <c r="EL372" s="40"/>
      <c r="EM372" s="40"/>
      <c r="EN372" s="40"/>
      <c r="EO372" s="40"/>
      <c r="EP372" s="40"/>
      <c r="EQ372" s="40"/>
      <c r="ER372" s="40"/>
      <c r="ES372" s="40"/>
      <c r="ET372" s="40"/>
      <c r="EU372" s="40"/>
      <c r="EV372" s="40"/>
      <c r="EW372" s="40"/>
      <c r="EX372" s="40"/>
      <c r="EY372" s="40"/>
      <c r="EZ372" s="40"/>
      <c r="FA372" s="40"/>
      <c r="FB372" s="40"/>
      <c r="FC372" s="40"/>
      <c r="FD372" s="40"/>
      <c r="FE372" s="40"/>
      <c r="FF372" s="40"/>
      <c r="FG372" s="40"/>
      <c r="FH372" s="40"/>
      <c r="FI372" s="40"/>
      <c r="FJ372" s="40"/>
      <c r="FK372" s="40"/>
      <c r="FL372" s="40"/>
      <c r="FM372" s="40"/>
      <c r="FN372" s="40"/>
      <c r="FO372" s="40"/>
      <c r="FP372" s="40"/>
      <c r="FQ372" s="40"/>
      <c r="FR372" s="40"/>
      <c r="FS372" s="40"/>
      <c r="FT372" s="40"/>
      <c r="FU372" s="40"/>
      <c r="FV372" s="40"/>
      <c r="FW372" s="40"/>
      <c r="FX372" s="40"/>
      <c r="FY372" s="40"/>
      <c r="FZ372" s="40"/>
      <c r="GA372" s="40"/>
      <c r="GB372" s="40"/>
      <c r="GC372" s="40"/>
      <c r="GD372" s="8"/>
      <c r="GE372" s="8"/>
      <c r="GF372" s="8"/>
      <c r="GG372" s="8"/>
      <c r="GH372" s="8"/>
    </row>
    <row r="373" spans="1:190">
      <c r="A373" s="8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Q373" s="40"/>
      <c r="R373" s="40"/>
      <c r="S373" s="40"/>
      <c r="T373" s="40"/>
      <c r="U373" s="40"/>
      <c r="V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T373" s="40"/>
      <c r="DU373" s="40"/>
      <c r="DV373" s="40"/>
      <c r="DW373" s="40"/>
      <c r="DX373" s="40"/>
      <c r="DY373" s="40"/>
      <c r="DZ373" s="40"/>
      <c r="EA373" s="40"/>
      <c r="EB373" s="40"/>
      <c r="EC373" s="40"/>
      <c r="ED373" s="40"/>
      <c r="EE373" s="40"/>
      <c r="EF373" s="40"/>
      <c r="EG373" s="40"/>
      <c r="EH373" s="40"/>
      <c r="EI373" s="40"/>
      <c r="EJ373" s="40"/>
      <c r="EK373" s="40"/>
      <c r="EL373" s="40"/>
      <c r="EM373" s="40"/>
      <c r="EN373" s="40"/>
      <c r="EO373" s="40"/>
      <c r="EP373" s="40"/>
      <c r="EQ373" s="40"/>
      <c r="ER373" s="40"/>
      <c r="ES373" s="40"/>
      <c r="ET373" s="40"/>
      <c r="EU373" s="40"/>
      <c r="EV373" s="40"/>
      <c r="EW373" s="40"/>
      <c r="EX373" s="40"/>
      <c r="EY373" s="40"/>
      <c r="EZ373" s="40"/>
      <c r="FA373" s="40"/>
      <c r="FB373" s="40"/>
      <c r="FC373" s="40"/>
      <c r="FD373" s="40"/>
      <c r="FE373" s="40"/>
      <c r="FF373" s="40"/>
      <c r="FG373" s="40"/>
      <c r="FH373" s="40"/>
      <c r="FI373" s="40"/>
      <c r="FJ373" s="40"/>
      <c r="FK373" s="40"/>
      <c r="FL373" s="40"/>
      <c r="FM373" s="40"/>
      <c r="FN373" s="40"/>
      <c r="FO373" s="40"/>
      <c r="FP373" s="40"/>
      <c r="FQ373" s="40"/>
      <c r="FR373" s="40"/>
      <c r="FS373" s="40"/>
      <c r="FT373" s="40"/>
      <c r="FU373" s="40"/>
      <c r="FV373" s="40"/>
      <c r="FW373" s="40"/>
      <c r="FX373" s="40"/>
      <c r="FY373" s="40"/>
      <c r="FZ373" s="40"/>
      <c r="GA373" s="40"/>
      <c r="GB373" s="40"/>
      <c r="GC373" s="40"/>
      <c r="GD373" s="8"/>
      <c r="GE373" s="8"/>
      <c r="GF373" s="8"/>
      <c r="GG373" s="8"/>
      <c r="GH373" s="8"/>
    </row>
    <row r="374" spans="1:190">
      <c r="A374" s="8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Q374" s="40"/>
      <c r="R374" s="40"/>
      <c r="S374" s="40"/>
      <c r="T374" s="40"/>
      <c r="U374" s="40"/>
      <c r="V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  <c r="DH374" s="40"/>
      <c r="DI374" s="40"/>
      <c r="DJ374" s="40"/>
      <c r="DT374" s="40"/>
      <c r="DU374" s="40"/>
      <c r="DV374" s="40"/>
      <c r="DW374" s="40"/>
      <c r="DX374" s="40"/>
      <c r="DY374" s="40"/>
      <c r="DZ374" s="40"/>
      <c r="EA374" s="40"/>
      <c r="EB374" s="40"/>
      <c r="EC374" s="40"/>
      <c r="ED374" s="40"/>
      <c r="EE374" s="40"/>
      <c r="EF374" s="40"/>
      <c r="EG374" s="40"/>
      <c r="EH374" s="40"/>
      <c r="EI374" s="40"/>
      <c r="EJ374" s="40"/>
      <c r="EK374" s="40"/>
      <c r="EL374" s="40"/>
      <c r="EM374" s="40"/>
      <c r="EN374" s="40"/>
      <c r="EO374" s="40"/>
      <c r="EP374" s="40"/>
      <c r="EQ374" s="40"/>
      <c r="ER374" s="40"/>
      <c r="ES374" s="40"/>
      <c r="ET374" s="40"/>
      <c r="EU374" s="40"/>
      <c r="EV374" s="40"/>
      <c r="EW374" s="40"/>
      <c r="EX374" s="40"/>
      <c r="EY374" s="40"/>
      <c r="EZ374" s="40"/>
      <c r="FA374" s="40"/>
      <c r="FB374" s="40"/>
      <c r="FC374" s="40"/>
      <c r="FD374" s="40"/>
      <c r="FE374" s="40"/>
      <c r="FF374" s="40"/>
      <c r="FG374" s="40"/>
      <c r="FH374" s="40"/>
      <c r="FI374" s="40"/>
      <c r="FJ374" s="40"/>
      <c r="FK374" s="40"/>
      <c r="FL374" s="40"/>
      <c r="FM374" s="40"/>
      <c r="FN374" s="40"/>
      <c r="FO374" s="40"/>
      <c r="FP374" s="40"/>
      <c r="FQ374" s="40"/>
      <c r="FR374" s="40"/>
      <c r="FS374" s="40"/>
      <c r="FT374" s="40"/>
      <c r="FU374" s="40"/>
      <c r="FV374" s="40"/>
      <c r="FW374" s="40"/>
      <c r="FX374" s="40"/>
      <c r="FY374" s="40"/>
      <c r="FZ374" s="40"/>
      <c r="GA374" s="40"/>
      <c r="GB374" s="40"/>
      <c r="GC374" s="40"/>
      <c r="GD374" s="8"/>
      <c r="GE374" s="8"/>
      <c r="GF374" s="8"/>
      <c r="GG374" s="8"/>
      <c r="GH374" s="8"/>
    </row>
    <row r="375" spans="1:190">
      <c r="A375" s="8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Q375" s="40"/>
      <c r="R375" s="40"/>
      <c r="S375" s="40"/>
      <c r="T375" s="40"/>
      <c r="U375" s="40"/>
      <c r="V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  <c r="DH375" s="40"/>
      <c r="DI375" s="40"/>
      <c r="DJ375" s="40"/>
      <c r="DT375" s="40"/>
      <c r="DU375" s="40"/>
      <c r="DV375" s="40"/>
      <c r="DW375" s="40"/>
      <c r="DX375" s="40"/>
      <c r="DY375" s="40"/>
      <c r="DZ375" s="40"/>
      <c r="EA375" s="40"/>
      <c r="EB375" s="40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40"/>
      <c r="FH375" s="40"/>
      <c r="FI375" s="40"/>
      <c r="FJ375" s="40"/>
      <c r="FK375" s="40"/>
      <c r="FL375" s="40"/>
      <c r="FM375" s="40"/>
      <c r="FN375" s="40"/>
      <c r="FO375" s="40"/>
      <c r="FP375" s="40"/>
      <c r="FQ375" s="40"/>
      <c r="FR375" s="40"/>
      <c r="FS375" s="40"/>
      <c r="FT375" s="40"/>
      <c r="FU375" s="40"/>
      <c r="FV375" s="40"/>
      <c r="FW375" s="40"/>
      <c r="FX375" s="40"/>
      <c r="FY375" s="40"/>
      <c r="FZ375" s="40"/>
      <c r="GA375" s="40"/>
      <c r="GB375" s="40"/>
      <c r="GC375" s="40"/>
      <c r="GD375" s="8"/>
      <c r="GE375" s="8"/>
      <c r="GF375" s="8"/>
      <c r="GG375" s="8"/>
      <c r="GH375" s="8"/>
    </row>
    <row r="376" spans="1:190">
      <c r="A376" s="8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Q376" s="40"/>
      <c r="R376" s="40"/>
      <c r="S376" s="40"/>
      <c r="T376" s="40"/>
      <c r="U376" s="40"/>
      <c r="V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T376" s="40"/>
      <c r="DU376" s="40"/>
      <c r="DV376" s="40"/>
      <c r="DW376" s="40"/>
      <c r="DX376" s="40"/>
      <c r="DY376" s="40"/>
      <c r="DZ376" s="40"/>
      <c r="EA376" s="40"/>
      <c r="EB376" s="40"/>
      <c r="EC376" s="40"/>
      <c r="ED376" s="40"/>
      <c r="EE376" s="40"/>
      <c r="EF376" s="40"/>
      <c r="EG376" s="40"/>
      <c r="EH376" s="40"/>
      <c r="EI376" s="40"/>
      <c r="EJ376" s="40"/>
      <c r="EK376" s="40"/>
      <c r="EL376" s="40"/>
      <c r="EM376" s="40"/>
      <c r="EN376" s="40"/>
      <c r="EO376" s="40"/>
      <c r="EP376" s="40"/>
      <c r="EQ376" s="40"/>
      <c r="ER376" s="40"/>
      <c r="ES376" s="40"/>
      <c r="ET376" s="40"/>
      <c r="EU376" s="40"/>
      <c r="EV376" s="40"/>
      <c r="EW376" s="40"/>
      <c r="EX376" s="40"/>
      <c r="EY376" s="40"/>
      <c r="EZ376" s="40"/>
      <c r="FA376" s="40"/>
      <c r="FB376" s="40"/>
      <c r="FC376" s="40"/>
      <c r="FD376" s="40"/>
      <c r="FE376" s="40"/>
      <c r="FF376" s="40"/>
      <c r="FG376" s="40"/>
      <c r="FH376" s="40"/>
      <c r="FI376" s="40"/>
      <c r="FJ376" s="40"/>
      <c r="FK376" s="40"/>
      <c r="FL376" s="40"/>
      <c r="FM376" s="40"/>
      <c r="FN376" s="40"/>
      <c r="FO376" s="40"/>
      <c r="FP376" s="40"/>
      <c r="FQ376" s="40"/>
      <c r="FR376" s="40"/>
      <c r="FS376" s="40"/>
      <c r="FT376" s="40"/>
      <c r="FU376" s="40"/>
      <c r="FV376" s="40"/>
      <c r="FW376" s="40"/>
      <c r="FX376" s="40"/>
      <c r="FY376" s="40"/>
      <c r="FZ376" s="40"/>
      <c r="GA376" s="40"/>
      <c r="GB376" s="40"/>
      <c r="GC376" s="40"/>
      <c r="GD376" s="8"/>
      <c r="GE376" s="8"/>
      <c r="GF376" s="8"/>
      <c r="GG376" s="8"/>
      <c r="GH376" s="8"/>
    </row>
    <row r="377" spans="1:190">
      <c r="A377" s="8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Q377" s="40"/>
      <c r="R377" s="40"/>
      <c r="S377" s="40"/>
      <c r="T377" s="40"/>
      <c r="U377" s="40"/>
      <c r="V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  <c r="DH377" s="40"/>
      <c r="DI377" s="40"/>
      <c r="DJ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  <c r="FH377" s="40"/>
      <c r="FI377" s="40"/>
      <c r="FJ377" s="40"/>
      <c r="FK377" s="40"/>
      <c r="FL377" s="40"/>
      <c r="FM377" s="40"/>
      <c r="FN377" s="40"/>
      <c r="FO377" s="40"/>
      <c r="FP377" s="40"/>
      <c r="FQ377" s="40"/>
      <c r="FR377" s="40"/>
      <c r="FS377" s="40"/>
      <c r="FT377" s="40"/>
      <c r="FU377" s="40"/>
      <c r="FV377" s="40"/>
      <c r="FW377" s="40"/>
      <c r="FX377" s="40"/>
      <c r="FY377" s="40"/>
      <c r="FZ377" s="40"/>
      <c r="GA377" s="40"/>
      <c r="GB377" s="40"/>
      <c r="GC377" s="40"/>
      <c r="GD377" s="8"/>
      <c r="GE377" s="8"/>
      <c r="GF377" s="8"/>
      <c r="GG377" s="8"/>
      <c r="GH377" s="8"/>
    </row>
    <row r="378" spans="1:190">
      <c r="A378" s="8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Q378" s="40"/>
      <c r="R378" s="40"/>
      <c r="S378" s="40"/>
      <c r="T378" s="40"/>
      <c r="U378" s="40"/>
      <c r="V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  <c r="DH378" s="40"/>
      <c r="DI378" s="40"/>
      <c r="DJ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  <c r="FH378" s="40"/>
      <c r="FI378" s="40"/>
      <c r="FJ378" s="40"/>
      <c r="FK378" s="40"/>
      <c r="FL378" s="40"/>
      <c r="FM378" s="40"/>
      <c r="FN378" s="40"/>
      <c r="FO378" s="40"/>
      <c r="FP378" s="40"/>
      <c r="FQ378" s="40"/>
      <c r="FR378" s="40"/>
      <c r="FS378" s="40"/>
      <c r="FT378" s="40"/>
      <c r="FU378" s="40"/>
      <c r="FV378" s="40"/>
      <c r="FW378" s="40"/>
      <c r="FX378" s="40"/>
      <c r="FY378" s="40"/>
      <c r="FZ378" s="40"/>
      <c r="GA378" s="40"/>
      <c r="GB378" s="40"/>
      <c r="GC378" s="40"/>
      <c r="GD378" s="8"/>
      <c r="GE378" s="8"/>
      <c r="GF378" s="8"/>
      <c r="GG378" s="8"/>
      <c r="GH378" s="8"/>
    </row>
    <row r="379" spans="1:190">
      <c r="A379" s="8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Q379" s="40"/>
      <c r="R379" s="40"/>
      <c r="S379" s="40"/>
      <c r="T379" s="40"/>
      <c r="U379" s="40"/>
      <c r="V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T379" s="40"/>
      <c r="DU379" s="40"/>
      <c r="DV379" s="40"/>
      <c r="DW379" s="40"/>
      <c r="DX379" s="40"/>
      <c r="DY379" s="40"/>
      <c r="DZ379" s="40"/>
      <c r="EA379" s="40"/>
      <c r="EB379" s="40"/>
      <c r="EC379" s="40"/>
      <c r="ED379" s="40"/>
      <c r="EE379" s="40"/>
      <c r="EF379" s="40"/>
      <c r="EG379" s="40"/>
      <c r="EH379" s="40"/>
      <c r="EI379" s="40"/>
      <c r="EJ379" s="40"/>
      <c r="EK379" s="40"/>
      <c r="EL379" s="40"/>
      <c r="EM379" s="40"/>
      <c r="EN379" s="40"/>
      <c r="EO379" s="40"/>
      <c r="EP379" s="40"/>
      <c r="EQ379" s="40"/>
      <c r="ER379" s="40"/>
      <c r="ES379" s="40"/>
      <c r="ET379" s="40"/>
      <c r="EU379" s="40"/>
      <c r="EV379" s="40"/>
      <c r="EW379" s="40"/>
      <c r="EX379" s="40"/>
      <c r="EY379" s="40"/>
      <c r="EZ379" s="40"/>
      <c r="FA379" s="40"/>
      <c r="FB379" s="40"/>
      <c r="FC379" s="40"/>
      <c r="FD379" s="40"/>
      <c r="FE379" s="40"/>
      <c r="FF379" s="40"/>
      <c r="FG379" s="40"/>
      <c r="FH379" s="40"/>
      <c r="FI379" s="40"/>
      <c r="FJ379" s="40"/>
      <c r="FK379" s="40"/>
      <c r="FL379" s="40"/>
      <c r="FM379" s="40"/>
      <c r="FN379" s="40"/>
      <c r="FO379" s="40"/>
      <c r="FP379" s="40"/>
      <c r="FQ379" s="40"/>
      <c r="FR379" s="40"/>
      <c r="FS379" s="40"/>
      <c r="FT379" s="40"/>
      <c r="FU379" s="40"/>
      <c r="FV379" s="40"/>
      <c r="FW379" s="40"/>
      <c r="FX379" s="40"/>
      <c r="FY379" s="40"/>
      <c r="FZ379" s="40"/>
      <c r="GA379" s="40"/>
      <c r="GB379" s="40"/>
      <c r="GC379" s="40"/>
      <c r="GD379" s="8"/>
      <c r="GE379" s="8"/>
      <c r="GF379" s="8"/>
      <c r="GG379" s="8"/>
      <c r="GH379" s="8"/>
    </row>
    <row r="380" spans="1:190">
      <c r="A380" s="8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Q380" s="40"/>
      <c r="R380" s="40"/>
      <c r="S380" s="40"/>
      <c r="T380" s="40"/>
      <c r="U380" s="40"/>
      <c r="V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  <c r="DH380" s="40"/>
      <c r="DI380" s="40"/>
      <c r="DJ380" s="40"/>
      <c r="DT380" s="40"/>
      <c r="DU380" s="40"/>
      <c r="DV380" s="40"/>
      <c r="DW380" s="40"/>
      <c r="DX380" s="40"/>
      <c r="DY380" s="40"/>
      <c r="DZ380" s="40"/>
      <c r="EA380" s="40"/>
      <c r="EB380" s="40"/>
      <c r="EC380" s="40"/>
      <c r="ED380" s="40"/>
      <c r="EE380" s="40"/>
      <c r="EF380" s="40"/>
      <c r="EG380" s="40"/>
      <c r="EH380" s="40"/>
      <c r="EI380" s="40"/>
      <c r="EJ380" s="40"/>
      <c r="EK380" s="40"/>
      <c r="EL380" s="40"/>
      <c r="EM380" s="40"/>
      <c r="EN380" s="40"/>
      <c r="EO380" s="40"/>
      <c r="EP380" s="40"/>
      <c r="EQ380" s="40"/>
      <c r="ER380" s="40"/>
      <c r="ES380" s="40"/>
      <c r="ET380" s="40"/>
      <c r="EU380" s="40"/>
      <c r="EV380" s="40"/>
      <c r="EW380" s="40"/>
      <c r="EX380" s="40"/>
      <c r="EY380" s="40"/>
      <c r="EZ380" s="40"/>
      <c r="FA380" s="40"/>
      <c r="FB380" s="40"/>
      <c r="FC380" s="40"/>
      <c r="FD380" s="40"/>
      <c r="FE380" s="40"/>
      <c r="FF380" s="40"/>
      <c r="FG380" s="40"/>
      <c r="FH380" s="40"/>
      <c r="FI380" s="40"/>
      <c r="FJ380" s="40"/>
      <c r="FK380" s="40"/>
      <c r="FL380" s="40"/>
      <c r="FM380" s="40"/>
      <c r="FN380" s="40"/>
      <c r="FO380" s="40"/>
      <c r="FP380" s="40"/>
      <c r="FQ380" s="40"/>
      <c r="FR380" s="40"/>
      <c r="FS380" s="40"/>
      <c r="FT380" s="40"/>
      <c r="FU380" s="40"/>
      <c r="FV380" s="40"/>
      <c r="FW380" s="40"/>
      <c r="FX380" s="40"/>
      <c r="FY380" s="40"/>
      <c r="FZ380" s="40"/>
      <c r="GA380" s="40"/>
      <c r="GB380" s="40"/>
      <c r="GC380" s="40"/>
      <c r="GD380" s="8"/>
      <c r="GE380" s="8"/>
      <c r="GF380" s="8"/>
      <c r="GG380" s="8"/>
      <c r="GH380" s="8"/>
    </row>
    <row r="381" spans="1:190">
      <c r="A381" s="8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Q381" s="40"/>
      <c r="R381" s="40"/>
      <c r="S381" s="40"/>
      <c r="T381" s="40"/>
      <c r="U381" s="40"/>
      <c r="V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T381" s="40"/>
      <c r="DU381" s="40"/>
      <c r="DV381" s="40"/>
      <c r="DW381" s="40"/>
      <c r="DX381" s="40"/>
      <c r="DY381" s="40"/>
      <c r="DZ381" s="40"/>
      <c r="EA381" s="40"/>
      <c r="EB381" s="40"/>
      <c r="EC381" s="40"/>
      <c r="ED381" s="40"/>
      <c r="EE381" s="40"/>
      <c r="EF381" s="40"/>
      <c r="EG381" s="40"/>
      <c r="EH381" s="40"/>
      <c r="EI381" s="40"/>
      <c r="EJ381" s="40"/>
      <c r="EK381" s="40"/>
      <c r="EL381" s="40"/>
      <c r="EM381" s="40"/>
      <c r="EN381" s="40"/>
      <c r="EO381" s="40"/>
      <c r="EP381" s="40"/>
      <c r="EQ381" s="40"/>
      <c r="ER381" s="40"/>
      <c r="ES381" s="40"/>
      <c r="ET381" s="40"/>
      <c r="EU381" s="40"/>
      <c r="EV381" s="40"/>
      <c r="EW381" s="40"/>
      <c r="EX381" s="40"/>
      <c r="EY381" s="40"/>
      <c r="EZ381" s="40"/>
      <c r="FA381" s="40"/>
      <c r="FB381" s="40"/>
      <c r="FC381" s="40"/>
      <c r="FD381" s="40"/>
      <c r="FE381" s="40"/>
      <c r="FF381" s="40"/>
      <c r="FG381" s="40"/>
      <c r="FH381" s="40"/>
      <c r="FI381" s="40"/>
      <c r="FJ381" s="40"/>
      <c r="FK381" s="40"/>
      <c r="FL381" s="40"/>
      <c r="FM381" s="40"/>
      <c r="FN381" s="40"/>
      <c r="FO381" s="40"/>
      <c r="FP381" s="40"/>
      <c r="FQ381" s="40"/>
      <c r="FR381" s="40"/>
      <c r="FS381" s="40"/>
      <c r="FT381" s="40"/>
      <c r="FU381" s="40"/>
      <c r="FV381" s="40"/>
      <c r="FW381" s="40"/>
      <c r="FX381" s="40"/>
      <c r="FY381" s="40"/>
      <c r="FZ381" s="40"/>
      <c r="GA381" s="40"/>
      <c r="GB381" s="40"/>
      <c r="GC381" s="40"/>
      <c r="GD381" s="8"/>
      <c r="GE381" s="8"/>
      <c r="GF381" s="8"/>
      <c r="GG381" s="8"/>
      <c r="GH381" s="8"/>
    </row>
    <row r="382" spans="1:190">
      <c r="A382" s="8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Q382" s="40"/>
      <c r="R382" s="40"/>
      <c r="S382" s="40"/>
      <c r="T382" s="40"/>
      <c r="U382" s="40"/>
      <c r="V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  <c r="DH382" s="40"/>
      <c r="DI382" s="40"/>
      <c r="DJ382" s="40"/>
      <c r="DT382" s="40"/>
      <c r="DU382" s="40"/>
      <c r="DV382" s="40"/>
      <c r="DW382" s="40"/>
      <c r="DX382" s="40"/>
      <c r="DY382" s="40"/>
      <c r="DZ382" s="40"/>
      <c r="EA382" s="40"/>
      <c r="EB382" s="40"/>
      <c r="EC382" s="40"/>
      <c r="ED382" s="40"/>
      <c r="EE382" s="40"/>
      <c r="EF382" s="40"/>
      <c r="EG382" s="40"/>
      <c r="EH382" s="40"/>
      <c r="EI382" s="40"/>
      <c r="EJ382" s="40"/>
      <c r="EK382" s="40"/>
      <c r="EL382" s="40"/>
      <c r="EM382" s="40"/>
      <c r="EN382" s="40"/>
      <c r="EO382" s="40"/>
      <c r="EP382" s="40"/>
      <c r="EQ382" s="40"/>
      <c r="ER382" s="40"/>
      <c r="ES382" s="40"/>
      <c r="ET382" s="40"/>
      <c r="EU382" s="40"/>
      <c r="EV382" s="40"/>
      <c r="EW382" s="40"/>
      <c r="EX382" s="40"/>
      <c r="EY382" s="40"/>
      <c r="EZ382" s="40"/>
      <c r="FA382" s="40"/>
      <c r="FB382" s="40"/>
      <c r="FC382" s="40"/>
      <c r="FD382" s="40"/>
      <c r="FE382" s="40"/>
      <c r="FF382" s="40"/>
      <c r="FG382" s="40"/>
      <c r="FH382" s="40"/>
      <c r="FI382" s="40"/>
      <c r="FJ382" s="40"/>
      <c r="FK382" s="40"/>
      <c r="FL382" s="40"/>
      <c r="FM382" s="40"/>
      <c r="FN382" s="40"/>
      <c r="FO382" s="40"/>
      <c r="FP382" s="40"/>
      <c r="FQ382" s="40"/>
      <c r="FR382" s="40"/>
      <c r="FS382" s="40"/>
      <c r="FT382" s="40"/>
      <c r="FU382" s="40"/>
      <c r="FV382" s="40"/>
      <c r="FW382" s="40"/>
      <c r="FX382" s="40"/>
      <c r="FY382" s="40"/>
      <c r="FZ382" s="40"/>
      <c r="GA382" s="40"/>
      <c r="GB382" s="40"/>
      <c r="GC382" s="40"/>
      <c r="GD382" s="8"/>
      <c r="GE382" s="8"/>
      <c r="GF382" s="8"/>
      <c r="GG382" s="8"/>
      <c r="GH382" s="8"/>
    </row>
    <row r="383" spans="1:190">
      <c r="A383" s="8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Q383" s="40"/>
      <c r="R383" s="40"/>
      <c r="S383" s="40"/>
      <c r="T383" s="40"/>
      <c r="U383" s="40"/>
      <c r="V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T383" s="40"/>
      <c r="DU383" s="40"/>
      <c r="DV383" s="40"/>
      <c r="DW383" s="40"/>
      <c r="DX383" s="40"/>
      <c r="DY383" s="40"/>
      <c r="DZ383" s="40"/>
      <c r="EA383" s="40"/>
      <c r="EB383" s="40"/>
      <c r="EC383" s="40"/>
      <c r="ED383" s="40"/>
      <c r="EE383" s="40"/>
      <c r="EF383" s="40"/>
      <c r="EG383" s="40"/>
      <c r="EH383" s="40"/>
      <c r="EI383" s="40"/>
      <c r="EJ383" s="40"/>
      <c r="EK383" s="40"/>
      <c r="EL383" s="40"/>
      <c r="EM383" s="40"/>
      <c r="EN383" s="40"/>
      <c r="EO383" s="40"/>
      <c r="EP383" s="40"/>
      <c r="EQ383" s="40"/>
      <c r="ER383" s="40"/>
      <c r="ES383" s="40"/>
      <c r="ET383" s="40"/>
      <c r="EU383" s="40"/>
      <c r="EV383" s="40"/>
      <c r="EW383" s="40"/>
      <c r="EX383" s="40"/>
      <c r="EY383" s="40"/>
      <c r="EZ383" s="40"/>
      <c r="FA383" s="40"/>
      <c r="FB383" s="40"/>
      <c r="FC383" s="40"/>
      <c r="FD383" s="40"/>
      <c r="FE383" s="40"/>
      <c r="FF383" s="40"/>
      <c r="FG383" s="40"/>
      <c r="FH383" s="40"/>
      <c r="FI383" s="40"/>
      <c r="FJ383" s="40"/>
      <c r="FK383" s="40"/>
      <c r="FL383" s="40"/>
      <c r="FM383" s="40"/>
      <c r="FN383" s="40"/>
      <c r="FO383" s="40"/>
      <c r="FP383" s="40"/>
      <c r="FQ383" s="40"/>
      <c r="FR383" s="40"/>
      <c r="FS383" s="40"/>
      <c r="FT383" s="40"/>
      <c r="FU383" s="40"/>
      <c r="FV383" s="40"/>
      <c r="FW383" s="40"/>
      <c r="FX383" s="40"/>
      <c r="FY383" s="40"/>
      <c r="FZ383" s="40"/>
      <c r="GA383" s="40"/>
      <c r="GB383" s="40"/>
      <c r="GC383" s="40"/>
      <c r="GD383" s="8"/>
      <c r="GE383" s="8"/>
      <c r="GF383" s="8"/>
      <c r="GG383" s="8"/>
      <c r="GH383" s="8"/>
    </row>
    <row r="384" spans="1:190">
      <c r="A384" s="8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Q384" s="40"/>
      <c r="R384" s="40"/>
      <c r="S384" s="40"/>
      <c r="T384" s="40"/>
      <c r="U384" s="40"/>
      <c r="V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  <c r="FH384" s="40"/>
      <c r="FI384" s="40"/>
      <c r="FJ384" s="40"/>
      <c r="FK384" s="40"/>
      <c r="FL384" s="40"/>
      <c r="FM384" s="40"/>
      <c r="FN384" s="40"/>
      <c r="FO384" s="40"/>
      <c r="FP384" s="40"/>
      <c r="FQ384" s="40"/>
      <c r="FR384" s="40"/>
      <c r="FS384" s="40"/>
      <c r="FT384" s="40"/>
      <c r="FU384" s="40"/>
      <c r="FV384" s="40"/>
      <c r="FW384" s="40"/>
      <c r="FX384" s="40"/>
      <c r="FY384" s="40"/>
      <c r="FZ384" s="40"/>
      <c r="GA384" s="40"/>
      <c r="GB384" s="40"/>
      <c r="GC384" s="40"/>
      <c r="GD384" s="8"/>
      <c r="GE384" s="8"/>
      <c r="GF384" s="8"/>
      <c r="GG384" s="8"/>
      <c r="GH384" s="8"/>
    </row>
    <row r="385" spans="1:190">
      <c r="A385" s="8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Q385" s="40"/>
      <c r="R385" s="40"/>
      <c r="S385" s="40"/>
      <c r="T385" s="40"/>
      <c r="U385" s="40"/>
      <c r="V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  <c r="FH385" s="40"/>
      <c r="FI385" s="40"/>
      <c r="FJ385" s="40"/>
      <c r="FK385" s="40"/>
      <c r="FL385" s="40"/>
      <c r="FM385" s="40"/>
      <c r="FN385" s="40"/>
      <c r="FO385" s="40"/>
      <c r="FP385" s="40"/>
      <c r="FQ385" s="40"/>
      <c r="FR385" s="40"/>
      <c r="FS385" s="40"/>
      <c r="FT385" s="40"/>
      <c r="FU385" s="40"/>
      <c r="FV385" s="40"/>
      <c r="FW385" s="40"/>
      <c r="FX385" s="40"/>
      <c r="FY385" s="40"/>
      <c r="FZ385" s="40"/>
      <c r="GA385" s="40"/>
      <c r="GB385" s="40"/>
      <c r="GC385" s="40"/>
      <c r="GD385" s="8"/>
      <c r="GE385" s="8"/>
      <c r="GF385" s="8"/>
      <c r="GG385" s="8"/>
      <c r="GH385" s="8"/>
    </row>
    <row r="386" spans="1:190">
      <c r="A386" s="8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Q386" s="40"/>
      <c r="R386" s="40"/>
      <c r="S386" s="40"/>
      <c r="T386" s="40"/>
      <c r="U386" s="40"/>
      <c r="V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T386" s="40"/>
      <c r="DU386" s="40"/>
      <c r="DV386" s="40"/>
      <c r="DW386" s="40"/>
      <c r="DX386" s="40"/>
      <c r="DY386" s="40"/>
      <c r="DZ386" s="40"/>
      <c r="EA386" s="40"/>
      <c r="EB386" s="40"/>
      <c r="EC386" s="40"/>
      <c r="ED386" s="40"/>
      <c r="EE386" s="40"/>
      <c r="EF386" s="40"/>
      <c r="EG386" s="40"/>
      <c r="EH386" s="40"/>
      <c r="EI386" s="40"/>
      <c r="EJ386" s="40"/>
      <c r="EK386" s="40"/>
      <c r="EL386" s="40"/>
      <c r="EM386" s="40"/>
      <c r="EN386" s="40"/>
      <c r="EO386" s="40"/>
      <c r="EP386" s="40"/>
      <c r="EQ386" s="40"/>
      <c r="ER386" s="40"/>
      <c r="ES386" s="40"/>
      <c r="ET386" s="40"/>
      <c r="EU386" s="40"/>
      <c r="EV386" s="40"/>
      <c r="EW386" s="40"/>
      <c r="EX386" s="40"/>
      <c r="EY386" s="40"/>
      <c r="EZ386" s="40"/>
      <c r="FA386" s="40"/>
      <c r="FB386" s="40"/>
      <c r="FC386" s="40"/>
      <c r="FD386" s="40"/>
      <c r="FE386" s="40"/>
      <c r="FF386" s="40"/>
      <c r="FG386" s="40"/>
      <c r="FH386" s="40"/>
      <c r="FI386" s="40"/>
      <c r="FJ386" s="40"/>
      <c r="FK386" s="40"/>
      <c r="FL386" s="40"/>
      <c r="FM386" s="40"/>
      <c r="FN386" s="40"/>
      <c r="FO386" s="40"/>
      <c r="FP386" s="40"/>
      <c r="FQ386" s="40"/>
      <c r="FR386" s="40"/>
      <c r="FS386" s="40"/>
      <c r="FT386" s="40"/>
      <c r="FU386" s="40"/>
      <c r="FV386" s="40"/>
      <c r="FW386" s="40"/>
      <c r="FX386" s="40"/>
      <c r="FY386" s="40"/>
      <c r="FZ386" s="40"/>
      <c r="GA386" s="40"/>
      <c r="GB386" s="40"/>
      <c r="GC386" s="40"/>
      <c r="GD386" s="8"/>
      <c r="GE386" s="8"/>
      <c r="GF386" s="8"/>
      <c r="GG386" s="8"/>
      <c r="GH386" s="8"/>
    </row>
    <row r="387" spans="1:190">
      <c r="A387" s="8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Q387" s="40"/>
      <c r="R387" s="40"/>
      <c r="S387" s="40"/>
      <c r="T387" s="40"/>
      <c r="U387" s="40"/>
      <c r="V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T387" s="40"/>
      <c r="DU387" s="40"/>
      <c r="DV387" s="40"/>
      <c r="DW387" s="40"/>
      <c r="DX387" s="40"/>
      <c r="DY387" s="40"/>
      <c r="DZ387" s="40"/>
      <c r="EA387" s="40"/>
      <c r="EB387" s="40"/>
      <c r="EC387" s="40"/>
      <c r="ED387" s="40"/>
      <c r="EE387" s="40"/>
      <c r="EF387" s="40"/>
      <c r="EG387" s="40"/>
      <c r="EH387" s="40"/>
      <c r="EI387" s="40"/>
      <c r="EJ387" s="40"/>
      <c r="EK387" s="40"/>
      <c r="EL387" s="40"/>
      <c r="EM387" s="40"/>
      <c r="EN387" s="40"/>
      <c r="EO387" s="40"/>
      <c r="EP387" s="40"/>
      <c r="EQ387" s="40"/>
      <c r="ER387" s="40"/>
      <c r="ES387" s="40"/>
      <c r="ET387" s="40"/>
      <c r="EU387" s="40"/>
      <c r="EV387" s="40"/>
      <c r="EW387" s="40"/>
      <c r="EX387" s="40"/>
      <c r="EY387" s="40"/>
      <c r="EZ387" s="40"/>
      <c r="FA387" s="40"/>
      <c r="FB387" s="40"/>
      <c r="FC387" s="40"/>
      <c r="FD387" s="40"/>
      <c r="FE387" s="40"/>
      <c r="FF387" s="40"/>
      <c r="FG387" s="40"/>
      <c r="FH387" s="40"/>
      <c r="FI387" s="40"/>
      <c r="FJ387" s="40"/>
      <c r="FK387" s="40"/>
      <c r="FL387" s="40"/>
      <c r="FM387" s="40"/>
      <c r="FN387" s="40"/>
      <c r="FO387" s="40"/>
      <c r="FP387" s="40"/>
      <c r="FQ387" s="40"/>
      <c r="FR387" s="40"/>
      <c r="FS387" s="40"/>
      <c r="FT387" s="40"/>
      <c r="FU387" s="40"/>
      <c r="FV387" s="40"/>
      <c r="FW387" s="40"/>
      <c r="FX387" s="40"/>
      <c r="FY387" s="40"/>
      <c r="FZ387" s="40"/>
      <c r="GA387" s="40"/>
      <c r="GB387" s="40"/>
      <c r="GC387" s="40"/>
      <c r="GD387" s="8"/>
      <c r="GE387" s="8"/>
      <c r="GF387" s="8"/>
      <c r="GG387" s="8"/>
      <c r="GH387" s="8"/>
    </row>
    <row r="388" spans="1:190">
      <c r="A388" s="8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Q388" s="40"/>
      <c r="R388" s="40"/>
      <c r="S388" s="40"/>
      <c r="T388" s="40"/>
      <c r="U388" s="40"/>
      <c r="V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  <c r="DH388" s="40"/>
      <c r="DI388" s="40"/>
      <c r="DJ388" s="40"/>
      <c r="DT388" s="40"/>
      <c r="DU388" s="40"/>
      <c r="DV388" s="40"/>
      <c r="DW388" s="40"/>
      <c r="DX388" s="40"/>
      <c r="DY388" s="40"/>
      <c r="DZ388" s="40"/>
      <c r="EA388" s="40"/>
      <c r="EB388" s="40"/>
      <c r="EC388" s="40"/>
      <c r="ED388" s="40"/>
      <c r="EE388" s="40"/>
      <c r="EF388" s="40"/>
      <c r="EG388" s="40"/>
      <c r="EH388" s="40"/>
      <c r="EI388" s="40"/>
      <c r="EJ388" s="40"/>
      <c r="EK388" s="40"/>
      <c r="EL388" s="40"/>
      <c r="EM388" s="40"/>
      <c r="EN388" s="40"/>
      <c r="EO388" s="40"/>
      <c r="EP388" s="40"/>
      <c r="EQ388" s="40"/>
      <c r="ER388" s="40"/>
      <c r="ES388" s="40"/>
      <c r="ET388" s="40"/>
      <c r="EU388" s="40"/>
      <c r="EV388" s="40"/>
      <c r="EW388" s="40"/>
      <c r="EX388" s="40"/>
      <c r="EY388" s="40"/>
      <c r="EZ388" s="40"/>
      <c r="FA388" s="40"/>
      <c r="FB388" s="40"/>
      <c r="FC388" s="40"/>
      <c r="FD388" s="40"/>
      <c r="FE388" s="40"/>
      <c r="FF388" s="40"/>
      <c r="FG388" s="40"/>
      <c r="FH388" s="40"/>
      <c r="FI388" s="40"/>
      <c r="FJ388" s="40"/>
      <c r="FK388" s="40"/>
      <c r="FL388" s="40"/>
      <c r="FM388" s="40"/>
      <c r="FN388" s="40"/>
      <c r="FO388" s="40"/>
      <c r="FP388" s="40"/>
      <c r="FQ388" s="40"/>
      <c r="FR388" s="40"/>
      <c r="FS388" s="40"/>
      <c r="FT388" s="40"/>
      <c r="FU388" s="40"/>
      <c r="FV388" s="40"/>
      <c r="FW388" s="40"/>
      <c r="FX388" s="40"/>
      <c r="FY388" s="40"/>
      <c r="FZ388" s="40"/>
      <c r="GA388" s="40"/>
      <c r="GB388" s="40"/>
      <c r="GC388" s="40"/>
      <c r="GD388" s="8"/>
      <c r="GE388" s="8"/>
      <c r="GF388" s="8"/>
      <c r="GG388" s="8"/>
      <c r="GH388" s="8"/>
    </row>
    <row r="389" spans="1:190">
      <c r="A389" s="8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Q389" s="40"/>
      <c r="R389" s="40"/>
      <c r="S389" s="40"/>
      <c r="T389" s="40"/>
      <c r="U389" s="40"/>
      <c r="V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  <c r="DH389" s="40"/>
      <c r="DI389" s="40"/>
      <c r="DJ389" s="40"/>
      <c r="DT389" s="40"/>
      <c r="DU389" s="40"/>
      <c r="DV389" s="40"/>
      <c r="DW389" s="40"/>
      <c r="DX389" s="40"/>
      <c r="DY389" s="40"/>
      <c r="DZ389" s="40"/>
      <c r="EA389" s="40"/>
      <c r="EB389" s="40"/>
      <c r="EC389" s="40"/>
      <c r="ED389" s="40"/>
      <c r="EE389" s="40"/>
      <c r="EF389" s="40"/>
      <c r="EG389" s="40"/>
      <c r="EH389" s="40"/>
      <c r="EI389" s="40"/>
      <c r="EJ389" s="40"/>
      <c r="EK389" s="40"/>
      <c r="EL389" s="40"/>
      <c r="EM389" s="40"/>
      <c r="EN389" s="40"/>
      <c r="EO389" s="40"/>
      <c r="EP389" s="40"/>
      <c r="EQ389" s="40"/>
      <c r="ER389" s="40"/>
      <c r="ES389" s="40"/>
      <c r="ET389" s="40"/>
      <c r="EU389" s="40"/>
      <c r="EV389" s="40"/>
      <c r="EW389" s="40"/>
      <c r="EX389" s="40"/>
      <c r="EY389" s="40"/>
      <c r="EZ389" s="40"/>
      <c r="FA389" s="40"/>
      <c r="FB389" s="40"/>
      <c r="FC389" s="40"/>
      <c r="FD389" s="40"/>
      <c r="FE389" s="40"/>
      <c r="FF389" s="40"/>
      <c r="FG389" s="40"/>
      <c r="FH389" s="40"/>
      <c r="FI389" s="40"/>
      <c r="FJ389" s="40"/>
      <c r="FK389" s="40"/>
      <c r="FL389" s="40"/>
      <c r="FM389" s="40"/>
      <c r="FN389" s="40"/>
      <c r="FO389" s="40"/>
      <c r="FP389" s="40"/>
      <c r="FQ389" s="40"/>
      <c r="FR389" s="40"/>
      <c r="FS389" s="40"/>
      <c r="FT389" s="40"/>
      <c r="FU389" s="40"/>
      <c r="FV389" s="40"/>
      <c r="FW389" s="40"/>
      <c r="FX389" s="40"/>
      <c r="FY389" s="40"/>
      <c r="FZ389" s="40"/>
      <c r="GA389" s="40"/>
      <c r="GB389" s="40"/>
      <c r="GC389" s="40"/>
      <c r="GD389" s="8"/>
      <c r="GE389" s="8"/>
      <c r="GF389" s="8"/>
      <c r="GG389" s="8"/>
      <c r="GH389" s="8"/>
    </row>
    <row r="390" spans="1:190">
      <c r="A390" s="8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Q390" s="40"/>
      <c r="R390" s="40"/>
      <c r="S390" s="40"/>
      <c r="T390" s="40"/>
      <c r="U390" s="40"/>
      <c r="V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  <c r="DH390" s="40"/>
      <c r="DI390" s="40"/>
      <c r="DJ390" s="40"/>
      <c r="DT390" s="40"/>
      <c r="DU390" s="40"/>
      <c r="DV390" s="40"/>
      <c r="DW390" s="40"/>
      <c r="DX390" s="40"/>
      <c r="DY390" s="40"/>
      <c r="DZ390" s="40"/>
      <c r="EA390" s="40"/>
      <c r="EB390" s="40"/>
      <c r="EC390" s="40"/>
      <c r="ED390" s="40"/>
      <c r="EE390" s="40"/>
      <c r="EF390" s="40"/>
      <c r="EG390" s="40"/>
      <c r="EH390" s="40"/>
      <c r="EI390" s="40"/>
      <c r="EJ390" s="40"/>
      <c r="EK390" s="40"/>
      <c r="EL390" s="40"/>
      <c r="EM390" s="40"/>
      <c r="EN390" s="40"/>
      <c r="EO390" s="40"/>
      <c r="EP390" s="40"/>
      <c r="EQ390" s="40"/>
      <c r="ER390" s="40"/>
      <c r="ES390" s="40"/>
      <c r="ET390" s="40"/>
      <c r="EU390" s="40"/>
      <c r="EV390" s="40"/>
      <c r="EW390" s="40"/>
      <c r="EX390" s="40"/>
      <c r="EY390" s="40"/>
      <c r="EZ390" s="40"/>
      <c r="FA390" s="40"/>
      <c r="FB390" s="40"/>
      <c r="FC390" s="40"/>
      <c r="FD390" s="40"/>
      <c r="FE390" s="40"/>
      <c r="FF390" s="40"/>
      <c r="FG390" s="40"/>
      <c r="FH390" s="40"/>
      <c r="FI390" s="40"/>
      <c r="FJ390" s="40"/>
      <c r="FK390" s="40"/>
      <c r="FL390" s="40"/>
      <c r="FM390" s="40"/>
      <c r="FN390" s="40"/>
      <c r="FO390" s="40"/>
      <c r="FP390" s="40"/>
      <c r="FQ390" s="40"/>
      <c r="FR390" s="40"/>
      <c r="FS390" s="40"/>
      <c r="FT390" s="40"/>
      <c r="FU390" s="40"/>
      <c r="FV390" s="40"/>
      <c r="FW390" s="40"/>
      <c r="FX390" s="40"/>
      <c r="FY390" s="40"/>
      <c r="FZ390" s="40"/>
      <c r="GA390" s="40"/>
      <c r="GB390" s="40"/>
      <c r="GC390" s="40"/>
      <c r="GD390" s="8"/>
      <c r="GE390" s="8"/>
      <c r="GF390" s="8"/>
      <c r="GG390" s="8"/>
      <c r="GH390" s="8"/>
    </row>
    <row r="391" spans="1:190">
      <c r="A391" s="8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Q391" s="40"/>
      <c r="R391" s="40"/>
      <c r="S391" s="40"/>
      <c r="T391" s="40"/>
      <c r="U391" s="40"/>
      <c r="V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  <c r="DH391" s="40"/>
      <c r="DI391" s="40"/>
      <c r="DJ391" s="40"/>
      <c r="DT391" s="40"/>
      <c r="DU391" s="40"/>
      <c r="DV391" s="40"/>
      <c r="DW391" s="40"/>
      <c r="DX391" s="40"/>
      <c r="DY391" s="40"/>
      <c r="DZ391" s="40"/>
      <c r="EA391" s="40"/>
      <c r="EB391" s="40"/>
      <c r="EC391" s="40"/>
      <c r="ED391" s="40"/>
      <c r="EE391" s="40"/>
      <c r="EF391" s="40"/>
      <c r="EG391" s="40"/>
      <c r="EH391" s="40"/>
      <c r="EI391" s="40"/>
      <c r="EJ391" s="40"/>
      <c r="EK391" s="40"/>
      <c r="EL391" s="40"/>
      <c r="EM391" s="40"/>
      <c r="EN391" s="40"/>
      <c r="EO391" s="40"/>
      <c r="EP391" s="40"/>
      <c r="EQ391" s="40"/>
      <c r="ER391" s="40"/>
      <c r="ES391" s="40"/>
      <c r="ET391" s="40"/>
      <c r="EU391" s="40"/>
      <c r="EV391" s="40"/>
      <c r="EW391" s="40"/>
      <c r="EX391" s="40"/>
      <c r="EY391" s="40"/>
      <c r="EZ391" s="40"/>
      <c r="FA391" s="40"/>
      <c r="FB391" s="40"/>
      <c r="FC391" s="40"/>
      <c r="FD391" s="40"/>
      <c r="FE391" s="40"/>
      <c r="FF391" s="40"/>
      <c r="FG391" s="40"/>
      <c r="FH391" s="40"/>
      <c r="FI391" s="40"/>
      <c r="FJ391" s="40"/>
      <c r="FK391" s="40"/>
      <c r="FL391" s="40"/>
      <c r="FM391" s="40"/>
      <c r="FN391" s="40"/>
      <c r="FO391" s="40"/>
      <c r="FP391" s="40"/>
      <c r="FQ391" s="40"/>
      <c r="FR391" s="40"/>
      <c r="FS391" s="40"/>
      <c r="FT391" s="40"/>
      <c r="FU391" s="40"/>
      <c r="FV391" s="40"/>
      <c r="FW391" s="40"/>
      <c r="FX391" s="40"/>
      <c r="FY391" s="40"/>
      <c r="FZ391" s="40"/>
      <c r="GA391" s="40"/>
      <c r="GB391" s="40"/>
      <c r="GC391" s="40"/>
      <c r="GD391" s="8"/>
      <c r="GE391" s="8"/>
      <c r="GF391" s="8"/>
      <c r="GG391" s="8"/>
      <c r="GH391" s="8"/>
    </row>
    <row r="392" spans="1:190">
      <c r="A392" s="8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Q392" s="40"/>
      <c r="R392" s="40"/>
      <c r="S392" s="40"/>
      <c r="T392" s="40"/>
      <c r="U392" s="40"/>
      <c r="V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  <c r="DH392" s="40"/>
      <c r="DI392" s="40"/>
      <c r="DJ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  <c r="FH392" s="40"/>
      <c r="FI392" s="40"/>
      <c r="FJ392" s="40"/>
      <c r="FK392" s="40"/>
      <c r="FL392" s="40"/>
      <c r="FM392" s="40"/>
      <c r="FN392" s="40"/>
      <c r="FO392" s="40"/>
      <c r="FP392" s="40"/>
      <c r="FQ392" s="40"/>
      <c r="FR392" s="40"/>
      <c r="FS392" s="40"/>
      <c r="FT392" s="40"/>
      <c r="FU392" s="40"/>
      <c r="FV392" s="40"/>
      <c r="FW392" s="40"/>
      <c r="FX392" s="40"/>
      <c r="FY392" s="40"/>
      <c r="FZ392" s="40"/>
      <c r="GA392" s="40"/>
      <c r="GB392" s="40"/>
      <c r="GC392" s="40"/>
      <c r="GD392" s="8"/>
      <c r="GE392" s="8"/>
      <c r="GF392" s="8"/>
      <c r="GG392" s="8"/>
      <c r="GH392" s="8"/>
    </row>
    <row r="393" spans="1:190">
      <c r="A393" s="8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Q393" s="40"/>
      <c r="R393" s="40"/>
      <c r="S393" s="40"/>
      <c r="T393" s="40"/>
      <c r="U393" s="40"/>
      <c r="V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  <c r="DH393" s="40"/>
      <c r="DI393" s="40"/>
      <c r="DJ393" s="40"/>
      <c r="DT393" s="40"/>
      <c r="DU393" s="40"/>
      <c r="DV393" s="40"/>
      <c r="DW393" s="40"/>
      <c r="DX393" s="40"/>
      <c r="DY393" s="40"/>
      <c r="DZ393" s="40"/>
      <c r="EA393" s="40"/>
      <c r="EB393" s="40"/>
      <c r="EC393" s="40"/>
      <c r="ED393" s="40"/>
      <c r="EE393" s="40"/>
      <c r="EF393" s="40"/>
      <c r="EG393" s="40"/>
      <c r="EH393" s="40"/>
      <c r="EI393" s="40"/>
      <c r="EJ393" s="40"/>
      <c r="EK393" s="40"/>
      <c r="EL393" s="40"/>
      <c r="EM393" s="40"/>
      <c r="EN393" s="40"/>
      <c r="EO393" s="40"/>
      <c r="EP393" s="40"/>
      <c r="EQ393" s="40"/>
      <c r="ER393" s="40"/>
      <c r="ES393" s="40"/>
      <c r="ET393" s="40"/>
      <c r="EU393" s="40"/>
      <c r="EV393" s="40"/>
      <c r="EW393" s="40"/>
      <c r="EX393" s="40"/>
      <c r="EY393" s="40"/>
      <c r="EZ393" s="40"/>
      <c r="FA393" s="40"/>
      <c r="FB393" s="40"/>
      <c r="FC393" s="40"/>
      <c r="FD393" s="40"/>
      <c r="FE393" s="40"/>
      <c r="FF393" s="40"/>
      <c r="FG393" s="40"/>
      <c r="FH393" s="40"/>
      <c r="FI393" s="40"/>
      <c r="FJ393" s="40"/>
      <c r="FK393" s="40"/>
      <c r="FL393" s="40"/>
      <c r="FM393" s="40"/>
      <c r="FN393" s="40"/>
      <c r="FO393" s="40"/>
      <c r="FP393" s="40"/>
      <c r="FQ393" s="40"/>
      <c r="FR393" s="40"/>
      <c r="FS393" s="40"/>
      <c r="FT393" s="40"/>
      <c r="FU393" s="40"/>
      <c r="FV393" s="40"/>
      <c r="FW393" s="40"/>
      <c r="FX393" s="40"/>
      <c r="FY393" s="40"/>
      <c r="FZ393" s="40"/>
      <c r="GA393" s="40"/>
      <c r="GB393" s="40"/>
      <c r="GC393" s="40"/>
      <c r="GD393" s="8"/>
      <c r="GE393" s="8"/>
      <c r="GF393" s="8"/>
      <c r="GG393" s="8"/>
      <c r="GH393" s="8"/>
    </row>
    <row r="394" spans="1:190">
      <c r="A394" s="8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Q394" s="40"/>
      <c r="R394" s="40"/>
      <c r="S394" s="40"/>
      <c r="T394" s="40"/>
      <c r="U394" s="40"/>
      <c r="V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  <c r="DH394" s="40"/>
      <c r="DI394" s="40"/>
      <c r="DJ394" s="40"/>
      <c r="DT394" s="40"/>
      <c r="DU394" s="40"/>
      <c r="DV394" s="40"/>
      <c r="DW394" s="40"/>
      <c r="DX394" s="40"/>
      <c r="DY394" s="40"/>
      <c r="DZ394" s="40"/>
      <c r="EA394" s="40"/>
      <c r="EB394" s="40"/>
      <c r="EC394" s="40"/>
      <c r="ED394" s="40"/>
      <c r="EE394" s="40"/>
      <c r="EF394" s="40"/>
      <c r="EG394" s="40"/>
      <c r="EH394" s="40"/>
      <c r="EI394" s="40"/>
      <c r="EJ394" s="40"/>
      <c r="EK394" s="40"/>
      <c r="EL394" s="40"/>
      <c r="EM394" s="40"/>
      <c r="EN394" s="40"/>
      <c r="EO394" s="40"/>
      <c r="EP394" s="40"/>
      <c r="EQ394" s="40"/>
      <c r="ER394" s="40"/>
      <c r="ES394" s="40"/>
      <c r="ET394" s="40"/>
      <c r="EU394" s="40"/>
      <c r="EV394" s="40"/>
      <c r="EW394" s="40"/>
      <c r="EX394" s="40"/>
      <c r="EY394" s="40"/>
      <c r="EZ394" s="40"/>
      <c r="FA394" s="40"/>
      <c r="FB394" s="40"/>
      <c r="FC394" s="40"/>
      <c r="FD394" s="40"/>
      <c r="FE394" s="40"/>
      <c r="FF394" s="40"/>
      <c r="FG394" s="40"/>
      <c r="FH394" s="40"/>
      <c r="FI394" s="40"/>
      <c r="FJ394" s="40"/>
      <c r="FK394" s="40"/>
      <c r="FL394" s="40"/>
      <c r="FM394" s="40"/>
      <c r="FN394" s="40"/>
      <c r="FO394" s="40"/>
      <c r="FP394" s="40"/>
      <c r="FQ394" s="40"/>
      <c r="FR394" s="40"/>
      <c r="FS394" s="40"/>
      <c r="FT394" s="40"/>
      <c r="FU394" s="40"/>
      <c r="FV394" s="40"/>
      <c r="FW394" s="40"/>
      <c r="FX394" s="40"/>
      <c r="FY394" s="40"/>
      <c r="FZ394" s="40"/>
      <c r="GA394" s="40"/>
      <c r="GB394" s="40"/>
      <c r="GC394" s="40"/>
      <c r="GD394" s="8"/>
      <c r="GE394" s="8"/>
      <c r="GF394" s="8"/>
      <c r="GG394" s="8"/>
      <c r="GH394" s="8"/>
    </row>
    <row r="395" spans="1:190">
      <c r="A395" s="8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Q395" s="40"/>
      <c r="R395" s="40"/>
      <c r="S395" s="40"/>
      <c r="T395" s="40"/>
      <c r="U395" s="40"/>
      <c r="V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  <c r="FH395" s="40"/>
      <c r="FI395" s="40"/>
      <c r="FJ395" s="40"/>
      <c r="FK395" s="40"/>
      <c r="FL395" s="40"/>
      <c r="FM395" s="40"/>
      <c r="FN395" s="40"/>
      <c r="FO395" s="40"/>
      <c r="FP395" s="40"/>
      <c r="FQ395" s="40"/>
      <c r="FR395" s="40"/>
      <c r="FS395" s="40"/>
      <c r="FT395" s="40"/>
      <c r="FU395" s="40"/>
      <c r="FV395" s="40"/>
      <c r="FW395" s="40"/>
      <c r="FX395" s="40"/>
      <c r="FY395" s="40"/>
      <c r="FZ395" s="40"/>
      <c r="GA395" s="40"/>
      <c r="GB395" s="40"/>
      <c r="GC395" s="40"/>
      <c r="GD395" s="8"/>
      <c r="GE395" s="8"/>
      <c r="GF395" s="8"/>
      <c r="GG395" s="8"/>
      <c r="GH395" s="8"/>
    </row>
    <row r="396" spans="1:190">
      <c r="A396" s="8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Q396" s="40"/>
      <c r="R396" s="40"/>
      <c r="S396" s="40"/>
      <c r="T396" s="40"/>
      <c r="U396" s="40"/>
      <c r="V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  <c r="DH396" s="40"/>
      <c r="DI396" s="40"/>
      <c r="DJ396" s="40"/>
      <c r="DT396" s="40"/>
      <c r="DU396" s="40"/>
      <c r="DV396" s="40"/>
      <c r="DW396" s="40"/>
      <c r="DX396" s="40"/>
      <c r="DY396" s="40"/>
      <c r="DZ396" s="40"/>
      <c r="EA396" s="40"/>
      <c r="EB396" s="40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40"/>
      <c r="FH396" s="40"/>
      <c r="FI396" s="40"/>
      <c r="FJ396" s="40"/>
      <c r="FK396" s="40"/>
      <c r="FL396" s="40"/>
      <c r="FM396" s="40"/>
      <c r="FN396" s="40"/>
      <c r="FO396" s="40"/>
      <c r="FP396" s="40"/>
      <c r="FQ396" s="40"/>
      <c r="FR396" s="40"/>
      <c r="FS396" s="40"/>
      <c r="FT396" s="40"/>
      <c r="FU396" s="40"/>
      <c r="FV396" s="40"/>
      <c r="FW396" s="40"/>
      <c r="FX396" s="40"/>
      <c r="FY396" s="40"/>
      <c r="FZ396" s="40"/>
      <c r="GA396" s="40"/>
      <c r="GB396" s="40"/>
      <c r="GC396" s="40"/>
      <c r="GD396" s="8"/>
      <c r="GE396" s="8"/>
      <c r="GF396" s="8"/>
      <c r="GG396" s="8"/>
      <c r="GH396" s="8"/>
    </row>
    <row r="397" spans="1:190">
      <c r="A397" s="8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Q397" s="40"/>
      <c r="R397" s="40"/>
      <c r="S397" s="40"/>
      <c r="T397" s="40"/>
      <c r="U397" s="40"/>
      <c r="V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  <c r="DH397" s="40"/>
      <c r="DI397" s="40"/>
      <c r="DJ397" s="40"/>
      <c r="DT397" s="40"/>
      <c r="DU397" s="40"/>
      <c r="DV397" s="40"/>
      <c r="DW397" s="40"/>
      <c r="DX397" s="40"/>
      <c r="DY397" s="40"/>
      <c r="DZ397" s="40"/>
      <c r="EA397" s="40"/>
      <c r="EB397" s="40"/>
      <c r="EC397" s="40"/>
      <c r="ED397" s="40"/>
      <c r="EE397" s="40"/>
      <c r="EF397" s="40"/>
      <c r="EG397" s="40"/>
      <c r="EH397" s="40"/>
      <c r="EI397" s="40"/>
      <c r="EJ397" s="40"/>
      <c r="EK397" s="40"/>
      <c r="EL397" s="40"/>
      <c r="EM397" s="40"/>
      <c r="EN397" s="40"/>
      <c r="EO397" s="40"/>
      <c r="EP397" s="40"/>
      <c r="EQ397" s="40"/>
      <c r="ER397" s="40"/>
      <c r="ES397" s="40"/>
      <c r="ET397" s="40"/>
      <c r="EU397" s="40"/>
      <c r="EV397" s="40"/>
      <c r="EW397" s="40"/>
      <c r="EX397" s="40"/>
      <c r="EY397" s="40"/>
      <c r="EZ397" s="40"/>
      <c r="FA397" s="40"/>
      <c r="FB397" s="40"/>
      <c r="FC397" s="40"/>
      <c r="FD397" s="40"/>
      <c r="FE397" s="40"/>
      <c r="FF397" s="40"/>
      <c r="FG397" s="40"/>
      <c r="FH397" s="40"/>
      <c r="FI397" s="40"/>
      <c r="FJ397" s="40"/>
      <c r="FK397" s="40"/>
      <c r="FL397" s="40"/>
      <c r="FM397" s="40"/>
      <c r="FN397" s="40"/>
      <c r="FO397" s="40"/>
      <c r="FP397" s="40"/>
      <c r="FQ397" s="40"/>
      <c r="FR397" s="40"/>
      <c r="FS397" s="40"/>
      <c r="FT397" s="40"/>
      <c r="FU397" s="40"/>
      <c r="FV397" s="40"/>
      <c r="FW397" s="40"/>
      <c r="FX397" s="40"/>
      <c r="FY397" s="40"/>
      <c r="FZ397" s="40"/>
      <c r="GA397" s="40"/>
      <c r="GB397" s="40"/>
      <c r="GC397" s="40"/>
      <c r="GD397" s="8"/>
      <c r="GE397" s="8"/>
      <c r="GF397" s="8"/>
      <c r="GG397" s="8"/>
      <c r="GH397" s="8"/>
    </row>
    <row r="398" spans="1:190">
      <c r="A398" s="8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Q398" s="40"/>
      <c r="R398" s="40"/>
      <c r="S398" s="40"/>
      <c r="T398" s="40"/>
      <c r="U398" s="40"/>
      <c r="V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T398" s="40"/>
      <c r="DU398" s="40"/>
      <c r="DV398" s="40"/>
      <c r="DW398" s="40"/>
      <c r="DX398" s="40"/>
      <c r="DY398" s="40"/>
      <c r="DZ398" s="40"/>
      <c r="EA398" s="40"/>
      <c r="EB398" s="40"/>
      <c r="EC398" s="40"/>
      <c r="ED398" s="40"/>
      <c r="EE398" s="40"/>
      <c r="EF398" s="40"/>
      <c r="EG398" s="40"/>
      <c r="EH398" s="40"/>
      <c r="EI398" s="40"/>
      <c r="EJ398" s="40"/>
      <c r="EK398" s="40"/>
      <c r="EL398" s="40"/>
      <c r="EM398" s="40"/>
      <c r="EN398" s="40"/>
      <c r="EO398" s="40"/>
      <c r="EP398" s="40"/>
      <c r="EQ398" s="40"/>
      <c r="ER398" s="40"/>
      <c r="ES398" s="40"/>
      <c r="ET398" s="40"/>
      <c r="EU398" s="40"/>
      <c r="EV398" s="40"/>
      <c r="EW398" s="40"/>
      <c r="EX398" s="40"/>
      <c r="EY398" s="40"/>
      <c r="EZ398" s="40"/>
      <c r="FA398" s="40"/>
      <c r="FB398" s="40"/>
      <c r="FC398" s="40"/>
      <c r="FD398" s="40"/>
      <c r="FE398" s="40"/>
      <c r="FF398" s="40"/>
      <c r="FG398" s="40"/>
      <c r="FH398" s="40"/>
      <c r="FI398" s="40"/>
      <c r="FJ398" s="40"/>
      <c r="FK398" s="40"/>
      <c r="FL398" s="40"/>
      <c r="FM398" s="40"/>
      <c r="FN398" s="40"/>
      <c r="FO398" s="40"/>
      <c r="FP398" s="40"/>
      <c r="FQ398" s="40"/>
      <c r="FR398" s="40"/>
      <c r="FS398" s="40"/>
      <c r="FT398" s="40"/>
      <c r="FU398" s="40"/>
      <c r="FV398" s="40"/>
      <c r="FW398" s="40"/>
      <c r="FX398" s="40"/>
      <c r="FY398" s="40"/>
      <c r="FZ398" s="40"/>
      <c r="GA398" s="40"/>
      <c r="GB398" s="40"/>
      <c r="GC398" s="40"/>
      <c r="GD398" s="8"/>
      <c r="GE398" s="8"/>
      <c r="GF398" s="8"/>
      <c r="GG398" s="8"/>
      <c r="GH398" s="8"/>
    </row>
    <row r="399" spans="1:190">
      <c r="A399" s="8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Q399" s="40"/>
      <c r="R399" s="40"/>
      <c r="S399" s="40"/>
      <c r="T399" s="40"/>
      <c r="U399" s="40"/>
      <c r="V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  <c r="DH399" s="40"/>
      <c r="DI399" s="40"/>
      <c r="DJ399" s="40"/>
      <c r="DT399" s="40"/>
      <c r="DU399" s="40"/>
      <c r="DV399" s="40"/>
      <c r="DW399" s="40"/>
      <c r="DX399" s="40"/>
      <c r="DY399" s="40"/>
      <c r="DZ399" s="40"/>
      <c r="EA399" s="40"/>
      <c r="EB399" s="40"/>
      <c r="EC399" s="40"/>
      <c r="ED399" s="40"/>
      <c r="EE399" s="40"/>
      <c r="EF399" s="40"/>
      <c r="EG399" s="40"/>
      <c r="EH399" s="40"/>
      <c r="EI399" s="40"/>
      <c r="EJ399" s="40"/>
      <c r="EK399" s="40"/>
      <c r="EL399" s="40"/>
      <c r="EM399" s="40"/>
      <c r="EN399" s="40"/>
      <c r="EO399" s="40"/>
      <c r="EP399" s="40"/>
      <c r="EQ399" s="40"/>
      <c r="ER399" s="40"/>
      <c r="ES399" s="40"/>
      <c r="ET399" s="40"/>
      <c r="EU399" s="40"/>
      <c r="EV399" s="40"/>
      <c r="EW399" s="40"/>
      <c r="EX399" s="40"/>
      <c r="EY399" s="40"/>
      <c r="EZ399" s="40"/>
      <c r="FA399" s="40"/>
      <c r="FB399" s="40"/>
      <c r="FC399" s="40"/>
      <c r="FD399" s="40"/>
      <c r="FE399" s="40"/>
      <c r="FF399" s="40"/>
      <c r="FG399" s="40"/>
      <c r="FH399" s="40"/>
      <c r="FI399" s="40"/>
      <c r="FJ399" s="40"/>
      <c r="FK399" s="40"/>
      <c r="FL399" s="40"/>
      <c r="FM399" s="40"/>
      <c r="FN399" s="40"/>
      <c r="FO399" s="40"/>
      <c r="FP399" s="40"/>
      <c r="FQ399" s="40"/>
      <c r="FR399" s="40"/>
      <c r="FS399" s="40"/>
      <c r="FT399" s="40"/>
      <c r="FU399" s="40"/>
      <c r="FV399" s="40"/>
      <c r="FW399" s="40"/>
      <c r="FX399" s="40"/>
      <c r="FY399" s="40"/>
      <c r="FZ399" s="40"/>
      <c r="GA399" s="40"/>
      <c r="GB399" s="40"/>
      <c r="GC399" s="40"/>
      <c r="GD399" s="8"/>
      <c r="GE399" s="8"/>
      <c r="GF399" s="8"/>
      <c r="GG399" s="8"/>
      <c r="GH399" s="8"/>
    </row>
    <row r="400" spans="1:190">
      <c r="A400" s="8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Q400" s="40"/>
      <c r="R400" s="40"/>
      <c r="S400" s="40"/>
      <c r="T400" s="40"/>
      <c r="U400" s="40"/>
      <c r="V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  <c r="DH400" s="40"/>
      <c r="DI400" s="40"/>
      <c r="DJ400" s="40"/>
      <c r="DT400" s="40"/>
      <c r="DU400" s="40"/>
      <c r="DV400" s="40"/>
      <c r="DW400" s="40"/>
      <c r="DX400" s="40"/>
      <c r="DY400" s="40"/>
      <c r="DZ400" s="40"/>
      <c r="EA400" s="40"/>
      <c r="EB400" s="40"/>
      <c r="EC400" s="40"/>
      <c r="ED400" s="40"/>
      <c r="EE400" s="40"/>
      <c r="EF400" s="40"/>
      <c r="EG400" s="40"/>
      <c r="EH400" s="40"/>
      <c r="EI400" s="40"/>
      <c r="EJ400" s="40"/>
      <c r="EK400" s="40"/>
      <c r="EL400" s="40"/>
      <c r="EM400" s="40"/>
      <c r="EN400" s="40"/>
      <c r="EO400" s="40"/>
      <c r="EP400" s="40"/>
      <c r="EQ400" s="40"/>
      <c r="ER400" s="40"/>
      <c r="ES400" s="40"/>
      <c r="ET400" s="40"/>
      <c r="EU400" s="40"/>
      <c r="EV400" s="40"/>
      <c r="EW400" s="40"/>
      <c r="EX400" s="40"/>
      <c r="EY400" s="40"/>
      <c r="EZ400" s="40"/>
      <c r="FA400" s="40"/>
      <c r="FB400" s="40"/>
      <c r="FC400" s="40"/>
      <c r="FD400" s="40"/>
      <c r="FE400" s="40"/>
      <c r="FF400" s="40"/>
      <c r="FG400" s="40"/>
      <c r="FH400" s="40"/>
      <c r="FI400" s="40"/>
      <c r="FJ400" s="40"/>
      <c r="FK400" s="40"/>
      <c r="FL400" s="40"/>
      <c r="FM400" s="40"/>
      <c r="FN400" s="40"/>
      <c r="FO400" s="40"/>
      <c r="FP400" s="40"/>
      <c r="FQ400" s="40"/>
      <c r="FR400" s="40"/>
      <c r="FS400" s="40"/>
      <c r="FT400" s="40"/>
      <c r="FU400" s="40"/>
      <c r="FV400" s="40"/>
      <c r="FW400" s="40"/>
      <c r="FX400" s="40"/>
      <c r="FY400" s="40"/>
      <c r="FZ400" s="40"/>
      <c r="GA400" s="40"/>
      <c r="GB400" s="40"/>
      <c r="GC400" s="40"/>
      <c r="GD400" s="8"/>
      <c r="GE400" s="8"/>
      <c r="GF400" s="8"/>
      <c r="GG400" s="8"/>
      <c r="GH400" s="8"/>
    </row>
    <row r="401" spans="1:190">
      <c r="A401" s="8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Q401" s="40"/>
      <c r="R401" s="40"/>
      <c r="S401" s="40"/>
      <c r="T401" s="40"/>
      <c r="U401" s="40"/>
      <c r="V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  <c r="DH401" s="40"/>
      <c r="DI401" s="40"/>
      <c r="DJ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  <c r="FH401" s="40"/>
      <c r="FI401" s="40"/>
      <c r="FJ401" s="40"/>
      <c r="FK401" s="40"/>
      <c r="FL401" s="40"/>
      <c r="FM401" s="40"/>
      <c r="FN401" s="40"/>
      <c r="FO401" s="40"/>
      <c r="FP401" s="40"/>
      <c r="FQ401" s="40"/>
      <c r="FR401" s="40"/>
      <c r="FS401" s="40"/>
      <c r="FT401" s="40"/>
      <c r="FU401" s="40"/>
      <c r="FV401" s="40"/>
      <c r="FW401" s="40"/>
      <c r="FX401" s="40"/>
      <c r="FY401" s="40"/>
      <c r="FZ401" s="40"/>
      <c r="GA401" s="40"/>
      <c r="GB401" s="40"/>
      <c r="GC401" s="40"/>
      <c r="GD401" s="8"/>
      <c r="GE401" s="8"/>
      <c r="GF401" s="8"/>
      <c r="GG401" s="8"/>
      <c r="GH401" s="8"/>
    </row>
    <row r="402" spans="1:190">
      <c r="A402" s="8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Q402" s="40"/>
      <c r="R402" s="40"/>
      <c r="S402" s="40"/>
      <c r="T402" s="40"/>
      <c r="U402" s="40"/>
      <c r="V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  <c r="DH402" s="40"/>
      <c r="DI402" s="40"/>
      <c r="DJ402" s="40"/>
      <c r="DT402" s="40"/>
      <c r="DU402" s="40"/>
      <c r="DV402" s="40"/>
      <c r="DW402" s="40"/>
      <c r="DX402" s="40"/>
      <c r="DY402" s="40"/>
      <c r="DZ402" s="40"/>
      <c r="EA402" s="40"/>
      <c r="EB402" s="40"/>
      <c r="EC402" s="40"/>
      <c r="ED402" s="40"/>
      <c r="EE402" s="40"/>
      <c r="EF402" s="40"/>
      <c r="EG402" s="40"/>
      <c r="EH402" s="40"/>
      <c r="EI402" s="40"/>
      <c r="EJ402" s="40"/>
      <c r="EK402" s="40"/>
      <c r="EL402" s="40"/>
      <c r="EM402" s="40"/>
      <c r="EN402" s="40"/>
      <c r="EO402" s="40"/>
      <c r="EP402" s="40"/>
      <c r="EQ402" s="40"/>
      <c r="ER402" s="40"/>
      <c r="ES402" s="40"/>
      <c r="ET402" s="40"/>
      <c r="EU402" s="40"/>
      <c r="EV402" s="40"/>
      <c r="EW402" s="40"/>
      <c r="EX402" s="40"/>
      <c r="EY402" s="40"/>
      <c r="EZ402" s="40"/>
      <c r="FA402" s="40"/>
      <c r="FB402" s="40"/>
      <c r="FC402" s="40"/>
      <c r="FD402" s="40"/>
      <c r="FE402" s="40"/>
      <c r="FF402" s="40"/>
      <c r="FG402" s="40"/>
      <c r="FH402" s="40"/>
      <c r="FI402" s="40"/>
      <c r="FJ402" s="40"/>
      <c r="FK402" s="40"/>
      <c r="FL402" s="40"/>
      <c r="FM402" s="40"/>
      <c r="FN402" s="40"/>
      <c r="FO402" s="40"/>
      <c r="FP402" s="40"/>
      <c r="FQ402" s="40"/>
      <c r="FR402" s="40"/>
      <c r="FS402" s="40"/>
      <c r="FT402" s="40"/>
      <c r="FU402" s="40"/>
      <c r="FV402" s="40"/>
      <c r="FW402" s="40"/>
      <c r="FX402" s="40"/>
      <c r="FY402" s="40"/>
      <c r="FZ402" s="40"/>
      <c r="GA402" s="40"/>
      <c r="GB402" s="40"/>
      <c r="GC402" s="40"/>
      <c r="GD402" s="8"/>
      <c r="GE402" s="8"/>
      <c r="GF402" s="8"/>
      <c r="GG402" s="8"/>
      <c r="GH402" s="8"/>
    </row>
    <row r="403" spans="1:190">
      <c r="A403" s="8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Q403" s="40"/>
      <c r="R403" s="40"/>
      <c r="S403" s="40"/>
      <c r="T403" s="40"/>
      <c r="U403" s="40"/>
      <c r="V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  <c r="DH403" s="40"/>
      <c r="DI403" s="40"/>
      <c r="DJ403" s="40"/>
      <c r="DT403" s="40"/>
      <c r="DU403" s="40"/>
      <c r="DV403" s="40"/>
      <c r="DW403" s="40"/>
      <c r="DX403" s="40"/>
      <c r="DY403" s="40"/>
      <c r="DZ403" s="40"/>
      <c r="EA403" s="40"/>
      <c r="EB403" s="40"/>
      <c r="EC403" s="40"/>
      <c r="ED403" s="40"/>
      <c r="EE403" s="40"/>
      <c r="EF403" s="40"/>
      <c r="EG403" s="40"/>
      <c r="EH403" s="40"/>
      <c r="EI403" s="40"/>
      <c r="EJ403" s="40"/>
      <c r="EK403" s="40"/>
      <c r="EL403" s="40"/>
      <c r="EM403" s="40"/>
      <c r="EN403" s="40"/>
      <c r="EO403" s="40"/>
      <c r="EP403" s="40"/>
      <c r="EQ403" s="40"/>
      <c r="ER403" s="40"/>
      <c r="ES403" s="40"/>
      <c r="ET403" s="40"/>
      <c r="EU403" s="40"/>
      <c r="EV403" s="40"/>
      <c r="EW403" s="40"/>
      <c r="EX403" s="40"/>
      <c r="EY403" s="40"/>
      <c r="EZ403" s="40"/>
      <c r="FA403" s="40"/>
      <c r="FB403" s="40"/>
      <c r="FC403" s="40"/>
      <c r="FD403" s="40"/>
      <c r="FE403" s="40"/>
      <c r="FF403" s="40"/>
      <c r="FG403" s="40"/>
      <c r="FH403" s="40"/>
      <c r="FI403" s="40"/>
      <c r="FJ403" s="40"/>
      <c r="FK403" s="40"/>
      <c r="FL403" s="40"/>
      <c r="FM403" s="40"/>
      <c r="FN403" s="40"/>
      <c r="FO403" s="40"/>
      <c r="FP403" s="40"/>
      <c r="FQ403" s="40"/>
      <c r="FR403" s="40"/>
      <c r="FS403" s="40"/>
      <c r="FT403" s="40"/>
      <c r="FU403" s="40"/>
      <c r="FV403" s="40"/>
      <c r="FW403" s="40"/>
      <c r="FX403" s="40"/>
      <c r="FY403" s="40"/>
      <c r="FZ403" s="40"/>
      <c r="GA403" s="40"/>
      <c r="GB403" s="40"/>
      <c r="GC403" s="40"/>
      <c r="GD403" s="8"/>
      <c r="GE403" s="8"/>
      <c r="GF403" s="8"/>
      <c r="GG403" s="8"/>
      <c r="GH403" s="8"/>
    </row>
    <row r="404" spans="1:190">
      <c r="A404" s="8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Q404" s="40"/>
      <c r="R404" s="40"/>
      <c r="S404" s="40"/>
      <c r="T404" s="40"/>
      <c r="U404" s="40"/>
      <c r="V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  <c r="DH404" s="40"/>
      <c r="DI404" s="40"/>
      <c r="DJ404" s="40"/>
      <c r="DT404" s="40"/>
      <c r="DU404" s="40"/>
      <c r="DV404" s="40"/>
      <c r="DW404" s="40"/>
      <c r="DX404" s="40"/>
      <c r="DY404" s="40"/>
      <c r="DZ404" s="40"/>
      <c r="EA404" s="40"/>
      <c r="EB404" s="40"/>
      <c r="EC404" s="40"/>
      <c r="ED404" s="40"/>
      <c r="EE404" s="40"/>
      <c r="EF404" s="40"/>
      <c r="EG404" s="40"/>
      <c r="EH404" s="40"/>
      <c r="EI404" s="40"/>
      <c r="EJ404" s="40"/>
      <c r="EK404" s="40"/>
      <c r="EL404" s="40"/>
      <c r="EM404" s="40"/>
      <c r="EN404" s="40"/>
      <c r="EO404" s="40"/>
      <c r="EP404" s="40"/>
      <c r="EQ404" s="40"/>
      <c r="ER404" s="40"/>
      <c r="ES404" s="40"/>
      <c r="ET404" s="40"/>
      <c r="EU404" s="40"/>
      <c r="EV404" s="40"/>
      <c r="EW404" s="40"/>
      <c r="EX404" s="40"/>
      <c r="EY404" s="40"/>
      <c r="EZ404" s="40"/>
      <c r="FA404" s="40"/>
      <c r="FB404" s="40"/>
      <c r="FC404" s="40"/>
      <c r="FD404" s="40"/>
      <c r="FE404" s="40"/>
      <c r="FF404" s="40"/>
      <c r="FG404" s="40"/>
      <c r="FH404" s="40"/>
      <c r="FI404" s="40"/>
      <c r="FJ404" s="40"/>
      <c r="FK404" s="40"/>
      <c r="FL404" s="40"/>
      <c r="FM404" s="40"/>
      <c r="FN404" s="40"/>
      <c r="FO404" s="40"/>
      <c r="FP404" s="40"/>
      <c r="FQ404" s="40"/>
      <c r="FR404" s="40"/>
      <c r="FS404" s="40"/>
      <c r="FT404" s="40"/>
      <c r="FU404" s="40"/>
      <c r="FV404" s="40"/>
      <c r="FW404" s="40"/>
      <c r="FX404" s="40"/>
      <c r="FY404" s="40"/>
      <c r="FZ404" s="40"/>
      <c r="GA404" s="40"/>
      <c r="GB404" s="40"/>
      <c r="GC404" s="40"/>
      <c r="GD404" s="8"/>
      <c r="GE404" s="8"/>
      <c r="GF404" s="8"/>
      <c r="GG404" s="8"/>
      <c r="GH404" s="8"/>
    </row>
    <row r="405" spans="1:190">
      <c r="A405" s="8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Q405" s="40"/>
      <c r="R405" s="40"/>
      <c r="S405" s="40"/>
      <c r="T405" s="40"/>
      <c r="U405" s="40"/>
      <c r="V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T405" s="40"/>
      <c r="DU405" s="40"/>
      <c r="DV405" s="40"/>
      <c r="DW405" s="40"/>
      <c r="DX405" s="40"/>
      <c r="DY405" s="40"/>
      <c r="DZ405" s="40"/>
      <c r="EA405" s="40"/>
      <c r="EB405" s="40"/>
      <c r="EC405" s="40"/>
      <c r="ED405" s="40"/>
      <c r="EE405" s="40"/>
      <c r="EF405" s="40"/>
      <c r="EG405" s="40"/>
      <c r="EH405" s="40"/>
      <c r="EI405" s="40"/>
      <c r="EJ405" s="40"/>
      <c r="EK405" s="40"/>
      <c r="EL405" s="40"/>
      <c r="EM405" s="40"/>
      <c r="EN405" s="40"/>
      <c r="EO405" s="40"/>
      <c r="EP405" s="40"/>
      <c r="EQ405" s="40"/>
      <c r="ER405" s="40"/>
      <c r="ES405" s="40"/>
      <c r="ET405" s="40"/>
      <c r="EU405" s="40"/>
      <c r="EV405" s="40"/>
      <c r="EW405" s="40"/>
      <c r="EX405" s="40"/>
      <c r="EY405" s="40"/>
      <c r="EZ405" s="40"/>
      <c r="FA405" s="40"/>
      <c r="FB405" s="40"/>
      <c r="FC405" s="40"/>
      <c r="FD405" s="40"/>
      <c r="FE405" s="40"/>
      <c r="FF405" s="40"/>
      <c r="FG405" s="40"/>
      <c r="FH405" s="40"/>
      <c r="FI405" s="40"/>
      <c r="FJ405" s="40"/>
      <c r="FK405" s="40"/>
      <c r="FL405" s="40"/>
      <c r="FM405" s="40"/>
      <c r="FN405" s="40"/>
      <c r="FO405" s="40"/>
      <c r="FP405" s="40"/>
      <c r="FQ405" s="40"/>
      <c r="FR405" s="40"/>
      <c r="FS405" s="40"/>
      <c r="FT405" s="40"/>
      <c r="FU405" s="40"/>
      <c r="FV405" s="40"/>
      <c r="FW405" s="40"/>
      <c r="FX405" s="40"/>
      <c r="FY405" s="40"/>
      <c r="FZ405" s="40"/>
      <c r="GA405" s="40"/>
      <c r="GB405" s="40"/>
      <c r="GC405" s="40"/>
      <c r="GD405" s="8"/>
      <c r="GE405" s="8"/>
      <c r="GF405" s="8"/>
      <c r="GG405" s="8"/>
      <c r="GH405" s="8"/>
    </row>
    <row r="406" spans="1:190">
      <c r="A406" s="8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Q406" s="40"/>
      <c r="R406" s="40"/>
      <c r="S406" s="40"/>
      <c r="T406" s="40"/>
      <c r="U406" s="40"/>
      <c r="V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T406" s="40"/>
      <c r="DU406" s="40"/>
      <c r="DV406" s="40"/>
      <c r="DW406" s="40"/>
      <c r="DX406" s="40"/>
      <c r="DY406" s="40"/>
      <c r="DZ406" s="40"/>
      <c r="EA406" s="40"/>
      <c r="EB406" s="40"/>
      <c r="EC406" s="40"/>
      <c r="ED406" s="40"/>
      <c r="EE406" s="40"/>
      <c r="EF406" s="40"/>
      <c r="EG406" s="40"/>
      <c r="EH406" s="40"/>
      <c r="EI406" s="40"/>
      <c r="EJ406" s="40"/>
      <c r="EK406" s="40"/>
      <c r="EL406" s="40"/>
      <c r="EM406" s="40"/>
      <c r="EN406" s="40"/>
      <c r="EO406" s="40"/>
      <c r="EP406" s="40"/>
      <c r="EQ406" s="40"/>
      <c r="ER406" s="40"/>
      <c r="ES406" s="40"/>
      <c r="ET406" s="40"/>
      <c r="EU406" s="40"/>
      <c r="EV406" s="40"/>
      <c r="EW406" s="40"/>
      <c r="EX406" s="40"/>
      <c r="EY406" s="40"/>
      <c r="EZ406" s="40"/>
      <c r="FA406" s="40"/>
      <c r="FB406" s="40"/>
      <c r="FC406" s="40"/>
      <c r="FD406" s="40"/>
      <c r="FE406" s="40"/>
      <c r="FF406" s="40"/>
      <c r="FG406" s="40"/>
      <c r="FH406" s="40"/>
      <c r="FI406" s="40"/>
      <c r="FJ406" s="40"/>
      <c r="FK406" s="40"/>
      <c r="FL406" s="40"/>
      <c r="FM406" s="40"/>
      <c r="FN406" s="40"/>
      <c r="FO406" s="40"/>
      <c r="FP406" s="40"/>
      <c r="FQ406" s="40"/>
      <c r="FR406" s="40"/>
      <c r="FS406" s="40"/>
      <c r="FT406" s="40"/>
      <c r="FU406" s="40"/>
      <c r="FV406" s="40"/>
      <c r="FW406" s="40"/>
      <c r="FX406" s="40"/>
      <c r="FY406" s="40"/>
      <c r="FZ406" s="40"/>
      <c r="GA406" s="40"/>
      <c r="GB406" s="40"/>
      <c r="GC406" s="40"/>
      <c r="GD406" s="8"/>
      <c r="GE406" s="8"/>
      <c r="GF406" s="8"/>
      <c r="GG406" s="8"/>
      <c r="GH406" s="8"/>
    </row>
    <row r="407" spans="1:190">
      <c r="A407" s="8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Q407" s="40"/>
      <c r="R407" s="40"/>
      <c r="S407" s="40"/>
      <c r="T407" s="40"/>
      <c r="U407" s="40"/>
      <c r="V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  <c r="DH407" s="40"/>
      <c r="DI407" s="40"/>
      <c r="DJ407" s="40"/>
      <c r="DT407" s="40"/>
      <c r="DU407" s="40"/>
      <c r="DV407" s="40"/>
      <c r="DW407" s="40"/>
      <c r="DX407" s="40"/>
      <c r="DY407" s="40"/>
      <c r="DZ407" s="40"/>
      <c r="EA407" s="40"/>
      <c r="EB407" s="40"/>
      <c r="EC407" s="40"/>
      <c r="ED407" s="40"/>
      <c r="EE407" s="40"/>
      <c r="EF407" s="40"/>
      <c r="EG407" s="40"/>
      <c r="EH407" s="40"/>
      <c r="EI407" s="40"/>
      <c r="EJ407" s="40"/>
      <c r="EK407" s="40"/>
      <c r="EL407" s="40"/>
      <c r="EM407" s="40"/>
      <c r="EN407" s="40"/>
      <c r="EO407" s="40"/>
      <c r="EP407" s="40"/>
      <c r="EQ407" s="40"/>
      <c r="ER407" s="40"/>
      <c r="ES407" s="40"/>
      <c r="ET407" s="40"/>
      <c r="EU407" s="40"/>
      <c r="EV407" s="40"/>
      <c r="EW407" s="40"/>
      <c r="EX407" s="40"/>
      <c r="EY407" s="40"/>
      <c r="EZ407" s="40"/>
      <c r="FA407" s="40"/>
      <c r="FB407" s="40"/>
      <c r="FC407" s="40"/>
      <c r="FD407" s="40"/>
      <c r="FE407" s="40"/>
      <c r="FF407" s="40"/>
      <c r="FG407" s="40"/>
      <c r="FH407" s="40"/>
      <c r="FI407" s="40"/>
      <c r="FJ407" s="40"/>
      <c r="FK407" s="40"/>
      <c r="FL407" s="40"/>
      <c r="FM407" s="40"/>
      <c r="FN407" s="40"/>
      <c r="FO407" s="40"/>
      <c r="FP407" s="40"/>
      <c r="FQ407" s="40"/>
      <c r="FR407" s="40"/>
      <c r="FS407" s="40"/>
      <c r="FT407" s="40"/>
      <c r="FU407" s="40"/>
      <c r="FV407" s="40"/>
      <c r="FW407" s="40"/>
      <c r="FX407" s="40"/>
      <c r="FY407" s="40"/>
      <c r="FZ407" s="40"/>
      <c r="GA407" s="40"/>
      <c r="GB407" s="40"/>
      <c r="GC407" s="40"/>
      <c r="GD407" s="8"/>
      <c r="GE407" s="8"/>
      <c r="GF407" s="8"/>
      <c r="GG407" s="8"/>
      <c r="GH407" s="8"/>
    </row>
    <row r="408" spans="1:190">
      <c r="A408" s="8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Q408" s="40"/>
      <c r="R408" s="40"/>
      <c r="S408" s="40"/>
      <c r="T408" s="40"/>
      <c r="U408" s="40"/>
      <c r="V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  <c r="DH408" s="40"/>
      <c r="DI408" s="40"/>
      <c r="DJ408" s="40"/>
      <c r="DT408" s="40"/>
      <c r="DU408" s="40"/>
      <c r="DV408" s="40"/>
      <c r="DW408" s="40"/>
      <c r="DX408" s="40"/>
      <c r="DY408" s="40"/>
      <c r="DZ408" s="40"/>
      <c r="EA408" s="40"/>
      <c r="EB408" s="40"/>
      <c r="EC408" s="40"/>
      <c r="ED408" s="40"/>
      <c r="EE408" s="40"/>
      <c r="EF408" s="40"/>
      <c r="EG408" s="40"/>
      <c r="EH408" s="40"/>
      <c r="EI408" s="40"/>
      <c r="EJ408" s="40"/>
      <c r="EK408" s="40"/>
      <c r="EL408" s="40"/>
      <c r="EM408" s="40"/>
      <c r="EN408" s="40"/>
      <c r="EO408" s="40"/>
      <c r="EP408" s="40"/>
      <c r="EQ408" s="40"/>
      <c r="ER408" s="40"/>
      <c r="ES408" s="40"/>
      <c r="ET408" s="40"/>
      <c r="EU408" s="40"/>
      <c r="EV408" s="40"/>
      <c r="EW408" s="40"/>
      <c r="EX408" s="40"/>
      <c r="EY408" s="40"/>
      <c r="EZ408" s="40"/>
      <c r="FA408" s="40"/>
      <c r="FB408" s="40"/>
      <c r="FC408" s="40"/>
      <c r="FD408" s="40"/>
      <c r="FE408" s="40"/>
      <c r="FF408" s="40"/>
      <c r="FG408" s="40"/>
      <c r="FH408" s="40"/>
      <c r="FI408" s="40"/>
      <c r="FJ408" s="40"/>
      <c r="FK408" s="40"/>
      <c r="FL408" s="40"/>
      <c r="FM408" s="40"/>
      <c r="FN408" s="40"/>
      <c r="FO408" s="40"/>
      <c r="FP408" s="40"/>
      <c r="FQ408" s="40"/>
      <c r="FR408" s="40"/>
      <c r="FS408" s="40"/>
      <c r="FT408" s="40"/>
      <c r="FU408" s="40"/>
      <c r="FV408" s="40"/>
      <c r="FW408" s="40"/>
      <c r="FX408" s="40"/>
      <c r="FY408" s="40"/>
      <c r="FZ408" s="40"/>
      <c r="GA408" s="40"/>
      <c r="GB408" s="40"/>
      <c r="GC408" s="40"/>
      <c r="GD408" s="8"/>
      <c r="GE408" s="8"/>
      <c r="GF408" s="8"/>
      <c r="GG408" s="8"/>
      <c r="GH408" s="8"/>
    </row>
    <row r="409" spans="1:190">
      <c r="A409" s="8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Q409" s="40"/>
      <c r="R409" s="40"/>
      <c r="S409" s="40"/>
      <c r="T409" s="40"/>
      <c r="U409" s="40"/>
      <c r="V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  <c r="DH409" s="40"/>
      <c r="DI409" s="40"/>
      <c r="DJ409" s="40"/>
      <c r="DT409" s="40"/>
      <c r="DU409" s="40"/>
      <c r="DV409" s="40"/>
      <c r="DW409" s="40"/>
      <c r="DX409" s="40"/>
      <c r="DY409" s="40"/>
      <c r="DZ409" s="40"/>
      <c r="EA409" s="40"/>
      <c r="EB409" s="40"/>
      <c r="EC409" s="40"/>
      <c r="ED409" s="40"/>
      <c r="EE409" s="40"/>
      <c r="EF409" s="40"/>
      <c r="EG409" s="40"/>
      <c r="EH409" s="40"/>
      <c r="EI409" s="40"/>
      <c r="EJ409" s="40"/>
      <c r="EK409" s="40"/>
      <c r="EL409" s="40"/>
      <c r="EM409" s="40"/>
      <c r="EN409" s="40"/>
      <c r="EO409" s="40"/>
      <c r="EP409" s="40"/>
      <c r="EQ409" s="40"/>
      <c r="ER409" s="40"/>
      <c r="ES409" s="40"/>
      <c r="ET409" s="40"/>
      <c r="EU409" s="40"/>
      <c r="EV409" s="40"/>
      <c r="EW409" s="40"/>
      <c r="EX409" s="40"/>
      <c r="EY409" s="40"/>
      <c r="EZ409" s="40"/>
      <c r="FA409" s="40"/>
      <c r="FB409" s="40"/>
      <c r="FC409" s="40"/>
      <c r="FD409" s="40"/>
      <c r="FE409" s="40"/>
      <c r="FF409" s="40"/>
      <c r="FG409" s="40"/>
      <c r="FH409" s="40"/>
      <c r="FI409" s="40"/>
      <c r="FJ409" s="40"/>
      <c r="FK409" s="40"/>
      <c r="FL409" s="40"/>
      <c r="FM409" s="40"/>
      <c r="FN409" s="40"/>
      <c r="FO409" s="40"/>
      <c r="FP409" s="40"/>
      <c r="FQ409" s="40"/>
      <c r="FR409" s="40"/>
      <c r="FS409" s="40"/>
      <c r="FT409" s="40"/>
      <c r="FU409" s="40"/>
      <c r="FV409" s="40"/>
      <c r="FW409" s="40"/>
      <c r="FX409" s="40"/>
      <c r="FY409" s="40"/>
      <c r="FZ409" s="40"/>
      <c r="GA409" s="40"/>
      <c r="GB409" s="40"/>
      <c r="GC409" s="40"/>
      <c r="GD409" s="8"/>
      <c r="GE409" s="8"/>
      <c r="GF409" s="8"/>
      <c r="GG409" s="8"/>
      <c r="GH409" s="8"/>
    </row>
    <row r="410" spans="1:190">
      <c r="A410" s="8"/>
      <c r="DT410" s="40"/>
      <c r="DU410" s="40"/>
      <c r="DV410" s="40"/>
      <c r="DW410" s="40"/>
      <c r="DX410" s="40"/>
      <c r="DY410" s="40"/>
      <c r="DZ410" s="40"/>
      <c r="EA410" s="40"/>
      <c r="EB410" s="40"/>
      <c r="EC410" s="40"/>
      <c r="ED410" s="40"/>
      <c r="EE410" s="40"/>
      <c r="EF410" s="40"/>
      <c r="EG410" s="40"/>
      <c r="EH410" s="40"/>
      <c r="EI410" s="40"/>
      <c r="EJ410" s="40"/>
      <c r="EK410" s="40"/>
      <c r="EL410" s="40"/>
      <c r="EM410" s="40"/>
      <c r="EN410" s="40"/>
      <c r="EO410" s="40"/>
      <c r="EP410" s="40"/>
      <c r="EQ410" s="40"/>
      <c r="ER410" s="40"/>
      <c r="ES410" s="40"/>
      <c r="ET410" s="40"/>
      <c r="EU410" s="40"/>
      <c r="EV410" s="40"/>
      <c r="EW410" s="40"/>
      <c r="EX410" s="40"/>
      <c r="EY410" s="40"/>
      <c r="EZ410" s="40"/>
      <c r="FA410" s="40"/>
      <c r="FB410" s="40"/>
      <c r="FC410" s="40"/>
      <c r="FD410" s="40"/>
      <c r="FE410" s="40"/>
      <c r="FF410" s="40"/>
      <c r="FG410" s="40"/>
      <c r="FH410" s="40"/>
      <c r="FI410" s="40"/>
      <c r="FJ410" s="40"/>
      <c r="FK410" s="40"/>
      <c r="FL410" s="40"/>
      <c r="FM410" s="40"/>
      <c r="FN410" s="40"/>
      <c r="FO410" s="40"/>
      <c r="FP410" s="40"/>
      <c r="FQ410" s="40"/>
      <c r="FR410" s="40"/>
      <c r="FS410" s="40"/>
      <c r="FT410" s="40"/>
      <c r="FU410" s="40"/>
      <c r="FV410" s="40"/>
      <c r="FW410" s="40"/>
      <c r="FX410" s="40"/>
      <c r="FY410" s="40"/>
      <c r="FZ410" s="40"/>
      <c r="GA410" s="40"/>
      <c r="GB410" s="40"/>
      <c r="GC410" s="40"/>
      <c r="GD410" s="8"/>
      <c r="GE410" s="8"/>
      <c r="GF410" s="8"/>
      <c r="GG410" s="8"/>
      <c r="GH410" s="8"/>
    </row>
    <row r="411" spans="1:190">
      <c r="A411" s="8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  <c r="FH411" s="40"/>
      <c r="FI411" s="40"/>
      <c r="FJ411" s="40"/>
      <c r="FK411" s="40"/>
      <c r="FL411" s="40"/>
      <c r="FM411" s="40"/>
      <c r="FN411" s="40"/>
      <c r="FO411" s="40"/>
      <c r="FP411" s="40"/>
      <c r="FQ411" s="40"/>
      <c r="FR411" s="40"/>
      <c r="FS411" s="40"/>
      <c r="FT411" s="40"/>
      <c r="FU411" s="40"/>
      <c r="FV411" s="40"/>
      <c r="FW411" s="40"/>
      <c r="FX411" s="40"/>
      <c r="FY411" s="40"/>
      <c r="FZ411" s="40"/>
      <c r="GA411" s="40"/>
      <c r="GB411" s="40"/>
      <c r="GC411" s="40"/>
      <c r="GD411" s="8"/>
      <c r="GE411" s="8"/>
      <c r="GF411" s="8"/>
      <c r="GG411" s="8"/>
      <c r="GH411" s="8"/>
    </row>
    <row r="412" spans="1:190">
      <c r="A412" s="8"/>
      <c r="DT412" s="40"/>
      <c r="DU412" s="40"/>
      <c r="DV412" s="40"/>
      <c r="DW412" s="40"/>
      <c r="DX412" s="40"/>
      <c r="DY412" s="40"/>
      <c r="DZ412" s="40"/>
      <c r="EA412" s="40"/>
      <c r="EB412" s="40"/>
      <c r="EC412" s="40"/>
      <c r="ED412" s="40"/>
      <c r="EE412" s="40"/>
      <c r="EF412" s="40"/>
      <c r="EG412" s="40"/>
      <c r="EH412" s="40"/>
      <c r="EI412" s="40"/>
      <c r="EJ412" s="40"/>
      <c r="EK412" s="40"/>
      <c r="EL412" s="40"/>
      <c r="EM412" s="40"/>
      <c r="EN412" s="40"/>
      <c r="EO412" s="40"/>
      <c r="EP412" s="40"/>
      <c r="EQ412" s="40"/>
      <c r="ER412" s="40"/>
      <c r="ES412" s="40"/>
      <c r="ET412" s="40"/>
      <c r="EU412" s="40"/>
      <c r="EV412" s="40"/>
      <c r="EW412" s="40"/>
      <c r="EX412" s="40"/>
      <c r="EY412" s="40"/>
      <c r="EZ412" s="40"/>
      <c r="FA412" s="40"/>
      <c r="FB412" s="40"/>
      <c r="FC412" s="40"/>
      <c r="FD412" s="40"/>
      <c r="FE412" s="40"/>
      <c r="FF412" s="40"/>
      <c r="FG412" s="40"/>
      <c r="FH412" s="40"/>
      <c r="FI412" s="40"/>
      <c r="FJ412" s="40"/>
      <c r="FK412" s="40"/>
      <c r="FL412" s="40"/>
      <c r="FM412" s="40"/>
      <c r="FN412" s="40"/>
      <c r="FO412" s="40"/>
      <c r="FP412" s="40"/>
      <c r="FQ412" s="40"/>
      <c r="FR412" s="40"/>
      <c r="FS412" s="40"/>
      <c r="FT412" s="40"/>
      <c r="FU412" s="40"/>
      <c r="FV412" s="40"/>
      <c r="FW412" s="40"/>
      <c r="FX412" s="40"/>
      <c r="FY412" s="40"/>
      <c r="FZ412" s="40"/>
      <c r="GA412" s="40"/>
      <c r="GB412" s="40"/>
      <c r="GC412" s="40"/>
      <c r="GD412" s="8"/>
      <c r="GE412" s="8"/>
      <c r="GF412" s="8"/>
      <c r="GG412" s="8"/>
      <c r="GH412" s="8"/>
    </row>
    <row r="413" spans="1:190">
      <c r="A413" s="8"/>
      <c r="DT413" s="40"/>
      <c r="DU413" s="40"/>
      <c r="DV413" s="40"/>
      <c r="DW413" s="40"/>
      <c r="DX413" s="40"/>
      <c r="DY413" s="40"/>
      <c r="DZ413" s="40"/>
      <c r="EA413" s="40"/>
      <c r="EB413" s="40"/>
      <c r="EC413" s="40"/>
      <c r="ED413" s="40"/>
      <c r="EE413" s="40"/>
      <c r="EF413" s="40"/>
      <c r="EG413" s="40"/>
      <c r="EH413" s="40"/>
      <c r="EI413" s="40"/>
      <c r="EJ413" s="40"/>
      <c r="EK413" s="40"/>
      <c r="EL413" s="40"/>
      <c r="EM413" s="40"/>
      <c r="EN413" s="40"/>
      <c r="EO413" s="40"/>
      <c r="EP413" s="40"/>
      <c r="EQ413" s="40"/>
      <c r="ER413" s="40"/>
      <c r="ES413" s="40"/>
      <c r="ET413" s="40"/>
      <c r="EU413" s="40"/>
      <c r="EV413" s="40"/>
      <c r="EW413" s="40"/>
      <c r="EX413" s="40"/>
      <c r="EY413" s="40"/>
      <c r="EZ413" s="40"/>
      <c r="FA413" s="40"/>
      <c r="FB413" s="40"/>
      <c r="FC413" s="40"/>
      <c r="FD413" s="40"/>
      <c r="FE413" s="40"/>
      <c r="FF413" s="40"/>
      <c r="FG413" s="40"/>
      <c r="FH413" s="40"/>
      <c r="FI413" s="40"/>
      <c r="FJ413" s="40"/>
      <c r="FK413" s="40"/>
      <c r="FL413" s="40"/>
      <c r="FM413" s="40"/>
      <c r="FN413" s="40"/>
      <c r="FO413" s="40"/>
      <c r="FP413" s="40"/>
      <c r="FQ413" s="40"/>
      <c r="FR413" s="40"/>
      <c r="FS413" s="40"/>
      <c r="FT413" s="40"/>
      <c r="FU413" s="40"/>
      <c r="FV413" s="40"/>
      <c r="FW413" s="40"/>
      <c r="FX413" s="40"/>
      <c r="FY413" s="40"/>
      <c r="FZ413" s="40"/>
      <c r="GA413" s="40"/>
      <c r="GB413" s="40"/>
      <c r="GC413" s="40"/>
      <c r="GD413" s="8"/>
      <c r="GE413" s="8"/>
      <c r="GF413" s="8"/>
      <c r="GG413" s="8"/>
      <c r="GH413" s="8"/>
    </row>
    <row r="414" spans="1:190">
      <c r="A414" s="8"/>
      <c r="DT414" s="40"/>
      <c r="DU414" s="40"/>
      <c r="DV414" s="40"/>
      <c r="DW414" s="40"/>
      <c r="DX414" s="40"/>
      <c r="DY414" s="40"/>
      <c r="DZ414" s="40"/>
      <c r="EA414" s="40"/>
      <c r="EB414" s="40"/>
      <c r="EC414" s="40"/>
      <c r="ED414" s="40"/>
      <c r="EE414" s="40"/>
      <c r="EF414" s="40"/>
      <c r="EG414" s="40"/>
      <c r="EH414" s="40"/>
      <c r="EI414" s="40"/>
      <c r="EJ414" s="40"/>
      <c r="EK414" s="40"/>
      <c r="EL414" s="40"/>
      <c r="EM414" s="40"/>
      <c r="EN414" s="40"/>
      <c r="EO414" s="40"/>
      <c r="EP414" s="40"/>
      <c r="EQ414" s="40"/>
      <c r="ER414" s="40"/>
      <c r="ES414" s="40"/>
      <c r="ET414" s="40"/>
      <c r="EU414" s="40"/>
      <c r="EV414" s="40"/>
      <c r="EW414" s="40"/>
      <c r="EX414" s="40"/>
      <c r="EY414" s="40"/>
      <c r="EZ414" s="40"/>
      <c r="FA414" s="40"/>
      <c r="FB414" s="40"/>
      <c r="FC414" s="40"/>
      <c r="FD414" s="40"/>
      <c r="FE414" s="40"/>
      <c r="FF414" s="40"/>
      <c r="FG414" s="40"/>
      <c r="FH414" s="40"/>
      <c r="FI414" s="40"/>
      <c r="FJ414" s="40"/>
      <c r="FK414" s="40"/>
      <c r="FL414" s="40"/>
      <c r="FM414" s="40"/>
      <c r="FN414" s="40"/>
      <c r="FO414" s="40"/>
      <c r="FP414" s="40"/>
      <c r="FQ414" s="40"/>
      <c r="FR414" s="40"/>
      <c r="FS414" s="40"/>
      <c r="FT414" s="40"/>
      <c r="FU414" s="40"/>
      <c r="FV414" s="40"/>
      <c r="FW414" s="40"/>
      <c r="FX414" s="40"/>
      <c r="FY414" s="40"/>
      <c r="FZ414" s="40"/>
      <c r="GA414" s="40"/>
      <c r="GB414" s="40"/>
      <c r="GC414" s="40"/>
      <c r="GD414" s="8"/>
      <c r="GE414" s="8"/>
      <c r="GF414" s="8"/>
      <c r="GG414" s="8"/>
      <c r="GH414" s="8"/>
    </row>
    <row r="415" spans="1:190">
      <c r="A415" s="8"/>
      <c r="DT415" s="40"/>
      <c r="DU415" s="40"/>
      <c r="DV415" s="40"/>
      <c r="DW415" s="40"/>
      <c r="DX415" s="40"/>
      <c r="DY415" s="40"/>
      <c r="DZ415" s="40"/>
      <c r="EA415" s="40"/>
      <c r="EB415" s="40"/>
      <c r="EC415" s="40"/>
      <c r="ED415" s="40"/>
      <c r="EE415" s="40"/>
      <c r="EF415" s="40"/>
      <c r="EG415" s="40"/>
      <c r="EH415" s="40"/>
      <c r="EI415" s="40"/>
      <c r="EJ415" s="40"/>
      <c r="EK415" s="40"/>
      <c r="EL415" s="40"/>
      <c r="EM415" s="40"/>
      <c r="EN415" s="40"/>
      <c r="EO415" s="40"/>
      <c r="EP415" s="40"/>
      <c r="EQ415" s="40"/>
      <c r="ER415" s="40"/>
      <c r="ES415" s="40"/>
      <c r="ET415" s="40"/>
      <c r="EU415" s="40"/>
      <c r="EV415" s="40"/>
      <c r="EW415" s="40"/>
      <c r="EX415" s="40"/>
      <c r="EY415" s="40"/>
      <c r="EZ415" s="40"/>
      <c r="FA415" s="40"/>
      <c r="FB415" s="40"/>
      <c r="FC415" s="40"/>
      <c r="FD415" s="40"/>
      <c r="FE415" s="40"/>
      <c r="FF415" s="40"/>
      <c r="FG415" s="40"/>
      <c r="FH415" s="40"/>
      <c r="FI415" s="40"/>
      <c r="FJ415" s="40"/>
      <c r="FK415" s="40"/>
      <c r="FL415" s="40"/>
      <c r="FM415" s="40"/>
      <c r="FN415" s="40"/>
      <c r="FO415" s="40"/>
      <c r="FP415" s="40"/>
      <c r="FQ415" s="40"/>
      <c r="FR415" s="40"/>
      <c r="FS415" s="40"/>
      <c r="FT415" s="40"/>
      <c r="FU415" s="40"/>
      <c r="FV415" s="40"/>
      <c r="FW415" s="40"/>
      <c r="FX415" s="40"/>
      <c r="FY415" s="40"/>
      <c r="FZ415" s="40"/>
      <c r="GA415" s="40"/>
      <c r="GB415" s="40"/>
      <c r="GC415" s="40"/>
      <c r="GD415" s="8"/>
      <c r="GE415" s="8"/>
      <c r="GF415" s="8"/>
      <c r="GG415" s="8"/>
      <c r="GH415" s="8"/>
    </row>
    <row r="416" spans="1:190">
      <c r="A416" s="8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  <c r="FH416" s="40"/>
      <c r="FI416" s="40"/>
      <c r="FJ416" s="40"/>
      <c r="FK416" s="40"/>
      <c r="FL416" s="40"/>
      <c r="FM416" s="40"/>
      <c r="FN416" s="40"/>
      <c r="FO416" s="40"/>
      <c r="FP416" s="40"/>
      <c r="FQ416" s="40"/>
      <c r="FR416" s="40"/>
      <c r="FS416" s="40"/>
      <c r="FT416" s="40"/>
      <c r="FU416" s="40"/>
      <c r="FV416" s="40"/>
      <c r="FW416" s="40"/>
      <c r="FX416" s="40"/>
      <c r="FY416" s="40"/>
      <c r="FZ416" s="40"/>
      <c r="GA416" s="40"/>
      <c r="GB416" s="40"/>
      <c r="GC416" s="40"/>
      <c r="GD416" s="8"/>
      <c r="GE416" s="8"/>
      <c r="GF416" s="8"/>
      <c r="GG416" s="8"/>
      <c r="GH416" s="8"/>
    </row>
    <row r="417" spans="1:190">
      <c r="A417" s="8"/>
      <c r="DT417" s="40"/>
      <c r="DU417" s="40"/>
      <c r="DV417" s="40"/>
      <c r="DW417" s="40"/>
      <c r="DX417" s="40"/>
      <c r="DY417" s="40"/>
      <c r="DZ417" s="40"/>
      <c r="EA417" s="40"/>
      <c r="EB417" s="40"/>
      <c r="EC417" s="40"/>
      <c r="ED417" s="40"/>
      <c r="EE417" s="40"/>
      <c r="EF417" s="40"/>
      <c r="EG417" s="40"/>
      <c r="EH417" s="40"/>
      <c r="EI417" s="40"/>
      <c r="EJ417" s="40"/>
      <c r="EK417" s="40"/>
      <c r="EL417" s="40"/>
      <c r="EM417" s="40"/>
      <c r="EN417" s="40"/>
      <c r="EO417" s="40"/>
      <c r="EP417" s="40"/>
      <c r="EQ417" s="40"/>
      <c r="ER417" s="40"/>
      <c r="ES417" s="40"/>
      <c r="ET417" s="40"/>
      <c r="EU417" s="40"/>
      <c r="EV417" s="40"/>
      <c r="EW417" s="40"/>
      <c r="EX417" s="40"/>
      <c r="EY417" s="40"/>
      <c r="EZ417" s="40"/>
      <c r="FA417" s="40"/>
      <c r="FB417" s="40"/>
      <c r="FC417" s="40"/>
      <c r="FD417" s="40"/>
      <c r="FE417" s="40"/>
      <c r="FF417" s="40"/>
      <c r="FG417" s="40"/>
      <c r="FH417" s="40"/>
      <c r="FI417" s="40"/>
      <c r="FJ417" s="40"/>
      <c r="FK417" s="40"/>
      <c r="FL417" s="40"/>
      <c r="FM417" s="40"/>
      <c r="FN417" s="40"/>
      <c r="FO417" s="40"/>
      <c r="FP417" s="40"/>
      <c r="FQ417" s="40"/>
      <c r="FR417" s="40"/>
      <c r="FS417" s="40"/>
      <c r="FT417" s="40"/>
      <c r="FU417" s="40"/>
      <c r="FV417" s="40"/>
      <c r="FW417" s="40"/>
      <c r="FX417" s="40"/>
      <c r="FY417" s="40"/>
      <c r="FZ417" s="40"/>
      <c r="GA417" s="40"/>
      <c r="GB417" s="40"/>
      <c r="GC417" s="40"/>
      <c r="GD417" s="8"/>
      <c r="GE417" s="8"/>
      <c r="GF417" s="8"/>
      <c r="GG417" s="8"/>
      <c r="GH417" s="8"/>
    </row>
    <row r="418" spans="1:190">
      <c r="A418" s="8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  <c r="FH418" s="40"/>
      <c r="FI418" s="40"/>
      <c r="FJ418" s="40"/>
      <c r="FK418" s="40"/>
      <c r="FL418" s="40"/>
      <c r="FM418" s="40"/>
      <c r="FN418" s="40"/>
      <c r="FO418" s="40"/>
      <c r="FP418" s="40"/>
      <c r="FQ418" s="40"/>
      <c r="FR418" s="40"/>
      <c r="FS418" s="40"/>
      <c r="FT418" s="40"/>
      <c r="FU418" s="40"/>
      <c r="FV418" s="40"/>
      <c r="FW418" s="40"/>
      <c r="FX418" s="40"/>
      <c r="FY418" s="40"/>
      <c r="FZ418" s="40"/>
      <c r="GA418" s="40"/>
      <c r="GB418" s="40"/>
      <c r="GC418" s="40"/>
      <c r="GD418" s="8"/>
      <c r="GE418" s="8"/>
      <c r="GF418" s="8"/>
      <c r="GG418" s="8"/>
      <c r="GH418" s="8"/>
    </row>
    <row r="419" spans="1:190">
      <c r="A419" s="8"/>
      <c r="DT419" s="40"/>
      <c r="DU419" s="40"/>
      <c r="DV419" s="40"/>
      <c r="DW419" s="40"/>
      <c r="DX419" s="40"/>
      <c r="DY419" s="40"/>
      <c r="DZ419" s="40"/>
      <c r="EA419" s="40"/>
      <c r="EB419" s="40"/>
      <c r="EC419" s="40"/>
      <c r="ED419" s="40"/>
      <c r="EE419" s="40"/>
      <c r="EF419" s="40"/>
      <c r="EG419" s="40"/>
      <c r="EH419" s="40"/>
      <c r="EI419" s="40"/>
      <c r="EJ419" s="40"/>
      <c r="EK419" s="40"/>
      <c r="EL419" s="40"/>
      <c r="EM419" s="40"/>
      <c r="EN419" s="40"/>
      <c r="EO419" s="40"/>
      <c r="EP419" s="40"/>
      <c r="EQ419" s="40"/>
      <c r="ER419" s="40"/>
      <c r="ES419" s="40"/>
      <c r="ET419" s="40"/>
      <c r="EU419" s="40"/>
      <c r="EV419" s="40"/>
      <c r="EW419" s="40"/>
      <c r="EX419" s="40"/>
      <c r="EY419" s="40"/>
      <c r="EZ419" s="40"/>
      <c r="FA419" s="40"/>
      <c r="FB419" s="40"/>
      <c r="FC419" s="40"/>
      <c r="FD419" s="40"/>
      <c r="FE419" s="40"/>
      <c r="FF419" s="40"/>
      <c r="FG419" s="40"/>
      <c r="FH419" s="40"/>
      <c r="FI419" s="40"/>
      <c r="FJ419" s="40"/>
      <c r="FK419" s="40"/>
      <c r="FL419" s="40"/>
      <c r="FM419" s="40"/>
      <c r="FN419" s="40"/>
      <c r="FO419" s="40"/>
      <c r="FP419" s="40"/>
      <c r="FQ419" s="40"/>
      <c r="FR419" s="40"/>
      <c r="FS419" s="40"/>
      <c r="FT419" s="40"/>
      <c r="FU419" s="40"/>
      <c r="FV419" s="40"/>
      <c r="FW419" s="40"/>
      <c r="FX419" s="40"/>
      <c r="FY419" s="40"/>
      <c r="FZ419" s="40"/>
      <c r="GA419" s="40"/>
      <c r="GB419" s="40"/>
      <c r="GC419" s="40"/>
      <c r="GD419" s="8"/>
      <c r="GE419" s="8"/>
      <c r="GF419" s="8"/>
      <c r="GG419" s="8"/>
      <c r="GH419" s="8"/>
    </row>
    <row r="420" spans="1:190">
      <c r="A420" s="8"/>
      <c r="DT420" s="40"/>
      <c r="DU420" s="40"/>
      <c r="DV420" s="40"/>
      <c r="DW420" s="40"/>
      <c r="DX420" s="40"/>
      <c r="DY420" s="40"/>
      <c r="DZ420" s="40"/>
      <c r="EA420" s="40"/>
      <c r="EB420" s="40"/>
      <c r="EC420" s="40"/>
      <c r="ED420" s="40"/>
      <c r="EE420" s="40"/>
      <c r="EF420" s="40"/>
      <c r="EG420" s="40"/>
      <c r="EH420" s="40"/>
      <c r="EI420" s="40"/>
      <c r="EJ420" s="40"/>
      <c r="EK420" s="40"/>
      <c r="EL420" s="40"/>
      <c r="EM420" s="40"/>
      <c r="EN420" s="40"/>
      <c r="EO420" s="40"/>
      <c r="EP420" s="40"/>
      <c r="EQ420" s="40"/>
      <c r="ER420" s="40"/>
      <c r="ES420" s="40"/>
      <c r="ET420" s="40"/>
      <c r="EU420" s="40"/>
      <c r="EV420" s="40"/>
      <c r="EW420" s="40"/>
      <c r="EX420" s="40"/>
      <c r="EY420" s="40"/>
      <c r="EZ420" s="40"/>
      <c r="FA420" s="40"/>
      <c r="FB420" s="40"/>
      <c r="FC420" s="40"/>
      <c r="FD420" s="40"/>
      <c r="FE420" s="40"/>
      <c r="FF420" s="40"/>
      <c r="FG420" s="40"/>
      <c r="FH420" s="40"/>
      <c r="FI420" s="40"/>
      <c r="FJ420" s="40"/>
      <c r="FK420" s="40"/>
      <c r="FL420" s="40"/>
      <c r="FM420" s="40"/>
      <c r="FN420" s="40"/>
      <c r="FO420" s="40"/>
      <c r="FP420" s="40"/>
      <c r="FQ420" s="40"/>
      <c r="FR420" s="40"/>
      <c r="FS420" s="40"/>
      <c r="FT420" s="40"/>
      <c r="FU420" s="40"/>
      <c r="FV420" s="40"/>
      <c r="FW420" s="40"/>
      <c r="FX420" s="40"/>
      <c r="FY420" s="40"/>
      <c r="FZ420" s="40"/>
      <c r="GA420" s="40"/>
      <c r="GB420" s="40"/>
      <c r="GC420" s="40"/>
      <c r="GD420" s="8"/>
      <c r="GE420" s="8"/>
      <c r="GF420" s="8"/>
      <c r="GG420" s="8"/>
      <c r="GH420" s="8"/>
    </row>
    <row r="421" spans="1:190">
      <c r="A421" s="8"/>
      <c r="DT421" s="40"/>
      <c r="DU421" s="40"/>
      <c r="DV421" s="40"/>
      <c r="DW421" s="40"/>
      <c r="DX421" s="40"/>
      <c r="DY421" s="40"/>
      <c r="DZ421" s="40"/>
      <c r="EA421" s="40"/>
      <c r="EB421" s="40"/>
      <c r="EC421" s="40"/>
      <c r="ED421" s="40"/>
      <c r="EE421" s="40"/>
      <c r="EF421" s="40"/>
      <c r="EG421" s="40"/>
      <c r="EH421" s="40"/>
      <c r="EI421" s="40"/>
      <c r="EJ421" s="40"/>
      <c r="EK421" s="40"/>
      <c r="EL421" s="40"/>
      <c r="EM421" s="40"/>
      <c r="EN421" s="40"/>
      <c r="EO421" s="40"/>
      <c r="EP421" s="40"/>
      <c r="EQ421" s="40"/>
      <c r="ER421" s="40"/>
      <c r="ES421" s="40"/>
      <c r="ET421" s="40"/>
      <c r="EU421" s="40"/>
      <c r="EV421" s="40"/>
      <c r="EW421" s="40"/>
      <c r="EX421" s="40"/>
      <c r="EY421" s="40"/>
      <c r="EZ421" s="40"/>
      <c r="FA421" s="40"/>
      <c r="FB421" s="40"/>
      <c r="FC421" s="40"/>
      <c r="FD421" s="40"/>
      <c r="FE421" s="40"/>
      <c r="FF421" s="40"/>
      <c r="FG421" s="40"/>
      <c r="FH421" s="40"/>
      <c r="FI421" s="40"/>
      <c r="FJ421" s="40"/>
      <c r="FK421" s="40"/>
      <c r="FL421" s="40"/>
      <c r="FM421" s="40"/>
      <c r="FN421" s="40"/>
      <c r="FO421" s="40"/>
      <c r="FP421" s="40"/>
      <c r="FQ421" s="40"/>
      <c r="FR421" s="40"/>
      <c r="FS421" s="40"/>
      <c r="FT421" s="40"/>
      <c r="FU421" s="40"/>
      <c r="FV421" s="40"/>
      <c r="FW421" s="40"/>
      <c r="FX421" s="40"/>
      <c r="FY421" s="40"/>
      <c r="FZ421" s="40"/>
      <c r="GA421" s="40"/>
      <c r="GB421" s="40"/>
      <c r="GC421" s="40"/>
      <c r="GD421" s="8"/>
      <c r="GE421" s="8"/>
      <c r="GF421" s="8"/>
      <c r="GG421" s="8"/>
      <c r="GH421" s="8"/>
    </row>
    <row r="422" spans="1:190">
      <c r="A422" s="8"/>
      <c r="DT422" s="40"/>
      <c r="DU422" s="40"/>
      <c r="DV422" s="40"/>
      <c r="DW422" s="40"/>
      <c r="DX422" s="40"/>
      <c r="DY422" s="40"/>
      <c r="DZ422" s="40"/>
      <c r="EA422" s="40"/>
      <c r="EB422" s="40"/>
      <c r="EC422" s="40"/>
      <c r="ED422" s="40"/>
      <c r="EE422" s="40"/>
      <c r="EF422" s="40"/>
      <c r="EG422" s="40"/>
      <c r="EH422" s="40"/>
      <c r="EI422" s="40"/>
      <c r="EJ422" s="40"/>
      <c r="EK422" s="40"/>
      <c r="EL422" s="40"/>
      <c r="EM422" s="40"/>
      <c r="EN422" s="40"/>
      <c r="EO422" s="40"/>
      <c r="EP422" s="40"/>
      <c r="EQ422" s="40"/>
      <c r="ER422" s="40"/>
      <c r="ES422" s="40"/>
      <c r="ET422" s="40"/>
      <c r="EU422" s="40"/>
      <c r="EV422" s="40"/>
      <c r="EW422" s="40"/>
      <c r="EX422" s="40"/>
      <c r="EY422" s="40"/>
      <c r="EZ422" s="40"/>
      <c r="FA422" s="40"/>
      <c r="FB422" s="40"/>
      <c r="FC422" s="40"/>
      <c r="FD422" s="40"/>
      <c r="FE422" s="40"/>
      <c r="FF422" s="40"/>
      <c r="FG422" s="40"/>
      <c r="FH422" s="40"/>
      <c r="FI422" s="40"/>
      <c r="FJ422" s="40"/>
      <c r="FK422" s="40"/>
      <c r="FL422" s="40"/>
      <c r="FM422" s="40"/>
      <c r="FN422" s="40"/>
      <c r="FO422" s="40"/>
      <c r="FP422" s="40"/>
      <c r="FQ422" s="40"/>
      <c r="FR422" s="40"/>
      <c r="FS422" s="40"/>
      <c r="FT422" s="40"/>
      <c r="FU422" s="40"/>
      <c r="FV422" s="40"/>
      <c r="FW422" s="40"/>
      <c r="FX422" s="40"/>
      <c r="FY422" s="40"/>
      <c r="FZ422" s="40"/>
      <c r="GA422" s="40"/>
      <c r="GB422" s="40"/>
      <c r="GC422" s="40"/>
      <c r="GD422" s="8"/>
      <c r="GE422" s="8"/>
      <c r="GF422" s="8"/>
      <c r="GG422" s="8"/>
      <c r="GH422" s="8"/>
    </row>
    <row r="423" spans="1:190">
      <c r="A423" s="8"/>
      <c r="DT423" s="40"/>
      <c r="DU423" s="40"/>
      <c r="DV423" s="40"/>
      <c r="DW423" s="40"/>
      <c r="DX423" s="40"/>
      <c r="DY423" s="40"/>
      <c r="DZ423" s="40"/>
      <c r="EA423" s="40"/>
      <c r="EB423" s="40"/>
      <c r="EC423" s="40"/>
      <c r="ED423" s="40"/>
      <c r="EE423" s="40"/>
      <c r="EF423" s="40"/>
      <c r="EG423" s="40"/>
      <c r="EH423" s="40"/>
      <c r="EI423" s="40"/>
      <c r="EJ423" s="40"/>
      <c r="EK423" s="40"/>
      <c r="EL423" s="40"/>
      <c r="EM423" s="40"/>
      <c r="EN423" s="40"/>
      <c r="EO423" s="40"/>
      <c r="EP423" s="40"/>
      <c r="EQ423" s="40"/>
      <c r="ER423" s="40"/>
      <c r="ES423" s="40"/>
      <c r="ET423" s="40"/>
      <c r="EU423" s="40"/>
      <c r="EV423" s="40"/>
      <c r="EW423" s="40"/>
      <c r="EX423" s="40"/>
      <c r="EY423" s="40"/>
      <c r="EZ423" s="40"/>
      <c r="FA423" s="40"/>
      <c r="FB423" s="40"/>
      <c r="FC423" s="40"/>
      <c r="FD423" s="40"/>
      <c r="FE423" s="40"/>
      <c r="FF423" s="40"/>
      <c r="FG423" s="40"/>
      <c r="FH423" s="40"/>
      <c r="FI423" s="40"/>
      <c r="FJ423" s="40"/>
      <c r="FK423" s="40"/>
      <c r="FL423" s="40"/>
      <c r="FM423" s="40"/>
      <c r="FN423" s="40"/>
      <c r="FO423" s="40"/>
      <c r="FP423" s="40"/>
      <c r="FQ423" s="40"/>
      <c r="FR423" s="40"/>
      <c r="FS423" s="40"/>
      <c r="FT423" s="40"/>
      <c r="FU423" s="40"/>
      <c r="FV423" s="40"/>
      <c r="FW423" s="40"/>
      <c r="FX423" s="40"/>
      <c r="FY423" s="40"/>
      <c r="FZ423" s="40"/>
      <c r="GA423" s="40"/>
      <c r="GB423" s="40"/>
      <c r="GC423" s="40"/>
      <c r="GD423" s="8"/>
      <c r="GE423" s="8"/>
      <c r="GF423" s="8"/>
      <c r="GG423" s="8"/>
      <c r="GH423" s="8"/>
    </row>
    <row r="424" spans="1:190">
      <c r="A424" s="8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  <c r="FH424" s="40"/>
      <c r="FI424" s="40"/>
      <c r="FJ424" s="40"/>
      <c r="FK424" s="40"/>
      <c r="FL424" s="40"/>
      <c r="FM424" s="40"/>
      <c r="FN424" s="40"/>
      <c r="FO424" s="40"/>
      <c r="FP424" s="40"/>
      <c r="FQ424" s="40"/>
      <c r="FR424" s="40"/>
      <c r="FS424" s="40"/>
      <c r="FT424" s="40"/>
      <c r="FU424" s="40"/>
      <c r="FV424" s="40"/>
      <c r="FW424" s="40"/>
      <c r="FX424" s="40"/>
      <c r="FY424" s="40"/>
      <c r="FZ424" s="40"/>
      <c r="GA424" s="40"/>
      <c r="GB424" s="40"/>
      <c r="GC424" s="40"/>
      <c r="GD424" s="8"/>
      <c r="GE424" s="8"/>
      <c r="GF424" s="8"/>
      <c r="GG424" s="8"/>
      <c r="GH424" s="8"/>
    </row>
    <row r="425" spans="1:190">
      <c r="A425" s="8"/>
      <c r="DT425" s="40"/>
      <c r="DU425" s="40"/>
      <c r="DV425" s="40"/>
      <c r="DW425" s="40"/>
      <c r="DX425" s="40"/>
      <c r="DY425" s="40"/>
      <c r="DZ425" s="40"/>
      <c r="EA425" s="40"/>
      <c r="EB425" s="40"/>
      <c r="EC425" s="40"/>
      <c r="ED425" s="40"/>
      <c r="EE425" s="40"/>
      <c r="EF425" s="40"/>
      <c r="EG425" s="40"/>
      <c r="EH425" s="40"/>
      <c r="EI425" s="40"/>
      <c r="EJ425" s="40"/>
      <c r="EK425" s="40"/>
      <c r="EL425" s="40"/>
      <c r="EM425" s="40"/>
      <c r="EN425" s="40"/>
      <c r="EO425" s="40"/>
      <c r="EP425" s="40"/>
      <c r="EQ425" s="40"/>
      <c r="ER425" s="40"/>
      <c r="ES425" s="40"/>
      <c r="ET425" s="40"/>
      <c r="EU425" s="40"/>
      <c r="EV425" s="40"/>
      <c r="EW425" s="40"/>
      <c r="EX425" s="40"/>
      <c r="EY425" s="40"/>
      <c r="EZ425" s="40"/>
      <c r="FA425" s="40"/>
      <c r="FB425" s="40"/>
      <c r="FC425" s="40"/>
      <c r="FD425" s="40"/>
      <c r="FE425" s="40"/>
      <c r="FF425" s="40"/>
      <c r="FG425" s="40"/>
      <c r="FH425" s="40"/>
      <c r="FI425" s="40"/>
      <c r="FJ425" s="40"/>
      <c r="FK425" s="40"/>
      <c r="FL425" s="40"/>
      <c r="FM425" s="40"/>
      <c r="FN425" s="40"/>
      <c r="FO425" s="40"/>
      <c r="FP425" s="40"/>
      <c r="FQ425" s="40"/>
      <c r="FR425" s="40"/>
      <c r="FS425" s="40"/>
      <c r="FT425" s="40"/>
      <c r="FU425" s="40"/>
      <c r="FV425" s="40"/>
      <c r="FW425" s="40"/>
      <c r="FX425" s="40"/>
      <c r="FY425" s="40"/>
      <c r="FZ425" s="40"/>
      <c r="GA425" s="40"/>
      <c r="GB425" s="40"/>
      <c r="GC425" s="40"/>
      <c r="GD425" s="8"/>
      <c r="GE425" s="8"/>
      <c r="GF425" s="8"/>
      <c r="GG425" s="8"/>
      <c r="GH425" s="8"/>
    </row>
    <row r="426" spans="1:190">
      <c r="A426" s="8"/>
      <c r="DT426" s="40"/>
      <c r="DU426" s="40"/>
      <c r="DV426" s="40"/>
      <c r="DW426" s="40"/>
      <c r="DX426" s="40"/>
      <c r="DY426" s="40"/>
      <c r="DZ426" s="40"/>
      <c r="EA426" s="40"/>
      <c r="EB426" s="40"/>
      <c r="EC426" s="40"/>
      <c r="ED426" s="40"/>
      <c r="EE426" s="40"/>
      <c r="EF426" s="40"/>
      <c r="EG426" s="40"/>
      <c r="EH426" s="40"/>
      <c r="EI426" s="40"/>
      <c r="EJ426" s="40"/>
      <c r="EK426" s="40"/>
      <c r="EL426" s="40"/>
      <c r="EM426" s="40"/>
      <c r="EN426" s="40"/>
      <c r="EO426" s="40"/>
      <c r="EP426" s="40"/>
      <c r="EQ426" s="40"/>
      <c r="ER426" s="40"/>
      <c r="ES426" s="40"/>
      <c r="ET426" s="40"/>
      <c r="EU426" s="40"/>
      <c r="EV426" s="40"/>
      <c r="EW426" s="40"/>
      <c r="EX426" s="40"/>
      <c r="EY426" s="40"/>
      <c r="EZ426" s="40"/>
      <c r="FA426" s="40"/>
      <c r="FB426" s="40"/>
      <c r="FC426" s="40"/>
      <c r="FD426" s="40"/>
      <c r="FE426" s="40"/>
      <c r="FF426" s="40"/>
      <c r="FG426" s="40"/>
      <c r="FH426" s="40"/>
      <c r="FI426" s="40"/>
      <c r="FJ426" s="40"/>
      <c r="FK426" s="40"/>
      <c r="FL426" s="40"/>
      <c r="FM426" s="40"/>
      <c r="FN426" s="40"/>
      <c r="FO426" s="40"/>
      <c r="FP426" s="40"/>
      <c r="FQ426" s="40"/>
      <c r="FR426" s="40"/>
      <c r="FS426" s="40"/>
      <c r="FT426" s="40"/>
      <c r="FU426" s="40"/>
      <c r="FV426" s="40"/>
      <c r="FW426" s="40"/>
      <c r="FX426" s="40"/>
      <c r="FY426" s="40"/>
      <c r="FZ426" s="40"/>
      <c r="GA426" s="40"/>
      <c r="GB426" s="40"/>
      <c r="GC426" s="40"/>
      <c r="GD426" s="8"/>
      <c r="GE426" s="8"/>
      <c r="GF426" s="8"/>
      <c r="GG426" s="8"/>
      <c r="GH426" s="8"/>
    </row>
    <row r="427" spans="1:190">
      <c r="A427" s="8"/>
      <c r="DT427" s="40"/>
      <c r="DU427" s="40"/>
      <c r="DV427" s="40"/>
      <c r="DW427" s="40"/>
      <c r="DX427" s="40"/>
      <c r="DY427" s="40"/>
      <c r="DZ427" s="40"/>
      <c r="EA427" s="40"/>
      <c r="EB427" s="40"/>
      <c r="EC427" s="40"/>
      <c r="ED427" s="40"/>
      <c r="EE427" s="40"/>
      <c r="EF427" s="40"/>
      <c r="EG427" s="40"/>
      <c r="EH427" s="40"/>
      <c r="EI427" s="40"/>
      <c r="EJ427" s="40"/>
      <c r="EK427" s="40"/>
      <c r="EL427" s="40"/>
      <c r="EM427" s="40"/>
      <c r="EN427" s="40"/>
      <c r="EO427" s="40"/>
      <c r="EP427" s="40"/>
      <c r="EQ427" s="40"/>
      <c r="ER427" s="40"/>
      <c r="ES427" s="40"/>
      <c r="ET427" s="40"/>
      <c r="EU427" s="40"/>
      <c r="EV427" s="40"/>
      <c r="EW427" s="40"/>
      <c r="EX427" s="40"/>
      <c r="EY427" s="40"/>
      <c r="EZ427" s="40"/>
      <c r="FA427" s="40"/>
      <c r="FB427" s="40"/>
      <c r="FC427" s="40"/>
      <c r="FD427" s="40"/>
      <c r="FE427" s="40"/>
      <c r="FF427" s="40"/>
      <c r="FG427" s="40"/>
      <c r="FH427" s="40"/>
      <c r="FI427" s="40"/>
      <c r="FJ427" s="40"/>
      <c r="FK427" s="40"/>
      <c r="FL427" s="40"/>
      <c r="FM427" s="40"/>
      <c r="FN427" s="40"/>
      <c r="FO427" s="40"/>
      <c r="FP427" s="40"/>
      <c r="FQ427" s="40"/>
      <c r="FR427" s="40"/>
      <c r="FS427" s="40"/>
      <c r="FT427" s="40"/>
      <c r="FU427" s="40"/>
      <c r="FV427" s="40"/>
      <c r="FW427" s="40"/>
      <c r="FX427" s="40"/>
      <c r="FY427" s="40"/>
      <c r="FZ427" s="40"/>
      <c r="GA427" s="40"/>
      <c r="GB427" s="40"/>
      <c r="GC427" s="40"/>
      <c r="GD427" s="8"/>
      <c r="GE427" s="8"/>
      <c r="GF427" s="8"/>
      <c r="GG427" s="8"/>
      <c r="GH427" s="8"/>
    </row>
    <row r="428" spans="1:190">
      <c r="A428" s="8"/>
      <c r="DT428" s="40"/>
      <c r="DU428" s="40"/>
      <c r="DV428" s="40"/>
      <c r="DW428" s="40"/>
      <c r="DX428" s="40"/>
      <c r="DY428" s="40"/>
      <c r="DZ428" s="40"/>
      <c r="EA428" s="40"/>
      <c r="EB428" s="40"/>
      <c r="EC428" s="40"/>
      <c r="ED428" s="40"/>
      <c r="EE428" s="40"/>
      <c r="EF428" s="40"/>
      <c r="EG428" s="40"/>
      <c r="EH428" s="40"/>
      <c r="EI428" s="40"/>
      <c r="EJ428" s="40"/>
      <c r="EK428" s="40"/>
      <c r="EL428" s="40"/>
      <c r="EM428" s="40"/>
      <c r="EN428" s="40"/>
      <c r="EO428" s="40"/>
      <c r="EP428" s="40"/>
      <c r="EQ428" s="40"/>
      <c r="ER428" s="40"/>
      <c r="ES428" s="40"/>
      <c r="ET428" s="40"/>
      <c r="EU428" s="40"/>
      <c r="EV428" s="40"/>
      <c r="EW428" s="40"/>
      <c r="EX428" s="40"/>
      <c r="EY428" s="40"/>
      <c r="EZ428" s="40"/>
      <c r="FA428" s="40"/>
      <c r="FB428" s="40"/>
      <c r="FC428" s="40"/>
      <c r="FD428" s="40"/>
      <c r="FE428" s="40"/>
      <c r="FF428" s="40"/>
      <c r="FG428" s="40"/>
      <c r="FH428" s="40"/>
      <c r="FI428" s="40"/>
      <c r="FJ428" s="40"/>
      <c r="FK428" s="40"/>
      <c r="FL428" s="40"/>
      <c r="FM428" s="40"/>
      <c r="FN428" s="40"/>
      <c r="FO428" s="40"/>
      <c r="FP428" s="40"/>
      <c r="FQ428" s="40"/>
      <c r="FR428" s="40"/>
      <c r="FS428" s="40"/>
      <c r="FT428" s="40"/>
      <c r="FU428" s="40"/>
      <c r="FV428" s="40"/>
      <c r="FW428" s="40"/>
      <c r="FX428" s="40"/>
      <c r="FY428" s="40"/>
      <c r="FZ428" s="40"/>
      <c r="GA428" s="40"/>
      <c r="GB428" s="40"/>
      <c r="GC428" s="40"/>
      <c r="GD428" s="8"/>
      <c r="GE428" s="8"/>
      <c r="GF428" s="8"/>
      <c r="GG428" s="8"/>
      <c r="GH428" s="8"/>
    </row>
    <row r="429" spans="1:190">
      <c r="A429" s="8"/>
      <c r="DT429" s="40"/>
      <c r="DU429" s="40"/>
      <c r="DV429" s="40"/>
      <c r="DW429" s="40"/>
      <c r="DX429" s="40"/>
      <c r="DY429" s="40"/>
      <c r="DZ429" s="40"/>
      <c r="EA429" s="40"/>
      <c r="EB429" s="40"/>
      <c r="EC429" s="40"/>
      <c r="ED429" s="40"/>
      <c r="EE429" s="40"/>
      <c r="EF429" s="40"/>
      <c r="EG429" s="40"/>
      <c r="EH429" s="40"/>
      <c r="EI429" s="40"/>
      <c r="EJ429" s="40"/>
      <c r="EK429" s="40"/>
      <c r="EL429" s="40"/>
      <c r="EM429" s="40"/>
      <c r="EN429" s="40"/>
      <c r="EO429" s="40"/>
      <c r="EP429" s="40"/>
      <c r="EQ429" s="40"/>
      <c r="ER429" s="40"/>
      <c r="ES429" s="40"/>
      <c r="ET429" s="40"/>
      <c r="EU429" s="40"/>
      <c r="EV429" s="40"/>
      <c r="EW429" s="40"/>
      <c r="EX429" s="40"/>
      <c r="EY429" s="40"/>
      <c r="EZ429" s="40"/>
      <c r="FA429" s="40"/>
      <c r="FB429" s="40"/>
      <c r="FC429" s="40"/>
      <c r="FD429" s="40"/>
      <c r="FE429" s="40"/>
      <c r="FF429" s="40"/>
      <c r="FG429" s="40"/>
      <c r="FH429" s="40"/>
      <c r="FI429" s="40"/>
      <c r="FJ429" s="40"/>
      <c r="FK429" s="40"/>
      <c r="FL429" s="40"/>
      <c r="FM429" s="40"/>
      <c r="FN429" s="40"/>
      <c r="FO429" s="40"/>
      <c r="FP429" s="40"/>
      <c r="FQ429" s="40"/>
      <c r="FR429" s="40"/>
      <c r="FS429" s="40"/>
      <c r="FT429" s="40"/>
      <c r="FU429" s="40"/>
      <c r="FV429" s="40"/>
      <c r="FW429" s="40"/>
      <c r="FX429" s="40"/>
      <c r="FY429" s="40"/>
      <c r="FZ429" s="40"/>
      <c r="GA429" s="40"/>
      <c r="GB429" s="40"/>
      <c r="GC429" s="40"/>
      <c r="GD429" s="8"/>
      <c r="GE429" s="8"/>
      <c r="GF429" s="8"/>
      <c r="GG429" s="8"/>
      <c r="GH429" s="8"/>
    </row>
    <row r="430" spans="1:190">
      <c r="A430" s="8"/>
      <c r="DT430" s="40"/>
      <c r="DU430" s="40"/>
      <c r="DV430" s="40"/>
      <c r="DW430" s="40"/>
      <c r="DX430" s="40"/>
      <c r="DY430" s="40"/>
      <c r="DZ430" s="40"/>
      <c r="EA430" s="40"/>
      <c r="EB430" s="40"/>
      <c r="EC430" s="40"/>
      <c r="ED430" s="40"/>
      <c r="EE430" s="40"/>
      <c r="EF430" s="40"/>
      <c r="EG430" s="40"/>
      <c r="EH430" s="40"/>
      <c r="EI430" s="40"/>
      <c r="EJ430" s="40"/>
      <c r="EK430" s="40"/>
      <c r="EL430" s="40"/>
      <c r="EM430" s="40"/>
      <c r="EN430" s="40"/>
      <c r="EO430" s="40"/>
      <c r="EP430" s="40"/>
      <c r="EQ430" s="40"/>
      <c r="ER430" s="40"/>
      <c r="ES430" s="40"/>
      <c r="ET430" s="40"/>
      <c r="EU430" s="40"/>
      <c r="EV430" s="40"/>
      <c r="EW430" s="40"/>
      <c r="EX430" s="40"/>
      <c r="EY430" s="40"/>
      <c r="EZ430" s="40"/>
      <c r="FA430" s="40"/>
      <c r="FB430" s="40"/>
      <c r="FC430" s="40"/>
      <c r="FD430" s="40"/>
      <c r="FE430" s="40"/>
      <c r="FF430" s="40"/>
      <c r="FG430" s="40"/>
      <c r="FH430" s="40"/>
      <c r="FI430" s="40"/>
      <c r="FJ430" s="40"/>
      <c r="FK430" s="40"/>
      <c r="FL430" s="40"/>
      <c r="FM430" s="40"/>
      <c r="FN430" s="40"/>
      <c r="FO430" s="40"/>
      <c r="FP430" s="40"/>
      <c r="FQ430" s="40"/>
      <c r="FR430" s="40"/>
      <c r="FS430" s="40"/>
      <c r="FT430" s="40"/>
      <c r="FU430" s="40"/>
      <c r="FV430" s="40"/>
      <c r="FW430" s="40"/>
      <c r="FX430" s="40"/>
      <c r="FY430" s="40"/>
      <c r="FZ430" s="40"/>
      <c r="GA430" s="40"/>
      <c r="GB430" s="40"/>
      <c r="GC430" s="40"/>
      <c r="GD430" s="8"/>
      <c r="GE430" s="8"/>
      <c r="GF430" s="8"/>
      <c r="GG430" s="8"/>
      <c r="GH430" s="8"/>
    </row>
    <row r="431" spans="1:190">
      <c r="A431" s="8"/>
      <c r="DT431" s="40"/>
      <c r="DU431" s="40"/>
      <c r="DV431" s="40"/>
      <c r="DW431" s="40"/>
      <c r="DX431" s="40"/>
      <c r="DY431" s="40"/>
      <c r="DZ431" s="40"/>
      <c r="EA431" s="40"/>
      <c r="EB431" s="40"/>
      <c r="EC431" s="40"/>
      <c r="ED431" s="40"/>
      <c r="EE431" s="40"/>
      <c r="EF431" s="40"/>
      <c r="EG431" s="40"/>
      <c r="EH431" s="40"/>
      <c r="EI431" s="40"/>
      <c r="EJ431" s="40"/>
      <c r="EK431" s="40"/>
      <c r="EL431" s="40"/>
      <c r="EM431" s="40"/>
      <c r="EN431" s="40"/>
      <c r="EO431" s="40"/>
      <c r="EP431" s="40"/>
      <c r="EQ431" s="40"/>
      <c r="ER431" s="40"/>
      <c r="ES431" s="40"/>
      <c r="ET431" s="40"/>
      <c r="EU431" s="40"/>
      <c r="EV431" s="40"/>
      <c r="EW431" s="40"/>
      <c r="EX431" s="40"/>
      <c r="EY431" s="40"/>
      <c r="EZ431" s="40"/>
      <c r="FA431" s="40"/>
      <c r="FB431" s="40"/>
      <c r="FC431" s="40"/>
      <c r="FD431" s="40"/>
      <c r="FE431" s="40"/>
      <c r="FF431" s="40"/>
      <c r="FG431" s="40"/>
      <c r="FH431" s="40"/>
      <c r="FI431" s="40"/>
      <c r="FJ431" s="40"/>
      <c r="FK431" s="40"/>
      <c r="FL431" s="40"/>
      <c r="FM431" s="40"/>
      <c r="FN431" s="40"/>
      <c r="FO431" s="40"/>
      <c r="FP431" s="40"/>
      <c r="FQ431" s="40"/>
      <c r="FR431" s="40"/>
      <c r="FS431" s="40"/>
      <c r="FT431" s="40"/>
      <c r="FU431" s="40"/>
      <c r="FV431" s="40"/>
      <c r="FW431" s="40"/>
      <c r="FX431" s="40"/>
      <c r="FY431" s="40"/>
      <c r="FZ431" s="40"/>
      <c r="GA431" s="40"/>
      <c r="GB431" s="40"/>
      <c r="GC431" s="40"/>
      <c r="GD431" s="8"/>
      <c r="GE431" s="8"/>
      <c r="GF431" s="8"/>
      <c r="GG431" s="8"/>
      <c r="GH431" s="8"/>
    </row>
    <row r="432" spans="1:190">
      <c r="A432" s="8"/>
      <c r="DT432" s="40"/>
      <c r="DU432" s="40"/>
      <c r="DV432" s="40"/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  <c r="FH432" s="40"/>
      <c r="FI432" s="40"/>
      <c r="FJ432" s="40"/>
      <c r="FK432" s="40"/>
      <c r="FL432" s="40"/>
      <c r="FM432" s="40"/>
      <c r="FN432" s="40"/>
      <c r="FO432" s="40"/>
      <c r="FP432" s="40"/>
      <c r="FQ432" s="40"/>
      <c r="FR432" s="40"/>
      <c r="FS432" s="40"/>
      <c r="FT432" s="40"/>
      <c r="FU432" s="40"/>
      <c r="FV432" s="40"/>
      <c r="FW432" s="40"/>
      <c r="FX432" s="40"/>
      <c r="FY432" s="40"/>
      <c r="FZ432" s="40"/>
      <c r="GA432" s="40"/>
      <c r="GB432" s="40"/>
      <c r="GC432" s="40"/>
      <c r="GD432" s="8"/>
      <c r="GE432" s="8"/>
      <c r="GF432" s="8"/>
      <c r="GG432" s="8"/>
      <c r="GH432" s="8"/>
    </row>
    <row r="433" spans="1:190">
      <c r="A433" s="8"/>
      <c r="DT433" s="40"/>
      <c r="DU433" s="40"/>
      <c r="DV433" s="40"/>
      <c r="DW433" s="40"/>
      <c r="DX433" s="40"/>
      <c r="DY433" s="40"/>
      <c r="DZ433" s="40"/>
      <c r="EA433" s="40"/>
      <c r="EB433" s="40"/>
      <c r="EC433" s="40"/>
      <c r="ED433" s="40"/>
      <c r="EE433" s="40"/>
      <c r="EF433" s="40"/>
      <c r="EG433" s="40"/>
      <c r="EH433" s="40"/>
      <c r="EI433" s="40"/>
      <c r="EJ433" s="40"/>
      <c r="EK433" s="40"/>
      <c r="EL433" s="40"/>
      <c r="EM433" s="40"/>
      <c r="EN433" s="40"/>
      <c r="EO433" s="40"/>
      <c r="EP433" s="40"/>
      <c r="EQ433" s="40"/>
      <c r="ER433" s="40"/>
      <c r="ES433" s="40"/>
      <c r="ET433" s="40"/>
      <c r="EU433" s="40"/>
      <c r="EV433" s="40"/>
      <c r="EW433" s="40"/>
      <c r="EX433" s="40"/>
      <c r="EY433" s="40"/>
      <c r="EZ433" s="40"/>
      <c r="FA433" s="40"/>
      <c r="FB433" s="40"/>
      <c r="FC433" s="40"/>
      <c r="FD433" s="40"/>
      <c r="FE433" s="40"/>
      <c r="FF433" s="40"/>
      <c r="FG433" s="40"/>
      <c r="FH433" s="40"/>
      <c r="FI433" s="40"/>
      <c r="FJ433" s="40"/>
      <c r="FK433" s="40"/>
      <c r="FL433" s="40"/>
      <c r="FM433" s="40"/>
      <c r="FN433" s="40"/>
      <c r="FO433" s="40"/>
      <c r="FP433" s="40"/>
      <c r="FQ433" s="40"/>
      <c r="FR433" s="40"/>
      <c r="FS433" s="40"/>
      <c r="FT433" s="40"/>
      <c r="FU433" s="40"/>
      <c r="FV433" s="40"/>
      <c r="FW433" s="40"/>
      <c r="FX433" s="40"/>
      <c r="FY433" s="40"/>
      <c r="FZ433" s="40"/>
      <c r="GA433" s="40"/>
      <c r="GB433" s="40"/>
      <c r="GC433" s="40"/>
      <c r="GD433" s="8"/>
      <c r="GE433" s="8"/>
      <c r="GF433" s="8"/>
      <c r="GG433" s="8"/>
      <c r="GH433" s="8"/>
    </row>
    <row r="434" spans="1:190">
      <c r="A434" s="8"/>
      <c r="DT434" s="40"/>
      <c r="DU434" s="40"/>
      <c r="DV434" s="40"/>
      <c r="DW434" s="40"/>
      <c r="DX434" s="40"/>
      <c r="DY434" s="40"/>
      <c r="DZ434" s="40"/>
      <c r="EA434" s="40"/>
      <c r="EB434" s="40"/>
      <c r="EC434" s="40"/>
      <c r="ED434" s="40"/>
      <c r="EE434" s="40"/>
      <c r="EF434" s="40"/>
      <c r="EG434" s="40"/>
      <c r="EH434" s="40"/>
      <c r="EI434" s="40"/>
      <c r="EJ434" s="40"/>
      <c r="EK434" s="40"/>
      <c r="EL434" s="40"/>
      <c r="EM434" s="40"/>
      <c r="EN434" s="40"/>
      <c r="EO434" s="40"/>
      <c r="EP434" s="40"/>
      <c r="EQ434" s="40"/>
      <c r="ER434" s="40"/>
      <c r="ES434" s="40"/>
      <c r="ET434" s="40"/>
      <c r="EU434" s="40"/>
      <c r="EV434" s="40"/>
      <c r="EW434" s="40"/>
      <c r="EX434" s="40"/>
      <c r="EY434" s="40"/>
      <c r="EZ434" s="40"/>
      <c r="FA434" s="40"/>
      <c r="FB434" s="40"/>
      <c r="FC434" s="40"/>
      <c r="FD434" s="40"/>
      <c r="FE434" s="40"/>
      <c r="FF434" s="40"/>
      <c r="FG434" s="40"/>
      <c r="FH434" s="40"/>
      <c r="FI434" s="40"/>
      <c r="FJ434" s="40"/>
      <c r="FK434" s="40"/>
      <c r="FL434" s="40"/>
      <c r="FM434" s="40"/>
      <c r="FN434" s="40"/>
      <c r="FO434" s="40"/>
      <c r="FP434" s="40"/>
      <c r="FQ434" s="40"/>
      <c r="FR434" s="40"/>
      <c r="FS434" s="40"/>
      <c r="FT434" s="40"/>
      <c r="FU434" s="40"/>
      <c r="FV434" s="40"/>
      <c r="FW434" s="40"/>
      <c r="FX434" s="40"/>
      <c r="FY434" s="40"/>
      <c r="FZ434" s="40"/>
      <c r="GA434" s="40"/>
      <c r="GB434" s="40"/>
      <c r="GC434" s="40"/>
      <c r="GD434" s="8"/>
      <c r="GE434" s="8"/>
      <c r="GF434" s="8"/>
      <c r="GG434" s="8"/>
      <c r="GH434" s="8"/>
    </row>
    <row r="435" spans="1:190">
      <c r="A435" s="8"/>
      <c r="DT435" s="40"/>
      <c r="DU435" s="40"/>
      <c r="DV435" s="40"/>
      <c r="DW435" s="40"/>
      <c r="DX435" s="40"/>
      <c r="DY435" s="40"/>
      <c r="DZ435" s="40"/>
      <c r="EA435" s="40"/>
      <c r="EB435" s="40"/>
      <c r="EC435" s="40"/>
      <c r="ED435" s="40"/>
      <c r="EE435" s="40"/>
      <c r="EF435" s="40"/>
      <c r="EG435" s="40"/>
      <c r="EH435" s="40"/>
      <c r="EI435" s="40"/>
      <c r="EJ435" s="40"/>
      <c r="EK435" s="40"/>
      <c r="EL435" s="40"/>
      <c r="EM435" s="40"/>
      <c r="EN435" s="40"/>
      <c r="EO435" s="40"/>
      <c r="EP435" s="40"/>
      <c r="EQ435" s="40"/>
      <c r="ER435" s="40"/>
      <c r="ES435" s="40"/>
      <c r="ET435" s="40"/>
      <c r="EU435" s="40"/>
      <c r="EV435" s="40"/>
      <c r="EW435" s="40"/>
      <c r="EX435" s="40"/>
      <c r="EY435" s="40"/>
      <c r="EZ435" s="40"/>
      <c r="FA435" s="40"/>
      <c r="FB435" s="40"/>
      <c r="FC435" s="40"/>
      <c r="FD435" s="40"/>
      <c r="FE435" s="40"/>
      <c r="FF435" s="40"/>
      <c r="FG435" s="40"/>
      <c r="FH435" s="40"/>
      <c r="FI435" s="40"/>
      <c r="FJ435" s="40"/>
      <c r="FK435" s="40"/>
      <c r="FL435" s="40"/>
      <c r="FM435" s="40"/>
      <c r="FN435" s="40"/>
      <c r="FO435" s="40"/>
      <c r="FP435" s="40"/>
      <c r="FQ435" s="40"/>
      <c r="FR435" s="40"/>
      <c r="FS435" s="40"/>
      <c r="FT435" s="40"/>
      <c r="FU435" s="40"/>
      <c r="FV435" s="40"/>
      <c r="FW435" s="40"/>
      <c r="FX435" s="40"/>
      <c r="FY435" s="40"/>
      <c r="FZ435" s="40"/>
      <c r="GA435" s="40"/>
      <c r="GB435" s="40"/>
      <c r="GC435" s="40"/>
      <c r="GD435" s="8"/>
      <c r="GE435" s="8"/>
      <c r="GF435" s="8"/>
      <c r="GG435" s="8"/>
      <c r="GH435" s="8"/>
    </row>
    <row r="436" spans="1:190">
      <c r="A436" s="8"/>
      <c r="DT436" s="40"/>
      <c r="DU436" s="40"/>
      <c r="DV436" s="40"/>
      <c r="DW436" s="40"/>
      <c r="DX436" s="40"/>
      <c r="DY436" s="40"/>
      <c r="DZ436" s="40"/>
      <c r="EA436" s="40"/>
      <c r="EB436" s="40"/>
      <c r="EC436" s="40"/>
      <c r="ED436" s="40"/>
      <c r="EE436" s="40"/>
      <c r="EF436" s="40"/>
      <c r="EG436" s="40"/>
      <c r="EH436" s="40"/>
      <c r="EI436" s="40"/>
      <c r="EJ436" s="40"/>
      <c r="EK436" s="40"/>
      <c r="EL436" s="40"/>
      <c r="EM436" s="40"/>
      <c r="EN436" s="40"/>
      <c r="EO436" s="40"/>
      <c r="EP436" s="40"/>
      <c r="EQ436" s="40"/>
      <c r="ER436" s="40"/>
      <c r="ES436" s="40"/>
      <c r="ET436" s="40"/>
      <c r="EU436" s="40"/>
      <c r="EV436" s="40"/>
      <c r="EW436" s="40"/>
      <c r="EX436" s="40"/>
      <c r="EY436" s="40"/>
      <c r="EZ436" s="40"/>
      <c r="FA436" s="40"/>
      <c r="FB436" s="40"/>
      <c r="FC436" s="40"/>
      <c r="FD436" s="40"/>
      <c r="FE436" s="40"/>
      <c r="FF436" s="40"/>
      <c r="FG436" s="40"/>
      <c r="FH436" s="40"/>
      <c r="FI436" s="40"/>
      <c r="FJ436" s="40"/>
      <c r="FK436" s="40"/>
      <c r="FL436" s="40"/>
      <c r="FM436" s="40"/>
      <c r="FN436" s="40"/>
      <c r="FO436" s="40"/>
      <c r="FP436" s="40"/>
      <c r="FQ436" s="40"/>
      <c r="FR436" s="40"/>
      <c r="FS436" s="40"/>
      <c r="FT436" s="40"/>
      <c r="FU436" s="40"/>
      <c r="FV436" s="40"/>
      <c r="FW436" s="40"/>
      <c r="FX436" s="40"/>
      <c r="FY436" s="40"/>
      <c r="FZ436" s="40"/>
      <c r="GA436" s="40"/>
      <c r="GB436" s="40"/>
      <c r="GC436" s="40"/>
      <c r="GD436" s="8"/>
      <c r="GE436" s="8"/>
      <c r="GF436" s="8"/>
      <c r="GG436" s="8"/>
      <c r="GH436" s="8"/>
    </row>
    <row r="437" spans="1:190">
      <c r="A437" s="8"/>
      <c r="DT437" s="40"/>
      <c r="DU437" s="40"/>
      <c r="DV437" s="40"/>
      <c r="DW437" s="40"/>
      <c r="DX437" s="40"/>
      <c r="DY437" s="40"/>
      <c r="DZ437" s="40"/>
      <c r="EA437" s="40"/>
      <c r="EB437" s="40"/>
      <c r="EC437" s="40"/>
      <c r="ED437" s="40"/>
      <c r="EE437" s="40"/>
      <c r="EF437" s="40"/>
      <c r="EG437" s="40"/>
      <c r="EH437" s="40"/>
      <c r="EI437" s="40"/>
      <c r="EJ437" s="40"/>
      <c r="EK437" s="40"/>
      <c r="EL437" s="40"/>
      <c r="EM437" s="40"/>
      <c r="EN437" s="40"/>
      <c r="EO437" s="40"/>
      <c r="EP437" s="40"/>
      <c r="EQ437" s="40"/>
      <c r="ER437" s="40"/>
      <c r="ES437" s="40"/>
      <c r="ET437" s="40"/>
      <c r="EU437" s="40"/>
      <c r="EV437" s="40"/>
      <c r="EW437" s="40"/>
      <c r="EX437" s="40"/>
      <c r="EY437" s="40"/>
      <c r="EZ437" s="40"/>
      <c r="FA437" s="40"/>
      <c r="FB437" s="40"/>
      <c r="FC437" s="40"/>
      <c r="FD437" s="40"/>
      <c r="FE437" s="40"/>
      <c r="FF437" s="40"/>
      <c r="FG437" s="40"/>
      <c r="FH437" s="40"/>
      <c r="FI437" s="40"/>
      <c r="FJ437" s="40"/>
      <c r="FK437" s="40"/>
      <c r="FL437" s="40"/>
      <c r="FM437" s="40"/>
      <c r="FN437" s="40"/>
      <c r="FO437" s="40"/>
      <c r="FP437" s="40"/>
      <c r="FQ437" s="40"/>
      <c r="FR437" s="40"/>
      <c r="FS437" s="40"/>
      <c r="FT437" s="40"/>
      <c r="FU437" s="40"/>
      <c r="FV437" s="40"/>
      <c r="FW437" s="40"/>
      <c r="FX437" s="40"/>
      <c r="FY437" s="40"/>
      <c r="FZ437" s="40"/>
      <c r="GA437" s="40"/>
      <c r="GB437" s="40"/>
      <c r="GC437" s="40"/>
      <c r="GD437" s="8"/>
      <c r="GE437" s="8"/>
      <c r="GF437" s="8"/>
      <c r="GG437" s="8"/>
      <c r="GH437" s="8"/>
    </row>
    <row r="438" spans="1:190">
      <c r="A438" s="8"/>
      <c r="DT438" s="40"/>
      <c r="DU438" s="40"/>
      <c r="DV438" s="40"/>
      <c r="DW438" s="40"/>
      <c r="DX438" s="40"/>
      <c r="DY438" s="40"/>
      <c r="DZ438" s="40"/>
      <c r="EA438" s="40"/>
      <c r="EB438" s="40"/>
      <c r="EC438" s="40"/>
      <c r="ED438" s="40"/>
      <c r="EE438" s="40"/>
      <c r="EF438" s="40"/>
      <c r="EG438" s="40"/>
      <c r="EH438" s="40"/>
      <c r="EI438" s="40"/>
      <c r="EJ438" s="40"/>
      <c r="EK438" s="40"/>
      <c r="EL438" s="40"/>
      <c r="EM438" s="40"/>
      <c r="EN438" s="40"/>
      <c r="EO438" s="40"/>
      <c r="EP438" s="40"/>
      <c r="EQ438" s="40"/>
      <c r="ER438" s="40"/>
      <c r="ES438" s="40"/>
      <c r="ET438" s="40"/>
      <c r="EU438" s="40"/>
      <c r="EV438" s="40"/>
      <c r="EW438" s="40"/>
      <c r="EX438" s="40"/>
      <c r="EY438" s="40"/>
      <c r="EZ438" s="40"/>
      <c r="FA438" s="40"/>
      <c r="FB438" s="40"/>
      <c r="FC438" s="40"/>
      <c r="FD438" s="40"/>
      <c r="FE438" s="40"/>
      <c r="FF438" s="40"/>
      <c r="FG438" s="40"/>
      <c r="FH438" s="40"/>
      <c r="FI438" s="40"/>
      <c r="FJ438" s="40"/>
      <c r="FK438" s="40"/>
      <c r="FL438" s="40"/>
      <c r="FM438" s="40"/>
      <c r="FN438" s="40"/>
      <c r="FO438" s="40"/>
      <c r="FP438" s="40"/>
      <c r="FQ438" s="40"/>
      <c r="FR438" s="40"/>
      <c r="FS438" s="40"/>
      <c r="FT438" s="40"/>
      <c r="FU438" s="40"/>
      <c r="FV438" s="40"/>
      <c r="FW438" s="40"/>
      <c r="FX438" s="40"/>
      <c r="FY438" s="40"/>
      <c r="FZ438" s="40"/>
      <c r="GA438" s="40"/>
      <c r="GB438" s="40"/>
      <c r="GC438" s="40"/>
      <c r="GD438" s="8"/>
      <c r="GE438" s="8"/>
      <c r="GF438" s="8"/>
      <c r="GG438" s="8"/>
      <c r="GH438" s="8"/>
    </row>
    <row r="439" spans="1:190">
      <c r="A439" s="8"/>
      <c r="DT439" s="40"/>
      <c r="DU439" s="40"/>
      <c r="DV439" s="40"/>
      <c r="DW439" s="40"/>
      <c r="DX439" s="40"/>
      <c r="DY439" s="40"/>
      <c r="DZ439" s="40"/>
      <c r="EA439" s="40"/>
      <c r="EB439" s="40"/>
      <c r="EC439" s="40"/>
      <c r="ED439" s="40"/>
      <c r="EE439" s="40"/>
      <c r="EF439" s="40"/>
      <c r="EG439" s="40"/>
      <c r="EH439" s="40"/>
      <c r="EI439" s="40"/>
      <c r="EJ439" s="40"/>
      <c r="EK439" s="40"/>
      <c r="EL439" s="40"/>
      <c r="EM439" s="40"/>
      <c r="EN439" s="40"/>
      <c r="EO439" s="40"/>
      <c r="EP439" s="40"/>
      <c r="EQ439" s="40"/>
      <c r="ER439" s="40"/>
      <c r="ES439" s="40"/>
      <c r="ET439" s="40"/>
      <c r="EU439" s="40"/>
      <c r="EV439" s="40"/>
      <c r="EW439" s="40"/>
      <c r="EX439" s="40"/>
      <c r="EY439" s="40"/>
      <c r="EZ439" s="40"/>
      <c r="FA439" s="40"/>
      <c r="FB439" s="40"/>
      <c r="FC439" s="40"/>
      <c r="FD439" s="40"/>
      <c r="FE439" s="40"/>
      <c r="FF439" s="40"/>
      <c r="FG439" s="40"/>
      <c r="FH439" s="40"/>
      <c r="FI439" s="40"/>
      <c r="FJ439" s="40"/>
      <c r="FK439" s="40"/>
      <c r="FL439" s="40"/>
      <c r="FM439" s="40"/>
      <c r="FN439" s="40"/>
      <c r="FO439" s="40"/>
      <c r="FP439" s="40"/>
      <c r="FQ439" s="40"/>
      <c r="FR439" s="40"/>
      <c r="FS439" s="40"/>
      <c r="FT439" s="40"/>
      <c r="FU439" s="40"/>
      <c r="FV439" s="40"/>
      <c r="FW439" s="40"/>
      <c r="FX439" s="40"/>
      <c r="FY439" s="40"/>
      <c r="FZ439" s="40"/>
      <c r="GA439" s="40"/>
      <c r="GB439" s="40"/>
      <c r="GC439" s="40"/>
      <c r="GD439" s="8"/>
      <c r="GE439" s="8"/>
      <c r="GF439" s="8"/>
      <c r="GG439" s="8"/>
      <c r="GH439" s="8"/>
    </row>
    <row r="440" spans="1:190">
      <c r="A440" s="8"/>
      <c r="DT440" s="40"/>
      <c r="DU440" s="40"/>
      <c r="DV440" s="40"/>
      <c r="DW440" s="40"/>
      <c r="DX440" s="40"/>
      <c r="DY440" s="40"/>
      <c r="DZ440" s="40"/>
      <c r="EA440" s="40"/>
      <c r="EB440" s="40"/>
      <c r="EC440" s="40"/>
      <c r="ED440" s="40"/>
      <c r="EE440" s="40"/>
      <c r="EF440" s="40"/>
      <c r="EG440" s="40"/>
      <c r="EH440" s="40"/>
      <c r="EI440" s="40"/>
      <c r="EJ440" s="40"/>
      <c r="EK440" s="40"/>
      <c r="EL440" s="40"/>
      <c r="EM440" s="40"/>
      <c r="EN440" s="40"/>
      <c r="EO440" s="40"/>
      <c r="EP440" s="40"/>
      <c r="EQ440" s="40"/>
      <c r="ER440" s="40"/>
      <c r="ES440" s="40"/>
      <c r="ET440" s="40"/>
      <c r="EU440" s="40"/>
      <c r="EV440" s="40"/>
      <c r="EW440" s="40"/>
      <c r="EX440" s="40"/>
      <c r="EY440" s="40"/>
      <c r="EZ440" s="40"/>
      <c r="FA440" s="40"/>
      <c r="FB440" s="40"/>
      <c r="FC440" s="40"/>
      <c r="FD440" s="40"/>
      <c r="FE440" s="40"/>
      <c r="FF440" s="40"/>
      <c r="FG440" s="40"/>
      <c r="FH440" s="40"/>
      <c r="FI440" s="40"/>
      <c r="FJ440" s="40"/>
      <c r="FK440" s="40"/>
      <c r="FL440" s="40"/>
      <c r="FM440" s="40"/>
      <c r="FN440" s="40"/>
      <c r="FO440" s="40"/>
      <c r="FP440" s="40"/>
      <c r="FQ440" s="40"/>
      <c r="FR440" s="40"/>
      <c r="FS440" s="40"/>
      <c r="FT440" s="40"/>
      <c r="FU440" s="40"/>
      <c r="FV440" s="40"/>
      <c r="FW440" s="40"/>
      <c r="FX440" s="40"/>
      <c r="FY440" s="40"/>
      <c r="FZ440" s="40"/>
      <c r="GA440" s="40"/>
      <c r="GB440" s="40"/>
      <c r="GC440" s="40"/>
      <c r="GD440" s="8"/>
      <c r="GE440" s="8"/>
      <c r="GF440" s="8"/>
      <c r="GG440" s="8"/>
      <c r="GH440" s="8"/>
    </row>
    <row r="441" spans="1:190">
      <c r="A441" s="8"/>
      <c r="DT441" s="40"/>
      <c r="DU441" s="40"/>
      <c r="DV441" s="40"/>
      <c r="DW441" s="40"/>
      <c r="DX441" s="40"/>
      <c r="DY441" s="40"/>
      <c r="DZ441" s="40"/>
      <c r="EA441" s="40"/>
      <c r="EB441" s="40"/>
      <c r="EC441" s="40"/>
      <c r="ED441" s="40"/>
      <c r="EE441" s="40"/>
      <c r="EF441" s="40"/>
      <c r="EG441" s="40"/>
      <c r="EH441" s="40"/>
      <c r="EI441" s="40"/>
      <c r="EJ441" s="40"/>
      <c r="EK441" s="40"/>
      <c r="EL441" s="40"/>
      <c r="EM441" s="40"/>
      <c r="EN441" s="40"/>
      <c r="EO441" s="40"/>
      <c r="EP441" s="40"/>
      <c r="EQ441" s="40"/>
      <c r="ER441" s="40"/>
      <c r="ES441" s="40"/>
      <c r="ET441" s="40"/>
      <c r="EU441" s="40"/>
      <c r="EV441" s="40"/>
      <c r="EW441" s="40"/>
      <c r="EX441" s="40"/>
      <c r="EY441" s="40"/>
      <c r="EZ441" s="40"/>
      <c r="FA441" s="40"/>
      <c r="FB441" s="40"/>
      <c r="FC441" s="40"/>
      <c r="FD441" s="40"/>
      <c r="FE441" s="40"/>
      <c r="FF441" s="40"/>
      <c r="FG441" s="40"/>
      <c r="FH441" s="40"/>
      <c r="FI441" s="40"/>
      <c r="FJ441" s="40"/>
      <c r="FK441" s="40"/>
      <c r="FL441" s="40"/>
      <c r="FM441" s="40"/>
      <c r="FN441" s="40"/>
      <c r="FO441" s="40"/>
      <c r="FP441" s="40"/>
      <c r="FQ441" s="40"/>
      <c r="FR441" s="40"/>
      <c r="FS441" s="40"/>
      <c r="FT441" s="40"/>
      <c r="FU441" s="40"/>
      <c r="FV441" s="40"/>
      <c r="FW441" s="40"/>
      <c r="FX441" s="40"/>
      <c r="FY441" s="40"/>
      <c r="FZ441" s="40"/>
      <c r="GA441" s="40"/>
      <c r="GB441" s="40"/>
      <c r="GC441" s="40"/>
      <c r="GD441" s="8"/>
      <c r="GE441" s="8"/>
      <c r="GF441" s="8"/>
      <c r="GG441" s="8"/>
      <c r="GH441" s="8"/>
    </row>
    <row r="442" spans="1:190">
      <c r="A442" s="8"/>
      <c r="DT442" s="40"/>
      <c r="DU442" s="40"/>
      <c r="DV442" s="40"/>
      <c r="DW442" s="40"/>
      <c r="DX442" s="40"/>
      <c r="DY442" s="40"/>
      <c r="DZ442" s="40"/>
      <c r="EA442" s="40"/>
      <c r="EB442" s="40"/>
      <c r="EC442" s="40"/>
      <c r="ED442" s="40"/>
      <c r="EE442" s="40"/>
      <c r="EF442" s="40"/>
      <c r="EG442" s="40"/>
      <c r="EH442" s="40"/>
      <c r="EI442" s="40"/>
      <c r="EJ442" s="40"/>
      <c r="EK442" s="40"/>
      <c r="EL442" s="40"/>
      <c r="EM442" s="40"/>
      <c r="EN442" s="40"/>
      <c r="EO442" s="40"/>
      <c r="EP442" s="40"/>
      <c r="EQ442" s="40"/>
      <c r="ER442" s="40"/>
      <c r="ES442" s="40"/>
      <c r="ET442" s="40"/>
      <c r="EU442" s="40"/>
      <c r="EV442" s="40"/>
      <c r="EW442" s="40"/>
      <c r="EX442" s="40"/>
      <c r="EY442" s="40"/>
      <c r="EZ442" s="40"/>
      <c r="FA442" s="40"/>
      <c r="FB442" s="40"/>
      <c r="FC442" s="40"/>
      <c r="FD442" s="40"/>
      <c r="FE442" s="40"/>
      <c r="FF442" s="40"/>
      <c r="FG442" s="40"/>
      <c r="FH442" s="40"/>
      <c r="FI442" s="40"/>
      <c r="FJ442" s="40"/>
      <c r="FK442" s="40"/>
      <c r="FL442" s="40"/>
      <c r="FM442" s="40"/>
      <c r="FN442" s="40"/>
      <c r="FO442" s="40"/>
      <c r="FP442" s="40"/>
      <c r="FQ442" s="40"/>
      <c r="FR442" s="40"/>
      <c r="FS442" s="40"/>
      <c r="FT442" s="40"/>
      <c r="FU442" s="40"/>
      <c r="FV442" s="40"/>
      <c r="FW442" s="40"/>
      <c r="FX442" s="40"/>
      <c r="FY442" s="40"/>
      <c r="FZ442" s="40"/>
      <c r="GA442" s="40"/>
      <c r="GB442" s="40"/>
      <c r="GC442" s="40"/>
      <c r="GD442" s="8"/>
      <c r="GE442" s="8"/>
      <c r="GF442" s="8"/>
      <c r="GG442" s="8"/>
      <c r="GH442" s="8"/>
    </row>
    <row r="443" spans="1:190">
      <c r="A443" s="8"/>
      <c r="DT443" s="40"/>
      <c r="DU443" s="40"/>
      <c r="DV443" s="40"/>
      <c r="DW443" s="40"/>
      <c r="DX443" s="40"/>
      <c r="DY443" s="40"/>
      <c r="DZ443" s="40"/>
      <c r="EA443" s="40"/>
      <c r="EB443" s="40"/>
      <c r="EC443" s="40"/>
      <c r="ED443" s="40"/>
      <c r="EE443" s="40"/>
      <c r="EF443" s="40"/>
      <c r="EG443" s="40"/>
      <c r="EH443" s="40"/>
      <c r="EI443" s="40"/>
      <c r="EJ443" s="40"/>
      <c r="EK443" s="40"/>
      <c r="EL443" s="40"/>
      <c r="EM443" s="40"/>
      <c r="EN443" s="40"/>
      <c r="EO443" s="40"/>
      <c r="EP443" s="40"/>
      <c r="EQ443" s="40"/>
      <c r="ER443" s="40"/>
      <c r="ES443" s="40"/>
      <c r="ET443" s="40"/>
      <c r="EU443" s="40"/>
      <c r="EV443" s="40"/>
      <c r="EW443" s="40"/>
      <c r="EX443" s="40"/>
      <c r="EY443" s="40"/>
      <c r="EZ443" s="40"/>
      <c r="FA443" s="40"/>
      <c r="FB443" s="40"/>
      <c r="FC443" s="40"/>
      <c r="FD443" s="40"/>
      <c r="FE443" s="40"/>
      <c r="FF443" s="40"/>
      <c r="FG443" s="40"/>
      <c r="FH443" s="40"/>
      <c r="FI443" s="40"/>
      <c r="FJ443" s="40"/>
      <c r="FK443" s="40"/>
      <c r="FL443" s="40"/>
      <c r="FM443" s="40"/>
      <c r="FN443" s="40"/>
      <c r="FO443" s="40"/>
      <c r="FP443" s="40"/>
      <c r="FQ443" s="40"/>
      <c r="FR443" s="40"/>
      <c r="FS443" s="40"/>
      <c r="FT443" s="40"/>
      <c r="FU443" s="40"/>
      <c r="FV443" s="40"/>
      <c r="FW443" s="40"/>
      <c r="FX443" s="40"/>
      <c r="FY443" s="40"/>
      <c r="FZ443" s="40"/>
      <c r="GA443" s="40"/>
      <c r="GB443" s="40"/>
      <c r="GC443" s="40"/>
      <c r="GD443" s="8"/>
      <c r="GE443" s="8"/>
      <c r="GF443" s="8"/>
      <c r="GG443" s="8"/>
      <c r="GH443" s="8"/>
    </row>
    <row r="444" spans="1:190">
      <c r="A444" s="8"/>
      <c r="DT444" s="40"/>
      <c r="DU444" s="40"/>
      <c r="DV444" s="40"/>
      <c r="DW444" s="40"/>
      <c r="DX444" s="40"/>
      <c r="DY444" s="40"/>
      <c r="DZ444" s="40"/>
      <c r="EA444" s="40"/>
      <c r="EB444" s="40"/>
      <c r="EC444" s="40"/>
      <c r="ED444" s="40"/>
      <c r="EE444" s="40"/>
      <c r="EF444" s="40"/>
      <c r="EG444" s="40"/>
      <c r="EH444" s="40"/>
      <c r="EI444" s="40"/>
      <c r="EJ444" s="40"/>
      <c r="EK444" s="40"/>
      <c r="EL444" s="40"/>
      <c r="EM444" s="40"/>
      <c r="EN444" s="40"/>
      <c r="EO444" s="40"/>
      <c r="EP444" s="40"/>
      <c r="EQ444" s="40"/>
      <c r="ER444" s="40"/>
      <c r="ES444" s="40"/>
      <c r="ET444" s="40"/>
      <c r="EU444" s="40"/>
      <c r="EV444" s="40"/>
      <c r="EW444" s="40"/>
      <c r="EX444" s="40"/>
      <c r="EY444" s="40"/>
      <c r="EZ444" s="40"/>
      <c r="FA444" s="40"/>
      <c r="FB444" s="40"/>
      <c r="FC444" s="40"/>
      <c r="FD444" s="40"/>
      <c r="FE444" s="40"/>
      <c r="FF444" s="40"/>
      <c r="FG444" s="40"/>
      <c r="FH444" s="40"/>
      <c r="FI444" s="40"/>
      <c r="FJ444" s="40"/>
      <c r="FK444" s="40"/>
      <c r="FL444" s="40"/>
      <c r="FM444" s="40"/>
      <c r="FN444" s="40"/>
      <c r="FO444" s="40"/>
      <c r="FP444" s="40"/>
      <c r="FQ444" s="40"/>
      <c r="FR444" s="40"/>
      <c r="FS444" s="40"/>
      <c r="FT444" s="40"/>
      <c r="FU444" s="40"/>
      <c r="FV444" s="40"/>
      <c r="FW444" s="40"/>
      <c r="FX444" s="40"/>
      <c r="FY444" s="40"/>
      <c r="FZ444" s="40"/>
      <c r="GA444" s="40"/>
      <c r="GB444" s="40"/>
      <c r="GC444" s="40"/>
      <c r="GD444" s="8"/>
      <c r="GE444" s="8"/>
      <c r="GF444" s="8"/>
      <c r="GG444" s="8"/>
      <c r="GH444" s="8"/>
    </row>
    <row r="445" spans="1:190">
      <c r="A445" s="8"/>
      <c r="DT445" s="40"/>
      <c r="DU445" s="40"/>
      <c r="DV445" s="40"/>
      <c r="DW445" s="40"/>
      <c r="DX445" s="40"/>
      <c r="DY445" s="40"/>
      <c r="DZ445" s="40"/>
      <c r="EA445" s="40"/>
      <c r="EB445" s="40"/>
      <c r="EC445" s="40"/>
      <c r="ED445" s="40"/>
      <c r="EE445" s="40"/>
      <c r="EF445" s="40"/>
      <c r="EG445" s="40"/>
      <c r="EH445" s="40"/>
      <c r="EI445" s="40"/>
      <c r="EJ445" s="40"/>
      <c r="EK445" s="40"/>
      <c r="EL445" s="40"/>
      <c r="EM445" s="40"/>
      <c r="EN445" s="40"/>
      <c r="EO445" s="40"/>
      <c r="EP445" s="40"/>
      <c r="EQ445" s="40"/>
      <c r="ER445" s="40"/>
      <c r="ES445" s="40"/>
      <c r="ET445" s="40"/>
      <c r="EU445" s="40"/>
      <c r="EV445" s="40"/>
      <c r="EW445" s="40"/>
      <c r="EX445" s="40"/>
      <c r="EY445" s="40"/>
      <c r="EZ445" s="40"/>
      <c r="FA445" s="40"/>
      <c r="FB445" s="40"/>
      <c r="FC445" s="40"/>
      <c r="FD445" s="40"/>
      <c r="FE445" s="40"/>
      <c r="FF445" s="40"/>
      <c r="FG445" s="40"/>
      <c r="FH445" s="40"/>
      <c r="FI445" s="40"/>
      <c r="FJ445" s="40"/>
      <c r="FK445" s="40"/>
      <c r="FL445" s="40"/>
      <c r="FM445" s="40"/>
      <c r="FN445" s="40"/>
      <c r="FO445" s="40"/>
      <c r="FP445" s="40"/>
      <c r="FQ445" s="40"/>
      <c r="FR445" s="40"/>
      <c r="FS445" s="40"/>
      <c r="FT445" s="40"/>
      <c r="FU445" s="40"/>
      <c r="FV445" s="40"/>
      <c r="FW445" s="40"/>
      <c r="FX445" s="40"/>
      <c r="FY445" s="40"/>
      <c r="FZ445" s="40"/>
      <c r="GA445" s="40"/>
      <c r="GB445" s="40"/>
      <c r="GC445" s="40"/>
      <c r="GD445" s="8"/>
      <c r="GE445" s="8"/>
      <c r="GF445" s="8"/>
      <c r="GG445" s="8"/>
      <c r="GH445" s="8"/>
    </row>
    <row r="446" spans="1:190">
      <c r="A446" s="8"/>
      <c r="DT446" s="40"/>
      <c r="DU446" s="40"/>
      <c r="DV446" s="40"/>
      <c r="DW446" s="40"/>
      <c r="DX446" s="40"/>
      <c r="DY446" s="40"/>
      <c r="DZ446" s="40"/>
      <c r="EA446" s="40"/>
      <c r="EB446" s="40"/>
      <c r="EC446" s="40"/>
      <c r="ED446" s="40"/>
      <c r="EE446" s="40"/>
      <c r="EF446" s="40"/>
      <c r="EG446" s="40"/>
      <c r="EH446" s="40"/>
      <c r="EI446" s="40"/>
      <c r="EJ446" s="40"/>
      <c r="EK446" s="40"/>
      <c r="EL446" s="40"/>
      <c r="EM446" s="40"/>
      <c r="EN446" s="40"/>
      <c r="EO446" s="40"/>
      <c r="EP446" s="40"/>
      <c r="EQ446" s="40"/>
      <c r="ER446" s="40"/>
      <c r="ES446" s="40"/>
      <c r="ET446" s="40"/>
      <c r="EU446" s="40"/>
      <c r="EV446" s="40"/>
      <c r="EW446" s="40"/>
      <c r="EX446" s="40"/>
      <c r="EY446" s="40"/>
      <c r="EZ446" s="40"/>
      <c r="FA446" s="40"/>
      <c r="FB446" s="40"/>
      <c r="FC446" s="40"/>
      <c r="FD446" s="40"/>
      <c r="FE446" s="40"/>
      <c r="FF446" s="40"/>
      <c r="FG446" s="40"/>
      <c r="FH446" s="40"/>
      <c r="FI446" s="40"/>
      <c r="FJ446" s="40"/>
      <c r="FK446" s="40"/>
      <c r="FL446" s="40"/>
      <c r="FM446" s="40"/>
      <c r="FN446" s="40"/>
      <c r="FO446" s="40"/>
      <c r="FP446" s="40"/>
      <c r="FQ446" s="40"/>
      <c r="FR446" s="40"/>
      <c r="FS446" s="40"/>
      <c r="FT446" s="40"/>
      <c r="FU446" s="40"/>
      <c r="FV446" s="40"/>
      <c r="FW446" s="40"/>
      <c r="FX446" s="40"/>
      <c r="FY446" s="40"/>
      <c r="FZ446" s="40"/>
      <c r="GA446" s="40"/>
      <c r="GB446" s="40"/>
      <c r="GC446" s="40"/>
      <c r="GD446" s="8"/>
      <c r="GE446" s="8"/>
      <c r="GF446" s="8"/>
      <c r="GG446" s="8"/>
      <c r="GH446" s="8"/>
    </row>
    <row r="447" spans="1:190">
      <c r="A447" s="8"/>
      <c r="DT447" s="40"/>
      <c r="DU447" s="40"/>
      <c r="DV447" s="40"/>
      <c r="DW447" s="40"/>
      <c r="DX447" s="40"/>
      <c r="DY447" s="40"/>
      <c r="DZ447" s="40"/>
      <c r="EA447" s="40"/>
      <c r="EB447" s="40"/>
      <c r="EC447" s="40"/>
      <c r="ED447" s="40"/>
      <c r="EE447" s="40"/>
      <c r="EF447" s="40"/>
      <c r="EG447" s="40"/>
      <c r="EH447" s="40"/>
      <c r="EI447" s="40"/>
      <c r="EJ447" s="40"/>
      <c r="EK447" s="40"/>
      <c r="EL447" s="40"/>
      <c r="EM447" s="40"/>
      <c r="EN447" s="40"/>
      <c r="EO447" s="40"/>
      <c r="EP447" s="40"/>
      <c r="EQ447" s="40"/>
      <c r="ER447" s="40"/>
      <c r="ES447" s="40"/>
      <c r="ET447" s="40"/>
      <c r="EU447" s="40"/>
      <c r="EV447" s="40"/>
      <c r="EW447" s="40"/>
      <c r="EX447" s="40"/>
      <c r="EY447" s="40"/>
      <c r="EZ447" s="40"/>
      <c r="FA447" s="40"/>
      <c r="FB447" s="40"/>
      <c r="FC447" s="40"/>
      <c r="FD447" s="40"/>
      <c r="FE447" s="40"/>
      <c r="FF447" s="40"/>
      <c r="FG447" s="40"/>
      <c r="FH447" s="40"/>
      <c r="FI447" s="40"/>
      <c r="FJ447" s="40"/>
      <c r="FK447" s="40"/>
      <c r="FL447" s="40"/>
      <c r="FM447" s="40"/>
      <c r="FN447" s="40"/>
      <c r="FO447" s="40"/>
      <c r="FP447" s="40"/>
      <c r="FQ447" s="40"/>
      <c r="FR447" s="40"/>
      <c r="FS447" s="40"/>
      <c r="FT447" s="40"/>
      <c r="FU447" s="40"/>
      <c r="FV447" s="40"/>
      <c r="FW447" s="40"/>
      <c r="FX447" s="40"/>
      <c r="FY447" s="40"/>
      <c r="FZ447" s="40"/>
      <c r="GA447" s="40"/>
      <c r="GB447" s="40"/>
      <c r="GC447" s="40"/>
      <c r="GD447" s="8"/>
      <c r="GE447" s="8"/>
      <c r="GF447" s="8"/>
      <c r="GG447" s="8"/>
      <c r="GH447" s="8"/>
    </row>
    <row r="448" spans="1:190">
      <c r="A448" s="8"/>
      <c r="DT448" s="40"/>
      <c r="DU448" s="40"/>
      <c r="DV448" s="40"/>
      <c r="DW448" s="40"/>
      <c r="DX448" s="40"/>
      <c r="DY448" s="40"/>
      <c r="DZ448" s="40"/>
      <c r="EA448" s="40"/>
      <c r="EB448" s="40"/>
      <c r="EC448" s="40"/>
      <c r="ED448" s="40"/>
      <c r="EE448" s="40"/>
      <c r="EF448" s="40"/>
      <c r="EG448" s="40"/>
      <c r="EH448" s="40"/>
      <c r="EI448" s="40"/>
      <c r="EJ448" s="40"/>
      <c r="EK448" s="40"/>
      <c r="EL448" s="40"/>
      <c r="EM448" s="40"/>
      <c r="EN448" s="40"/>
      <c r="EO448" s="40"/>
      <c r="EP448" s="40"/>
      <c r="EQ448" s="40"/>
      <c r="ER448" s="40"/>
      <c r="ES448" s="40"/>
      <c r="ET448" s="40"/>
      <c r="EU448" s="40"/>
      <c r="EV448" s="40"/>
      <c r="EW448" s="40"/>
      <c r="EX448" s="40"/>
      <c r="EY448" s="40"/>
      <c r="EZ448" s="40"/>
      <c r="FA448" s="40"/>
      <c r="FB448" s="40"/>
      <c r="FC448" s="40"/>
      <c r="FD448" s="40"/>
      <c r="FE448" s="40"/>
      <c r="FF448" s="40"/>
      <c r="FG448" s="40"/>
      <c r="FH448" s="40"/>
      <c r="FI448" s="40"/>
      <c r="FJ448" s="40"/>
      <c r="FK448" s="40"/>
      <c r="FL448" s="40"/>
      <c r="FM448" s="40"/>
      <c r="FN448" s="40"/>
      <c r="FO448" s="40"/>
      <c r="FP448" s="40"/>
      <c r="FQ448" s="40"/>
      <c r="FR448" s="40"/>
      <c r="FS448" s="40"/>
      <c r="FT448" s="40"/>
      <c r="FU448" s="40"/>
      <c r="FV448" s="40"/>
      <c r="FW448" s="40"/>
      <c r="FX448" s="40"/>
      <c r="FY448" s="40"/>
      <c r="FZ448" s="40"/>
      <c r="GA448" s="40"/>
      <c r="GB448" s="40"/>
      <c r="GC448" s="40"/>
      <c r="GD448" s="8"/>
      <c r="GE448" s="8"/>
      <c r="GF448" s="8"/>
      <c r="GG448" s="8"/>
      <c r="GH448" s="8"/>
    </row>
    <row r="449" spans="1:190">
      <c r="A449" s="8"/>
      <c r="DT449" s="40"/>
      <c r="DU449" s="40"/>
      <c r="DV449" s="40"/>
      <c r="DW449" s="40"/>
      <c r="DX449" s="40"/>
      <c r="DY449" s="40"/>
      <c r="DZ449" s="40"/>
      <c r="EA449" s="40"/>
      <c r="EB449" s="40"/>
      <c r="EC449" s="40"/>
      <c r="ED449" s="40"/>
      <c r="EE449" s="40"/>
      <c r="EF449" s="40"/>
      <c r="EG449" s="40"/>
      <c r="EH449" s="40"/>
      <c r="EI449" s="40"/>
      <c r="EJ449" s="40"/>
      <c r="EK449" s="40"/>
      <c r="EL449" s="40"/>
      <c r="EM449" s="40"/>
      <c r="EN449" s="40"/>
      <c r="EO449" s="40"/>
      <c r="EP449" s="40"/>
      <c r="EQ449" s="40"/>
      <c r="ER449" s="40"/>
      <c r="ES449" s="40"/>
      <c r="ET449" s="40"/>
      <c r="EU449" s="40"/>
      <c r="EV449" s="40"/>
      <c r="EW449" s="40"/>
      <c r="EX449" s="40"/>
      <c r="EY449" s="40"/>
      <c r="EZ449" s="40"/>
      <c r="FA449" s="40"/>
      <c r="FB449" s="40"/>
      <c r="FC449" s="40"/>
      <c r="FD449" s="40"/>
      <c r="FE449" s="40"/>
      <c r="FF449" s="40"/>
      <c r="FG449" s="40"/>
      <c r="FH449" s="40"/>
      <c r="FI449" s="40"/>
      <c r="FJ449" s="40"/>
      <c r="FK449" s="40"/>
      <c r="FL449" s="40"/>
      <c r="FM449" s="40"/>
      <c r="FN449" s="40"/>
      <c r="FO449" s="40"/>
      <c r="FP449" s="40"/>
      <c r="FQ449" s="40"/>
      <c r="FR449" s="40"/>
      <c r="FS449" s="40"/>
      <c r="FT449" s="40"/>
      <c r="FU449" s="40"/>
      <c r="FV449" s="40"/>
      <c r="FW449" s="40"/>
      <c r="FX449" s="40"/>
      <c r="FY449" s="40"/>
      <c r="FZ449" s="40"/>
      <c r="GA449" s="40"/>
      <c r="GB449" s="40"/>
      <c r="GC449" s="40"/>
      <c r="GD449" s="8"/>
      <c r="GE449" s="8"/>
      <c r="GF449" s="8"/>
      <c r="GG449" s="8"/>
      <c r="GH449" s="8"/>
    </row>
    <row r="450" spans="1:190">
      <c r="A450" s="8"/>
      <c r="DT450" s="40"/>
      <c r="DU450" s="40"/>
      <c r="DV450" s="40"/>
      <c r="DW450" s="40"/>
      <c r="DX450" s="40"/>
      <c r="DY450" s="40"/>
      <c r="DZ450" s="40"/>
      <c r="EA450" s="40"/>
      <c r="EB450" s="40"/>
      <c r="EC450" s="40"/>
      <c r="ED450" s="40"/>
      <c r="EE450" s="40"/>
      <c r="EF450" s="40"/>
      <c r="EG450" s="40"/>
      <c r="EH450" s="40"/>
      <c r="EI450" s="40"/>
      <c r="EJ450" s="40"/>
      <c r="EK450" s="40"/>
      <c r="EL450" s="40"/>
      <c r="EM450" s="40"/>
      <c r="EN450" s="40"/>
      <c r="EO450" s="40"/>
      <c r="EP450" s="40"/>
      <c r="EQ450" s="40"/>
      <c r="ER450" s="40"/>
      <c r="ES450" s="40"/>
      <c r="ET450" s="40"/>
      <c r="EU450" s="40"/>
      <c r="EV450" s="40"/>
      <c r="EW450" s="40"/>
      <c r="EX450" s="40"/>
      <c r="EY450" s="40"/>
      <c r="EZ450" s="40"/>
      <c r="FA450" s="40"/>
      <c r="FB450" s="40"/>
      <c r="FC450" s="40"/>
      <c r="FD450" s="40"/>
      <c r="FE450" s="40"/>
      <c r="FF450" s="40"/>
      <c r="FG450" s="40"/>
      <c r="FH450" s="40"/>
      <c r="FI450" s="40"/>
      <c r="FJ450" s="40"/>
      <c r="FK450" s="40"/>
      <c r="FL450" s="40"/>
      <c r="FM450" s="40"/>
      <c r="FN450" s="40"/>
      <c r="FO450" s="40"/>
      <c r="FP450" s="40"/>
      <c r="FQ450" s="40"/>
      <c r="FR450" s="40"/>
      <c r="FS450" s="40"/>
      <c r="FT450" s="40"/>
      <c r="FU450" s="40"/>
      <c r="FV450" s="40"/>
      <c r="FW450" s="40"/>
      <c r="FX450" s="40"/>
      <c r="FY450" s="40"/>
      <c r="FZ450" s="40"/>
      <c r="GA450" s="40"/>
      <c r="GB450" s="40"/>
      <c r="GC450" s="40"/>
      <c r="GD450" s="8"/>
      <c r="GE450" s="8"/>
      <c r="GF450" s="8"/>
      <c r="GG450" s="8"/>
      <c r="GH450" s="8"/>
    </row>
    <row r="451" spans="1:190">
      <c r="A451" s="8"/>
      <c r="DT451" s="40"/>
      <c r="DU451" s="40"/>
      <c r="DV451" s="40"/>
      <c r="DW451" s="40"/>
      <c r="DX451" s="40"/>
      <c r="DY451" s="40"/>
      <c r="DZ451" s="40"/>
      <c r="EA451" s="40"/>
      <c r="EB451" s="40"/>
      <c r="EC451" s="40"/>
      <c r="ED451" s="40"/>
      <c r="EE451" s="40"/>
      <c r="EF451" s="40"/>
      <c r="EG451" s="40"/>
      <c r="EH451" s="40"/>
      <c r="EI451" s="40"/>
      <c r="EJ451" s="40"/>
      <c r="EK451" s="40"/>
      <c r="EL451" s="40"/>
      <c r="EM451" s="40"/>
      <c r="EN451" s="40"/>
      <c r="EO451" s="40"/>
      <c r="EP451" s="40"/>
      <c r="EQ451" s="40"/>
      <c r="ER451" s="40"/>
      <c r="ES451" s="40"/>
      <c r="ET451" s="40"/>
      <c r="EU451" s="40"/>
      <c r="EV451" s="40"/>
      <c r="EW451" s="40"/>
      <c r="EX451" s="40"/>
      <c r="EY451" s="40"/>
      <c r="EZ451" s="40"/>
      <c r="FA451" s="40"/>
      <c r="FB451" s="40"/>
      <c r="FC451" s="40"/>
      <c r="FD451" s="40"/>
      <c r="FE451" s="40"/>
      <c r="FF451" s="40"/>
      <c r="FG451" s="40"/>
      <c r="FH451" s="40"/>
      <c r="FI451" s="40"/>
      <c r="FJ451" s="40"/>
      <c r="FK451" s="40"/>
      <c r="FL451" s="40"/>
      <c r="FM451" s="40"/>
      <c r="FN451" s="40"/>
      <c r="FO451" s="40"/>
      <c r="FP451" s="40"/>
      <c r="FQ451" s="40"/>
      <c r="FR451" s="40"/>
      <c r="FS451" s="40"/>
      <c r="FT451" s="40"/>
      <c r="FU451" s="40"/>
      <c r="FV451" s="40"/>
      <c r="FW451" s="40"/>
      <c r="FX451" s="40"/>
      <c r="FY451" s="40"/>
      <c r="FZ451" s="40"/>
      <c r="GA451" s="40"/>
      <c r="GB451" s="40"/>
      <c r="GC451" s="40"/>
      <c r="GD451" s="8"/>
      <c r="GE451" s="8"/>
      <c r="GF451" s="8"/>
      <c r="GG451" s="8"/>
      <c r="GH451" s="8"/>
    </row>
    <row r="452" spans="1:190">
      <c r="A452" s="8"/>
      <c r="DT452" s="40"/>
      <c r="DU452" s="40"/>
      <c r="DV452" s="40"/>
      <c r="DW452" s="40"/>
      <c r="DX452" s="40"/>
      <c r="DY452" s="40"/>
      <c r="DZ452" s="40"/>
      <c r="EA452" s="40"/>
      <c r="EB452" s="40"/>
      <c r="EC452" s="40"/>
      <c r="ED452" s="40"/>
      <c r="EE452" s="40"/>
      <c r="EF452" s="40"/>
      <c r="EG452" s="40"/>
      <c r="EH452" s="40"/>
      <c r="EI452" s="40"/>
      <c r="EJ452" s="40"/>
      <c r="EK452" s="40"/>
      <c r="EL452" s="40"/>
      <c r="EM452" s="40"/>
      <c r="EN452" s="40"/>
      <c r="EO452" s="40"/>
      <c r="EP452" s="40"/>
      <c r="EQ452" s="40"/>
      <c r="ER452" s="40"/>
      <c r="ES452" s="40"/>
      <c r="ET452" s="40"/>
      <c r="EU452" s="40"/>
      <c r="EV452" s="40"/>
      <c r="EW452" s="40"/>
      <c r="EX452" s="40"/>
      <c r="EY452" s="40"/>
      <c r="EZ452" s="40"/>
      <c r="FA452" s="40"/>
      <c r="FB452" s="40"/>
      <c r="FC452" s="40"/>
      <c r="FD452" s="40"/>
      <c r="FE452" s="40"/>
      <c r="FF452" s="40"/>
      <c r="FG452" s="40"/>
      <c r="FH452" s="40"/>
      <c r="FI452" s="40"/>
      <c r="FJ452" s="40"/>
      <c r="FK452" s="40"/>
      <c r="FL452" s="40"/>
      <c r="FM452" s="40"/>
      <c r="FN452" s="40"/>
      <c r="FO452" s="40"/>
      <c r="FP452" s="40"/>
      <c r="FQ452" s="40"/>
      <c r="FR452" s="40"/>
      <c r="FS452" s="40"/>
      <c r="FT452" s="40"/>
      <c r="FU452" s="40"/>
      <c r="FV452" s="40"/>
      <c r="FW452" s="40"/>
      <c r="FX452" s="40"/>
      <c r="FY452" s="40"/>
      <c r="FZ452" s="40"/>
      <c r="GA452" s="40"/>
      <c r="GB452" s="40"/>
      <c r="GC452" s="40"/>
      <c r="GD452" s="8"/>
      <c r="GE452" s="8"/>
      <c r="GF452" s="8"/>
      <c r="GG452" s="8"/>
      <c r="GH452" s="8"/>
    </row>
    <row r="453" spans="1:190">
      <c r="A453" s="8"/>
      <c r="DT453" s="40"/>
      <c r="DU453" s="40"/>
      <c r="DV453" s="40"/>
      <c r="DW453" s="40"/>
      <c r="DX453" s="40"/>
      <c r="DY453" s="40"/>
      <c r="DZ453" s="40"/>
      <c r="EA453" s="40"/>
      <c r="EB453" s="40"/>
      <c r="EC453" s="40"/>
      <c r="ED453" s="40"/>
      <c r="EE453" s="40"/>
      <c r="EF453" s="40"/>
      <c r="EG453" s="40"/>
      <c r="EH453" s="40"/>
      <c r="EI453" s="40"/>
      <c r="EJ453" s="40"/>
      <c r="EK453" s="40"/>
      <c r="EL453" s="40"/>
      <c r="EM453" s="40"/>
      <c r="EN453" s="40"/>
      <c r="EO453" s="40"/>
      <c r="EP453" s="40"/>
      <c r="EQ453" s="40"/>
      <c r="ER453" s="40"/>
      <c r="ES453" s="40"/>
      <c r="ET453" s="40"/>
      <c r="EU453" s="40"/>
      <c r="EV453" s="40"/>
      <c r="EW453" s="40"/>
      <c r="EX453" s="40"/>
      <c r="EY453" s="40"/>
      <c r="EZ453" s="40"/>
      <c r="FA453" s="40"/>
      <c r="FB453" s="40"/>
      <c r="FC453" s="40"/>
      <c r="FD453" s="40"/>
      <c r="FE453" s="40"/>
      <c r="FF453" s="40"/>
      <c r="FG453" s="40"/>
      <c r="FH453" s="40"/>
      <c r="FI453" s="40"/>
      <c r="FJ453" s="40"/>
      <c r="FK453" s="40"/>
      <c r="FL453" s="40"/>
      <c r="FM453" s="40"/>
      <c r="FN453" s="40"/>
      <c r="FO453" s="40"/>
      <c r="FP453" s="40"/>
      <c r="FQ453" s="40"/>
      <c r="FR453" s="40"/>
      <c r="FS453" s="40"/>
      <c r="FT453" s="40"/>
      <c r="FU453" s="40"/>
      <c r="FV453" s="40"/>
      <c r="FW453" s="40"/>
      <c r="FX453" s="40"/>
      <c r="FY453" s="40"/>
      <c r="FZ453" s="40"/>
      <c r="GA453" s="40"/>
      <c r="GB453" s="40"/>
      <c r="GC453" s="40"/>
      <c r="GD453" s="8"/>
      <c r="GE453" s="8"/>
      <c r="GF453" s="8"/>
      <c r="GG453" s="8"/>
      <c r="GH453" s="8"/>
    </row>
    <row r="454" spans="1:190">
      <c r="A454" s="8"/>
      <c r="DT454" s="40"/>
      <c r="DU454" s="40"/>
      <c r="DV454" s="40"/>
      <c r="DW454" s="40"/>
      <c r="DX454" s="40"/>
      <c r="DY454" s="40"/>
      <c r="DZ454" s="40"/>
      <c r="EA454" s="40"/>
      <c r="EB454" s="40"/>
      <c r="EC454" s="40"/>
      <c r="ED454" s="40"/>
      <c r="EE454" s="40"/>
      <c r="EF454" s="40"/>
      <c r="EG454" s="40"/>
      <c r="EH454" s="40"/>
      <c r="EI454" s="40"/>
      <c r="EJ454" s="40"/>
      <c r="EK454" s="40"/>
      <c r="EL454" s="40"/>
      <c r="EM454" s="40"/>
      <c r="EN454" s="40"/>
      <c r="EO454" s="40"/>
      <c r="EP454" s="40"/>
      <c r="EQ454" s="40"/>
      <c r="ER454" s="40"/>
      <c r="ES454" s="40"/>
      <c r="ET454" s="40"/>
      <c r="EU454" s="40"/>
      <c r="EV454" s="40"/>
      <c r="EW454" s="40"/>
      <c r="EX454" s="40"/>
      <c r="EY454" s="40"/>
      <c r="EZ454" s="40"/>
      <c r="FA454" s="40"/>
      <c r="FB454" s="40"/>
      <c r="FC454" s="40"/>
      <c r="FD454" s="40"/>
      <c r="FE454" s="40"/>
      <c r="FF454" s="40"/>
      <c r="FG454" s="40"/>
      <c r="FH454" s="40"/>
      <c r="FI454" s="40"/>
      <c r="FJ454" s="40"/>
      <c r="FK454" s="40"/>
      <c r="FL454" s="40"/>
      <c r="FM454" s="40"/>
      <c r="FN454" s="40"/>
      <c r="FO454" s="40"/>
      <c r="FP454" s="40"/>
      <c r="FQ454" s="40"/>
      <c r="FR454" s="40"/>
      <c r="FS454" s="40"/>
      <c r="FT454" s="40"/>
      <c r="FU454" s="40"/>
      <c r="FV454" s="40"/>
      <c r="FW454" s="40"/>
      <c r="FX454" s="40"/>
      <c r="FY454" s="40"/>
      <c r="FZ454" s="40"/>
      <c r="GA454" s="40"/>
      <c r="GB454" s="40"/>
      <c r="GC454" s="40"/>
      <c r="GD454" s="8"/>
      <c r="GE454" s="8"/>
      <c r="GF454" s="8"/>
      <c r="GG454" s="8"/>
      <c r="GH454" s="8"/>
    </row>
    <row r="455" spans="1:190">
      <c r="A455" s="8"/>
      <c r="DT455" s="40"/>
      <c r="DU455" s="40"/>
      <c r="DV455" s="40"/>
      <c r="DW455" s="40"/>
      <c r="DX455" s="40"/>
      <c r="DY455" s="40"/>
      <c r="DZ455" s="40"/>
      <c r="EA455" s="40"/>
      <c r="EB455" s="40"/>
      <c r="EC455" s="40"/>
      <c r="ED455" s="40"/>
      <c r="EE455" s="40"/>
      <c r="EF455" s="40"/>
      <c r="EG455" s="40"/>
      <c r="EH455" s="40"/>
      <c r="EI455" s="40"/>
      <c r="EJ455" s="40"/>
      <c r="EK455" s="40"/>
      <c r="EL455" s="40"/>
      <c r="EM455" s="40"/>
      <c r="EN455" s="40"/>
      <c r="EO455" s="40"/>
      <c r="EP455" s="40"/>
      <c r="EQ455" s="40"/>
      <c r="ER455" s="40"/>
      <c r="ES455" s="40"/>
      <c r="ET455" s="40"/>
      <c r="EU455" s="40"/>
      <c r="EV455" s="40"/>
      <c r="EW455" s="40"/>
      <c r="EX455" s="40"/>
      <c r="EY455" s="40"/>
      <c r="EZ455" s="40"/>
      <c r="FA455" s="40"/>
      <c r="FB455" s="40"/>
      <c r="FC455" s="40"/>
      <c r="FD455" s="40"/>
      <c r="FE455" s="40"/>
      <c r="FF455" s="40"/>
      <c r="FG455" s="40"/>
      <c r="FH455" s="40"/>
      <c r="FI455" s="40"/>
      <c r="FJ455" s="40"/>
      <c r="FK455" s="40"/>
      <c r="FL455" s="40"/>
      <c r="FM455" s="40"/>
      <c r="FN455" s="40"/>
      <c r="FO455" s="40"/>
      <c r="FP455" s="40"/>
      <c r="FQ455" s="40"/>
      <c r="FR455" s="40"/>
      <c r="FS455" s="40"/>
      <c r="FT455" s="40"/>
      <c r="FU455" s="40"/>
      <c r="FV455" s="40"/>
      <c r="FW455" s="40"/>
      <c r="FX455" s="40"/>
      <c r="FY455" s="40"/>
      <c r="FZ455" s="40"/>
      <c r="GA455" s="40"/>
      <c r="GB455" s="40"/>
      <c r="GC455" s="40"/>
      <c r="GD455" s="8"/>
      <c r="GE455" s="8"/>
      <c r="GF455" s="8"/>
      <c r="GG455" s="8"/>
      <c r="GH455" s="8"/>
    </row>
    <row r="456" spans="1:190">
      <c r="A456" s="8"/>
      <c r="DT456" s="40"/>
      <c r="DU456" s="40"/>
      <c r="DV456" s="40"/>
      <c r="DW456" s="40"/>
      <c r="DX456" s="40"/>
      <c r="DY456" s="40"/>
      <c r="DZ456" s="40"/>
      <c r="EA456" s="40"/>
      <c r="EB456" s="40"/>
      <c r="EC456" s="40"/>
      <c r="ED456" s="40"/>
      <c r="EE456" s="40"/>
      <c r="EF456" s="40"/>
      <c r="EG456" s="40"/>
      <c r="EH456" s="40"/>
      <c r="EI456" s="40"/>
      <c r="EJ456" s="40"/>
      <c r="EK456" s="40"/>
      <c r="EL456" s="40"/>
      <c r="EM456" s="40"/>
      <c r="EN456" s="40"/>
      <c r="EO456" s="40"/>
      <c r="EP456" s="40"/>
      <c r="EQ456" s="40"/>
      <c r="ER456" s="40"/>
      <c r="ES456" s="40"/>
      <c r="ET456" s="40"/>
      <c r="EU456" s="40"/>
      <c r="EV456" s="40"/>
      <c r="EW456" s="40"/>
      <c r="EX456" s="40"/>
      <c r="EY456" s="40"/>
      <c r="EZ456" s="40"/>
      <c r="FA456" s="40"/>
      <c r="FB456" s="40"/>
      <c r="FC456" s="40"/>
      <c r="FD456" s="40"/>
      <c r="FE456" s="40"/>
      <c r="FF456" s="40"/>
      <c r="FG456" s="40"/>
      <c r="FH456" s="40"/>
      <c r="FI456" s="40"/>
      <c r="FJ456" s="40"/>
      <c r="FK456" s="40"/>
      <c r="FL456" s="40"/>
      <c r="FM456" s="40"/>
      <c r="FN456" s="40"/>
      <c r="FO456" s="40"/>
      <c r="FP456" s="40"/>
      <c r="FQ456" s="40"/>
      <c r="FR456" s="40"/>
      <c r="FS456" s="40"/>
      <c r="FT456" s="40"/>
      <c r="FU456" s="40"/>
      <c r="FV456" s="40"/>
      <c r="FW456" s="40"/>
      <c r="FX456" s="40"/>
      <c r="FY456" s="40"/>
      <c r="FZ456" s="40"/>
      <c r="GA456" s="40"/>
      <c r="GB456" s="40"/>
      <c r="GC456" s="40"/>
      <c r="GD456" s="8"/>
      <c r="GE456" s="8"/>
      <c r="GF456" s="8"/>
      <c r="GG456" s="8"/>
      <c r="GH456" s="8"/>
    </row>
    <row r="457" spans="1:190">
      <c r="A457" s="8"/>
      <c r="DT457" s="40"/>
      <c r="DU457" s="40"/>
      <c r="DV457" s="40"/>
      <c r="DW457" s="40"/>
      <c r="DX457" s="40"/>
      <c r="DY457" s="40"/>
      <c r="DZ457" s="40"/>
      <c r="EA457" s="40"/>
      <c r="EB457" s="40"/>
      <c r="EC457" s="40"/>
      <c r="ED457" s="40"/>
      <c r="EE457" s="40"/>
      <c r="EF457" s="40"/>
      <c r="EG457" s="40"/>
      <c r="EH457" s="40"/>
      <c r="EI457" s="40"/>
      <c r="EJ457" s="40"/>
      <c r="EK457" s="40"/>
      <c r="EL457" s="40"/>
      <c r="EM457" s="40"/>
      <c r="EN457" s="40"/>
      <c r="EO457" s="40"/>
      <c r="EP457" s="40"/>
      <c r="EQ457" s="40"/>
      <c r="ER457" s="40"/>
      <c r="ES457" s="40"/>
      <c r="ET457" s="40"/>
      <c r="EU457" s="40"/>
      <c r="EV457" s="40"/>
      <c r="EW457" s="40"/>
      <c r="EX457" s="40"/>
      <c r="EY457" s="40"/>
      <c r="EZ457" s="40"/>
      <c r="FA457" s="40"/>
      <c r="FB457" s="40"/>
      <c r="FC457" s="40"/>
      <c r="FD457" s="40"/>
      <c r="FE457" s="40"/>
      <c r="FF457" s="40"/>
      <c r="FG457" s="40"/>
      <c r="FH457" s="40"/>
      <c r="FI457" s="40"/>
      <c r="FJ457" s="40"/>
      <c r="FK457" s="40"/>
      <c r="FL457" s="40"/>
      <c r="FM457" s="40"/>
      <c r="FN457" s="40"/>
      <c r="FO457" s="40"/>
      <c r="FP457" s="40"/>
      <c r="FQ457" s="40"/>
      <c r="FR457" s="40"/>
      <c r="FS457" s="40"/>
      <c r="FT457" s="40"/>
      <c r="FU457" s="40"/>
      <c r="FV457" s="40"/>
      <c r="FW457" s="40"/>
      <c r="FX457" s="40"/>
      <c r="FY457" s="40"/>
      <c r="FZ457" s="40"/>
      <c r="GA457" s="40"/>
      <c r="GB457" s="40"/>
      <c r="GC457" s="40"/>
      <c r="GD457" s="8"/>
      <c r="GE457" s="8"/>
      <c r="GF457" s="8"/>
      <c r="GG457" s="8"/>
      <c r="GH457" s="8"/>
    </row>
    <row r="458" spans="1:190">
      <c r="A458" s="8"/>
      <c r="DT458" s="40"/>
      <c r="DU458" s="40"/>
      <c r="DV458" s="40"/>
      <c r="DW458" s="40"/>
      <c r="DX458" s="40"/>
      <c r="DY458" s="40"/>
      <c r="DZ458" s="40"/>
      <c r="EA458" s="40"/>
      <c r="EB458" s="40"/>
      <c r="EC458" s="40"/>
      <c r="ED458" s="40"/>
      <c r="EE458" s="40"/>
      <c r="EF458" s="40"/>
      <c r="EG458" s="40"/>
      <c r="EH458" s="40"/>
      <c r="EI458" s="40"/>
      <c r="EJ458" s="40"/>
      <c r="EK458" s="40"/>
      <c r="EL458" s="40"/>
      <c r="EM458" s="40"/>
      <c r="EN458" s="40"/>
      <c r="EO458" s="40"/>
      <c r="EP458" s="40"/>
      <c r="EQ458" s="40"/>
      <c r="ER458" s="40"/>
      <c r="ES458" s="40"/>
      <c r="ET458" s="40"/>
      <c r="EU458" s="40"/>
      <c r="EV458" s="40"/>
      <c r="EW458" s="40"/>
      <c r="EX458" s="40"/>
      <c r="EY458" s="40"/>
      <c r="EZ458" s="40"/>
      <c r="FA458" s="40"/>
      <c r="FB458" s="40"/>
      <c r="FC458" s="40"/>
      <c r="FD458" s="40"/>
      <c r="FE458" s="40"/>
      <c r="FF458" s="40"/>
      <c r="FG458" s="40"/>
      <c r="FH458" s="40"/>
      <c r="FI458" s="40"/>
      <c r="FJ458" s="40"/>
      <c r="FK458" s="40"/>
      <c r="FL458" s="40"/>
      <c r="FM458" s="40"/>
      <c r="FN458" s="40"/>
      <c r="FO458" s="40"/>
      <c r="FP458" s="40"/>
      <c r="FQ458" s="40"/>
      <c r="FR458" s="40"/>
      <c r="FS458" s="40"/>
      <c r="FT458" s="40"/>
      <c r="FU458" s="40"/>
      <c r="FV458" s="40"/>
      <c r="FW458" s="40"/>
      <c r="FX458" s="40"/>
      <c r="FY458" s="40"/>
      <c r="FZ458" s="40"/>
      <c r="GA458" s="40"/>
      <c r="GB458" s="40"/>
      <c r="GC458" s="40"/>
      <c r="GD458" s="8"/>
      <c r="GE458" s="8"/>
      <c r="GF458" s="8"/>
      <c r="GG458" s="8"/>
      <c r="GH458" s="8"/>
    </row>
    <row r="459" spans="1:190">
      <c r="A459" s="8"/>
      <c r="DT459" s="40"/>
      <c r="DU459" s="40"/>
      <c r="DV459" s="40"/>
      <c r="DW459" s="40"/>
      <c r="DX459" s="40"/>
      <c r="DY459" s="40"/>
      <c r="DZ459" s="40"/>
      <c r="EA459" s="40"/>
      <c r="EB459" s="40"/>
      <c r="EC459" s="40"/>
      <c r="ED459" s="40"/>
      <c r="EE459" s="40"/>
      <c r="EF459" s="40"/>
      <c r="EG459" s="40"/>
      <c r="EH459" s="40"/>
      <c r="EI459" s="40"/>
      <c r="EJ459" s="40"/>
      <c r="EK459" s="40"/>
      <c r="EL459" s="40"/>
      <c r="EM459" s="40"/>
      <c r="EN459" s="40"/>
      <c r="EO459" s="40"/>
      <c r="EP459" s="40"/>
      <c r="EQ459" s="40"/>
      <c r="ER459" s="40"/>
      <c r="ES459" s="40"/>
      <c r="ET459" s="40"/>
      <c r="EU459" s="40"/>
      <c r="EV459" s="40"/>
      <c r="EW459" s="40"/>
      <c r="EX459" s="40"/>
      <c r="EY459" s="40"/>
      <c r="EZ459" s="40"/>
      <c r="FA459" s="40"/>
      <c r="FB459" s="40"/>
      <c r="FC459" s="40"/>
      <c r="FD459" s="40"/>
      <c r="FE459" s="40"/>
      <c r="FF459" s="40"/>
      <c r="FG459" s="40"/>
      <c r="FH459" s="40"/>
      <c r="FI459" s="40"/>
      <c r="FJ459" s="40"/>
      <c r="FK459" s="40"/>
      <c r="FL459" s="40"/>
      <c r="FM459" s="40"/>
      <c r="FN459" s="40"/>
      <c r="FO459" s="40"/>
      <c r="FP459" s="40"/>
      <c r="FQ459" s="40"/>
      <c r="FR459" s="40"/>
      <c r="FS459" s="40"/>
      <c r="FT459" s="40"/>
      <c r="FU459" s="40"/>
      <c r="FV459" s="40"/>
      <c r="FW459" s="40"/>
      <c r="FX459" s="40"/>
      <c r="FY459" s="40"/>
      <c r="FZ459" s="40"/>
      <c r="GA459" s="40"/>
      <c r="GB459" s="40"/>
      <c r="GC459" s="40"/>
      <c r="GD459" s="8"/>
      <c r="GE459" s="8"/>
      <c r="GF459" s="8"/>
      <c r="GG459" s="8"/>
      <c r="GH459" s="8"/>
    </row>
    <row r="460" spans="1:190">
      <c r="A460" s="8"/>
      <c r="DT460" s="40"/>
      <c r="DU460" s="40"/>
      <c r="DV460" s="40"/>
      <c r="DW460" s="40"/>
      <c r="DX460" s="40"/>
      <c r="DY460" s="40"/>
      <c r="DZ460" s="40"/>
      <c r="EA460" s="40"/>
      <c r="EB460" s="40"/>
      <c r="EC460" s="40"/>
      <c r="ED460" s="40"/>
      <c r="EE460" s="40"/>
      <c r="EF460" s="40"/>
      <c r="EG460" s="40"/>
      <c r="EH460" s="40"/>
      <c r="EI460" s="40"/>
      <c r="EJ460" s="40"/>
      <c r="EK460" s="40"/>
      <c r="EL460" s="40"/>
      <c r="EM460" s="40"/>
      <c r="EN460" s="40"/>
      <c r="EO460" s="40"/>
      <c r="EP460" s="40"/>
      <c r="EQ460" s="40"/>
      <c r="ER460" s="40"/>
      <c r="ES460" s="40"/>
      <c r="ET460" s="40"/>
      <c r="EU460" s="40"/>
      <c r="EV460" s="40"/>
      <c r="EW460" s="40"/>
      <c r="EX460" s="40"/>
      <c r="EY460" s="40"/>
      <c r="EZ460" s="40"/>
      <c r="FA460" s="40"/>
      <c r="FB460" s="40"/>
      <c r="FC460" s="40"/>
      <c r="FD460" s="40"/>
      <c r="FE460" s="40"/>
      <c r="FF460" s="40"/>
      <c r="FG460" s="40"/>
      <c r="FH460" s="40"/>
      <c r="FI460" s="40"/>
      <c r="FJ460" s="40"/>
      <c r="FK460" s="40"/>
      <c r="FL460" s="40"/>
      <c r="FM460" s="40"/>
      <c r="FN460" s="40"/>
      <c r="FO460" s="40"/>
      <c r="FP460" s="40"/>
      <c r="FQ460" s="40"/>
      <c r="FR460" s="40"/>
      <c r="FS460" s="40"/>
      <c r="FT460" s="40"/>
      <c r="FU460" s="40"/>
      <c r="FV460" s="40"/>
      <c r="FW460" s="40"/>
      <c r="FX460" s="40"/>
      <c r="FY460" s="40"/>
      <c r="FZ460" s="40"/>
      <c r="GA460" s="40"/>
      <c r="GB460" s="40"/>
      <c r="GC460" s="40"/>
      <c r="GD460" s="8"/>
      <c r="GE460" s="8"/>
      <c r="GF460" s="8"/>
      <c r="GG460" s="8"/>
      <c r="GH460" s="8"/>
    </row>
    <row r="461" spans="1:190">
      <c r="A461" s="8"/>
      <c r="DT461" s="40"/>
      <c r="DU461" s="40"/>
      <c r="DV461" s="40"/>
      <c r="DW461" s="40"/>
      <c r="DX461" s="40"/>
      <c r="DY461" s="40"/>
      <c r="DZ461" s="40"/>
      <c r="EA461" s="40"/>
      <c r="EB461" s="40"/>
      <c r="EC461" s="40"/>
      <c r="ED461" s="40"/>
      <c r="EE461" s="40"/>
      <c r="EF461" s="40"/>
      <c r="EG461" s="40"/>
      <c r="EH461" s="40"/>
      <c r="EI461" s="40"/>
      <c r="EJ461" s="40"/>
      <c r="EK461" s="40"/>
      <c r="EL461" s="40"/>
      <c r="EM461" s="40"/>
      <c r="EN461" s="40"/>
      <c r="EO461" s="40"/>
      <c r="EP461" s="40"/>
      <c r="EQ461" s="40"/>
      <c r="ER461" s="40"/>
      <c r="ES461" s="40"/>
      <c r="ET461" s="40"/>
      <c r="EU461" s="40"/>
      <c r="EV461" s="40"/>
      <c r="EW461" s="40"/>
      <c r="EX461" s="40"/>
      <c r="EY461" s="40"/>
      <c r="EZ461" s="40"/>
      <c r="FA461" s="40"/>
      <c r="FB461" s="40"/>
      <c r="FC461" s="40"/>
      <c r="FD461" s="40"/>
      <c r="FE461" s="40"/>
      <c r="FF461" s="40"/>
      <c r="FG461" s="40"/>
      <c r="FH461" s="40"/>
      <c r="FI461" s="40"/>
      <c r="FJ461" s="40"/>
      <c r="FK461" s="40"/>
      <c r="FL461" s="40"/>
      <c r="FM461" s="40"/>
      <c r="FN461" s="40"/>
      <c r="FO461" s="40"/>
      <c r="FP461" s="40"/>
      <c r="FQ461" s="40"/>
      <c r="FR461" s="40"/>
      <c r="FS461" s="40"/>
      <c r="FT461" s="40"/>
      <c r="FU461" s="40"/>
      <c r="FV461" s="40"/>
      <c r="FW461" s="40"/>
      <c r="FX461" s="40"/>
      <c r="FY461" s="40"/>
      <c r="FZ461" s="40"/>
      <c r="GA461" s="40"/>
      <c r="GB461" s="40"/>
      <c r="GC461" s="40"/>
      <c r="GD461" s="8"/>
      <c r="GE461" s="8"/>
      <c r="GF461" s="8"/>
      <c r="GG461" s="8"/>
      <c r="GH461" s="8"/>
    </row>
    <row r="462" spans="1:190">
      <c r="A462" s="8"/>
      <c r="DT462" s="40"/>
      <c r="DU462" s="40"/>
      <c r="DV462" s="40"/>
      <c r="DW462" s="40"/>
      <c r="DX462" s="40"/>
      <c r="DY462" s="40"/>
      <c r="DZ462" s="40"/>
      <c r="EA462" s="40"/>
      <c r="EB462" s="40"/>
      <c r="EC462" s="40"/>
      <c r="ED462" s="40"/>
      <c r="EE462" s="40"/>
      <c r="EF462" s="40"/>
      <c r="EG462" s="40"/>
      <c r="EH462" s="40"/>
      <c r="EI462" s="40"/>
      <c r="EJ462" s="40"/>
      <c r="EK462" s="40"/>
      <c r="EL462" s="40"/>
      <c r="EM462" s="40"/>
      <c r="EN462" s="40"/>
      <c r="EO462" s="40"/>
      <c r="EP462" s="40"/>
      <c r="EQ462" s="40"/>
      <c r="ER462" s="40"/>
      <c r="ES462" s="40"/>
      <c r="ET462" s="40"/>
      <c r="EU462" s="40"/>
      <c r="EV462" s="40"/>
      <c r="EW462" s="40"/>
      <c r="EX462" s="40"/>
      <c r="EY462" s="40"/>
      <c r="EZ462" s="40"/>
      <c r="FA462" s="40"/>
      <c r="FB462" s="40"/>
      <c r="FC462" s="40"/>
      <c r="FD462" s="40"/>
      <c r="FE462" s="40"/>
      <c r="FF462" s="40"/>
      <c r="FG462" s="40"/>
      <c r="FH462" s="40"/>
      <c r="FI462" s="40"/>
      <c r="FJ462" s="40"/>
      <c r="FK462" s="40"/>
      <c r="FL462" s="40"/>
      <c r="FM462" s="40"/>
      <c r="FN462" s="40"/>
      <c r="FO462" s="40"/>
      <c r="FP462" s="40"/>
      <c r="FQ462" s="40"/>
      <c r="FR462" s="40"/>
      <c r="FS462" s="40"/>
      <c r="FT462" s="40"/>
      <c r="FU462" s="40"/>
      <c r="FV462" s="40"/>
      <c r="FW462" s="40"/>
      <c r="FX462" s="40"/>
      <c r="FY462" s="40"/>
      <c r="FZ462" s="40"/>
      <c r="GA462" s="40"/>
      <c r="GB462" s="40"/>
      <c r="GC462" s="40"/>
      <c r="GD462" s="8"/>
      <c r="GE462" s="8"/>
      <c r="GF462" s="8"/>
      <c r="GG462" s="8"/>
      <c r="GH462" s="8"/>
    </row>
    <row r="463" spans="1:190">
      <c r="A463" s="8"/>
      <c r="DT463" s="40"/>
      <c r="DU463" s="40"/>
      <c r="DV463" s="40"/>
      <c r="DW463" s="40"/>
      <c r="DX463" s="40"/>
      <c r="DY463" s="40"/>
      <c r="DZ463" s="40"/>
      <c r="EA463" s="40"/>
      <c r="EB463" s="40"/>
      <c r="EC463" s="40"/>
      <c r="ED463" s="40"/>
      <c r="EE463" s="40"/>
      <c r="EF463" s="40"/>
      <c r="EG463" s="40"/>
      <c r="EH463" s="40"/>
      <c r="EI463" s="40"/>
      <c r="EJ463" s="40"/>
      <c r="EK463" s="40"/>
      <c r="EL463" s="40"/>
      <c r="EM463" s="40"/>
      <c r="EN463" s="40"/>
      <c r="EO463" s="40"/>
      <c r="EP463" s="40"/>
      <c r="EQ463" s="40"/>
      <c r="ER463" s="40"/>
      <c r="ES463" s="40"/>
      <c r="ET463" s="40"/>
      <c r="EU463" s="40"/>
      <c r="EV463" s="40"/>
      <c r="EW463" s="40"/>
      <c r="EX463" s="40"/>
      <c r="EY463" s="40"/>
      <c r="EZ463" s="40"/>
      <c r="FA463" s="40"/>
      <c r="FB463" s="40"/>
      <c r="FC463" s="40"/>
      <c r="FD463" s="40"/>
      <c r="FE463" s="40"/>
      <c r="FF463" s="40"/>
      <c r="FG463" s="40"/>
      <c r="FH463" s="40"/>
      <c r="FI463" s="40"/>
      <c r="FJ463" s="40"/>
      <c r="FK463" s="40"/>
      <c r="FL463" s="40"/>
      <c r="FM463" s="40"/>
      <c r="FN463" s="40"/>
      <c r="FO463" s="40"/>
      <c r="FP463" s="40"/>
      <c r="FQ463" s="40"/>
      <c r="FR463" s="40"/>
      <c r="FS463" s="40"/>
      <c r="FT463" s="40"/>
      <c r="FU463" s="40"/>
      <c r="FV463" s="40"/>
      <c r="FW463" s="40"/>
      <c r="FX463" s="40"/>
      <c r="FY463" s="40"/>
      <c r="FZ463" s="40"/>
      <c r="GA463" s="40"/>
      <c r="GB463" s="40"/>
      <c r="GC463" s="40"/>
      <c r="GD463" s="8"/>
      <c r="GE463" s="8"/>
      <c r="GF463" s="8"/>
      <c r="GG463" s="8"/>
      <c r="GH463" s="8"/>
    </row>
    <row r="464" spans="1:190">
      <c r="A464" s="8"/>
      <c r="DT464" s="40"/>
      <c r="DU464" s="40"/>
      <c r="DV464" s="40"/>
      <c r="DW464" s="40"/>
      <c r="DX464" s="40"/>
      <c r="DY464" s="40"/>
      <c r="DZ464" s="40"/>
      <c r="EA464" s="40"/>
      <c r="EB464" s="40"/>
      <c r="EC464" s="40"/>
      <c r="ED464" s="40"/>
      <c r="EE464" s="40"/>
      <c r="EF464" s="40"/>
      <c r="EG464" s="40"/>
      <c r="EH464" s="40"/>
      <c r="EI464" s="40"/>
      <c r="EJ464" s="40"/>
      <c r="EK464" s="40"/>
      <c r="EL464" s="40"/>
      <c r="EM464" s="40"/>
      <c r="EN464" s="40"/>
      <c r="EO464" s="40"/>
      <c r="EP464" s="40"/>
      <c r="EQ464" s="40"/>
      <c r="ER464" s="40"/>
      <c r="ES464" s="40"/>
      <c r="ET464" s="40"/>
      <c r="EU464" s="40"/>
      <c r="EV464" s="40"/>
      <c r="EW464" s="40"/>
      <c r="EX464" s="40"/>
      <c r="EY464" s="40"/>
      <c r="EZ464" s="40"/>
      <c r="FA464" s="40"/>
      <c r="FB464" s="40"/>
      <c r="FC464" s="40"/>
      <c r="FD464" s="40"/>
      <c r="FE464" s="40"/>
      <c r="FF464" s="40"/>
      <c r="FG464" s="40"/>
      <c r="FH464" s="40"/>
      <c r="FI464" s="40"/>
      <c r="FJ464" s="40"/>
      <c r="FK464" s="40"/>
      <c r="FL464" s="40"/>
      <c r="FM464" s="40"/>
      <c r="FN464" s="40"/>
      <c r="FO464" s="40"/>
      <c r="FP464" s="40"/>
      <c r="FQ464" s="40"/>
      <c r="FR464" s="40"/>
      <c r="FS464" s="40"/>
      <c r="FT464" s="40"/>
      <c r="FU464" s="40"/>
      <c r="FV464" s="40"/>
      <c r="FW464" s="40"/>
      <c r="FX464" s="40"/>
      <c r="FY464" s="40"/>
      <c r="FZ464" s="40"/>
      <c r="GA464" s="40"/>
      <c r="GB464" s="40"/>
      <c r="GC464" s="40"/>
      <c r="GD464" s="8"/>
      <c r="GE464" s="8"/>
      <c r="GF464" s="8"/>
      <c r="GG464" s="8"/>
      <c r="GH464" s="8"/>
    </row>
    <row r="465" spans="1:190">
      <c r="A465" s="8"/>
      <c r="DT465" s="40"/>
      <c r="DU465" s="40"/>
      <c r="DV465" s="40"/>
      <c r="DW465" s="40"/>
      <c r="DX465" s="40"/>
      <c r="DY465" s="40"/>
      <c r="DZ465" s="40"/>
      <c r="EA465" s="40"/>
      <c r="EB465" s="40"/>
      <c r="EC465" s="40"/>
      <c r="ED465" s="40"/>
      <c r="EE465" s="40"/>
      <c r="EF465" s="40"/>
      <c r="EG465" s="40"/>
      <c r="EH465" s="40"/>
      <c r="EI465" s="40"/>
      <c r="EJ465" s="40"/>
      <c r="EK465" s="40"/>
      <c r="EL465" s="40"/>
      <c r="EM465" s="40"/>
      <c r="EN465" s="40"/>
      <c r="EO465" s="40"/>
      <c r="EP465" s="40"/>
      <c r="EQ465" s="40"/>
      <c r="ER465" s="40"/>
      <c r="ES465" s="40"/>
      <c r="ET465" s="40"/>
      <c r="EU465" s="40"/>
      <c r="EV465" s="40"/>
      <c r="EW465" s="40"/>
      <c r="EX465" s="40"/>
      <c r="EY465" s="40"/>
      <c r="EZ465" s="40"/>
      <c r="FA465" s="40"/>
      <c r="FB465" s="40"/>
      <c r="FC465" s="40"/>
      <c r="FD465" s="40"/>
      <c r="FE465" s="40"/>
      <c r="FF465" s="40"/>
      <c r="FG465" s="40"/>
      <c r="FH465" s="40"/>
      <c r="FI465" s="40"/>
      <c r="FJ465" s="40"/>
      <c r="FK465" s="40"/>
      <c r="FL465" s="40"/>
      <c r="FM465" s="40"/>
      <c r="FN465" s="40"/>
      <c r="FO465" s="40"/>
      <c r="FP465" s="40"/>
      <c r="FQ465" s="40"/>
      <c r="FR465" s="40"/>
      <c r="FS465" s="40"/>
      <c r="FT465" s="40"/>
      <c r="FU465" s="40"/>
      <c r="FV465" s="40"/>
      <c r="FW465" s="40"/>
      <c r="FX465" s="40"/>
      <c r="FY465" s="40"/>
      <c r="FZ465" s="40"/>
      <c r="GA465" s="40"/>
      <c r="GB465" s="40"/>
      <c r="GC465" s="40"/>
      <c r="GD465" s="8"/>
      <c r="GE465" s="8"/>
      <c r="GF465" s="8"/>
      <c r="GG465" s="8"/>
      <c r="GH465" s="8"/>
    </row>
    <row r="466" spans="1:190">
      <c r="A466" s="8"/>
      <c r="DT466" s="40"/>
      <c r="DU466" s="40"/>
      <c r="DV466" s="40"/>
      <c r="DW466" s="40"/>
      <c r="DX466" s="40"/>
      <c r="DY466" s="40"/>
      <c r="DZ466" s="40"/>
      <c r="EA466" s="40"/>
      <c r="EB466" s="40"/>
      <c r="EC466" s="40"/>
      <c r="ED466" s="40"/>
      <c r="EE466" s="40"/>
      <c r="EF466" s="40"/>
      <c r="EG466" s="40"/>
      <c r="EH466" s="40"/>
      <c r="EI466" s="40"/>
      <c r="EJ466" s="40"/>
      <c r="EK466" s="40"/>
      <c r="EL466" s="40"/>
      <c r="EM466" s="40"/>
      <c r="EN466" s="40"/>
      <c r="EO466" s="40"/>
      <c r="EP466" s="40"/>
      <c r="EQ466" s="40"/>
      <c r="ER466" s="40"/>
      <c r="ES466" s="40"/>
      <c r="ET466" s="40"/>
      <c r="EU466" s="40"/>
      <c r="EV466" s="40"/>
      <c r="EW466" s="40"/>
      <c r="EX466" s="40"/>
      <c r="EY466" s="40"/>
      <c r="EZ466" s="40"/>
      <c r="FA466" s="40"/>
      <c r="FB466" s="40"/>
      <c r="FC466" s="40"/>
      <c r="FD466" s="40"/>
      <c r="FE466" s="40"/>
      <c r="FF466" s="40"/>
      <c r="FG466" s="40"/>
      <c r="FH466" s="40"/>
      <c r="FI466" s="40"/>
      <c r="FJ466" s="40"/>
      <c r="FK466" s="40"/>
      <c r="FL466" s="40"/>
      <c r="FM466" s="40"/>
      <c r="FN466" s="40"/>
      <c r="FO466" s="40"/>
      <c r="FP466" s="40"/>
      <c r="FQ466" s="40"/>
      <c r="FR466" s="40"/>
      <c r="FS466" s="40"/>
      <c r="FT466" s="40"/>
      <c r="FU466" s="40"/>
      <c r="FV466" s="40"/>
      <c r="FW466" s="40"/>
      <c r="FX466" s="40"/>
      <c r="FY466" s="40"/>
      <c r="FZ466" s="40"/>
      <c r="GA466" s="40"/>
      <c r="GB466" s="40"/>
      <c r="GC466" s="40"/>
      <c r="GD466" s="8"/>
      <c r="GE466" s="8"/>
      <c r="GF466" s="8"/>
      <c r="GG466" s="8"/>
      <c r="GH466" s="8"/>
    </row>
    <row r="467" spans="1:190">
      <c r="A467" s="8"/>
      <c r="DT467" s="40"/>
      <c r="DU467" s="40"/>
      <c r="DV467" s="40"/>
      <c r="DW467" s="40"/>
      <c r="DX467" s="40"/>
      <c r="DY467" s="40"/>
      <c r="DZ467" s="40"/>
      <c r="EA467" s="40"/>
      <c r="EB467" s="40"/>
      <c r="EC467" s="40"/>
      <c r="ED467" s="40"/>
      <c r="EE467" s="40"/>
      <c r="EF467" s="40"/>
      <c r="EG467" s="40"/>
      <c r="EH467" s="40"/>
      <c r="EI467" s="40"/>
      <c r="EJ467" s="40"/>
      <c r="EK467" s="40"/>
      <c r="EL467" s="40"/>
      <c r="EM467" s="40"/>
      <c r="EN467" s="40"/>
      <c r="EO467" s="40"/>
      <c r="EP467" s="40"/>
      <c r="EQ467" s="40"/>
      <c r="ER467" s="40"/>
      <c r="ES467" s="40"/>
      <c r="ET467" s="40"/>
      <c r="EU467" s="40"/>
      <c r="EV467" s="40"/>
      <c r="EW467" s="40"/>
      <c r="EX467" s="40"/>
      <c r="EY467" s="40"/>
      <c r="EZ467" s="40"/>
      <c r="FA467" s="40"/>
      <c r="FB467" s="40"/>
      <c r="FC467" s="40"/>
      <c r="FD467" s="40"/>
      <c r="FE467" s="40"/>
      <c r="FF467" s="40"/>
      <c r="FG467" s="40"/>
      <c r="FH467" s="40"/>
      <c r="FI467" s="40"/>
      <c r="FJ467" s="40"/>
      <c r="FK467" s="40"/>
      <c r="FL467" s="40"/>
      <c r="FM467" s="40"/>
      <c r="FN467" s="40"/>
      <c r="FO467" s="40"/>
      <c r="FP467" s="40"/>
      <c r="FQ467" s="40"/>
      <c r="FR467" s="40"/>
      <c r="FS467" s="40"/>
      <c r="FT467" s="40"/>
      <c r="FU467" s="40"/>
      <c r="FV467" s="40"/>
      <c r="FW467" s="40"/>
      <c r="FX467" s="40"/>
      <c r="FY467" s="40"/>
      <c r="FZ467" s="40"/>
      <c r="GA467" s="40"/>
      <c r="GB467" s="40"/>
      <c r="GC467" s="40"/>
      <c r="GD467" s="8"/>
      <c r="GE467" s="8"/>
      <c r="GF467" s="8"/>
      <c r="GG467" s="8"/>
      <c r="GH467" s="8"/>
    </row>
    <row r="468" spans="1:190">
      <c r="A468" s="8"/>
      <c r="DT468" s="40"/>
      <c r="DU468" s="40"/>
      <c r="DV468" s="40"/>
      <c r="DW468" s="40"/>
      <c r="DX468" s="40"/>
      <c r="DY468" s="40"/>
      <c r="DZ468" s="40"/>
      <c r="EA468" s="40"/>
      <c r="EB468" s="40"/>
      <c r="EC468" s="40"/>
      <c r="ED468" s="40"/>
      <c r="EE468" s="40"/>
      <c r="EF468" s="40"/>
      <c r="EG468" s="40"/>
      <c r="EH468" s="40"/>
      <c r="EI468" s="40"/>
      <c r="EJ468" s="40"/>
      <c r="EK468" s="40"/>
      <c r="EL468" s="40"/>
      <c r="EM468" s="40"/>
      <c r="EN468" s="40"/>
      <c r="EO468" s="40"/>
      <c r="EP468" s="40"/>
      <c r="EQ468" s="40"/>
      <c r="ER468" s="40"/>
      <c r="ES468" s="40"/>
      <c r="ET468" s="40"/>
      <c r="EU468" s="40"/>
      <c r="EV468" s="40"/>
      <c r="EW468" s="40"/>
      <c r="EX468" s="40"/>
      <c r="EY468" s="40"/>
      <c r="EZ468" s="40"/>
      <c r="FA468" s="40"/>
      <c r="FB468" s="40"/>
      <c r="FC468" s="40"/>
      <c r="FD468" s="40"/>
      <c r="FE468" s="40"/>
      <c r="FF468" s="40"/>
      <c r="FG468" s="40"/>
      <c r="FH468" s="40"/>
      <c r="FI468" s="40"/>
      <c r="FJ468" s="40"/>
      <c r="FK468" s="40"/>
      <c r="FL468" s="40"/>
      <c r="FM468" s="40"/>
      <c r="FN468" s="40"/>
      <c r="FO468" s="40"/>
      <c r="FP468" s="40"/>
      <c r="FQ468" s="40"/>
      <c r="FR468" s="40"/>
      <c r="FS468" s="40"/>
      <c r="FT468" s="40"/>
      <c r="FU468" s="40"/>
      <c r="FV468" s="40"/>
      <c r="FW468" s="40"/>
      <c r="FX468" s="40"/>
      <c r="FY468" s="40"/>
      <c r="FZ468" s="40"/>
      <c r="GA468" s="40"/>
      <c r="GB468" s="40"/>
      <c r="GC468" s="40"/>
      <c r="GD468" s="8"/>
      <c r="GE468" s="8"/>
      <c r="GF468" s="8"/>
      <c r="GG468" s="8"/>
      <c r="GH468" s="8"/>
    </row>
    <row r="469" spans="1:190">
      <c r="A469" s="8"/>
      <c r="DT469" s="40"/>
      <c r="DU469" s="40"/>
      <c r="DV469" s="40"/>
      <c r="DW469" s="40"/>
      <c r="DX469" s="40"/>
      <c r="DY469" s="40"/>
      <c r="DZ469" s="40"/>
      <c r="EA469" s="40"/>
      <c r="EB469" s="40"/>
      <c r="EC469" s="40"/>
      <c r="ED469" s="40"/>
      <c r="EE469" s="40"/>
      <c r="EF469" s="40"/>
      <c r="EG469" s="40"/>
      <c r="EH469" s="40"/>
      <c r="EI469" s="40"/>
      <c r="EJ469" s="40"/>
      <c r="EK469" s="40"/>
      <c r="EL469" s="40"/>
      <c r="EM469" s="40"/>
      <c r="EN469" s="40"/>
      <c r="EO469" s="40"/>
      <c r="EP469" s="40"/>
      <c r="EQ469" s="40"/>
      <c r="ER469" s="40"/>
      <c r="ES469" s="40"/>
      <c r="ET469" s="40"/>
      <c r="EU469" s="40"/>
      <c r="EV469" s="40"/>
      <c r="EW469" s="40"/>
      <c r="EX469" s="40"/>
      <c r="EY469" s="40"/>
      <c r="EZ469" s="40"/>
      <c r="FA469" s="40"/>
      <c r="FB469" s="40"/>
      <c r="FC469" s="40"/>
      <c r="FD469" s="40"/>
      <c r="FE469" s="40"/>
      <c r="FF469" s="40"/>
      <c r="FG469" s="40"/>
      <c r="FH469" s="40"/>
      <c r="FI469" s="40"/>
      <c r="FJ469" s="40"/>
      <c r="FK469" s="40"/>
      <c r="FL469" s="40"/>
      <c r="FM469" s="40"/>
      <c r="FN469" s="40"/>
      <c r="FO469" s="40"/>
      <c r="FP469" s="40"/>
      <c r="FQ469" s="40"/>
      <c r="FR469" s="40"/>
      <c r="FS469" s="40"/>
      <c r="FT469" s="40"/>
      <c r="FU469" s="40"/>
      <c r="FV469" s="40"/>
      <c r="FW469" s="40"/>
      <c r="FX469" s="40"/>
      <c r="FY469" s="40"/>
      <c r="FZ469" s="40"/>
      <c r="GA469" s="40"/>
      <c r="GB469" s="40"/>
      <c r="GC469" s="40"/>
      <c r="GD469" s="8"/>
      <c r="GE469" s="8"/>
      <c r="GF469" s="8"/>
      <c r="GG469" s="8"/>
      <c r="GH469" s="8"/>
    </row>
    <row r="470" spans="1:190">
      <c r="A470" s="8"/>
      <c r="DT470" s="40"/>
      <c r="DU470" s="40"/>
      <c r="DV470" s="40"/>
      <c r="DW470" s="40"/>
      <c r="DX470" s="40"/>
      <c r="DY470" s="40"/>
      <c r="DZ470" s="40"/>
      <c r="EA470" s="40"/>
      <c r="EB470" s="40"/>
      <c r="EC470" s="40"/>
      <c r="ED470" s="40"/>
      <c r="EE470" s="40"/>
      <c r="EF470" s="40"/>
      <c r="EG470" s="40"/>
      <c r="EH470" s="40"/>
      <c r="EI470" s="40"/>
      <c r="EJ470" s="40"/>
      <c r="EK470" s="40"/>
      <c r="EL470" s="40"/>
      <c r="EM470" s="40"/>
      <c r="EN470" s="40"/>
      <c r="EO470" s="40"/>
      <c r="EP470" s="40"/>
      <c r="EQ470" s="40"/>
      <c r="ER470" s="40"/>
      <c r="ES470" s="40"/>
      <c r="ET470" s="40"/>
      <c r="EU470" s="40"/>
      <c r="EV470" s="40"/>
      <c r="EW470" s="40"/>
      <c r="EX470" s="40"/>
      <c r="EY470" s="40"/>
      <c r="EZ470" s="40"/>
      <c r="FA470" s="40"/>
      <c r="FB470" s="40"/>
      <c r="FC470" s="40"/>
      <c r="FD470" s="40"/>
      <c r="FE470" s="40"/>
      <c r="FF470" s="40"/>
      <c r="FG470" s="40"/>
      <c r="FH470" s="40"/>
      <c r="FI470" s="40"/>
      <c r="FJ470" s="40"/>
      <c r="FK470" s="40"/>
      <c r="FL470" s="40"/>
      <c r="FM470" s="40"/>
      <c r="FN470" s="40"/>
      <c r="FO470" s="40"/>
      <c r="FP470" s="40"/>
      <c r="FQ470" s="40"/>
      <c r="FR470" s="40"/>
      <c r="FS470" s="40"/>
      <c r="FT470" s="40"/>
      <c r="FU470" s="40"/>
      <c r="FV470" s="40"/>
      <c r="FW470" s="40"/>
      <c r="FX470" s="40"/>
      <c r="FY470" s="40"/>
      <c r="FZ470" s="40"/>
      <c r="GA470" s="40"/>
      <c r="GB470" s="40"/>
      <c r="GC470" s="40"/>
      <c r="GD470" s="8"/>
      <c r="GE470" s="8"/>
      <c r="GF470" s="8"/>
      <c r="GG470" s="8"/>
      <c r="GH470" s="8"/>
    </row>
    <row r="471" spans="1:190">
      <c r="A471" s="8"/>
      <c r="DT471" s="40"/>
      <c r="DU471" s="40"/>
      <c r="DV471" s="40"/>
      <c r="DW471" s="40"/>
      <c r="DX471" s="40"/>
      <c r="DY471" s="40"/>
      <c r="DZ471" s="40"/>
      <c r="EA471" s="40"/>
      <c r="EB471" s="40"/>
      <c r="EC471" s="40"/>
      <c r="ED471" s="40"/>
      <c r="EE471" s="40"/>
      <c r="EF471" s="40"/>
      <c r="EG471" s="40"/>
      <c r="EH471" s="40"/>
      <c r="EI471" s="40"/>
      <c r="EJ471" s="40"/>
      <c r="EK471" s="40"/>
      <c r="EL471" s="40"/>
      <c r="EM471" s="40"/>
      <c r="EN471" s="40"/>
      <c r="EO471" s="40"/>
      <c r="EP471" s="40"/>
      <c r="EQ471" s="40"/>
      <c r="ER471" s="40"/>
      <c r="ES471" s="40"/>
      <c r="ET471" s="40"/>
      <c r="EU471" s="40"/>
      <c r="EV471" s="40"/>
      <c r="EW471" s="40"/>
      <c r="EX471" s="40"/>
      <c r="EY471" s="40"/>
      <c r="EZ471" s="40"/>
      <c r="FA471" s="40"/>
      <c r="FB471" s="40"/>
      <c r="FC471" s="40"/>
      <c r="FD471" s="40"/>
      <c r="FE471" s="40"/>
      <c r="FF471" s="40"/>
      <c r="FG471" s="40"/>
      <c r="FH471" s="40"/>
      <c r="FI471" s="40"/>
      <c r="FJ471" s="40"/>
      <c r="FK471" s="40"/>
      <c r="FL471" s="40"/>
      <c r="FM471" s="40"/>
      <c r="FN471" s="40"/>
      <c r="FO471" s="40"/>
      <c r="FP471" s="40"/>
      <c r="FQ471" s="40"/>
      <c r="FR471" s="40"/>
      <c r="FS471" s="40"/>
      <c r="FT471" s="40"/>
      <c r="FU471" s="40"/>
      <c r="FV471" s="40"/>
      <c r="FW471" s="40"/>
      <c r="FX471" s="40"/>
      <c r="FY471" s="40"/>
      <c r="FZ471" s="40"/>
      <c r="GA471" s="40"/>
      <c r="GB471" s="40"/>
      <c r="GC471" s="40"/>
      <c r="GD471" s="8"/>
      <c r="GE471" s="8"/>
      <c r="GF471" s="8"/>
      <c r="GG471" s="8"/>
      <c r="GH471" s="8"/>
    </row>
    <row r="472" spans="1:190">
      <c r="A472" s="8"/>
      <c r="DT472" s="40"/>
      <c r="DU472" s="40"/>
      <c r="DV472" s="40"/>
      <c r="DW472" s="40"/>
      <c r="DX472" s="40"/>
      <c r="DY472" s="40"/>
      <c r="DZ472" s="40"/>
      <c r="EA472" s="40"/>
      <c r="EB472" s="40"/>
      <c r="EC472" s="40"/>
      <c r="ED472" s="40"/>
      <c r="EE472" s="40"/>
      <c r="EF472" s="40"/>
      <c r="EG472" s="40"/>
      <c r="EH472" s="40"/>
      <c r="EI472" s="40"/>
      <c r="EJ472" s="40"/>
      <c r="EK472" s="40"/>
      <c r="EL472" s="40"/>
      <c r="EM472" s="40"/>
      <c r="EN472" s="40"/>
      <c r="EO472" s="40"/>
      <c r="EP472" s="40"/>
      <c r="EQ472" s="40"/>
      <c r="ER472" s="40"/>
      <c r="ES472" s="40"/>
      <c r="ET472" s="40"/>
      <c r="EU472" s="40"/>
      <c r="EV472" s="40"/>
      <c r="EW472" s="40"/>
      <c r="EX472" s="40"/>
      <c r="EY472" s="40"/>
      <c r="EZ472" s="40"/>
      <c r="FA472" s="40"/>
      <c r="FB472" s="40"/>
      <c r="FC472" s="40"/>
      <c r="FD472" s="40"/>
      <c r="FE472" s="40"/>
      <c r="FF472" s="40"/>
      <c r="FG472" s="40"/>
      <c r="FH472" s="40"/>
      <c r="FI472" s="40"/>
      <c r="FJ472" s="40"/>
      <c r="FK472" s="40"/>
      <c r="FL472" s="40"/>
      <c r="FM472" s="40"/>
      <c r="FN472" s="40"/>
      <c r="FO472" s="40"/>
      <c r="FP472" s="40"/>
      <c r="FQ472" s="40"/>
      <c r="FR472" s="40"/>
      <c r="FS472" s="40"/>
      <c r="FT472" s="40"/>
      <c r="FU472" s="40"/>
      <c r="FV472" s="40"/>
      <c r="FW472" s="40"/>
      <c r="FX472" s="40"/>
      <c r="FY472" s="40"/>
      <c r="FZ472" s="40"/>
      <c r="GA472" s="40"/>
      <c r="GB472" s="40"/>
      <c r="GC472" s="40"/>
      <c r="GD472" s="8"/>
      <c r="GE472" s="8"/>
      <c r="GF472" s="8"/>
      <c r="GG472" s="8"/>
      <c r="GH472" s="8"/>
    </row>
    <row r="473" spans="1:190">
      <c r="A473" s="8"/>
      <c r="DT473" s="40"/>
      <c r="DU473" s="40"/>
      <c r="DV473" s="40"/>
      <c r="DW473" s="40"/>
      <c r="DX473" s="40"/>
      <c r="DY473" s="40"/>
      <c r="DZ473" s="40"/>
      <c r="EA473" s="40"/>
      <c r="EB473" s="40"/>
      <c r="EC473" s="40"/>
      <c r="ED473" s="40"/>
      <c r="EE473" s="40"/>
      <c r="EF473" s="40"/>
      <c r="EG473" s="40"/>
      <c r="EH473" s="40"/>
      <c r="EI473" s="40"/>
      <c r="EJ473" s="40"/>
      <c r="EK473" s="40"/>
      <c r="EL473" s="40"/>
      <c r="EM473" s="40"/>
      <c r="EN473" s="40"/>
      <c r="EO473" s="40"/>
      <c r="EP473" s="40"/>
      <c r="EQ473" s="40"/>
      <c r="ER473" s="40"/>
      <c r="ES473" s="40"/>
      <c r="ET473" s="40"/>
      <c r="EU473" s="40"/>
      <c r="EV473" s="40"/>
      <c r="EW473" s="40"/>
      <c r="EX473" s="40"/>
      <c r="EY473" s="40"/>
      <c r="EZ473" s="40"/>
      <c r="FA473" s="40"/>
      <c r="FB473" s="40"/>
      <c r="FC473" s="40"/>
      <c r="FD473" s="40"/>
      <c r="FE473" s="40"/>
      <c r="FF473" s="40"/>
      <c r="FG473" s="40"/>
      <c r="FH473" s="40"/>
      <c r="FI473" s="40"/>
      <c r="FJ473" s="40"/>
      <c r="FK473" s="40"/>
      <c r="FL473" s="40"/>
      <c r="FM473" s="40"/>
      <c r="FN473" s="40"/>
      <c r="FO473" s="40"/>
      <c r="FP473" s="40"/>
      <c r="FQ473" s="40"/>
      <c r="FR473" s="40"/>
      <c r="FS473" s="40"/>
      <c r="FT473" s="40"/>
      <c r="FU473" s="40"/>
      <c r="FV473" s="40"/>
      <c r="FW473" s="40"/>
      <c r="FX473" s="40"/>
      <c r="FY473" s="40"/>
      <c r="FZ473" s="40"/>
      <c r="GA473" s="40"/>
      <c r="GB473" s="40"/>
      <c r="GC473" s="40"/>
      <c r="GD473" s="8"/>
      <c r="GE473" s="8"/>
      <c r="GF473" s="8"/>
      <c r="GG473" s="8"/>
      <c r="GH473" s="8"/>
    </row>
    <row r="474" spans="1:190">
      <c r="A474" s="8"/>
      <c r="DT474" s="40"/>
      <c r="DU474" s="40"/>
      <c r="DV474" s="40"/>
      <c r="DW474" s="40"/>
      <c r="DX474" s="40"/>
      <c r="DY474" s="40"/>
      <c r="DZ474" s="40"/>
      <c r="EA474" s="40"/>
      <c r="EB474" s="40"/>
      <c r="EC474" s="40"/>
      <c r="ED474" s="40"/>
      <c r="EE474" s="40"/>
      <c r="EF474" s="40"/>
      <c r="EG474" s="40"/>
      <c r="EH474" s="40"/>
      <c r="EI474" s="40"/>
      <c r="EJ474" s="40"/>
      <c r="EK474" s="40"/>
      <c r="EL474" s="40"/>
      <c r="EM474" s="40"/>
      <c r="EN474" s="40"/>
      <c r="EO474" s="40"/>
      <c r="EP474" s="40"/>
      <c r="EQ474" s="40"/>
      <c r="ER474" s="40"/>
      <c r="ES474" s="40"/>
      <c r="ET474" s="40"/>
      <c r="EU474" s="40"/>
      <c r="EV474" s="40"/>
      <c r="EW474" s="40"/>
      <c r="EX474" s="40"/>
      <c r="EY474" s="40"/>
      <c r="EZ474" s="40"/>
      <c r="FA474" s="40"/>
      <c r="FB474" s="40"/>
      <c r="FC474" s="40"/>
      <c r="FD474" s="40"/>
      <c r="FE474" s="40"/>
      <c r="FF474" s="40"/>
      <c r="FG474" s="40"/>
      <c r="FH474" s="40"/>
      <c r="FI474" s="40"/>
      <c r="FJ474" s="40"/>
      <c r="FK474" s="40"/>
      <c r="FL474" s="40"/>
      <c r="FM474" s="40"/>
      <c r="FN474" s="40"/>
      <c r="FO474" s="40"/>
      <c r="FP474" s="40"/>
      <c r="FQ474" s="40"/>
      <c r="FR474" s="40"/>
      <c r="FS474" s="40"/>
      <c r="FT474" s="40"/>
      <c r="FU474" s="40"/>
      <c r="FV474" s="40"/>
      <c r="FW474" s="40"/>
      <c r="FX474" s="40"/>
      <c r="FY474" s="40"/>
      <c r="FZ474" s="40"/>
      <c r="GA474" s="40"/>
      <c r="GB474" s="40"/>
      <c r="GC474" s="40"/>
      <c r="GD474" s="8"/>
      <c r="GE474" s="8"/>
      <c r="GF474" s="8"/>
      <c r="GG474" s="8"/>
      <c r="GH474" s="8"/>
    </row>
    <row r="475" spans="1:190">
      <c r="A475" s="8"/>
      <c r="DT475" s="40"/>
      <c r="DU475" s="40"/>
      <c r="DV475" s="40"/>
      <c r="DW475" s="40"/>
      <c r="DX475" s="40"/>
      <c r="DY475" s="40"/>
      <c r="DZ475" s="40"/>
      <c r="EA475" s="40"/>
      <c r="EB475" s="40"/>
      <c r="EC475" s="40"/>
      <c r="ED475" s="40"/>
      <c r="EE475" s="40"/>
      <c r="EF475" s="40"/>
      <c r="EG475" s="40"/>
      <c r="EH475" s="40"/>
      <c r="EI475" s="40"/>
      <c r="EJ475" s="40"/>
      <c r="EK475" s="40"/>
      <c r="EL475" s="40"/>
      <c r="EM475" s="40"/>
      <c r="EN475" s="40"/>
      <c r="EO475" s="40"/>
      <c r="EP475" s="40"/>
      <c r="EQ475" s="40"/>
      <c r="ER475" s="40"/>
      <c r="ES475" s="40"/>
      <c r="ET475" s="40"/>
      <c r="EU475" s="40"/>
      <c r="EV475" s="40"/>
      <c r="EW475" s="40"/>
      <c r="EX475" s="40"/>
      <c r="EY475" s="40"/>
      <c r="EZ475" s="40"/>
      <c r="FA475" s="40"/>
      <c r="FB475" s="40"/>
      <c r="FC475" s="40"/>
      <c r="FD475" s="40"/>
      <c r="FE475" s="40"/>
      <c r="FF475" s="40"/>
      <c r="FG475" s="40"/>
      <c r="FH475" s="40"/>
      <c r="FI475" s="40"/>
      <c r="FJ475" s="40"/>
      <c r="FK475" s="40"/>
      <c r="FL475" s="40"/>
      <c r="FM475" s="40"/>
      <c r="FN475" s="40"/>
      <c r="FO475" s="40"/>
      <c r="FP475" s="40"/>
      <c r="FQ475" s="40"/>
      <c r="FR475" s="40"/>
      <c r="FS475" s="40"/>
      <c r="FT475" s="40"/>
      <c r="FU475" s="40"/>
      <c r="FV475" s="40"/>
      <c r="FW475" s="40"/>
      <c r="FX475" s="40"/>
      <c r="FY475" s="40"/>
      <c r="FZ475" s="40"/>
      <c r="GA475" s="40"/>
      <c r="GB475" s="40"/>
      <c r="GC475" s="40"/>
      <c r="GD475" s="8"/>
      <c r="GE475" s="8"/>
      <c r="GF475" s="8"/>
      <c r="GG475" s="8"/>
      <c r="GH475" s="8"/>
    </row>
    <row r="476" spans="1:190">
      <c r="A476" s="8"/>
      <c r="DT476" s="40"/>
      <c r="DU476" s="40"/>
      <c r="DV476" s="40"/>
      <c r="DW476" s="40"/>
      <c r="DX476" s="40"/>
      <c r="DY476" s="40"/>
      <c r="DZ476" s="40"/>
      <c r="EA476" s="40"/>
      <c r="EB476" s="40"/>
      <c r="EC476" s="40"/>
      <c r="ED476" s="40"/>
      <c r="EE476" s="40"/>
      <c r="EF476" s="40"/>
      <c r="EG476" s="40"/>
      <c r="EH476" s="40"/>
      <c r="EI476" s="40"/>
      <c r="EJ476" s="40"/>
      <c r="EK476" s="40"/>
      <c r="EL476" s="40"/>
      <c r="EM476" s="40"/>
      <c r="EN476" s="40"/>
      <c r="EO476" s="40"/>
      <c r="EP476" s="40"/>
      <c r="EQ476" s="40"/>
      <c r="ER476" s="40"/>
      <c r="ES476" s="40"/>
      <c r="ET476" s="40"/>
      <c r="EU476" s="40"/>
      <c r="EV476" s="40"/>
      <c r="EW476" s="40"/>
      <c r="EX476" s="40"/>
      <c r="EY476" s="40"/>
      <c r="EZ476" s="40"/>
      <c r="FA476" s="40"/>
      <c r="FB476" s="40"/>
      <c r="FC476" s="40"/>
      <c r="FD476" s="40"/>
      <c r="FE476" s="40"/>
      <c r="FF476" s="40"/>
      <c r="FG476" s="40"/>
      <c r="FH476" s="40"/>
      <c r="FI476" s="40"/>
      <c r="FJ476" s="40"/>
      <c r="FK476" s="40"/>
      <c r="FL476" s="40"/>
      <c r="FM476" s="40"/>
      <c r="FN476" s="40"/>
      <c r="FO476" s="40"/>
      <c r="FP476" s="40"/>
      <c r="FQ476" s="40"/>
      <c r="FR476" s="40"/>
      <c r="FS476" s="40"/>
      <c r="FT476" s="40"/>
      <c r="FU476" s="40"/>
      <c r="FV476" s="40"/>
      <c r="FW476" s="40"/>
      <c r="FX476" s="40"/>
      <c r="FY476" s="40"/>
      <c r="FZ476" s="40"/>
      <c r="GA476" s="40"/>
      <c r="GB476" s="40"/>
      <c r="GC476" s="40"/>
      <c r="GD476" s="8"/>
      <c r="GE476" s="8"/>
      <c r="GF476" s="8"/>
      <c r="GG476" s="8"/>
      <c r="GH476" s="8"/>
    </row>
    <row r="477" spans="1:190">
      <c r="A477" s="8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  <c r="FH477" s="40"/>
      <c r="FI477" s="40"/>
      <c r="FJ477" s="40"/>
      <c r="FK477" s="40"/>
      <c r="FL477" s="40"/>
      <c r="FM477" s="40"/>
      <c r="FN477" s="40"/>
      <c r="FO477" s="40"/>
      <c r="FP477" s="40"/>
      <c r="FQ477" s="40"/>
      <c r="FR477" s="40"/>
      <c r="FS477" s="40"/>
      <c r="FT477" s="40"/>
      <c r="FU477" s="40"/>
      <c r="FV477" s="40"/>
      <c r="FW477" s="40"/>
      <c r="FX477" s="40"/>
      <c r="FY477" s="40"/>
      <c r="FZ477" s="40"/>
      <c r="GA477" s="40"/>
      <c r="GB477" s="40"/>
      <c r="GC477" s="40"/>
      <c r="GD477" s="8"/>
      <c r="GE477" s="8"/>
      <c r="GF477" s="8"/>
      <c r="GG477" s="8"/>
      <c r="GH477" s="8"/>
    </row>
    <row r="478" spans="1:190">
      <c r="A478" s="8"/>
      <c r="DT478" s="40"/>
      <c r="DU478" s="40"/>
      <c r="DV478" s="40"/>
      <c r="DW478" s="40"/>
      <c r="DX478" s="40"/>
      <c r="DY478" s="40"/>
      <c r="DZ478" s="40"/>
      <c r="EA478" s="40"/>
      <c r="EB478" s="40"/>
      <c r="EC478" s="40"/>
      <c r="ED478" s="40"/>
      <c r="EE478" s="40"/>
      <c r="EF478" s="40"/>
      <c r="EG478" s="40"/>
      <c r="EH478" s="40"/>
      <c r="EI478" s="40"/>
      <c r="EJ478" s="40"/>
      <c r="EK478" s="40"/>
      <c r="EL478" s="40"/>
      <c r="EM478" s="40"/>
      <c r="EN478" s="40"/>
      <c r="EO478" s="40"/>
      <c r="EP478" s="40"/>
      <c r="EQ478" s="40"/>
      <c r="ER478" s="40"/>
      <c r="ES478" s="40"/>
      <c r="ET478" s="40"/>
      <c r="EU478" s="40"/>
      <c r="EV478" s="40"/>
      <c r="EW478" s="40"/>
      <c r="EX478" s="40"/>
      <c r="EY478" s="40"/>
      <c r="EZ478" s="40"/>
      <c r="FA478" s="40"/>
      <c r="FB478" s="40"/>
      <c r="FC478" s="40"/>
      <c r="FD478" s="40"/>
      <c r="FE478" s="40"/>
      <c r="FF478" s="40"/>
      <c r="FG478" s="40"/>
      <c r="FH478" s="40"/>
      <c r="FI478" s="40"/>
      <c r="FJ478" s="40"/>
      <c r="FK478" s="40"/>
      <c r="FL478" s="40"/>
      <c r="FM478" s="40"/>
      <c r="FN478" s="40"/>
      <c r="FO478" s="40"/>
      <c r="FP478" s="40"/>
      <c r="FQ478" s="40"/>
      <c r="FR478" s="40"/>
      <c r="FS478" s="40"/>
      <c r="FT478" s="40"/>
      <c r="FU478" s="40"/>
      <c r="FV478" s="40"/>
      <c r="FW478" s="40"/>
      <c r="FX478" s="40"/>
      <c r="FY478" s="40"/>
      <c r="FZ478" s="40"/>
      <c r="GA478" s="40"/>
      <c r="GB478" s="40"/>
      <c r="GC478" s="40"/>
      <c r="GD478" s="8"/>
      <c r="GE478" s="8"/>
      <c r="GF478" s="8"/>
      <c r="GG478" s="8"/>
      <c r="GH478" s="8"/>
    </row>
    <row r="479" spans="1:190">
      <c r="A479" s="8"/>
      <c r="DT479" s="40"/>
      <c r="DU479" s="40"/>
      <c r="DV479" s="40"/>
      <c r="DW479" s="40"/>
      <c r="DX479" s="40"/>
      <c r="DY479" s="40"/>
      <c r="DZ479" s="40"/>
      <c r="EA479" s="40"/>
      <c r="EB479" s="40"/>
      <c r="EC479" s="40"/>
      <c r="ED479" s="40"/>
      <c r="EE479" s="40"/>
      <c r="EF479" s="40"/>
      <c r="EG479" s="40"/>
      <c r="EH479" s="40"/>
      <c r="EI479" s="40"/>
      <c r="EJ479" s="40"/>
      <c r="EK479" s="40"/>
      <c r="EL479" s="40"/>
      <c r="EM479" s="40"/>
      <c r="EN479" s="40"/>
      <c r="EO479" s="40"/>
      <c r="EP479" s="40"/>
      <c r="EQ479" s="40"/>
      <c r="ER479" s="40"/>
      <c r="ES479" s="40"/>
      <c r="ET479" s="40"/>
      <c r="EU479" s="40"/>
      <c r="EV479" s="40"/>
      <c r="EW479" s="40"/>
      <c r="EX479" s="40"/>
      <c r="EY479" s="40"/>
      <c r="EZ479" s="40"/>
      <c r="FA479" s="40"/>
      <c r="FB479" s="40"/>
      <c r="FC479" s="40"/>
      <c r="FD479" s="40"/>
      <c r="FE479" s="40"/>
      <c r="FF479" s="40"/>
      <c r="FG479" s="40"/>
      <c r="FH479" s="40"/>
      <c r="FI479" s="40"/>
      <c r="FJ479" s="40"/>
      <c r="FK479" s="40"/>
      <c r="FL479" s="40"/>
      <c r="FM479" s="40"/>
      <c r="FN479" s="40"/>
      <c r="FO479" s="40"/>
      <c r="FP479" s="40"/>
      <c r="FQ479" s="40"/>
      <c r="FR479" s="40"/>
      <c r="FS479" s="40"/>
      <c r="FT479" s="40"/>
      <c r="FU479" s="40"/>
      <c r="FV479" s="40"/>
      <c r="FW479" s="40"/>
      <c r="FX479" s="40"/>
      <c r="FY479" s="40"/>
      <c r="FZ479" s="40"/>
      <c r="GA479" s="40"/>
      <c r="GB479" s="40"/>
      <c r="GC479" s="40"/>
      <c r="GD479" s="8"/>
      <c r="GE479" s="8"/>
      <c r="GF479" s="8"/>
      <c r="GG479" s="8"/>
      <c r="GH479" s="8"/>
    </row>
    <row r="480" spans="1:190">
      <c r="A480" s="8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  <c r="FH480" s="40"/>
      <c r="FI480" s="40"/>
      <c r="FJ480" s="40"/>
      <c r="FK480" s="40"/>
      <c r="FL480" s="40"/>
      <c r="FM480" s="40"/>
      <c r="FN480" s="40"/>
      <c r="FO480" s="40"/>
      <c r="FP480" s="40"/>
      <c r="FQ480" s="40"/>
      <c r="FR480" s="40"/>
      <c r="FS480" s="40"/>
      <c r="FT480" s="40"/>
      <c r="FU480" s="40"/>
      <c r="FV480" s="40"/>
      <c r="FW480" s="40"/>
      <c r="FX480" s="40"/>
      <c r="FY480" s="40"/>
      <c r="FZ480" s="40"/>
      <c r="GA480" s="40"/>
      <c r="GB480" s="40"/>
      <c r="GC480" s="40"/>
      <c r="GD480" s="8"/>
      <c r="GE480" s="8"/>
      <c r="GF480" s="8"/>
      <c r="GG480" s="8"/>
      <c r="GH480" s="8"/>
    </row>
    <row r="481" spans="1:190">
      <c r="A481" s="8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  <c r="FH481" s="40"/>
      <c r="FI481" s="40"/>
      <c r="FJ481" s="40"/>
      <c r="FK481" s="40"/>
      <c r="FL481" s="40"/>
      <c r="FM481" s="40"/>
      <c r="FN481" s="40"/>
      <c r="FO481" s="40"/>
      <c r="FP481" s="40"/>
      <c r="FQ481" s="40"/>
      <c r="FR481" s="40"/>
      <c r="FS481" s="40"/>
      <c r="FT481" s="40"/>
      <c r="FU481" s="40"/>
      <c r="FV481" s="40"/>
      <c r="FW481" s="40"/>
      <c r="FX481" s="40"/>
      <c r="FY481" s="40"/>
      <c r="FZ481" s="40"/>
      <c r="GA481" s="40"/>
      <c r="GB481" s="40"/>
      <c r="GC481" s="40"/>
      <c r="GD481" s="8"/>
      <c r="GE481" s="8"/>
      <c r="GF481" s="8"/>
      <c r="GG481" s="8"/>
      <c r="GH481" s="8"/>
    </row>
    <row r="482" spans="1:190">
      <c r="A482" s="8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  <c r="FH482" s="40"/>
      <c r="FI482" s="40"/>
      <c r="FJ482" s="40"/>
      <c r="FK482" s="40"/>
      <c r="FL482" s="40"/>
      <c r="FM482" s="40"/>
      <c r="FN482" s="40"/>
      <c r="FO482" s="40"/>
      <c r="FP482" s="40"/>
      <c r="FQ482" s="40"/>
      <c r="FR482" s="40"/>
      <c r="FS482" s="40"/>
      <c r="FT482" s="40"/>
      <c r="FU482" s="40"/>
      <c r="FV482" s="40"/>
      <c r="FW482" s="40"/>
      <c r="FX482" s="40"/>
      <c r="FY482" s="40"/>
      <c r="FZ482" s="40"/>
      <c r="GA482" s="40"/>
      <c r="GB482" s="40"/>
      <c r="GC482" s="40"/>
      <c r="GD482" s="8"/>
      <c r="GE482" s="8"/>
      <c r="GF482" s="8"/>
      <c r="GG482" s="8"/>
      <c r="GH482" s="8"/>
    </row>
    <row r="483" spans="1:190">
      <c r="A483" s="8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FZ483" s="40"/>
      <c r="GA483" s="40"/>
      <c r="GB483" s="40"/>
      <c r="GC483" s="40"/>
      <c r="GD483" s="8"/>
      <c r="GE483" s="8"/>
      <c r="GF483" s="8"/>
      <c r="GG483" s="8"/>
      <c r="GH483" s="8"/>
    </row>
    <row r="484" spans="1:190">
      <c r="A484" s="8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  <c r="FH484" s="40"/>
      <c r="FI484" s="40"/>
      <c r="FJ484" s="40"/>
      <c r="FK484" s="40"/>
      <c r="FL484" s="40"/>
      <c r="FM484" s="40"/>
      <c r="FN484" s="40"/>
      <c r="FO484" s="40"/>
      <c r="FP484" s="40"/>
      <c r="FQ484" s="40"/>
      <c r="FR484" s="40"/>
      <c r="FS484" s="40"/>
      <c r="FT484" s="40"/>
      <c r="FU484" s="40"/>
      <c r="FV484" s="40"/>
      <c r="FW484" s="40"/>
      <c r="FX484" s="40"/>
      <c r="FY484" s="40"/>
      <c r="FZ484" s="40"/>
      <c r="GA484" s="40"/>
      <c r="GB484" s="40"/>
      <c r="GC484" s="40"/>
      <c r="GD484" s="8"/>
      <c r="GE484" s="8"/>
      <c r="GF484" s="8"/>
      <c r="GG484" s="8"/>
      <c r="GH484" s="8"/>
    </row>
    <row r="485" spans="1:190">
      <c r="A485" s="8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FZ485" s="40"/>
      <c r="GA485" s="40"/>
      <c r="GB485" s="40"/>
      <c r="GC485" s="40"/>
      <c r="GD485" s="8"/>
      <c r="GE485" s="8"/>
      <c r="GF485" s="8"/>
      <c r="GG485" s="8"/>
      <c r="GH485" s="8"/>
    </row>
    <row r="486" spans="1:190">
      <c r="A486" s="8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  <c r="FH486" s="40"/>
      <c r="FI486" s="40"/>
      <c r="FJ486" s="40"/>
      <c r="FK486" s="40"/>
      <c r="FL486" s="40"/>
      <c r="FM486" s="40"/>
      <c r="FN486" s="40"/>
      <c r="FO486" s="40"/>
      <c r="FP486" s="40"/>
      <c r="FQ486" s="40"/>
      <c r="FR486" s="40"/>
      <c r="FS486" s="40"/>
      <c r="FT486" s="40"/>
      <c r="FU486" s="40"/>
      <c r="FV486" s="40"/>
      <c r="FW486" s="40"/>
      <c r="FX486" s="40"/>
      <c r="FY486" s="40"/>
      <c r="FZ486" s="40"/>
      <c r="GA486" s="40"/>
      <c r="GB486" s="40"/>
      <c r="GC486" s="40"/>
      <c r="GD486" s="8"/>
      <c r="GE486" s="8"/>
      <c r="GF486" s="8"/>
      <c r="GG486" s="8"/>
      <c r="GH486" s="8"/>
    </row>
    <row r="487" spans="1:190">
      <c r="A487" s="8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  <c r="FH487" s="40"/>
      <c r="FI487" s="40"/>
      <c r="FJ487" s="40"/>
      <c r="FK487" s="40"/>
      <c r="FL487" s="40"/>
      <c r="FM487" s="40"/>
      <c r="FN487" s="40"/>
      <c r="FO487" s="40"/>
      <c r="FP487" s="40"/>
      <c r="FQ487" s="40"/>
      <c r="FR487" s="40"/>
      <c r="FS487" s="40"/>
      <c r="FT487" s="40"/>
      <c r="FU487" s="40"/>
      <c r="FV487" s="40"/>
      <c r="FW487" s="40"/>
      <c r="FX487" s="40"/>
      <c r="FY487" s="40"/>
      <c r="FZ487" s="40"/>
      <c r="GA487" s="40"/>
      <c r="GB487" s="40"/>
      <c r="GC487" s="40"/>
      <c r="GD487" s="8"/>
      <c r="GE487" s="8"/>
      <c r="GF487" s="8"/>
      <c r="GG487" s="8"/>
      <c r="GH487" s="8"/>
    </row>
    <row r="488" spans="1:190">
      <c r="A488" s="8"/>
      <c r="DT488" s="40"/>
      <c r="DU488" s="40"/>
      <c r="DV488" s="40"/>
      <c r="DW488" s="40"/>
      <c r="DX488" s="40"/>
      <c r="DY488" s="40"/>
      <c r="DZ488" s="40"/>
      <c r="EA488" s="40"/>
      <c r="EB488" s="40"/>
      <c r="EC488" s="40"/>
      <c r="ED488" s="40"/>
      <c r="EE488" s="40"/>
      <c r="EF488" s="40"/>
      <c r="EG488" s="40"/>
      <c r="EH488" s="40"/>
      <c r="EI488" s="40"/>
      <c r="EJ488" s="40"/>
      <c r="EK488" s="40"/>
      <c r="EL488" s="40"/>
      <c r="EM488" s="40"/>
      <c r="EN488" s="40"/>
      <c r="EO488" s="40"/>
      <c r="EP488" s="40"/>
      <c r="EQ488" s="40"/>
      <c r="ER488" s="40"/>
      <c r="ES488" s="40"/>
      <c r="ET488" s="40"/>
      <c r="EU488" s="40"/>
      <c r="EV488" s="40"/>
      <c r="EW488" s="40"/>
      <c r="EX488" s="40"/>
      <c r="EY488" s="40"/>
      <c r="EZ488" s="40"/>
      <c r="FA488" s="40"/>
      <c r="FB488" s="40"/>
      <c r="FC488" s="40"/>
      <c r="FD488" s="40"/>
      <c r="FE488" s="40"/>
      <c r="FF488" s="40"/>
      <c r="FG488" s="40"/>
      <c r="FH488" s="40"/>
      <c r="FI488" s="40"/>
      <c r="FJ488" s="40"/>
      <c r="FK488" s="40"/>
      <c r="FL488" s="40"/>
      <c r="FM488" s="40"/>
      <c r="FN488" s="40"/>
      <c r="FO488" s="40"/>
      <c r="FP488" s="40"/>
      <c r="FQ488" s="40"/>
      <c r="FR488" s="40"/>
      <c r="FS488" s="40"/>
      <c r="FT488" s="40"/>
      <c r="FU488" s="40"/>
      <c r="FV488" s="40"/>
      <c r="FW488" s="40"/>
      <c r="FX488" s="40"/>
      <c r="FY488" s="40"/>
      <c r="FZ488" s="40"/>
      <c r="GA488" s="40"/>
      <c r="GB488" s="40"/>
      <c r="GC488" s="40"/>
      <c r="GD488" s="8"/>
      <c r="GE488" s="8"/>
      <c r="GF488" s="8"/>
      <c r="GG488" s="8"/>
      <c r="GH488" s="8"/>
    </row>
    <row r="489" spans="1:190">
      <c r="A489" s="8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  <c r="FH489" s="40"/>
      <c r="FI489" s="40"/>
      <c r="FJ489" s="40"/>
      <c r="FK489" s="40"/>
      <c r="FL489" s="40"/>
      <c r="FM489" s="40"/>
      <c r="FN489" s="40"/>
      <c r="FO489" s="40"/>
      <c r="FP489" s="40"/>
      <c r="FQ489" s="40"/>
      <c r="FR489" s="40"/>
      <c r="FS489" s="40"/>
      <c r="FT489" s="40"/>
      <c r="FU489" s="40"/>
      <c r="FV489" s="40"/>
      <c r="FW489" s="40"/>
      <c r="FX489" s="40"/>
      <c r="FY489" s="40"/>
      <c r="FZ489" s="40"/>
      <c r="GA489" s="40"/>
      <c r="GB489" s="40"/>
      <c r="GC489" s="40"/>
      <c r="GD489" s="8"/>
      <c r="GE489" s="8"/>
      <c r="GF489" s="8"/>
      <c r="GG489" s="8"/>
      <c r="GH489" s="8"/>
    </row>
    <row r="490" spans="1:190">
      <c r="A490" s="8"/>
      <c r="DT490" s="40"/>
      <c r="DU490" s="40"/>
      <c r="DV490" s="40"/>
      <c r="DW490" s="40"/>
      <c r="DX490" s="40"/>
      <c r="DY490" s="40"/>
      <c r="DZ490" s="40"/>
      <c r="EA490" s="40"/>
      <c r="EB490" s="40"/>
      <c r="EC490" s="40"/>
      <c r="ED490" s="40"/>
      <c r="EE490" s="40"/>
      <c r="EF490" s="40"/>
      <c r="EG490" s="40"/>
      <c r="EH490" s="40"/>
      <c r="EI490" s="40"/>
      <c r="EJ490" s="40"/>
      <c r="EK490" s="40"/>
      <c r="EL490" s="40"/>
      <c r="EM490" s="40"/>
      <c r="EN490" s="40"/>
      <c r="EO490" s="40"/>
      <c r="EP490" s="40"/>
      <c r="EQ490" s="40"/>
      <c r="ER490" s="40"/>
      <c r="ES490" s="40"/>
      <c r="ET490" s="40"/>
      <c r="EU490" s="40"/>
      <c r="EV490" s="40"/>
      <c r="EW490" s="40"/>
      <c r="EX490" s="40"/>
      <c r="EY490" s="40"/>
      <c r="EZ490" s="40"/>
      <c r="FA490" s="40"/>
      <c r="FB490" s="40"/>
      <c r="FC490" s="40"/>
      <c r="FD490" s="40"/>
      <c r="FE490" s="40"/>
      <c r="FF490" s="40"/>
      <c r="FG490" s="40"/>
      <c r="FH490" s="40"/>
      <c r="FI490" s="40"/>
      <c r="FJ490" s="40"/>
      <c r="FK490" s="40"/>
      <c r="FL490" s="40"/>
      <c r="FM490" s="40"/>
      <c r="FN490" s="40"/>
      <c r="FO490" s="40"/>
      <c r="FP490" s="40"/>
      <c r="FQ490" s="40"/>
      <c r="FR490" s="40"/>
      <c r="FS490" s="40"/>
      <c r="FT490" s="40"/>
      <c r="FU490" s="40"/>
      <c r="FV490" s="40"/>
      <c r="FW490" s="40"/>
      <c r="FX490" s="40"/>
      <c r="FY490" s="40"/>
      <c r="FZ490" s="40"/>
      <c r="GA490" s="40"/>
      <c r="GB490" s="40"/>
      <c r="GC490" s="40"/>
      <c r="GD490" s="8"/>
      <c r="GE490" s="8"/>
      <c r="GF490" s="8"/>
      <c r="GG490" s="8"/>
      <c r="GH490" s="8"/>
    </row>
    <row r="491" spans="1:190">
      <c r="A491" s="8"/>
      <c r="DT491" s="40"/>
      <c r="DU491" s="40"/>
      <c r="DV491" s="40"/>
      <c r="DW491" s="40"/>
      <c r="DX491" s="40"/>
      <c r="DY491" s="40"/>
      <c r="DZ491" s="40"/>
      <c r="EA491" s="40"/>
      <c r="EB491" s="40"/>
      <c r="EC491" s="40"/>
      <c r="ED491" s="40"/>
      <c r="EE491" s="40"/>
      <c r="EF491" s="40"/>
      <c r="EG491" s="40"/>
      <c r="EH491" s="40"/>
      <c r="EI491" s="40"/>
      <c r="EJ491" s="40"/>
      <c r="EK491" s="40"/>
      <c r="EL491" s="40"/>
      <c r="EM491" s="40"/>
      <c r="EN491" s="40"/>
      <c r="EO491" s="40"/>
      <c r="EP491" s="40"/>
      <c r="EQ491" s="40"/>
      <c r="ER491" s="40"/>
      <c r="ES491" s="40"/>
      <c r="ET491" s="40"/>
      <c r="EU491" s="40"/>
      <c r="EV491" s="40"/>
      <c r="EW491" s="40"/>
      <c r="EX491" s="40"/>
      <c r="EY491" s="40"/>
      <c r="EZ491" s="40"/>
      <c r="FA491" s="40"/>
      <c r="FB491" s="40"/>
      <c r="FC491" s="40"/>
      <c r="FD491" s="40"/>
      <c r="FE491" s="40"/>
      <c r="FF491" s="40"/>
      <c r="FG491" s="40"/>
      <c r="FH491" s="40"/>
      <c r="FI491" s="40"/>
      <c r="FJ491" s="40"/>
      <c r="FK491" s="40"/>
      <c r="FL491" s="40"/>
      <c r="FM491" s="40"/>
      <c r="FN491" s="40"/>
      <c r="FO491" s="40"/>
      <c r="FP491" s="40"/>
      <c r="FQ491" s="40"/>
      <c r="FR491" s="40"/>
      <c r="FS491" s="40"/>
      <c r="FT491" s="40"/>
      <c r="FU491" s="40"/>
      <c r="FV491" s="40"/>
      <c r="FW491" s="40"/>
      <c r="FX491" s="40"/>
      <c r="FY491" s="40"/>
      <c r="FZ491" s="40"/>
      <c r="GA491" s="40"/>
      <c r="GB491" s="40"/>
      <c r="GC491" s="40"/>
      <c r="GD491" s="8"/>
      <c r="GE491" s="8"/>
      <c r="GF491" s="8"/>
      <c r="GG491" s="8"/>
      <c r="GH491" s="8"/>
    </row>
    <row r="492" spans="1:190">
      <c r="A492" s="8"/>
      <c r="DT492" s="40"/>
      <c r="DU492" s="40"/>
      <c r="DV492" s="40"/>
      <c r="DW492" s="40"/>
      <c r="DX492" s="40"/>
      <c r="DY492" s="40"/>
      <c r="DZ492" s="40"/>
      <c r="EA492" s="40"/>
      <c r="EB492" s="40"/>
      <c r="EC492" s="40"/>
      <c r="ED492" s="40"/>
      <c r="EE492" s="40"/>
      <c r="EF492" s="40"/>
      <c r="EG492" s="40"/>
      <c r="EH492" s="40"/>
      <c r="EI492" s="40"/>
      <c r="EJ492" s="40"/>
      <c r="EK492" s="40"/>
      <c r="EL492" s="40"/>
      <c r="EM492" s="40"/>
      <c r="EN492" s="40"/>
      <c r="EO492" s="40"/>
      <c r="EP492" s="40"/>
      <c r="EQ492" s="40"/>
      <c r="ER492" s="40"/>
      <c r="ES492" s="40"/>
      <c r="ET492" s="40"/>
      <c r="EU492" s="40"/>
      <c r="EV492" s="40"/>
      <c r="EW492" s="40"/>
      <c r="EX492" s="40"/>
      <c r="EY492" s="40"/>
      <c r="EZ492" s="40"/>
      <c r="FA492" s="40"/>
      <c r="FB492" s="40"/>
      <c r="FC492" s="40"/>
      <c r="FD492" s="40"/>
      <c r="FE492" s="40"/>
      <c r="FF492" s="40"/>
      <c r="FG492" s="40"/>
      <c r="FH492" s="40"/>
      <c r="FI492" s="40"/>
      <c r="FJ492" s="40"/>
      <c r="FK492" s="40"/>
      <c r="FL492" s="40"/>
      <c r="FM492" s="40"/>
      <c r="FN492" s="40"/>
      <c r="FO492" s="40"/>
      <c r="FP492" s="40"/>
      <c r="FQ492" s="40"/>
      <c r="FR492" s="40"/>
      <c r="FS492" s="40"/>
      <c r="FT492" s="40"/>
      <c r="FU492" s="40"/>
      <c r="FV492" s="40"/>
      <c r="FW492" s="40"/>
      <c r="FX492" s="40"/>
      <c r="FY492" s="40"/>
      <c r="FZ492" s="40"/>
      <c r="GA492" s="40"/>
      <c r="GB492" s="40"/>
      <c r="GC492" s="40"/>
      <c r="GD492" s="8"/>
      <c r="GE492" s="8"/>
      <c r="GF492" s="8"/>
      <c r="GG492" s="8"/>
      <c r="GH492" s="8"/>
    </row>
    <row r="493" spans="1:190">
      <c r="A493" s="8"/>
      <c r="DT493" s="40"/>
      <c r="DU493" s="40"/>
      <c r="DV493" s="40"/>
      <c r="DW493" s="40"/>
      <c r="DX493" s="40"/>
      <c r="DY493" s="40"/>
      <c r="DZ493" s="40"/>
      <c r="EA493" s="40"/>
      <c r="EB493" s="40"/>
      <c r="EC493" s="40"/>
      <c r="ED493" s="40"/>
      <c r="EE493" s="40"/>
      <c r="EF493" s="40"/>
      <c r="EG493" s="40"/>
      <c r="EH493" s="40"/>
      <c r="EI493" s="40"/>
      <c r="EJ493" s="40"/>
      <c r="EK493" s="40"/>
      <c r="EL493" s="40"/>
      <c r="EM493" s="40"/>
      <c r="EN493" s="40"/>
      <c r="EO493" s="40"/>
      <c r="EP493" s="40"/>
      <c r="EQ493" s="40"/>
      <c r="ER493" s="40"/>
      <c r="ES493" s="40"/>
      <c r="ET493" s="40"/>
      <c r="EU493" s="40"/>
      <c r="EV493" s="40"/>
      <c r="EW493" s="40"/>
      <c r="EX493" s="40"/>
      <c r="EY493" s="40"/>
      <c r="EZ493" s="40"/>
      <c r="FA493" s="40"/>
      <c r="FB493" s="40"/>
      <c r="FC493" s="40"/>
      <c r="FD493" s="40"/>
      <c r="FE493" s="40"/>
      <c r="FF493" s="40"/>
      <c r="FG493" s="40"/>
      <c r="FH493" s="40"/>
      <c r="FI493" s="40"/>
      <c r="FJ493" s="40"/>
      <c r="FK493" s="40"/>
      <c r="FL493" s="40"/>
      <c r="FM493" s="40"/>
      <c r="FN493" s="40"/>
      <c r="FO493" s="40"/>
      <c r="FP493" s="40"/>
      <c r="FQ493" s="40"/>
      <c r="FR493" s="40"/>
      <c r="FS493" s="40"/>
      <c r="FT493" s="40"/>
      <c r="FU493" s="40"/>
      <c r="FV493" s="40"/>
      <c r="FW493" s="40"/>
      <c r="FX493" s="40"/>
      <c r="FY493" s="40"/>
      <c r="FZ493" s="40"/>
      <c r="GA493" s="40"/>
      <c r="GB493" s="40"/>
      <c r="GC493" s="40"/>
      <c r="GD493" s="8"/>
      <c r="GE493" s="8"/>
      <c r="GF493" s="8"/>
      <c r="GG493" s="8"/>
      <c r="GH493" s="8"/>
    </row>
    <row r="494" spans="1:190">
      <c r="A494" s="8"/>
      <c r="DT494" s="40"/>
      <c r="DU494" s="40"/>
      <c r="DV494" s="40"/>
      <c r="DW494" s="40"/>
      <c r="DX494" s="40"/>
      <c r="DY494" s="40"/>
      <c r="DZ494" s="40"/>
      <c r="EA494" s="40"/>
      <c r="EB494" s="40"/>
      <c r="EC494" s="40"/>
      <c r="ED494" s="40"/>
      <c r="EE494" s="40"/>
      <c r="EF494" s="40"/>
      <c r="EG494" s="40"/>
      <c r="EH494" s="40"/>
      <c r="EI494" s="40"/>
      <c r="EJ494" s="40"/>
      <c r="EK494" s="40"/>
      <c r="EL494" s="40"/>
      <c r="EM494" s="40"/>
      <c r="EN494" s="40"/>
      <c r="EO494" s="40"/>
      <c r="EP494" s="40"/>
      <c r="EQ494" s="40"/>
      <c r="ER494" s="40"/>
      <c r="ES494" s="40"/>
      <c r="ET494" s="40"/>
      <c r="EU494" s="40"/>
      <c r="EV494" s="40"/>
      <c r="EW494" s="40"/>
      <c r="EX494" s="40"/>
      <c r="EY494" s="40"/>
      <c r="EZ494" s="40"/>
      <c r="FA494" s="40"/>
      <c r="FB494" s="40"/>
      <c r="FC494" s="40"/>
      <c r="FD494" s="40"/>
      <c r="FE494" s="40"/>
      <c r="FF494" s="40"/>
      <c r="FG494" s="40"/>
      <c r="FH494" s="40"/>
      <c r="FI494" s="40"/>
      <c r="FJ494" s="40"/>
      <c r="FK494" s="40"/>
      <c r="FL494" s="40"/>
      <c r="FM494" s="40"/>
      <c r="FN494" s="40"/>
      <c r="FO494" s="40"/>
      <c r="FP494" s="40"/>
      <c r="FQ494" s="40"/>
      <c r="FR494" s="40"/>
      <c r="FS494" s="40"/>
      <c r="FT494" s="40"/>
      <c r="FU494" s="40"/>
      <c r="FV494" s="40"/>
      <c r="FW494" s="40"/>
      <c r="FX494" s="40"/>
      <c r="FY494" s="40"/>
      <c r="FZ494" s="40"/>
      <c r="GA494" s="40"/>
      <c r="GB494" s="40"/>
      <c r="GC494" s="40"/>
      <c r="GD494" s="8"/>
      <c r="GE494" s="8"/>
      <c r="GF494" s="8"/>
      <c r="GG494" s="8"/>
      <c r="GH494" s="8"/>
    </row>
    <row r="495" spans="1:190">
      <c r="A495" s="8"/>
      <c r="DT495" s="40"/>
      <c r="DU495" s="40"/>
      <c r="DV495" s="40"/>
      <c r="DW495" s="40"/>
      <c r="DX495" s="40"/>
      <c r="DY495" s="40"/>
      <c r="DZ495" s="40"/>
      <c r="EA495" s="40"/>
      <c r="EB495" s="40"/>
      <c r="EC495" s="40"/>
      <c r="ED495" s="40"/>
      <c r="EE495" s="40"/>
      <c r="EF495" s="40"/>
      <c r="EG495" s="40"/>
      <c r="EH495" s="40"/>
      <c r="EI495" s="40"/>
      <c r="EJ495" s="40"/>
      <c r="EK495" s="40"/>
      <c r="EL495" s="40"/>
      <c r="EM495" s="40"/>
      <c r="EN495" s="40"/>
      <c r="EO495" s="40"/>
      <c r="EP495" s="40"/>
      <c r="EQ495" s="40"/>
      <c r="ER495" s="40"/>
      <c r="ES495" s="40"/>
      <c r="ET495" s="40"/>
      <c r="EU495" s="40"/>
      <c r="EV495" s="40"/>
      <c r="EW495" s="40"/>
      <c r="EX495" s="40"/>
      <c r="EY495" s="40"/>
      <c r="EZ495" s="40"/>
      <c r="FA495" s="40"/>
      <c r="FB495" s="40"/>
      <c r="FC495" s="40"/>
      <c r="FD495" s="40"/>
      <c r="FE495" s="40"/>
      <c r="FF495" s="40"/>
      <c r="FG495" s="40"/>
      <c r="FH495" s="40"/>
      <c r="FI495" s="40"/>
      <c r="FJ495" s="40"/>
      <c r="FK495" s="40"/>
      <c r="FL495" s="40"/>
      <c r="FM495" s="40"/>
      <c r="FN495" s="40"/>
      <c r="FO495" s="40"/>
      <c r="FP495" s="40"/>
      <c r="FQ495" s="40"/>
      <c r="FR495" s="40"/>
      <c r="FS495" s="40"/>
      <c r="FT495" s="40"/>
      <c r="FU495" s="40"/>
      <c r="FV495" s="40"/>
      <c r="FW495" s="40"/>
      <c r="FX495" s="40"/>
      <c r="FY495" s="40"/>
      <c r="FZ495" s="40"/>
      <c r="GA495" s="40"/>
      <c r="GB495" s="40"/>
      <c r="GC495" s="40"/>
      <c r="GD495" s="8"/>
      <c r="GE495" s="8"/>
      <c r="GF495" s="8"/>
      <c r="GG495" s="8"/>
      <c r="GH495" s="8"/>
    </row>
    <row r="496" spans="1:190">
      <c r="A496" s="8"/>
      <c r="DT496" s="40"/>
      <c r="DU496" s="40"/>
      <c r="DV496" s="40"/>
      <c r="DW496" s="40"/>
      <c r="DX496" s="40"/>
      <c r="DY496" s="40"/>
      <c r="DZ496" s="40"/>
      <c r="EA496" s="40"/>
      <c r="EB496" s="40"/>
      <c r="EC496" s="40"/>
      <c r="ED496" s="40"/>
      <c r="EE496" s="40"/>
      <c r="EF496" s="40"/>
      <c r="EG496" s="40"/>
      <c r="EH496" s="40"/>
      <c r="EI496" s="40"/>
      <c r="EJ496" s="40"/>
      <c r="EK496" s="40"/>
      <c r="EL496" s="40"/>
      <c r="EM496" s="40"/>
      <c r="EN496" s="40"/>
      <c r="EO496" s="40"/>
      <c r="EP496" s="40"/>
      <c r="EQ496" s="40"/>
      <c r="ER496" s="40"/>
      <c r="ES496" s="40"/>
      <c r="ET496" s="40"/>
      <c r="EU496" s="40"/>
      <c r="EV496" s="40"/>
      <c r="EW496" s="40"/>
      <c r="EX496" s="40"/>
      <c r="EY496" s="40"/>
      <c r="EZ496" s="40"/>
      <c r="FA496" s="40"/>
      <c r="FB496" s="40"/>
      <c r="FC496" s="40"/>
      <c r="FD496" s="40"/>
      <c r="FE496" s="40"/>
      <c r="FF496" s="40"/>
      <c r="FG496" s="40"/>
      <c r="FH496" s="40"/>
      <c r="FI496" s="40"/>
      <c r="FJ496" s="40"/>
      <c r="FK496" s="40"/>
      <c r="FL496" s="40"/>
      <c r="FM496" s="40"/>
      <c r="FN496" s="40"/>
      <c r="FO496" s="40"/>
      <c r="FP496" s="40"/>
      <c r="FQ496" s="40"/>
      <c r="FR496" s="40"/>
      <c r="FS496" s="40"/>
      <c r="FT496" s="40"/>
      <c r="FU496" s="40"/>
      <c r="FV496" s="40"/>
      <c r="FW496" s="40"/>
      <c r="FX496" s="40"/>
      <c r="FY496" s="40"/>
      <c r="FZ496" s="40"/>
      <c r="GA496" s="40"/>
      <c r="GB496" s="40"/>
      <c r="GC496" s="40"/>
      <c r="GD496" s="8"/>
      <c r="GE496" s="8"/>
      <c r="GF496" s="8"/>
      <c r="GG496" s="8"/>
      <c r="GH496" s="8"/>
    </row>
    <row r="497" spans="1:190">
      <c r="A497" s="8"/>
      <c r="DT497" s="40"/>
      <c r="DU497" s="40"/>
      <c r="DV497" s="40"/>
      <c r="DW497" s="40"/>
      <c r="DX497" s="40"/>
      <c r="DY497" s="40"/>
      <c r="DZ497" s="40"/>
      <c r="EA497" s="40"/>
      <c r="EB497" s="40"/>
      <c r="EC497" s="40"/>
      <c r="ED497" s="40"/>
      <c r="EE497" s="40"/>
      <c r="EF497" s="40"/>
      <c r="EG497" s="40"/>
      <c r="EH497" s="40"/>
      <c r="EI497" s="40"/>
      <c r="EJ497" s="40"/>
      <c r="EK497" s="40"/>
      <c r="EL497" s="40"/>
      <c r="EM497" s="40"/>
      <c r="EN497" s="40"/>
      <c r="EO497" s="40"/>
      <c r="EP497" s="40"/>
      <c r="EQ497" s="40"/>
      <c r="ER497" s="40"/>
      <c r="ES497" s="40"/>
      <c r="ET497" s="40"/>
      <c r="EU497" s="40"/>
      <c r="EV497" s="40"/>
      <c r="EW497" s="40"/>
      <c r="EX497" s="40"/>
      <c r="EY497" s="40"/>
      <c r="EZ497" s="40"/>
      <c r="FA497" s="40"/>
      <c r="FB497" s="40"/>
      <c r="FC497" s="40"/>
      <c r="FD497" s="40"/>
      <c r="FE497" s="40"/>
      <c r="FF497" s="40"/>
      <c r="FG497" s="40"/>
      <c r="FH497" s="40"/>
      <c r="FI497" s="40"/>
      <c r="FJ497" s="40"/>
      <c r="FK497" s="40"/>
      <c r="FL497" s="40"/>
      <c r="FM497" s="40"/>
      <c r="FN497" s="40"/>
      <c r="FO497" s="40"/>
      <c r="FP497" s="40"/>
      <c r="FQ497" s="40"/>
      <c r="FR497" s="40"/>
      <c r="FS497" s="40"/>
      <c r="FT497" s="40"/>
      <c r="FU497" s="40"/>
      <c r="FV497" s="40"/>
      <c r="FW497" s="40"/>
      <c r="FX497" s="40"/>
      <c r="FY497" s="40"/>
      <c r="FZ497" s="40"/>
      <c r="GA497" s="40"/>
      <c r="GB497" s="40"/>
      <c r="GC497" s="40"/>
      <c r="GD497" s="8"/>
      <c r="GE497" s="8"/>
      <c r="GF497" s="8"/>
      <c r="GG497" s="8"/>
      <c r="GH497" s="8"/>
    </row>
    <row r="498" spans="1:190">
      <c r="A498" s="8"/>
      <c r="DT498" s="40"/>
      <c r="DU498" s="40"/>
      <c r="DV498" s="40"/>
      <c r="DW498" s="40"/>
      <c r="DX498" s="40"/>
      <c r="DY498" s="40"/>
      <c r="DZ498" s="40"/>
      <c r="EA498" s="40"/>
      <c r="EB498" s="40"/>
      <c r="EC498" s="40"/>
      <c r="ED498" s="40"/>
      <c r="EE498" s="40"/>
      <c r="EF498" s="40"/>
      <c r="EG498" s="40"/>
      <c r="EH498" s="40"/>
      <c r="EI498" s="40"/>
      <c r="EJ498" s="40"/>
      <c r="EK498" s="40"/>
      <c r="EL498" s="40"/>
      <c r="EM498" s="40"/>
      <c r="EN498" s="40"/>
      <c r="EO498" s="40"/>
      <c r="EP498" s="40"/>
      <c r="EQ498" s="40"/>
      <c r="ER498" s="40"/>
      <c r="ES498" s="40"/>
      <c r="ET498" s="40"/>
      <c r="EU498" s="40"/>
      <c r="EV498" s="40"/>
      <c r="EW498" s="40"/>
      <c r="EX498" s="40"/>
      <c r="EY498" s="40"/>
      <c r="EZ498" s="40"/>
      <c r="FA498" s="40"/>
      <c r="FB498" s="40"/>
      <c r="FC498" s="40"/>
      <c r="FD498" s="40"/>
      <c r="FE498" s="40"/>
      <c r="FF498" s="40"/>
      <c r="FG498" s="40"/>
      <c r="FH498" s="40"/>
      <c r="FI498" s="40"/>
      <c r="FJ498" s="40"/>
      <c r="FK498" s="40"/>
      <c r="FL498" s="40"/>
      <c r="FM498" s="40"/>
      <c r="FN498" s="40"/>
      <c r="FO498" s="40"/>
      <c r="FP498" s="40"/>
      <c r="FQ498" s="40"/>
      <c r="FR498" s="40"/>
      <c r="FS498" s="40"/>
      <c r="FT498" s="40"/>
      <c r="FU498" s="40"/>
      <c r="FV498" s="40"/>
      <c r="FW498" s="40"/>
      <c r="FX498" s="40"/>
      <c r="FY498" s="40"/>
      <c r="FZ498" s="40"/>
      <c r="GA498" s="40"/>
      <c r="GB498" s="40"/>
      <c r="GC498" s="40"/>
      <c r="GD498" s="8"/>
      <c r="GE498" s="8"/>
      <c r="GF498" s="8"/>
      <c r="GG498" s="8"/>
      <c r="GH498" s="8"/>
    </row>
    <row r="499" spans="1:190">
      <c r="A499" s="8"/>
      <c r="DT499" s="40"/>
      <c r="DU499" s="40"/>
      <c r="DV499" s="40"/>
      <c r="DW499" s="40"/>
      <c r="DX499" s="40"/>
      <c r="DY499" s="40"/>
      <c r="DZ499" s="40"/>
      <c r="EA499" s="40"/>
      <c r="EB499" s="40"/>
      <c r="EC499" s="40"/>
      <c r="ED499" s="40"/>
      <c r="EE499" s="40"/>
      <c r="EF499" s="40"/>
      <c r="EG499" s="40"/>
      <c r="EH499" s="40"/>
      <c r="EI499" s="40"/>
      <c r="EJ499" s="40"/>
      <c r="EK499" s="40"/>
      <c r="EL499" s="40"/>
      <c r="EM499" s="40"/>
      <c r="EN499" s="40"/>
      <c r="EO499" s="40"/>
      <c r="EP499" s="40"/>
      <c r="EQ499" s="40"/>
      <c r="ER499" s="40"/>
      <c r="ES499" s="40"/>
      <c r="ET499" s="40"/>
      <c r="EU499" s="40"/>
      <c r="EV499" s="40"/>
      <c r="EW499" s="40"/>
      <c r="EX499" s="40"/>
      <c r="EY499" s="40"/>
      <c r="EZ499" s="40"/>
      <c r="FA499" s="40"/>
      <c r="FB499" s="40"/>
      <c r="FC499" s="40"/>
      <c r="FD499" s="40"/>
      <c r="FE499" s="40"/>
      <c r="FF499" s="40"/>
      <c r="FG499" s="40"/>
      <c r="FH499" s="40"/>
      <c r="FI499" s="40"/>
      <c r="FJ499" s="40"/>
      <c r="FK499" s="40"/>
      <c r="FL499" s="40"/>
      <c r="FM499" s="40"/>
      <c r="FN499" s="40"/>
      <c r="FO499" s="40"/>
      <c r="FP499" s="40"/>
      <c r="FQ499" s="40"/>
      <c r="FR499" s="40"/>
      <c r="FS499" s="40"/>
      <c r="FT499" s="40"/>
      <c r="FU499" s="40"/>
      <c r="FV499" s="40"/>
      <c r="FW499" s="40"/>
      <c r="FX499" s="40"/>
      <c r="FY499" s="40"/>
      <c r="FZ499" s="40"/>
      <c r="GA499" s="40"/>
      <c r="GB499" s="40"/>
      <c r="GC499" s="40"/>
      <c r="GD499" s="8"/>
      <c r="GE499" s="8"/>
      <c r="GF499" s="8"/>
      <c r="GG499" s="8"/>
      <c r="GH499" s="8"/>
    </row>
    <row r="500" spans="1:190">
      <c r="A500" s="8"/>
      <c r="DT500" s="40"/>
      <c r="DU500" s="40"/>
      <c r="DV500" s="40"/>
      <c r="DW500" s="40"/>
      <c r="DX500" s="40"/>
      <c r="DY500" s="40"/>
      <c r="DZ500" s="40"/>
      <c r="EA500" s="40"/>
      <c r="EB500" s="40"/>
      <c r="EC500" s="40"/>
      <c r="ED500" s="40"/>
      <c r="EE500" s="40"/>
      <c r="EF500" s="40"/>
      <c r="EG500" s="40"/>
      <c r="EH500" s="40"/>
      <c r="EI500" s="40"/>
      <c r="EJ500" s="40"/>
      <c r="EK500" s="40"/>
      <c r="EL500" s="40"/>
      <c r="EM500" s="40"/>
      <c r="EN500" s="40"/>
      <c r="EO500" s="40"/>
      <c r="EP500" s="40"/>
      <c r="EQ500" s="40"/>
      <c r="ER500" s="40"/>
      <c r="ES500" s="40"/>
      <c r="ET500" s="40"/>
      <c r="EU500" s="40"/>
      <c r="EV500" s="40"/>
      <c r="EW500" s="40"/>
      <c r="EX500" s="40"/>
      <c r="EY500" s="40"/>
      <c r="EZ500" s="40"/>
      <c r="FA500" s="40"/>
      <c r="FB500" s="40"/>
      <c r="FC500" s="40"/>
      <c r="FD500" s="40"/>
      <c r="FE500" s="40"/>
      <c r="FF500" s="40"/>
      <c r="FG500" s="40"/>
      <c r="FH500" s="40"/>
      <c r="FI500" s="40"/>
      <c r="FJ500" s="40"/>
      <c r="FK500" s="40"/>
      <c r="FL500" s="40"/>
      <c r="FM500" s="40"/>
      <c r="FN500" s="40"/>
      <c r="FO500" s="40"/>
      <c r="FP500" s="40"/>
      <c r="FQ500" s="40"/>
      <c r="FR500" s="40"/>
      <c r="FS500" s="40"/>
      <c r="FT500" s="40"/>
      <c r="FU500" s="40"/>
      <c r="FV500" s="40"/>
      <c r="FW500" s="40"/>
      <c r="FX500" s="40"/>
      <c r="FY500" s="40"/>
      <c r="FZ500" s="40"/>
      <c r="GA500" s="40"/>
      <c r="GB500" s="40"/>
      <c r="GC500" s="40"/>
      <c r="GD500" s="8"/>
      <c r="GE500" s="8"/>
      <c r="GF500" s="8"/>
      <c r="GG500" s="8"/>
      <c r="GH500" s="8"/>
    </row>
    <row r="501" spans="1:190">
      <c r="A501" s="8"/>
      <c r="DT501" s="40"/>
      <c r="DU501" s="40"/>
      <c r="DV501" s="40"/>
      <c r="DW501" s="40"/>
      <c r="DX501" s="40"/>
      <c r="DY501" s="40"/>
      <c r="DZ501" s="40"/>
      <c r="EA501" s="40"/>
      <c r="EB501" s="40"/>
      <c r="EC501" s="40"/>
      <c r="ED501" s="40"/>
      <c r="EE501" s="40"/>
      <c r="EF501" s="40"/>
      <c r="EG501" s="40"/>
      <c r="EH501" s="40"/>
      <c r="EI501" s="40"/>
      <c r="EJ501" s="40"/>
      <c r="EK501" s="40"/>
      <c r="EL501" s="40"/>
      <c r="EM501" s="40"/>
      <c r="EN501" s="40"/>
      <c r="EO501" s="40"/>
      <c r="EP501" s="40"/>
      <c r="EQ501" s="40"/>
      <c r="ER501" s="40"/>
      <c r="ES501" s="40"/>
      <c r="ET501" s="40"/>
      <c r="EU501" s="40"/>
      <c r="EV501" s="40"/>
      <c r="EW501" s="40"/>
      <c r="EX501" s="40"/>
      <c r="EY501" s="40"/>
      <c r="EZ501" s="40"/>
      <c r="FA501" s="40"/>
      <c r="FB501" s="40"/>
      <c r="FC501" s="40"/>
      <c r="FD501" s="40"/>
      <c r="FE501" s="40"/>
      <c r="FF501" s="40"/>
      <c r="FG501" s="40"/>
      <c r="FH501" s="40"/>
      <c r="FI501" s="40"/>
      <c r="FJ501" s="40"/>
      <c r="FK501" s="40"/>
      <c r="FL501" s="40"/>
      <c r="FM501" s="40"/>
      <c r="FN501" s="40"/>
      <c r="FO501" s="40"/>
      <c r="FP501" s="40"/>
      <c r="FQ501" s="40"/>
      <c r="FR501" s="40"/>
      <c r="FS501" s="40"/>
      <c r="FT501" s="40"/>
      <c r="FU501" s="40"/>
      <c r="FV501" s="40"/>
      <c r="FW501" s="40"/>
      <c r="FX501" s="40"/>
      <c r="FY501" s="40"/>
      <c r="FZ501" s="40"/>
      <c r="GA501" s="40"/>
      <c r="GB501" s="40"/>
      <c r="GC501" s="40"/>
      <c r="GD501" s="8"/>
      <c r="GE501" s="8"/>
      <c r="GF501" s="8"/>
      <c r="GG501" s="8"/>
      <c r="GH501" s="8"/>
    </row>
    <row r="502" spans="1:190">
      <c r="A502" s="8"/>
      <c r="DT502" s="40"/>
      <c r="DU502" s="40"/>
      <c r="DV502" s="40"/>
      <c r="DW502" s="40"/>
      <c r="DX502" s="40"/>
      <c r="DY502" s="40"/>
      <c r="DZ502" s="40"/>
      <c r="EA502" s="40"/>
      <c r="EB502" s="40"/>
      <c r="EC502" s="40"/>
      <c r="ED502" s="40"/>
      <c r="EE502" s="40"/>
      <c r="EF502" s="40"/>
      <c r="EG502" s="40"/>
      <c r="EH502" s="40"/>
      <c r="EI502" s="40"/>
      <c r="EJ502" s="40"/>
      <c r="EK502" s="40"/>
      <c r="EL502" s="40"/>
      <c r="EM502" s="40"/>
      <c r="EN502" s="40"/>
      <c r="EO502" s="40"/>
      <c r="EP502" s="40"/>
      <c r="EQ502" s="40"/>
      <c r="ER502" s="40"/>
      <c r="ES502" s="40"/>
      <c r="ET502" s="40"/>
      <c r="EU502" s="40"/>
      <c r="EV502" s="40"/>
      <c r="EW502" s="40"/>
      <c r="EX502" s="40"/>
      <c r="EY502" s="40"/>
      <c r="EZ502" s="40"/>
      <c r="FA502" s="40"/>
      <c r="FB502" s="40"/>
      <c r="FC502" s="40"/>
      <c r="FD502" s="40"/>
      <c r="FE502" s="40"/>
      <c r="FF502" s="40"/>
      <c r="FG502" s="40"/>
      <c r="FH502" s="40"/>
      <c r="FI502" s="40"/>
      <c r="FJ502" s="40"/>
      <c r="FK502" s="40"/>
      <c r="FL502" s="40"/>
      <c r="FM502" s="40"/>
      <c r="FN502" s="40"/>
      <c r="FO502" s="40"/>
      <c r="FP502" s="40"/>
      <c r="FQ502" s="40"/>
      <c r="FR502" s="40"/>
      <c r="FS502" s="40"/>
      <c r="FT502" s="40"/>
      <c r="FU502" s="40"/>
      <c r="FV502" s="40"/>
      <c r="FW502" s="40"/>
      <c r="FX502" s="40"/>
      <c r="FY502" s="40"/>
      <c r="FZ502" s="40"/>
      <c r="GA502" s="40"/>
      <c r="GB502" s="40"/>
      <c r="GC502" s="40"/>
      <c r="GD502" s="8"/>
      <c r="GE502" s="8"/>
      <c r="GF502" s="8"/>
      <c r="GG502" s="8"/>
      <c r="GH502" s="8"/>
    </row>
    <row r="503" spans="1:190">
      <c r="A503" s="8"/>
      <c r="DT503" s="40"/>
      <c r="DU503" s="40"/>
      <c r="DV503" s="40"/>
      <c r="DW503" s="40"/>
      <c r="DX503" s="40"/>
      <c r="DY503" s="40"/>
      <c r="DZ503" s="40"/>
      <c r="EA503" s="40"/>
      <c r="EB503" s="40"/>
      <c r="EC503" s="40"/>
      <c r="ED503" s="40"/>
      <c r="EE503" s="40"/>
      <c r="EF503" s="40"/>
      <c r="EG503" s="40"/>
      <c r="EH503" s="40"/>
      <c r="EI503" s="40"/>
      <c r="EJ503" s="40"/>
      <c r="EK503" s="40"/>
      <c r="EL503" s="40"/>
      <c r="EM503" s="40"/>
      <c r="EN503" s="40"/>
      <c r="EO503" s="40"/>
      <c r="EP503" s="40"/>
      <c r="EQ503" s="40"/>
      <c r="ER503" s="40"/>
      <c r="ES503" s="40"/>
      <c r="ET503" s="40"/>
      <c r="EU503" s="40"/>
      <c r="EV503" s="40"/>
      <c r="EW503" s="40"/>
      <c r="EX503" s="40"/>
      <c r="EY503" s="40"/>
      <c r="EZ503" s="40"/>
      <c r="FA503" s="40"/>
      <c r="FB503" s="40"/>
      <c r="FC503" s="40"/>
      <c r="FD503" s="40"/>
      <c r="FE503" s="40"/>
      <c r="FF503" s="40"/>
      <c r="FG503" s="40"/>
      <c r="FH503" s="40"/>
      <c r="FI503" s="40"/>
      <c r="FJ503" s="40"/>
      <c r="FK503" s="40"/>
      <c r="FL503" s="40"/>
      <c r="FM503" s="40"/>
      <c r="FN503" s="40"/>
      <c r="FO503" s="40"/>
      <c r="FP503" s="40"/>
      <c r="FQ503" s="40"/>
      <c r="FR503" s="40"/>
      <c r="FS503" s="40"/>
      <c r="FT503" s="40"/>
      <c r="FU503" s="40"/>
      <c r="FV503" s="40"/>
      <c r="FW503" s="40"/>
      <c r="FX503" s="40"/>
      <c r="FY503" s="40"/>
      <c r="FZ503" s="40"/>
      <c r="GA503" s="40"/>
      <c r="GB503" s="40"/>
      <c r="GC503" s="40"/>
      <c r="GD503" s="8"/>
      <c r="GE503" s="8"/>
      <c r="GF503" s="8"/>
      <c r="GG503" s="8"/>
      <c r="GH503" s="8"/>
    </row>
    <row r="504" spans="1:190">
      <c r="A504" s="8"/>
      <c r="DT504" s="40"/>
      <c r="DU504" s="40"/>
      <c r="DV504" s="40"/>
      <c r="DW504" s="40"/>
      <c r="DX504" s="40"/>
      <c r="DY504" s="40"/>
      <c r="DZ504" s="40"/>
      <c r="EA504" s="40"/>
      <c r="EB504" s="40"/>
      <c r="EC504" s="40"/>
      <c r="ED504" s="40"/>
      <c r="EE504" s="40"/>
      <c r="EF504" s="40"/>
      <c r="EG504" s="40"/>
      <c r="EH504" s="40"/>
      <c r="EI504" s="40"/>
      <c r="EJ504" s="40"/>
      <c r="EK504" s="40"/>
      <c r="EL504" s="40"/>
      <c r="EM504" s="40"/>
      <c r="EN504" s="40"/>
      <c r="EO504" s="40"/>
      <c r="EP504" s="40"/>
      <c r="EQ504" s="40"/>
      <c r="ER504" s="40"/>
      <c r="ES504" s="40"/>
      <c r="ET504" s="40"/>
      <c r="EU504" s="40"/>
      <c r="EV504" s="40"/>
      <c r="EW504" s="40"/>
      <c r="EX504" s="40"/>
      <c r="EY504" s="40"/>
      <c r="EZ504" s="40"/>
      <c r="FA504" s="40"/>
      <c r="FB504" s="40"/>
      <c r="FC504" s="40"/>
      <c r="FD504" s="40"/>
      <c r="FE504" s="40"/>
      <c r="FF504" s="40"/>
      <c r="FG504" s="40"/>
      <c r="FH504" s="40"/>
      <c r="FI504" s="40"/>
      <c r="FJ504" s="40"/>
      <c r="FK504" s="40"/>
      <c r="FL504" s="40"/>
      <c r="FM504" s="40"/>
      <c r="FN504" s="40"/>
      <c r="FO504" s="40"/>
      <c r="FP504" s="40"/>
      <c r="FQ504" s="40"/>
      <c r="FR504" s="40"/>
      <c r="FS504" s="40"/>
      <c r="FT504" s="40"/>
      <c r="FU504" s="40"/>
      <c r="FV504" s="40"/>
      <c r="FW504" s="40"/>
      <c r="FX504" s="40"/>
      <c r="FY504" s="40"/>
      <c r="FZ504" s="40"/>
      <c r="GA504" s="40"/>
      <c r="GB504" s="40"/>
      <c r="GC504" s="40"/>
      <c r="GD504" s="8"/>
      <c r="GE504" s="8"/>
      <c r="GF504" s="8"/>
      <c r="GG504" s="8"/>
      <c r="GH504" s="8"/>
    </row>
    <row r="505" spans="1:190">
      <c r="A505" s="8"/>
      <c r="DT505" s="40"/>
      <c r="DU505" s="40"/>
      <c r="DV505" s="40"/>
      <c r="DW505" s="40"/>
      <c r="DX505" s="40"/>
      <c r="DY505" s="40"/>
      <c r="DZ505" s="40"/>
      <c r="EA505" s="40"/>
      <c r="EB505" s="40"/>
      <c r="EC505" s="40"/>
      <c r="ED505" s="40"/>
      <c r="EE505" s="40"/>
      <c r="EF505" s="40"/>
      <c r="EG505" s="40"/>
      <c r="EH505" s="40"/>
      <c r="EI505" s="40"/>
      <c r="EJ505" s="40"/>
      <c r="EK505" s="40"/>
      <c r="EL505" s="40"/>
      <c r="EM505" s="40"/>
      <c r="EN505" s="40"/>
      <c r="EO505" s="40"/>
      <c r="EP505" s="40"/>
      <c r="EQ505" s="40"/>
      <c r="ER505" s="40"/>
      <c r="ES505" s="40"/>
      <c r="ET505" s="40"/>
      <c r="EU505" s="40"/>
      <c r="EV505" s="40"/>
      <c r="EW505" s="40"/>
      <c r="EX505" s="40"/>
      <c r="EY505" s="40"/>
      <c r="EZ505" s="40"/>
      <c r="FA505" s="40"/>
      <c r="FB505" s="40"/>
      <c r="FC505" s="40"/>
      <c r="FD505" s="40"/>
      <c r="FE505" s="40"/>
      <c r="FF505" s="40"/>
      <c r="FG505" s="40"/>
      <c r="FH505" s="40"/>
      <c r="FI505" s="40"/>
      <c r="FJ505" s="40"/>
      <c r="FK505" s="40"/>
      <c r="FL505" s="40"/>
      <c r="FM505" s="40"/>
      <c r="FN505" s="40"/>
      <c r="FO505" s="40"/>
      <c r="FP505" s="40"/>
      <c r="FQ505" s="40"/>
      <c r="FR505" s="40"/>
      <c r="FS505" s="40"/>
      <c r="FT505" s="40"/>
      <c r="FU505" s="40"/>
      <c r="FV505" s="40"/>
      <c r="FW505" s="40"/>
      <c r="FX505" s="40"/>
      <c r="FY505" s="40"/>
      <c r="FZ505" s="40"/>
      <c r="GA505" s="40"/>
      <c r="GB505" s="40"/>
      <c r="GC505" s="40"/>
      <c r="GD505" s="8"/>
      <c r="GE505" s="8"/>
      <c r="GF505" s="8"/>
      <c r="GG505" s="8"/>
      <c r="GH505" s="8"/>
    </row>
    <row r="506" spans="1:190">
      <c r="A506" s="8"/>
      <c r="DT506" s="40"/>
      <c r="DU506" s="40"/>
      <c r="DV506" s="40"/>
      <c r="DW506" s="40"/>
      <c r="DX506" s="40"/>
      <c r="DY506" s="40"/>
      <c r="DZ506" s="40"/>
      <c r="EA506" s="40"/>
      <c r="EB506" s="40"/>
      <c r="EC506" s="40"/>
      <c r="ED506" s="40"/>
      <c r="EE506" s="40"/>
      <c r="EF506" s="40"/>
      <c r="EG506" s="40"/>
      <c r="EH506" s="40"/>
      <c r="EI506" s="40"/>
      <c r="EJ506" s="40"/>
      <c r="EK506" s="40"/>
      <c r="EL506" s="40"/>
      <c r="EM506" s="40"/>
      <c r="EN506" s="40"/>
      <c r="EO506" s="40"/>
      <c r="EP506" s="40"/>
      <c r="EQ506" s="40"/>
      <c r="ER506" s="40"/>
      <c r="ES506" s="40"/>
      <c r="ET506" s="40"/>
      <c r="EU506" s="40"/>
      <c r="EV506" s="40"/>
      <c r="EW506" s="40"/>
      <c r="EX506" s="40"/>
      <c r="EY506" s="40"/>
      <c r="EZ506" s="40"/>
      <c r="FA506" s="40"/>
      <c r="FB506" s="40"/>
      <c r="FC506" s="40"/>
      <c r="FD506" s="40"/>
      <c r="FE506" s="40"/>
      <c r="FF506" s="40"/>
      <c r="FG506" s="40"/>
      <c r="FH506" s="40"/>
      <c r="FI506" s="40"/>
      <c r="FJ506" s="40"/>
      <c r="FK506" s="40"/>
      <c r="FL506" s="40"/>
      <c r="FM506" s="40"/>
      <c r="FN506" s="40"/>
      <c r="FO506" s="40"/>
      <c r="FP506" s="40"/>
      <c r="FQ506" s="40"/>
      <c r="FR506" s="40"/>
      <c r="FS506" s="40"/>
      <c r="FT506" s="40"/>
      <c r="FU506" s="40"/>
      <c r="FV506" s="40"/>
      <c r="FW506" s="40"/>
      <c r="FX506" s="40"/>
      <c r="FY506" s="40"/>
      <c r="FZ506" s="40"/>
      <c r="GA506" s="40"/>
      <c r="GB506" s="40"/>
      <c r="GC506" s="40"/>
      <c r="GD506" s="8"/>
      <c r="GE506" s="8"/>
      <c r="GF506" s="8"/>
      <c r="GG506" s="8"/>
      <c r="GH506" s="8"/>
    </row>
    <row r="507" spans="1:190">
      <c r="A507" s="8"/>
      <c r="DT507" s="40"/>
      <c r="DU507" s="40"/>
      <c r="DV507" s="40"/>
      <c r="DW507" s="40"/>
      <c r="DX507" s="40"/>
      <c r="DY507" s="40"/>
      <c r="DZ507" s="40"/>
      <c r="EA507" s="40"/>
      <c r="EB507" s="40"/>
      <c r="EC507" s="40"/>
      <c r="ED507" s="40"/>
      <c r="EE507" s="40"/>
      <c r="EF507" s="40"/>
      <c r="EG507" s="40"/>
      <c r="EH507" s="40"/>
      <c r="EI507" s="40"/>
      <c r="EJ507" s="40"/>
      <c r="EK507" s="40"/>
      <c r="EL507" s="40"/>
      <c r="EM507" s="40"/>
      <c r="EN507" s="40"/>
      <c r="EO507" s="40"/>
      <c r="EP507" s="40"/>
      <c r="EQ507" s="40"/>
      <c r="ER507" s="40"/>
      <c r="ES507" s="40"/>
      <c r="ET507" s="40"/>
      <c r="EU507" s="40"/>
      <c r="EV507" s="40"/>
      <c r="EW507" s="40"/>
      <c r="EX507" s="40"/>
      <c r="EY507" s="40"/>
      <c r="EZ507" s="40"/>
      <c r="FA507" s="40"/>
      <c r="FB507" s="40"/>
      <c r="FC507" s="40"/>
      <c r="FD507" s="40"/>
      <c r="FE507" s="40"/>
      <c r="FF507" s="40"/>
      <c r="FG507" s="40"/>
      <c r="FH507" s="40"/>
      <c r="FI507" s="40"/>
      <c r="FJ507" s="40"/>
      <c r="FK507" s="40"/>
      <c r="FL507" s="40"/>
      <c r="FM507" s="40"/>
      <c r="FN507" s="40"/>
      <c r="FO507" s="40"/>
      <c r="FP507" s="40"/>
      <c r="FQ507" s="40"/>
      <c r="FR507" s="40"/>
      <c r="FS507" s="40"/>
      <c r="FT507" s="40"/>
      <c r="FU507" s="40"/>
      <c r="FV507" s="40"/>
      <c r="FW507" s="40"/>
      <c r="FX507" s="40"/>
      <c r="FY507" s="40"/>
      <c r="FZ507" s="40"/>
      <c r="GA507" s="40"/>
      <c r="GB507" s="40"/>
      <c r="GC507" s="40"/>
      <c r="GD507" s="8"/>
      <c r="GE507" s="8"/>
      <c r="GF507" s="8"/>
      <c r="GG507" s="8"/>
      <c r="GH507" s="8"/>
    </row>
    <row r="508" spans="1:190">
      <c r="A508" s="8"/>
      <c r="DT508" s="40"/>
      <c r="DU508" s="40"/>
      <c r="DV508" s="40"/>
      <c r="DW508" s="40"/>
      <c r="DX508" s="40"/>
      <c r="DY508" s="40"/>
      <c r="DZ508" s="40"/>
      <c r="EA508" s="40"/>
      <c r="EB508" s="40"/>
      <c r="EC508" s="40"/>
      <c r="ED508" s="40"/>
      <c r="EE508" s="40"/>
      <c r="EF508" s="40"/>
      <c r="EG508" s="40"/>
      <c r="EH508" s="40"/>
      <c r="EI508" s="40"/>
      <c r="EJ508" s="40"/>
      <c r="EK508" s="40"/>
      <c r="EL508" s="40"/>
      <c r="EM508" s="40"/>
      <c r="EN508" s="40"/>
      <c r="EO508" s="40"/>
      <c r="EP508" s="40"/>
      <c r="EQ508" s="40"/>
      <c r="ER508" s="40"/>
      <c r="ES508" s="40"/>
      <c r="ET508" s="40"/>
      <c r="EU508" s="40"/>
      <c r="EV508" s="40"/>
      <c r="EW508" s="40"/>
      <c r="EX508" s="40"/>
      <c r="EY508" s="40"/>
      <c r="EZ508" s="40"/>
      <c r="FA508" s="40"/>
      <c r="FB508" s="40"/>
      <c r="FC508" s="40"/>
      <c r="FD508" s="40"/>
      <c r="FE508" s="40"/>
      <c r="FF508" s="40"/>
      <c r="FG508" s="40"/>
      <c r="FH508" s="40"/>
      <c r="FI508" s="40"/>
      <c r="FJ508" s="40"/>
      <c r="FK508" s="40"/>
      <c r="FL508" s="40"/>
      <c r="FM508" s="40"/>
      <c r="FN508" s="40"/>
      <c r="FO508" s="40"/>
      <c r="FP508" s="40"/>
      <c r="FQ508" s="40"/>
      <c r="FR508" s="40"/>
      <c r="FS508" s="40"/>
      <c r="FT508" s="40"/>
      <c r="FU508" s="40"/>
      <c r="FV508" s="40"/>
      <c r="FW508" s="40"/>
      <c r="FX508" s="40"/>
      <c r="FY508" s="40"/>
      <c r="FZ508" s="40"/>
      <c r="GA508" s="40"/>
      <c r="GB508" s="40"/>
      <c r="GC508" s="40"/>
      <c r="GD508" s="8"/>
      <c r="GE508" s="8"/>
      <c r="GF508" s="8"/>
      <c r="GG508" s="8"/>
      <c r="GH508" s="8"/>
    </row>
    <row r="509" spans="1:190">
      <c r="A509" s="8"/>
      <c r="DT509" s="40"/>
      <c r="DU509" s="40"/>
      <c r="DV509" s="40"/>
      <c r="DW509" s="40"/>
      <c r="DX509" s="40"/>
      <c r="DY509" s="40"/>
      <c r="DZ509" s="40"/>
      <c r="EA509" s="40"/>
      <c r="EB509" s="40"/>
      <c r="EC509" s="40"/>
      <c r="ED509" s="40"/>
      <c r="EE509" s="40"/>
      <c r="EF509" s="40"/>
      <c r="EG509" s="40"/>
      <c r="EH509" s="40"/>
      <c r="EI509" s="40"/>
      <c r="EJ509" s="40"/>
      <c r="EK509" s="40"/>
      <c r="EL509" s="40"/>
      <c r="EM509" s="40"/>
      <c r="EN509" s="40"/>
      <c r="EO509" s="40"/>
      <c r="EP509" s="40"/>
      <c r="EQ509" s="40"/>
      <c r="ER509" s="40"/>
      <c r="ES509" s="40"/>
      <c r="ET509" s="40"/>
      <c r="EU509" s="40"/>
      <c r="EV509" s="40"/>
      <c r="EW509" s="40"/>
      <c r="EX509" s="40"/>
      <c r="EY509" s="40"/>
      <c r="EZ509" s="40"/>
      <c r="FA509" s="40"/>
      <c r="FB509" s="40"/>
      <c r="FC509" s="40"/>
      <c r="FD509" s="40"/>
      <c r="FE509" s="40"/>
      <c r="FF509" s="40"/>
      <c r="FG509" s="40"/>
      <c r="FH509" s="40"/>
      <c r="FI509" s="40"/>
      <c r="FJ509" s="40"/>
      <c r="FK509" s="40"/>
      <c r="FL509" s="40"/>
      <c r="FM509" s="40"/>
      <c r="FN509" s="40"/>
      <c r="FO509" s="40"/>
      <c r="FP509" s="40"/>
      <c r="FQ509" s="40"/>
      <c r="FR509" s="40"/>
      <c r="FS509" s="40"/>
      <c r="FT509" s="40"/>
      <c r="FU509" s="40"/>
      <c r="FV509" s="40"/>
      <c r="FW509" s="40"/>
      <c r="FX509" s="40"/>
      <c r="FY509" s="40"/>
      <c r="FZ509" s="40"/>
      <c r="GA509" s="40"/>
      <c r="GB509" s="40"/>
      <c r="GC509" s="40"/>
      <c r="GD509" s="8"/>
      <c r="GE509" s="8"/>
      <c r="GF509" s="8"/>
      <c r="GG509" s="8"/>
      <c r="GH509" s="8"/>
    </row>
    <row r="510" spans="1:190">
      <c r="A510" s="8"/>
      <c r="DT510" s="40"/>
      <c r="DU510" s="40"/>
      <c r="DV510" s="40"/>
      <c r="DW510" s="40"/>
      <c r="DX510" s="40"/>
      <c r="DY510" s="40"/>
      <c r="DZ510" s="40"/>
      <c r="EA510" s="40"/>
      <c r="EB510" s="40"/>
      <c r="EC510" s="40"/>
      <c r="ED510" s="40"/>
      <c r="EE510" s="40"/>
      <c r="EF510" s="40"/>
      <c r="EG510" s="40"/>
      <c r="EH510" s="40"/>
      <c r="EI510" s="40"/>
      <c r="EJ510" s="40"/>
      <c r="EK510" s="40"/>
      <c r="EL510" s="40"/>
      <c r="EM510" s="40"/>
      <c r="EN510" s="40"/>
      <c r="EO510" s="40"/>
      <c r="EP510" s="40"/>
      <c r="EQ510" s="40"/>
      <c r="ER510" s="40"/>
      <c r="ES510" s="40"/>
      <c r="ET510" s="40"/>
      <c r="EU510" s="40"/>
      <c r="EV510" s="40"/>
      <c r="EW510" s="40"/>
      <c r="EX510" s="40"/>
      <c r="EY510" s="40"/>
      <c r="EZ510" s="40"/>
      <c r="FA510" s="40"/>
      <c r="FB510" s="40"/>
      <c r="FC510" s="40"/>
      <c r="FD510" s="40"/>
      <c r="FE510" s="40"/>
      <c r="FF510" s="40"/>
      <c r="FG510" s="40"/>
      <c r="FH510" s="40"/>
      <c r="FI510" s="40"/>
      <c r="FJ510" s="40"/>
      <c r="FK510" s="40"/>
      <c r="FL510" s="40"/>
      <c r="FM510" s="40"/>
      <c r="FN510" s="40"/>
      <c r="FO510" s="40"/>
      <c r="FP510" s="40"/>
      <c r="FQ510" s="40"/>
      <c r="FR510" s="40"/>
      <c r="FS510" s="40"/>
      <c r="FT510" s="40"/>
      <c r="FU510" s="40"/>
      <c r="FV510" s="40"/>
      <c r="FW510" s="40"/>
      <c r="FX510" s="40"/>
      <c r="FY510" s="40"/>
      <c r="FZ510" s="40"/>
      <c r="GA510" s="40"/>
      <c r="GB510" s="40"/>
      <c r="GC510" s="40"/>
      <c r="GD510" s="8"/>
      <c r="GE510" s="8"/>
      <c r="GF510" s="8"/>
      <c r="GG510" s="8"/>
      <c r="GH510" s="8"/>
    </row>
    <row r="511" spans="1:190">
      <c r="A511" s="8"/>
      <c r="DT511" s="40"/>
      <c r="DU511" s="40"/>
      <c r="DV511" s="40"/>
      <c r="DW511" s="40"/>
      <c r="DX511" s="40"/>
      <c r="DY511" s="40"/>
      <c r="DZ511" s="40"/>
      <c r="EA511" s="40"/>
      <c r="EB511" s="40"/>
      <c r="EC511" s="40"/>
      <c r="ED511" s="40"/>
      <c r="EE511" s="40"/>
      <c r="EF511" s="40"/>
      <c r="EG511" s="40"/>
      <c r="EH511" s="40"/>
      <c r="EI511" s="40"/>
      <c r="EJ511" s="40"/>
      <c r="EK511" s="40"/>
      <c r="EL511" s="40"/>
      <c r="EM511" s="40"/>
      <c r="EN511" s="40"/>
      <c r="EO511" s="40"/>
      <c r="EP511" s="40"/>
      <c r="EQ511" s="40"/>
      <c r="ER511" s="40"/>
      <c r="ES511" s="40"/>
      <c r="ET511" s="40"/>
      <c r="EU511" s="40"/>
      <c r="EV511" s="40"/>
      <c r="EW511" s="40"/>
      <c r="EX511" s="40"/>
      <c r="EY511" s="40"/>
      <c r="EZ511" s="40"/>
      <c r="FA511" s="40"/>
      <c r="FB511" s="40"/>
      <c r="FC511" s="40"/>
      <c r="FD511" s="40"/>
      <c r="FE511" s="40"/>
      <c r="FF511" s="40"/>
      <c r="FG511" s="40"/>
      <c r="FH511" s="40"/>
      <c r="FI511" s="40"/>
      <c r="FJ511" s="40"/>
      <c r="FK511" s="40"/>
      <c r="FL511" s="40"/>
      <c r="FM511" s="40"/>
      <c r="FN511" s="40"/>
      <c r="FO511" s="40"/>
      <c r="FP511" s="40"/>
      <c r="FQ511" s="40"/>
      <c r="FR511" s="40"/>
      <c r="FS511" s="40"/>
      <c r="FT511" s="40"/>
      <c r="FU511" s="40"/>
      <c r="FV511" s="40"/>
      <c r="FW511" s="40"/>
      <c r="FX511" s="40"/>
      <c r="FY511" s="40"/>
      <c r="FZ511" s="40"/>
      <c r="GA511" s="40"/>
      <c r="GB511" s="40"/>
      <c r="GC511" s="40"/>
      <c r="GD511" s="8"/>
      <c r="GE511" s="8"/>
      <c r="GF511" s="8"/>
      <c r="GG511" s="8"/>
      <c r="GH511" s="8"/>
    </row>
    <row r="512" spans="1:190">
      <c r="A512" s="8"/>
      <c r="DT512" s="40"/>
      <c r="DU512" s="40"/>
      <c r="DV512" s="40"/>
      <c r="DW512" s="40"/>
      <c r="DX512" s="40"/>
      <c r="DY512" s="40"/>
      <c r="DZ512" s="40"/>
      <c r="EA512" s="40"/>
      <c r="EB512" s="40"/>
      <c r="EC512" s="40"/>
      <c r="ED512" s="40"/>
      <c r="EE512" s="40"/>
      <c r="EF512" s="40"/>
      <c r="EG512" s="40"/>
      <c r="EH512" s="40"/>
      <c r="EI512" s="40"/>
      <c r="EJ512" s="40"/>
      <c r="EK512" s="40"/>
      <c r="EL512" s="40"/>
      <c r="EM512" s="40"/>
      <c r="EN512" s="40"/>
      <c r="EO512" s="40"/>
      <c r="EP512" s="40"/>
      <c r="EQ512" s="40"/>
      <c r="ER512" s="40"/>
      <c r="ES512" s="40"/>
      <c r="ET512" s="40"/>
      <c r="EU512" s="40"/>
      <c r="EV512" s="40"/>
      <c r="EW512" s="40"/>
      <c r="EX512" s="40"/>
      <c r="EY512" s="40"/>
      <c r="EZ512" s="40"/>
      <c r="FA512" s="40"/>
      <c r="FB512" s="40"/>
      <c r="FC512" s="40"/>
      <c r="FD512" s="40"/>
      <c r="FE512" s="40"/>
      <c r="FF512" s="40"/>
      <c r="FG512" s="40"/>
      <c r="FH512" s="40"/>
      <c r="FI512" s="40"/>
      <c r="FJ512" s="40"/>
      <c r="FK512" s="40"/>
      <c r="FL512" s="40"/>
      <c r="FM512" s="40"/>
      <c r="FN512" s="40"/>
      <c r="FO512" s="40"/>
      <c r="FP512" s="40"/>
      <c r="FQ512" s="40"/>
      <c r="FR512" s="40"/>
      <c r="FS512" s="40"/>
      <c r="FT512" s="40"/>
      <c r="FU512" s="40"/>
      <c r="FV512" s="40"/>
      <c r="FW512" s="40"/>
      <c r="FX512" s="40"/>
      <c r="FY512" s="40"/>
      <c r="FZ512" s="40"/>
      <c r="GA512" s="40"/>
      <c r="GB512" s="40"/>
      <c r="GC512" s="40"/>
      <c r="GD512" s="8"/>
      <c r="GE512" s="8"/>
      <c r="GF512" s="8"/>
      <c r="GG512" s="8"/>
      <c r="GH512" s="8"/>
    </row>
    <row r="513" spans="1:190">
      <c r="A513" s="8"/>
      <c r="DT513" s="40"/>
      <c r="DU513" s="40"/>
      <c r="DV513" s="40"/>
      <c r="DW513" s="40"/>
      <c r="DX513" s="40"/>
      <c r="DY513" s="40"/>
      <c r="DZ513" s="40"/>
      <c r="EA513" s="40"/>
      <c r="EB513" s="40"/>
      <c r="EC513" s="40"/>
      <c r="ED513" s="40"/>
      <c r="EE513" s="40"/>
      <c r="EF513" s="40"/>
      <c r="EG513" s="40"/>
      <c r="EH513" s="40"/>
      <c r="EI513" s="40"/>
      <c r="EJ513" s="40"/>
      <c r="EK513" s="40"/>
      <c r="EL513" s="40"/>
      <c r="EM513" s="40"/>
      <c r="EN513" s="40"/>
      <c r="EO513" s="40"/>
      <c r="EP513" s="40"/>
      <c r="EQ513" s="40"/>
      <c r="ER513" s="40"/>
      <c r="ES513" s="40"/>
      <c r="ET513" s="40"/>
      <c r="EU513" s="40"/>
      <c r="EV513" s="40"/>
      <c r="EW513" s="40"/>
      <c r="EX513" s="40"/>
      <c r="EY513" s="40"/>
      <c r="EZ513" s="40"/>
      <c r="FA513" s="40"/>
      <c r="FB513" s="40"/>
      <c r="FC513" s="40"/>
      <c r="FD513" s="40"/>
      <c r="FE513" s="40"/>
      <c r="FF513" s="40"/>
      <c r="FG513" s="40"/>
      <c r="FH513" s="40"/>
      <c r="FI513" s="40"/>
      <c r="FJ513" s="40"/>
      <c r="FK513" s="40"/>
      <c r="FL513" s="40"/>
      <c r="FM513" s="40"/>
      <c r="FN513" s="40"/>
      <c r="FO513" s="40"/>
      <c r="FP513" s="40"/>
      <c r="FQ513" s="40"/>
      <c r="FR513" s="40"/>
      <c r="FS513" s="40"/>
      <c r="FT513" s="40"/>
      <c r="FU513" s="40"/>
      <c r="FV513" s="40"/>
      <c r="FW513" s="40"/>
      <c r="FX513" s="40"/>
      <c r="FY513" s="40"/>
      <c r="FZ513" s="40"/>
      <c r="GA513" s="40"/>
      <c r="GB513" s="40"/>
      <c r="GC513" s="40"/>
      <c r="GD513" s="8"/>
      <c r="GE513" s="8"/>
      <c r="GF513" s="8"/>
      <c r="GG513" s="8"/>
      <c r="GH513" s="8"/>
    </row>
    <row r="514" spans="1:190">
      <c r="A514" s="8"/>
      <c r="DT514" s="40"/>
      <c r="DU514" s="40"/>
      <c r="DV514" s="40"/>
      <c r="DW514" s="40"/>
      <c r="DX514" s="40"/>
      <c r="DY514" s="40"/>
      <c r="DZ514" s="40"/>
      <c r="EA514" s="40"/>
      <c r="EB514" s="40"/>
      <c r="EC514" s="40"/>
      <c r="ED514" s="40"/>
      <c r="EE514" s="40"/>
      <c r="EF514" s="40"/>
      <c r="EG514" s="40"/>
      <c r="EH514" s="40"/>
      <c r="EI514" s="40"/>
      <c r="EJ514" s="40"/>
      <c r="EK514" s="40"/>
      <c r="EL514" s="40"/>
      <c r="EM514" s="40"/>
      <c r="EN514" s="40"/>
      <c r="EO514" s="40"/>
      <c r="EP514" s="40"/>
      <c r="EQ514" s="40"/>
      <c r="ER514" s="40"/>
      <c r="ES514" s="40"/>
      <c r="ET514" s="40"/>
      <c r="EU514" s="40"/>
      <c r="EV514" s="40"/>
      <c r="EW514" s="40"/>
      <c r="EX514" s="40"/>
      <c r="EY514" s="40"/>
      <c r="EZ514" s="40"/>
      <c r="FA514" s="40"/>
      <c r="FB514" s="40"/>
      <c r="FC514" s="40"/>
      <c r="FD514" s="40"/>
      <c r="FE514" s="40"/>
      <c r="FF514" s="40"/>
      <c r="FG514" s="40"/>
      <c r="FH514" s="40"/>
      <c r="FI514" s="40"/>
      <c r="FJ514" s="40"/>
      <c r="FK514" s="40"/>
      <c r="FL514" s="40"/>
      <c r="FM514" s="40"/>
      <c r="FN514" s="40"/>
      <c r="FO514" s="40"/>
      <c r="FP514" s="40"/>
      <c r="FQ514" s="40"/>
      <c r="FR514" s="40"/>
      <c r="FS514" s="40"/>
      <c r="FT514" s="40"/>
      <c r="FU514" s="40"/>
      <c r="FV514" s="40"/>
      <c r="FW514" s="40"/>
      <c r="FX514" s="40"/>
      <c r="FY514" s="40"/>
      <c r="FZ514" s="40"/>
      <c r="GA514" s="40"/>
      <c r="GB514" s="40"/>
      <c r="GC514" s="40"/>
      <c r="GD514" s="8"/>
      <c r="GE514" s="8"/>
      <c r="GF514" s="8"/>
      <c r="GG514" s="8"/>
      <c r="GH514" s="8"/>
    </row>
    <row r="515" spans="1:190">
      <c r="A515" s="8"/>
      <c r="DT515" s="40"/>
      <c r="DU515" s="40"/>
      <c r="DV515" s="40"/>
      <c r="DW515" s="40"/>
      <c r="DX515" s="40"/>
      <c r="DY515" s="40"/>
      <c r="DZ515" s="40"/>
      <c r="EA515" s="40"/>
      <c r="EB515" s="40"/>
      <c r="EC515" s="40"/>
      <c r="ED515" s="40"/>
      <c r="EE515" s="40"/>
      <c r="EF515" s="40"/>
      <c r="EG515" s="40"/>
      <c r="EH515" s="40"/>
      <c r="EI515" s="40"/>
      <c r="EJ515" s="40"/>
      <c r="EK515" s="40"/>
      <c r="EL515" s="40"/>
      <c r="EM515" s="40"/>
      <c r="EN515" s="40"/>
      <c r="EO515" s="40"/>
      <c r="EP515" s="40"/>
      <c r="EQ515" s="40"/>
      <c r="ER515" s="40"/>
      <c r="ES515" s="40"/>
      <c r="ET515" s="40"/>
      <c r="EU515" s="40"/>
      <c r="EV515" s="40"/>
      <c r="EW515" s="40"/>
      <c r="EX515" s="40"/>
      <c r="EY515" s="40"/>
      <c r="EZ515" s="40"/>
      <c r="FA515" s="40"/>
      <c r="FB515" s="40"/>
      <c r="FC515" s="40"/>
      <c r="FD515" s="40"/>
      <c r="FE515" s="40"/>
      <c r="FF515" s="40"/>
      <c r="FG515" s="40"/>
      <c r="FH515" s="40"/>
      <c r="FI515" s="40"/>
      <c r="FJ515" s="40"/>
      <c r="FK515" s="40"/>
      <c r="FL515" s="40"/>
      <c r="FM515" s="40"/>
      <c r="FN515" s="40"/>
      <c r="FO515" s="40"/>
      <c r="FP515" s="40"/>
      <c r="FQ515" s="40"/>
      <c r="FR515" s="40"/>
      <c r="FS515" s="40"/>
      <c r="FT515" s="40"/>
      <c r="FU515" s="40"/>
      <c r="FV515" s="40"/>
      <c r="FW515" s="40"/>
      <c r="FX515" s="40"/>
      <c r="FY515" s="40"/>
      <c r="FZ515" s="40"/>
      <c r="GA515" s="40"/>
      <c r="GB515" s="40"/>
      <c r="GC515" s="40"/>
      <c r="GD515" s="8"/>
      <c r="GE515" s="8"/>
      <c r="GF515" s="8"/>
      <c r="GG515" s="8"/>
      <c r="GH515" s="8"/>
    </row>
    <row r="516" spans="1:190">
      <c r="A516" s="8"/>
      <c r="DT516" s="40"/>
      <c r="DU516" s="40"/>
      <c r="DV516" s="40"/>
      <c r="DW516" s="40"/>
      <c r="DX516" s="40"/>
      <c r="DY516" s="40"/>
      <c r="DZ516" s="40"/>
      <c r="EA516" s="40"/>
      <c r="EB516" s="40"/>
      <c r="EC516" s="40"/>
      <c r="ED516" s="40"/>
      <c r="EE516" s="40"/>
      <c r="EF516" s="40"/>
      <c r="EG516" s="40"/>
      <c r="EH516" s="40"/>
      <c r="EI516" s="40"/>
      <c r="EJ516" s="40"/>
      <c r="EK516" s="40"/>
      <c r="EL516" s="40"/>
      <c r="EM516" s="40"/>
      <c r="EN516" s="40"/>
      <c r="EO516" s="40"/>
      <c r="EP516" s="40"/>
      <c r="EQ516" s="40"/>
      <c r="ER516" s="40"/>
      <c r="ES516" s="40"/>
      <c r="ET516" s="40"/>
      <c r="EU516" s="40"/>
      <c r="EV516" s="40"/>
      <c r="EW516" s="40"/>
      <c r="EX516" s="40"/>
      <c r="EY516" s="40"/>
      <c r="EZ516" s="40"/>
      <c r="FA516" s="40"/>
      <c r="FB516" s="40"/>
      <c r="FC516" s="40"/>
      <c r="FD516" s="40"/>
      <c r="FE516" s="40"/>
      <c r="FF516" s="40"/>
      <c r="FG516" s="40"/>
      <c r="FH516" s="40"/>
      <c r="FI516" s="40"/>
      <c r="FJ516" s="40"/>
      <c r="FK516" s="40"/>
      <c r="FL516" s="40"/>
      <c r="FM516" s="40"/>
      <c r="FN516" s="40"/>
      <c r="FO516" s="40"/>
      <c r="FP516" s="40"/>
      <c r="FQ516" s="40"/>
      <c r="FR516" s="40"/>
      <c r="FS516" s="40"/>
      <c r="FT516" s="40"/>
      <c r="FU516" s="40"/>
      <c r="FV516" s="40"/>
      <c r="FW516" s="40"/>
      <c r="FX516" s="40"/>
      <c r="FY516" s="40"/>
      <c r="FZ516" s="40"/>
      <c r="GA516" s="40"/>
      <c r="GB516" s="40"/>
      <c r="GC516" s="40"/>
      <c r="GD516" s="8"/>
      <c r="GE516" s="8"/>
      <c r="GF516" s="8"/>
      <c r="GG516" s="8"/>
      <c r="GH516" s="8"/>
    </row>
    <row r="517" spans="1:190">
      <c r="A517" s="8"/>
      <c r="DT517" s="40"/>
      <c r="DU517" s="40"/>
      <c r="DV517" s="40"/>
      <c r="DW517" s="40"/>
      <c r="DX517" s="40"/>
      <c r="DY517" s="40"/>
      <c r="DZ517" s="40"/>
      <c r="EA517" s="40"/>
      <c r="EB517" s="40"/>
      <c r="EC517" s="40"/>
      <c r="ED517" s="40"/>
      <c r="EE517" s="40"/>
      <c r="EF517" s="40"/>
      <c r="EG517" s="40"/>
      <c r="EH517" s="40"/>
      <c r="EI517" s="40"/>
      <c r="EJ517" s="40"/>
      <c r="EK517" s="40"/>
      <c r="EL517" s="40"/>
      <c r="EM517" s="40"/>
      <c r="EN517" s="40"/>
      <c r="EO517" s="40"/>
      <c r="EP517" s="40"/>
      <c r="EQ517" s="40"/>
      <c r="ER517" s="40"/>
      <c r="ES517" s="40"/>
      <c r="ET517" s="40"/>
      <c r="EU517" s="40"/>
      <c r="EV517" s="40"/>
      <c r="EW517" s="40"/>
      <c r="EX517" s="40"/>
      <c r="EY517" s="40"/>
      <c r="EZ517" s="40"/>
      <c r="FA517" s="40"/>
      <c r="FB517" s="40"/>
      <c r="FC517" s="40"/>
      <c r="FD517" s="40"/>
      <c r="FE517" s="40"/>
      <c r="FF517" s="40"/>
      <c r="FG517" s="40"/>
      <c r="FH517" s="40"/>
      <c r="FI517" s="40"/>
      <c r="FJ517" s="40"/>
      <c r="FK517" s="40"/>
      <c r="FL517" s="40"/>
      <c r="FM517" s="40"/>
      <c r="FN517" s="40"/>
      <c r="FO517" s="40"/>
      <c r="FP517" s="40"/>
      <c r="FQ517" s="40"/>
      <c r="FR517" s="40"/>
      <c r="FS517" s="40"/>
      <c r="FT517" s="40"/>
      <c r="FU517" s="40"/>
      <c r="FV517" s="40"/>
      <c r="FW517" s="40"/>
      <c r="FX517" s="40"/>
      <c r="FY517" s="40"/>
      <c r="FZ517" s="40"/>
      <c r="GA517" s="40"/>
      <c r="GB517" s="40"/>
      <c r="GC517" s="40"/>
      <c r="GD517" s="8"/>
      <c r="GE517" s="8"/>
      <c r="GF517" s="8"/>
      <c r="GG517" s="8"/>
      <c r="GH517" s="8"/>
    </row>
    <row r="518" spans="1:190">
      <c r="A518" s="8"/>
      <c r="DT518" s="40"/>
      <c r="DU518" s="40"/>
      <c r="DV518" s="40"/>
      <c r="DW518" s="40"/>
      <c r="DX518" s="40"/>
      <c r="DY518" s="40"/>
      <c r="DZ518" s="40"/>
      <c r="EA518" s="40"/>
      <c r="EB518" s="40"/>
      <c r="EC518" s="40"/>
      <c r="ED518" s="40"/>
      <c r="EE518" s="40"/>
      <c r="EF518" s="40"/>
      <c r="EG518" s="40"/>
      <c r="EH518" s="40"/>
      <c r="EI518" s="40"/>
      <c r="EJ518" s="40"/>
      <c r="EK518" s="40"/>
      <c r="EL518" s="40"/>
      <c r="EM518" s="40"/>
      <c r="EN518" s="40"/>
      <c r="EO518" s="40"/>
      <c r="EP518" s="40"/>
      <c r="EQ518" s="40"/>
      <c r="ER518" s="40"/>
      <c r="ES518" s="40"/>
      <c r="ET518" s="40"/>
      <c r="EU518" s="40"/>
      <c r="EV518" s="40"/>
      <c r="EW518" s="40"/>
      <c r="EX518" s="40"/>
      <c r="EY518" s="40"/>
      <c r="EZ518" s="40"/>
      <c r="FA518" s="40"/>
      <c r="FB518" s="40"/>
      <c r="FC518" s="40"/>
      <c r="FD518" s="40"/>
      <c r="FE518" s="40"/>
      <c r="FF518" s="40"/>
      <c r="FG518" s="40"/>
      <c r="FH518" s="40"/>
      <c r="FI518" s="40"/>
      <c r="FJ518" s="40"/>
      <c r="FK518" s="40"/>
      <c r="FL518" s="40"/>
      <c r="FM518" s="40"/>
      <c r="FN518" s="40"/>
      <c r="FO518" s="40"/>
      <c r="FP518" s="40"/>
      <c r="FQ518" s="40"/>
      <c r="FR518" s="40"/>
      <c r="FS518" s="40"/>
      <c r="FT518" s="40"/>
      <c r="FU518" s="40"/>
      <c r="FV518" s="40"/>
      <c r="FW518" s="40"/>
      <c r="FX518" s="40"/>
      <c r="FY518" s="40"/>
      <c r="FZ518" s="40"/>
      <c r="GA518" s="40"/>
      <c r="GB518" s="40"/>
      <c r="GC518" s="40"/>
      <c r="GD518" s="8"/>
      <c r="GE518" s="8"/>
      <c r="GF518" s="8"/>
      <c r="GG518" s="8"/>
      <c r="GH518" s="8"/>
    </row>
    <row r="519" spans="1:190">
      <c r="A519" s="8"/>
      <c r="DT519" s="40"/>
      <c r="DU519" s="40"/>
      <c r="DV519" s="40"/>
      <c r="DW519" s="40"/>
      <c r="DX519" s="40"/>
      <c r="DY519" s="40"/>
      <c r="DZ519" s="40"/>
      <c r="EA519" s="40"/>
      <c r="EB519" s="40"/>
      <c r="EC519" s="40"/>
      <c r="ED519" s="40"/>
      <c r="EE519" s="40"/>
      <c r="EF519" s="40"/>
      <c r="EG519" s="40"/>
      <c r="EH519" s="40"/>
      <c r="EI519" s="40"/>
      <c r="EJ519" s="40"/>
      <c r="EK519" s="40"/>
      <c r="EL519" s="40"/>
      <c r="EM519" s="40"/>
      <c r="EN519" s="40"/>
      <c r="EO519" s="40"/>
      <c r="EP519" s="40"/>
      <c r="EQ519" s="40"/>
      <c r="ER519" s="40"/>
      <c r="ES519" s="40"/>
      <c r="ET519" s="40"/>
      <c r="EU519" s="40"/>
      <c r="EV519" s="40"/>
      <c r="EW519" s="40"/>
      <c r="EX519" s="40"/>
      <c r="EY519" s="40"/>
      <c r="EZ519" s="40"/>
      <c r="FA519" s="40"/>
      <c r="FB519" s="40"/>
      <c r="FC519" s="40"/>
      <c r="FD519" s="40"/>
      <c r="FE519" s="40"/>
      <c r="FF519" s="40"/>
      <c r="FG519" s="40"/>
      <c r="FH519" s="40"/>
      <c r="FI519" s="40"/>
      <c r="FJ519" s="40"/>
      <c r="FK519" s="40"/>
      <c r="FL519" s="40"/>
      <c r="FM519" s="40"/>
      <c r="FN519" s="40"/>
      <c r="FO519" s="40"/>
      <c r="FP519" s="40"/>
      <c r="FQ519" s="40"/>
      <c r="FR519" s="40"/>
      <c r="FS519" s="40"/>
      <c r="FT519" s="40"/>
      <c r="FU519" s="40"/>
      <c r="FV519" s="40"/>
      <c r="FW519" s="40"/>
      <c r="FX519" s="40"/>
      <c r="FY519" s="40"/>
      <c r="FZ519" s="40"/>
      <c r="GA519" s="40"/>
      <c r="GB519" s="40"/>
      <c r="GC519" s="40"/>
      <c r="GD519" s="8"/>
      <c r="GE519" s="8"/>
      <c r="GF519" s="8"/>
      <c r="GG519" s="8"/>
      <c r="GH519" s="8"/>
    </row>
    <row r="520" spans="1:190">
      <c r="A520" s="8"/>
      <c r="DT520" s="40"/>
      <c r="DU520" s="40"/>
      <c r="DV520" s="40"/>
      <c r="DW520" s="40"/>
      <c r="DX520" s="40"/>
      <c r="DY520" s="40"/>
      <c r="DZ520" s="40"/>
      <c r="EA520" s="40"/>
      <c r="EB520" s="40"/>
      <c r="EC520" s="40"/>
      <c r="ED520" s="40"/>
      <c r="EE520" s="40"/>
      <c r="EF520" s="40"/>
      <c r="EG520" s="40"/>
      <c r="EH520" s="40"/>
      <c r="EI520" s="40"/>
      <c r="EJ520" s="40"/>
      <c r="EK520" s="40"/>
      <c r="EL520" s="40"/>
      <c r="EM520" s="40"/>
      <c r="EN520" s="40"/>
      <c r="EO520" s="40"/>
      <c r="EP520" s="40"/>
      <c r="EQ520" s="40"/>
      <c r="ER520" s="40"/>
      <c r="ES520" s="40"/>
      <c r="ET520" s="40"/>
      <c r="EU520" s="40"/>
      <c r="EV520" s="40"/>
      <c r="EW520" s="40"/>
      <c r="EX520" s="40"/>
      <c r="EY520" s="40"/>
      <c r="EZ520" s="40"/>
      <c r="FA520" s="40"/>
      <c r="FB520" s="40"/>
      <c r="FC520" s="40"/>
      <c r="FD520" s="40"/>
      <c r="FE520" s="40"/>
      <c r="FF520" s="40"/>
      <c r="FG520" s="40"/>
      <c r="FH520" s="40"/>
      <c r="FI520" s="40"/>
      <c r="FJ520" s="40"/>
      <c r="FK520" s="40"/>
      <c r="FL520" s="40"/>
      <c r="FM520" s="40"/>
      <c r="FN520" s="40"/>
      <c r="FO520" s="40"/>
      <c r="FP520" s="40"/>
      <c r="FQ520" s="40"/>
      <c r="FR520" s="40"/>
      <c r="FS520" s="40"/>
      <c r="FT520" s="40"/>
      <c r="FU520" s="40"/>
      <c r="FV520" s="40"/>
      <c r="FW520" s="40"/>
      <c r="FX520" s="40"/>
      <c r="FY520" s="40"/>
      <c r="FZ520" s="40"/>
      <c r="GA520" s="40"/>
      <c r="GB520" s="40"/>
      <c r="GC520" s="40"/>
      <c r="GD520" s="8"/>
      <c r="GE520" s="8"/>
      <c r="GF520" s="8"/>
      <c r="GG520" s="8"/>
      <c r="GH520" s="8"/>
    </row>
    <row r="521" spans="1:190">
      <c r="A521" s="8"/>
      <c r="DT521" s="40"/>
      <c r="DU521" s="40"/>
      <c r="DV521" s="40"/>
      <c r="DW521" s="40"/>
      <c r="DX521" s="40"/>
      <c r="DY521" s="40"/>
      <c r="DZ521" s="40"/>
      <c r="EA521" s="40"/>
      <c r="EB521" s="40"/>
      <c r="EC521" s="40"/>
      <c r="ED521" s="40"/>
      <c r="EE521" s="40"/>
      <c r="EF521" s="40"/>
      <c r="EG521" s="40"/>
      <c r="EH521" s="40"/>
      <c r="EI521" s="40"/>
      <c r="EJ521" s="40"/>
      <c r="EK521" s="40"/>
      <c r="EL521" s="40"/>
      <c r="EM521" s="40"/>
      <c r="EN521" s="40"/>
      <c r="EO521" s="40"/>
      <c r="EP521" s="40"/>
      <c r="EQ521" s="40"/>
      <c r="ER521" s="40"/>
      <c r="ES521" s="40"/>
      <c r="ET521" s="40"/>
      <c r="EU521" s="40"/>
      <c r="EV521" s="40"/>
      <c r="EW521" s="40"/>
      <c r="EX521" s="40"/>
      <c r="EY521" s="40"/>
      <c r="EZ521" s="40"/>
      <c r="FA521" s="40"/>
      <c r="FB521" s="40"/>
      <c r="FC521" s="40"/>
      <c r="FD521" s="40"/>
      <c r="FE521" s="40"/>
      <c r="FF521" s="40"/>
      <c r="FG521" s="40"/>
      <c r="FH521" s="40"/>
      <c r="FI521" s="40"/>
      <c r="FJ521" s="40"/>
      <c r="FK521" s="40"/>
      <c r="FL521" s="40"/>
      <c r="FM521" s="40"/>
      <c r="FN521" s="40"/>
      <c r="FO521" s="40"/>
      <c r="FP521" s="40"/>
      <c r="FQ521" s="40"/>
      <c r="FR521" s="40"/>
      <c r="FS521" s="40"/>
      <c r="FT521" s="40"/>
      <c r="FU521" s="40"/>
      <c r="FV521" s="40"/>
      <c r="FW521" s="40"/>
      <c r="FX521" s="40"/>
      <c r="FY521" s="40"/>
      <c r="FZ521" s="40"/>
      <c r="GA521" s="40"/>
      <c r="GB521" s="40"/>
      <c r="GC521" s="40"/>
      <c r="GD521" s="8"/>
      <c r="GE521" s="8"/>
      <c r="GF521" s="8"/>
      <c r="GG521" s="8"/>
      <c r="GH521" s="8"/>
    </row>
    <row r="522" spans="1:190">
      <c r="A522" s="8"/>
      <c r="DT522" s="40"/>
      <c r="DU522" s="40"/>
      <c r="DV522" s="40"/>
      <c r="DW522" s="40"/>
      <c r="DX522" s="40"/>
      <c r="DY522" s="40"/>
      <c r="DZ522" s="40"/>
      <c r="EA522" s="40"/>
      <c r="EB522" s="40"/>
      <c r="EC522" s="40"/>
      <c r="ED522" s="40"/>
      <c r="EE522" s="40"/>
      <c r="EF522" s="40"/>
      <c r="EG522" s="40"/>
      <c r="EH522" s="40"/>
      <c r="EI522" s="40"/>
      <c r="EJ522" s="40"/>
      <c r="EK522" s="40"/>
      <c r="EL522" s="40"/>
      <c r="EM522" s="40"/>
      <c r="EN522" s="40"/>
      <c r="EO522" s="40"/>
      <c r="EP522" s="40"/>
      <c r="EQ522" s="40"/>
      <c r="ER522" s="40"/>
      <c r="ES522" s="40"/>
      <c r="ET522" s="40"/>
      <c r="EU522" s="40"/>
      <c r="EV522" s="40"/>
      <c r="EW522" s="40"/>
      <c r="EX522" s="40"/>
      <c r="EY522" s="40"/>
      <c r="EZ522" s="40"/>
      <c r="FA522" s="40"/>
      <c r="FB522" s="40"/>
      <c r="FC522" s="40"/>
      <c r="FD522" s="40"/>
      <c r="FE522" s="40"/>
      <c r="FF522" s="40"/>
      <c r="FG522" s="40"/>
      <c r="FH522" s="40"/>
      <c r="FI522" s="40"/>
      <c r="FJ522" s="40"/>
      <c r="FK522" s="40"/>
      <c r="FL522" s="40"/>
      <c r="FM522" s="40"/>
      <c r="FN522" s="40"/>
      <c r="FO522" s="40"/>
      <c r="FP522" s="40"/>
      <c r="FQ522" s="40"/>
      <c r="FR522" s="40"/>
      <c r="FS522" s="40"/>
      <c r="FT522" s="40"/>
      <c r="FU522" s="40"/>
      <c r="FV522" s="40"/>
      <c r="FW522" s="40"/>
      <c r="FX522" s="40"/>
      <c r="FY522" s="40"/>
      <c r="FZ522" s="40"/>
      <c r="GA522" s="40"/>
      <c r="GB522" s="40"/>
      <c r="GC522" s="40"/>
      <c r="GD522" s="8"/>
      <c r="GE522" s="8"/>
      <c r="GF522" s="8"/>
      <c r="GG522" s="8"/>
      <c r="GH522" s="8"/>
    </row>
    <row r="523" spans="1:190">
      <c r="A523" s="8"/>
      <c r="DT523" s="40"/>
      <c r="DU523" s="40"/>
      <c r="DV523" s="40"/>
      <c r="DW523" s="40"/>
      <c r="DX523" s="40"/>
      <c r="DY523" s="40"/>
      <c r="DZ523" s="40"/>
      <c r="EA523" s="40"/>
      <c r="EB523" s="40"/>
      <c r="EC523" s="40"/>
      <c r="ED523" s="40"/>
      <c r="EE523" s="40"/>
      <c r="EF523" s="40"/>
      <c r="EG523" s="40"/>
      <c r="EH523" s="40"/>
      <c r="EI523" s="40"/>
      <c r="EJ523" s="40"/>
      <c r="EK523" s="40"/>
      <c r="EL523" s="40"/>
      <c r="EM523" s="40"/>
      <c r="EN523" s="40"/>
      <c r="EO523" s="40"/>
      <c r="EP523" s="40"/>
      <c r="EQ523" s="40"/>
      <c r="ER523" s="40"/>
      <c r="ES523" s="40"/>
      <c r="ET523" s="40"/>
      <c r="EU523" s="40"/>
      <c r="EV523" s="40"/>
      <c r="EW523" s="40"/>
      <c r="EX523" s="40"/>
      <c r="EY523" s="40"/>
      <c r="EZ523" s="40"/>
      <c r="FA523" s="40"/>
      <c r="FB523" s="40"/>
      <c r="FC523" s="40"/>
      <c r="FD523" s="40"/>
      <c r="FE523" s="40"/>
      <c r="FF523" s="40"/>
      <c r="FG523" s="40"/>
      <c r="FH523" s="40"/>
      <c r="FI523" s="40"/>
      <c r="FJ523" s="40"/>
      <c r="FK523" s="40"/>
      <c r="FL523" s="40"/>
      <c r="FM523" s="40"/>
      <c r="FN523" s="40"/>
      <c r="FO523" s="40"/>
      <c r="FP523" s="40"/>
      <c r="FQ523" s="40"/>
      <c r="FR523" s="40"/>
      <c r="FS523" s="40"/>
      <c r="FT523" s="40"/>
      <c r="FU523" s="40"/>
      <c r="FV523" s="40"/>
      <c r="FW523" s="40"/>
      <c r="FX523" s="40"/>
      <c r="FY523" s="40"/>
      <c r="FZ523" s="40"/>
      <c r="GA523" s="40"/>
      <c r="GB523" s="40"/>
      <c r="GC523" s="40"/>
      <c r="GD523" s="8"/>
      <c r="GE523" s="8"/>
      <c r="GF523" s="8"/>
      <c r="GG523" s="8"/>
      <c r="GH523" s="8"/>
    </row>
    <row r="524" spans="1:190">
      <c r="A524" s="8"/>
      <c r="DT524" s="40"/>
      <c r="DU524" s="40"/>
      <c r="DV524" s="40"/>
      <c r="DW524" s="40"/>
      <c r="DX524" s="40"/>
      <c r="DY524" s="40"/>
      <c r="DZ524" s="40"/>
      <c r="EA524" s="40"/>
      <c r="EB524" s="40"/>
      <c r="EC524" s="40"/>
      <c r="ED524" s="40"/>
      <c r="EE524" s="40"/>
      <c r="EF524" s="40"/>
      <c r="EG524" s="40"/>
      <c r="EH524" s="40"/>
      <c r="EI524" s="40"/>
      <c r="EJ524" s="40"/>
      <c r="EK524" s="40"/>
      <c r="EL524" s="40"/>
      <c r="EM524" s="40"/>
      <c r="EN524" s="40"/>
      <c r="EO524" s="40"/>
      <c r="EP524" s="40"/>
      <c r="EQ524" s="40"/>
      <c r="ER524" s="40"/>
      <c r="ES524" s="40"/>
      <c r="ET524" s="40"/>
      <c r="EU524" s="40"/>
      <c r="EV524" s="40"/>
      <c r="EW524" s="40"/>
      <c r="EX524" s="40"/>
      <c r="EY524" s="40"/>
      <c r="EZ524" s="40"/>
      <c r="FA524" s="40"/>
      <c r="FB524" s="40"/>
      <c r="FC524" s="40"/>
      <c r="FD524" s="40"/>
      <c r="FE524" s="40"/>
      <c r="FF524" s="40"/>
      <c r="FG524" s="40"/>
      <c r="FH524" s="40"/>
      <c r="FI524" s="40"/>
      <c r="FJ524" s="40"/>
      <c r="FK524" s="40"/>
      <c r="FL524" s="40"/>
      <c r="FM524" s="40"/>
      <c r="FN524" s="40"/>
      <c r="FO524" s="40"/>
      <c r="FP524" s="40"/>
      <c r="FQ524" s="40"/>
      <c r="FR524" s="40"/>
      <c r="FS524" s="40"/>
      <c r="FT524" s="40"/>
      <c r="FU524" s="40"/>
      <c r="FV524" s="40"/>
      <c r="FW524" s="40"/>
      <c r="FX524" s="40"/>
      <c r="FY524" s="40"/>
      <c r="FZ524" s="40"/>
      <c r="GA524" s="40"/>
      <c r="GB524" s="40"/>
      <c r="GC524" s="40"/>
      <c r="GD524" s="8"/>
      <c r="GE524" s="8"/>
      <c r="GF524" s="8"/>
      <c r="GG524" s="8"/>
      <c r="GH524" s="8"/>
    </row>
    <row r="525" spans="1:190">
      <c r="A525" s="8"/>
      <c r="DT525" s="40"/>
      <c r="DU525" s="40"/>
      <c r="DV525" s="40"/>
      <c r="DW525" s="40"/>
      <c r="DX525" s="40"/>
      <c r="DY525" s="40"/>
      <c r="DZ525" s="40"/>
      <c r="EA525" s="40"/>
      <c r="EB525" s="40"/>
      <c r="EC525" s="40"/>
      <c r="ED525" s="40"/>
      <c r="EE525" s="40"/>
      <c r="EF525" s="40"/>
      <c r="EG525" s="40"/>
      <c r="EH525" s="40"/>
      <c r="EI525" s="40"/>
      <c r="EJ525" s="40"/>
      <c r="EK525" s="40"/>
      <c r="EL525" s="40"/>
      <c r="EM525" s="40"/>
      <c r="EN525" s="40"/>
      <c r="EO525" s="40"/>
      <c r="EP525" s="40"/>
      <c r="EQ525" s="40"/>
      <c r="ER525" s="40"/>
      <c r="ES525" s="40"/>
      <c r="ET525" s="40"/>
      <c r="EU525" s="40"/>
      <c r="EV525" s="40"/>
      <c r="EW525" s="40"/>
      <c r="EX525" s="40"/>
      <c r="EY525" s="40"/>
      <c r="EZ525" s="40"/>
      <c r="FA525" s="40"/>
      <c r="FB525" s="40"/>
      <c r="FC525" s="40"/>
      <c r="FD525" s="40"/>
      <c r="FE525" s="40"/>
      <c r="FF525" s="40"/>
      <c r="FG525" s="40"/>
      <c r="FH525" s="40"/>
      <c r="FI525" s="40"/>
      <c r="FJ525" s="40"/>
      <c r="FK525" s="40"/>
      <c r="FL525" s="40"/>
      <c r="FM525" s="40"/>
      <c r="FN525" s="40"/>
      <c r="FO525" s="40"/>
      <c r="FP525" s="40"/>
      <c r="FQ525" s="40"/>
      <c r="FR525" s="40"/>
      <c r="FS525" s="40"/>
      <c r="FT525" s="40"/>
      <c r="FU525" s="40"/>
      <c r="FV525" s="40"/>
      <c r="FW525" s="40"/>
      <c r="FX525" s="40"/>
      <c r="FY525" s="40"/>
      <c r="FZ525" s="40"/>
      <c r="GA525" s="40"/>
      <c r="GB525" s="40"/>
      <c r="GC525" s="40"/>
      <c r="GD525" s="8"/>
      <c r="GE525" s="8"/>
      <c r="GF525" s="8"/>
      <c r="GG525" s="8"/>
      <c r="GH525" s="8"/>
    </row>
    <row r="526" spans="1:190">
      <c r="A526" s="8"/>
      <c r="DT526" s="40"/>
      <c r="DU526" s="40"/>
      <c r="DV526" s="40"/>
      <c r="DW526" s="40"/>
      <c r="DX526" s="40"/>
      <c r="DY526" s="40"/>
      <c r="DZ526" s="40"/>
      <c r="EA526" s="40"/>
      <c r="EB526" s="40"/>
      <c r="EC526" s="40"/>
      <c r="ED526" s="40"/>
      <c r="EE526" s="40"/>
      <c r="EF526" s="40"/>
      <c r="EG526" s="40"/>
      <c r="EH526" s="40"/>
      <c r="EI526" s="40"/>
      <c r="EJ526" s="40"/>
      <c r="EK526" s="40"/>
      <c r="EL526" s="40"/>
      <c r="EM526" s="40"/>
      <c r="EN526" s="40"/>
      <c r="EO526" s="40"/>
      <c r="EP526" s="40"/>
      <c r="EQ526" s="40"/>
      <c r="ER526" s="40"/>
      <c r="ES526" s="40"/>
      <c r="ET526" s="40"/>
      <c r="EU526" s="40"/>
      <c r="EV526" s="40"/>
      <c r="EW526" s="40"/>
      <c r="EX526" s="40"/>
      <c r="EY526" s="40"/>
      <c r="EZ526" s="40"/>
      <c r="FA526" s="40"/>
      <c r="FB526" s="40"/>
      <c r="FC526" s="40"/>
      <c r="FD526" s="40"/>
      <c r="FE526" s="40"/>
      <c r="FF526" s="40"/>
      <c r="FG526" s="40"/>
      <c r="FH526" s="40"/>
      <c r="FI526" s="40"/>
      <c r="FJ526" s="40"/>
      <c r="FK526" s="40"/>
      <c r="FL526" s="40"/>
      <c r="FM526" s="40"/>
      <c r="FN526" s="40"/>
      <c r="FO526" s="40"/>
      <c r="FP526" s="40"/>
      <c r="FQ526" s="40"/>
      <c r="FR526" s="40"/>
      <c r="FS526" s="40"/>
      <c r="FT526" s="40"/>
      <c r="FU526" s="40"/>
      <c r="FV526" s="40"/>
      <c r="FW526" s="40"/>
      <c r="FX526" s="40"/>
      <c r="FY526" s="40"/>
      <c r="FZ526" s="40"/>
      <c r="GA526" s="40"/>
      <c r="GB526" s="40"/>
      <c r="GC526" s="40"/>
      <c r="GD526" s="8"/>
      <c r="GE526" s="8"/>
      <c r="GF526" s="8"/>
      <c r="GG526" s="8"/>
      <c r="GH526" s="8"/>
    </row>
    <row r="527" spans="1:190">
      <c r="A527" s="8"/>
      <c r="DT527" s="40"/>
      <c r="DU527" s="40"/>
      <c r="DV527" s="40"/>
      <c r="DW527" s="40"/>
      <c r="DX527" s="40"/>
      <c r="DY527" s="40"/>
      <c r="DZ527" s="40"/>
      <c r="EA527" s="40"/>
      <c r="EB527" s="40"/>
      <c r="EC527" s="40"/>
      <c r="ED527" s="40"/>
      <c r="EE527" s="40"/>
      <c r="EF527" s="40"/>
      <c r="EG527" s="40"/>
      <c r="EH527" s="40"/>
      <c r="EI527" s="40"/>
      <c r="EJ527" s="40"/>
      <c r="EK527" s="40"/>
      <c r="EL527" s="40"/>
      <c r="EM527" s="40"/>
      <c r="EN527" s="40"/>
      <c r="EO527" s="40"/>
      <c r="EP527" s="40"/>
      <c r="EQ527" s="40"/>
      <c r="ER527" s="40"/>
      <c r="ES527" s="40"/>
      <c r="ET527" s="40"/>
      <c r="EU527" s="40"/>
      <c r="EV527" s="40"/>
      <c r="EW527" s="40"/>
      <c r="EX527" s="40"/>
      <c r="EY527" s="40"/>
      <c r="EZ527" s="40"/>
      <c r="FA527" s="40"/>
      <c r="FB527" s="40"/>
      <c r="FC527" s="40"/>
      <c r="FD527" s="40"/>
      <c r="FE527" s="40"/>
      <c r="FF527" s="40"/>
      <c r="FG527" s="40"/>
      <c r="FH527" s="40"/>
      <c r="FI527" s="40"/>
      <c r="FJ527" s="40"/>
      <c r="FK527" s="40"/>
      <c r="FL527" s="40"/>
      <c r="FM527" s="40"/>
      <c r="FN527" s="40"/>
      <c r="FO527" s="40"/>
      <c r="FP527" s="40"/>
      <c r="FQ527" s="40"/>
      <c r="FR527" s="40"/>
      <c r="FS527" s="40"/>
      <c r="FT527" s="40"/>
      <c r="FU527" s="40"/>
      <c r="FV527" s="40"/>
      <c r="FW527" s="40"/>
      <c r="FX527" s="40"/>
      <c r="FY527" s="40"/>
      <c r="FZ527" s="40"/>
      <c r="GA527" s="40"/>
      <c r="GB527" s="40"/>
      <c r="GC527" s="40"/>
      <c r="GD527" s="8"/>
      <c r="GE527" s="8"/>
      <c r="GF527" s="8"/>
      <c r="GG527" s="8"/>
      <c r="GH527" s="8"/>
    </row>
    <row r="528" spans="1:190">
      <c r="A528" s="8"/>
      <c r="DT528" s="40"/>
      <c r="DU528" s="40"/>
      <c r="DV528" s="40"/>
      <c r="DW528" s="40"/>
      <c r="DX528" s="40"/>
      <c r="DY528" s="40"/>
      <c r="DZ528" s="40"/>
      <c r="EA528" s="40"/>
      <c r="EB528" s="40"/>
      <c r="EC528" s="40"/>
      <c r="ED528" s="40"/>
      <c r="EE528" s="40"/>
      <c r="EF528" s="40"/>
      <c r="EG528" s="40"/>
      <c r="EH528" s="40"/>
      <c r="EI528" s="40"/>
      <c r="EJ528" s="40"/>
      <c r="EK528" s="40"/>
      <c r="EL528" s="40"/>
      <c r="EM528" s="40"/>
      <c r="EN528" s="40"/>
      <c r="EO528" s="40"/>
      <c r="EP528" s="40"/>
      <c r="EQ528" s="40"/>
      <c r="ER528" s="40"/>
      <c r="ES528" s="40"/>
      <c r="ET528" s="40"/>
      <c r="EU528" s="40"/>
      <c r="EV528" s="40"/>
      <c r="EW528" s="40"/>
      <c r="EX528" s="40"/>
      <c r="EY528" s="40"/>
      <c r="EZ528" s="40"/>
      <c r="FA528" s="40"/>
      <c r="FB528" s="40"/>
      <c r="FC528" s="40"/>
      <c r="FD528" s="40"/>
      <c r="FE528" s="40"/>
      <c r="FF528" s="40"/>
      <c r="FG528" s="40"/>
      <c r="FH528" s="40"/>
      <c r="FI528" s="40"/>
      <c r="FJ528" s="40"/>
      <c r="FK528" s="40"/>
      <c r="FL528" s="40"/>
      <c r="FM528" s="40"/>
      <c r="FN528" s="40"/>
      <c r="FO528" s="40"/>
      <c r="FP528" s="40"/>
      <c r="FQ528" s="40"/>
      <c r="FR528" s="40"/>
      <c r="FS528" s="40"/>
      <c r="FT528" s="40"/>
      <c r="FU528" s="40"/>
      <c r="FV528" s="40"/>
      <c r="FW528" s="40"/>
      <c r="FX528" s="40"/>
      <c r="FY528" s="40"/>
      <c r="FZ528" s="40"/>
      <c r="GA528" s="40"/>
      <c r="GB528" s="40"/>
      <c r="GC528" s="40"/>
      <c r="GD528" s="8"/>
      <c r="GE528" s="8"/>
      <c r="GF528" s="8"/>
      <c r="GG528" s="8"/>
      <c r="GH528" s="8"/>
    </row>
    <row r="529" spans="1:190">
      <c r="A529" s="8"/>
      <c r="DT529" s="40"/>
      <c r="DU529" s="40"/>
      <c r="DV529" s="40"/>
      <c r="DW529" s="40"/>
      <c r="DX529" s="40"/>
      <c r="DY529" s="40"/>
      <c r="DZ529" s="40"/>
      <c r="EA529" s="40"/>
      <c r="EB529" s="40"/>
      <c r="EC529" s="40"/>
      <c r="ED529" s="40"/>
      <c r="EE529" s="40"/>
      <c r="EF529" s="40"/>
      <c r="EG529" s="40"/>
      <c r="EH529" s="40"/>
      <c r="EI529" s="40"/>
      <c r="EJ529" s="40"/>
      <c r="EK529" s="40"/>
      <c r="EL529" s="40"/>
      <c r="EM529" s="40"/>
      <c r="EN529" s="40"/>
      <c r="EO529" s="40"/>
      <c r="EP529" s="40"/>
      <c r="EQ529" s="40"/>
      <c r="ER529" s="40"/>
      <c r="ES529" s="40"/>
      <c r="ET529" s="40"/>
      <c r="EU529" s="40"/>
      <c r="EV529" s="40"/>
      <c r="EW529" s="40"/>
      <c r="EX529" s="40"/>
      <c r="EY529" s="40"/>
      <c r="EZ529" s="40"/>
      <c r="FA529" s="40"/>
      <c r="FB529" s="40"/>
      <c r="FC529" s="40"/>
      <c r="FD529" s="40"/>
      <c r="FE529" s="40"/>
      <c r="FF529" s="40"/>
      <c r="FG529" s="40"/>
      <c r="FH529" s="40"/>
      <c r="FI529" s="40"/>
      <c r="FJ529" s="40"/>
      <c r="FK529" s="40"/>
      <c r="FL529" s="40"/>
      <c r="FM529" s="40"/>
      <c r="FN529" s="40"/>
      <c r="FO529" s="40"/>
      <c r="FP529" s="40"/>
      <c r="FQ529" s="40"/>
      <c r="FR529" s="40"/>
      <c r="FS529" s="40"/>
      <c r="FT529" s="40"/>
      <c r="FU529" s="40"/>
      <c r="FV529" s="40"/>
      <c r="FW529" s="40"/>
      <c r="FX529" s="40"/>
      <c r="FY529" s="40"/>
      <c r="FZ529" s="40"/>
      <c r="GA529" s="40"/>
      <c r="GB529" s="40"/>
      <c r="GC529" s="40"/>
      <c r="GD529" s="8"/>
      <c r="GE529" s="8"/>
      <c r="GF529" s="8"/>
      <c r="GG529" s="8"/>
      <c r="GH529" s="8"/>
    </row>
    <row r="530" spans="1:190">
      <c r="A530" s="8"/>
      <c r="DT530" s="40"/>
      <c r="DU530" s="40"/>
      <c r="DV530" s="40"/>
      <c r="DW530" s="40"/>
      <c r="DX530" s="40"/>
      <c r="DY530" s="40"/>
      <c r="DZ530" s="40"/>
      <c r="EA530" s="40"/>
      <c r="EB530" s="40"/>
      <c r="EC530" s="40"/>
      <c r="ED530" s="40"/>
      <c r="EE530" s="40"/>
      <c r="EF530" s="40"/>
      <c r="EG530" s="40"/>
      <c r="EH530" s="40"/>
      <c r="EI530" s="40"/>
      <c r="EJ530" s="40"/>
      <c r="EK530" s="40"/>
      <c r="EL530" s="40"/>
      <c r="EM530" s="40"/>
      <c r="EN530" s="40"/>
      <c r="EO530" s="40"/>
      <c r="EP530" s="40"/>
      <c r="EQ530" s="40"/>
      <c r="ER530" s="40"/>
      <c r="ES530" s="40"/>
      <c r="ET530" s="40"/>
      <c r="EU530" s="40"/>
      <c r="EV530" s="40"/>
      <c r="EW530" s="40"/>
      <c r="EX530" s="40"/>
      <c r="EY530" s="40"/>
      <c r="EZ530" s="40"/>
      <c r="FA530" s="40"/>
      <c r="FB530" s="40"/>
      <c r="FC530" s="40"/>
      <c r="FD530" s="40"/>
      <c r="FE530" s="40"/>
      <c r="FF530" s="40"/>
      <c r="FG530" s="40"/>
      <c r="FH530" s="40"/>
      <c r="FI530" s="40"/>
      <c r="FJ530" s="40"/>
      <c r="FK530" s="40"/>
      <c r="FL530" s="40"/>
      <c r="FM530" s="40"/>
      <c r="FN530" s="40"/>
      <c r="FO530" s="40"/>
      <c r="FP530" s="40"/>
      <c r="FQ530" s="40"/>
      <c r="FR530" s="40"/>
      <c r="FS530" s="40"/>
      <c r="FT530" s="40"/>
      <c r="FU530" s="40"/>
      <c r="FV530" s="40"/>
      <c r="FW530" s="40"/>
      <c r="FX530" s="40"/>
      <c r="FY530" s="40"/>
      <c r="FZ530" s="40"/>
      <c r="GA530" s="40"/>
      <c r="GB530" s="40"/>
      <c r="GC530" s="40"/>
      <c r="GD530" s="8"/>
      <c r="GE530" s="8"/>
      <c r="GF530" s="8"/>
      <c r="GG530" s="8"/>
      <c r="GH530" s="8"/>
    </row>
    <row r="531" spans="1:190">
      <c r="A531" s="8"/>
      <c r="DT531" s="40"/>
      <c r="DU531" s="40"/>
      <c r="DV531" s="40"/>
      <c r="DW531" s="40"/>
      <c r="DX531" s="40"/>
      <c r="DY531" s="40"/>
      <c r="DZ531" s="40"/>
      <c r="EA531" s="40"/>
      <c r="EB531" s="40"/>
      <c r="EC531" s="40"/>
      <c r="ED531" s="40"/>
      <c r="EE531" s="40"/>
      <c r="EF531" s="40"/>
      <c r="EG531" s="40"/>
      <c r="EH531" s="40"/>
      <c r="EI531" s="40"/>
      <c r="EJ531" s="40"/>
      <c r="EK531" s="40"/>
      <c r="EL531" s="40"/>
      <c r="EM531" s="40"/>
      <c r="EN531" s="40"/>
      <c r="EO531" s="40"/>
      <c r="EP531" s="40"/>
      <c r="EQ531" s="40"/>
      <c r="ER531" s="40"/>
      <c r="ES531" s="40"/>
      <c r="ET531" s="40"/>
      <c r="EU531" s="40"/>
      <c r="EV531" s="40"/>
      <c r="EW531" s="40"/>
      <c r="EX531" s="40"/>
      <c r="EY531" s="40"/>
      <c r="EZ531" s="40"/>
      <c r="FA531" s="40"/>
      <c r="FB531" s="40"/>
      <c r="FC531" s="40"/>
      <c r="FD531" s="40"/>
      <c r="FE531" s="40"/>
      <c r="FF531" s="40"/>
      <c r="FG531" s="40"/>
      <c r="FH531" s="40"/>
      <c r="FI531" s="40"/>
      <c r="FJ531" s="40"/>
      <c r="FK531" s="40"/>
      <c r="FL531" s="40"/>
      <c r="FM531" s="40"/>
      <c r="FN531" s="40"/>
      <c r="FO531" s="40"/>
      <c r="FP531" s="40"/>
      <c r="FQ531" s="40"/>
      <c r="FR531" s="40"/>
      <c r="FS531" s="40"/>
      <c r="FT531" s="40"/>
      <c r="FU531" s="40"/>
      <c r="FV531" s="40"/>
      <c r="FW531" s="40"/>
      <c r="FX531" s="40"/>
      <c r="FY531" s="40"/>
      <c r="FZ531" s="40"/>
      <c r="GA531" s="40"/>
      <c r="GB531" s="40"/>
      <c r="GC531" s="40"/>
      <c r="GD531" s="8"/>
      <c r="GE531" s="8"/>
      <c r="GF531" s="8"/>
      <c r="GG531" s="8"/>
      <c r="GH531" s="8"/>
    </row>
    <row r="532" spans="1:190">
      <c r="A532" s="8"/>
      <c r="DT532" s="40"/>
      <c r="DU532" s="40"/>
      <c r="DV532" s="40"/>
      <c r="DW532" s="40"/>
      <c r="DX532" s="40"/>
      <c r="DY532" s="40"/>
      <c r="DZ532" s="40"/>
      <c r="EA532" s="40"/>
      <c r="EB532" s="40"/>
      <c r="EC532" s="40"/>
      <c r="ED532" s="40"/>
      <c r="EE532" s="40"/>
      <c r="EF532" s="40"/>
      <c r="EG532" s="40"/>
      <c r="EH532" s="40"/>
      <c r="EI532" s="40"/>
      <c r="EJ532" s="40"/>
      <c r="EK532" s="40"/>
      <c r="EL532" s="40"/>
      <c r="EM532" s="40"/>
      <c r="EN532" s="40"/>
      <c r="EO532" s="40"/>
      <c r="EP532" s="40"/>
      <c r="EQ532" s="40"/>
      <c r="ER532" s="40"/>
      <c r="ES532" s="40"/>
      <c r="ET532" s="40"/>
      <c r="EU532" s="40"/>
      <c r="EV532" s="40"/>
      <c r="EW532" s="40"/>
      <c r="EX532" s="40"/>
      <c r="EY532" s="40"/>
      <c r="EZ532" s="40"/>
      <c r="FA532" s="40"/>
      <c r="FB532" s="40"/>
      <c r="FC532" s="40"/>
      <c r="FD532" s="40"/>
      <c r="FE532" s="40"/>
      <c r="FF532" s="40"/>
      <c r="FG532" s="40"/>
      <c r="FH532" s="40"/>
      <c r="FI532" s="40"/>
      <c r="FJ532" s="40"/>
      <c r="FK532" s="40"/>
      <c r="FL532" s="40"/>
      <c r="FM532" s="40"/>
      <c r="FN532" s="40"/>
      <c r="FO532" s="40"/>
      <c r="FP532" s="40"/>
      <c r="FQ532" s="40"/>
      <c r="FR532" s="40"/>
      <c r="FS532" s="40"/>
      <c r="FT532" s="40"/>
      <c r="FU532" s="40"/>
      <c r="FV532" s="40"/>
      <c r="FW532" s="40"/>
      <c r="FX532" s="40"/>
      <c r="FY532" s="40"/>
      <c r="FZ532" s="40"/>
      <c r="GA532" s="40"/>
      <c r="GB532" s="40"/>
      <c r="GC532" s="40"/>
      <c r="GD532" s="8"/>
      <c r="GE532" s="8"/>
      <c r="GF532" s="8"/>
      <c r="GG532" s="8"/>
      <c r="GH532" s="8"/>
    </row>
    <row r="533" spans="1:190">
      <c r="A533" s="8"/>
      <c r="DT533" s="40"/>
      <c r="DU533" s="40"/>
      <c r="DV533" s="40"/>
      <c r="DW533" s="40"/>
      <c r="DX533" s="40"/>
      <c r="DY533" s="40"/>
      <c r="DZ533" s="40"/>
      <c r="EA533" s="40"/>
      <c r="EB533" s="40"/>
      <c r="EC533" s="40"/>
      <c r="ED533" s="40"/>
      <c r="EE533" s="40"/>
      <c r="EF533" s="40"/>
      <c r="EG533" s="40"/>
      <c r="EH533" s="40"/>
      <c r="EI533" s="40"/>
      <c r="EJ533" s="40"/>
      <c r="EK533" s="40"/>
      <c r="EL533" s="40"/>
      <c r="EM533" s="40"/>
      <c r="EN533" s="40"/>
      <c r="EO533" s="40"/>
      <c r="EP533" s="40"/>
      <c r="EQ533" s="40"/>
      <c r="ER533" s="40"/>
      <c r="ES533" s="40"/>
      <c r="ET533" s="40"/>
      <c r="EU533" s="40"/>
      <c r="EV533" s="40"/>
      <c r="EW533" s="40"/>
      <c r="EX533" s="40"/>
      <c r="EY533" s="40"/>
      <c r="EZ533" s="40"/>
      <c r="FA533" s="40"/>
      <c r="FB533" s="40"/>
      <c r="FC533" s="40"/>
      <c r="FD533" s="40"/>
      <c r="FE533" s="40"/>
      <c r="FF533" s="40"/>
      <c r="FG533" s="40"/>
      <c r="FH533" s="40"/>
      <c r="FI533" s="40"/>
      <c r="FJ533" s="40"/>
      <c r="FK533" s="40"/>
      <c r="FL533" s="40"/>
      <c r="FM533" s="40"/>
      <c r="FN533" s="40"/>
      <c r="FO533" s="40"/>
      <c r="FP533" s="40"/>
      <c r="FQ533" s="40"/>
      <c r="FR533" s="40"/>
      <c r="FS533" s="40"/>
      <c r="FT533" s="40"/>
      <c r="FU533" s="40"/>
      <c r="FV533" s="40"/>
      <c r="FW533" s="40"/>
      <c r="FX533" s="40"/>
      <c r="FY533" s="40"/>
      <c r="FZ533" s="40"/>
      <c r="GA533" s="40"/>
      <c r="GB533" s="40"/>
      <c r="GC533" s="40"/>
      <c r="GD533" s="8"/>
      <c r="GE533" s="8"/>
      <c r="GF533" s="8"/>
      <c r="GG533" s="8"/>
      <c r="GH533" s="8"/>
    </row>
    <row r="534" spans="1:190">
      <c r="A534" s="8"/>
      <c r="DT534" s="40"/>
      <c r="DU534" s="40"/>
      <c r="DV534" s="40"/>
      <c r="DW534" s="40"/>
      <c r="DX534" s="40"/>
      <c r="DY534" s="40"/>
      <c r="DZ534" s="40"/>
      <c r="EA534" s="40"/>
      <c r="EB534" s="40"/>
      <c r="EC534" s="40"/>
      <c r="ED534" s="40"/>
      <c r="EE534" s="40"/>
      <c r="EF534" s="40"/>
      <c r="EG534" s="40"/>
      <c r="EH534" s="40"/>
      <c r="EI534" s="40"/>
      <c r="EJ534" s="40"/>
      <c r="EK534" s="40"/>
      <c r="EL534" s="40"/>
      <c r="EM534" s="40"/>
      <c r="EN534" s="40"/>
      <c r="EO534" s="40"/>
      <c r="EP534" s="40"/>
      <c r="EQ534" s="40"/>
      <c r="ER534" s="40"/>
      <c r="ES534" s="40"/>
      <c r="ET534" s="40"/>
      <c r="EU534" s="40"/>
      <c r="EV534" s="40"/>
      <c r="EW534" s="40"/>
      <c r="EX534" s="40"/>
      <c r="EY534" s="40"/>
      <c r="EZ534" s="40"/>
      <c r="FA534" s="40"/>
      <c r="FB534" s="40"/>
      <c r="FC534" s="40"/>
      <c r="FD534" s="40"/>
      <c r="FE534" s="40"/>
      <c r="FF534" s="40"/>
      <c r="FG534" s="40"/>
      <c r="FH534" s="40"/>
      <c r="FI534" s="40"/>
      <c r="FJ534" s="40"/>
      <c r="FK534" s="40"/>
      <c r="FL534" s="40"/>
      <c r="FM534" s="40"/>
      <c r="FN534" s="40"/>
      <c r="FO534" s="40"/>
      <c r="FP534" s="40"/>
      <c r="FQ534" s="40"/>
      <c r="FR534" s="40"/>
      <c r="FS534" s="40"/>
      <c r="FT534" s="40"/>
      <c r="FU534" s="40"/>
      <c r="FV534" s="40"/>
      <c r="FW534" s="40"/>
      <c r="FX534" s="40"/>
      <c r="FY534" s="40"/>
      <c r="FZ534" s="40"/>
      <c r="GA534" s="40"/>
      <c r="GB534" s="40"/>
      <c r="GC534" s="40"/>
      <c r="GD534" s="8"/>
      <c r="GE534" s="8"/>
      <c r="GF534" s="8"/>
      <c r="GG534" s="8"/>
      <c r="GH534" s="8"/>
    </row>
    <row r="535" spans="1:190">
      <c r="A535" s="8"/>
      <c r="DT535" s="40"/>
      <c r="DU535" s="40"/>
      <c r="DV535" s="40"/>
      <c r="DW535" s="40"/>
      <c r="DX535" s="40"/>
      <c r="DY535" s="40"/>
      <c r="DZ535" s="40"/>
      <c r="EA535" s="40"/>
      <c r="EB535" s="40"/>
      <c r="EC535" s="40"/>
      <c r="ED535" s="40"/>
      <c r="EE535" s="40"/>
      <c r="EF535" s="40"/>
      <c r="EG535" s="40"/>
      <c r="EH535" s="40"/>
      <c r="EI535" s="40"/>
      <c r="EJ535" s="40"/>
      <c r="EK535" s="40"/>
      <c r="EL535" s="40"/>
      <c r="EM535" s="40"/>
      <c r="EN535" s="40"/>
      <c r="EO535" s="40"/>
      <c r="EP535" s="40"/>
      <c r="EQ535" s="40"/>
      <c r="ER535" s="40"/>
      <c r="ES535" s="40"/>
      <c r="ET535" s="40"/>
      <c r="EU535" s="40"/>
      <c r="EV535" s="40"/>
      <c r="EW535" s="40"/>
      <c r="EX535" s="40"/>
      <c r="EY535" s="40"/>
      <c r="EZ535" s="40"/>
      <c r="FA535" s="40"/>
      <c r="FB535" s="40"/>
      <c r="FC535" s="40"/>
      <c r="FD535" s="40"/>
      <c r="FE535" s="40"/>
      <c r="FF535" s="40"/>
      <c r="FG535" s="40"/>
      <c r="FH535" s="40"/>
      <c r="FI535" s="40"/>
      <c r="FJ535" s="40"/>
      <c r="FK535" s="40"/>
      <c r="FL535" s="40"/>
      <c r="FM535" s="40"/>
      <c r="FN535" s="40"/>
      <c r="FO535" s="40"/>
      <c r="FP535" s="40"/>
      <c r="FQ535" s="40"/>
      <c r="FR535" s="40"/>
      <c r="FS535" s="40"/>
      <c r="FT535" s="40"/>
      <c r="FU535" s="40"/>
      <c r="FV535" s="40"/>
      <c r="FW535" s="40"/>
      <c r="FX535" s="40"/>
      <c r="FY535" s="40"/>
      <c r="FZ535" s="40"/>
      <c r="GA535" s="40"/>
      <c r="GB535" s="40"/>
      <c r="GC535" s="40"/>
      <c r="GD535" s="8"/>
      <c r="GE535" s="8"/>
      <c r="GF535" s="8"/>
      <c r="GG535" s="8"/>
      <c r="GH535" s="8"/>
    </row>
    <row r="536" spans="1:190">
      <c r="A536" s="8"/>
      <c r="DT536" s="40"/>
      <c r="DU536" s="40"/>
      <c r="DV536" s="40"/>
      <c r="DW536" s="40"/>
      <c r="DX536" s="40"/>
      <c r="DY536" s="40"/>
      <c r="DZ536" s="40"/>
      <c r="EA536" s="40"/>
      <c r="EB536" s="40"/>
      <c r="EC536" s="40"/>
      <c r="ED536" s="40"/>
      <c r="EE536" s="40"/>
      <c r="EF536" s="40"/>
      <c r="EG536" s="40"/>
      <c r="EH536" s="40"/>
      <c r="EI536" s="40"/>
      <c r="EJ536" s="40"/>
      <c r="EK536" s="40"/>
      <c r="EL536" s="40"/>
      <c r="EM536" s="40"/>
      <c r="EN536" s="40"/>
      <c r="EO536" s="40"/>
      <c r="EP536" s="40"/>
      <c r="EQ536" s="40"/>
      <c r="ER536" s="40"/>
      <c r="ES536" s="40"/>
      <c r="ET536" s="40"/>
      <c r="EU536" s="40"/>
      <c r="EV536" s="40"/>
      <c r="EW536" s="40"/>
      <c r="EX536" s="40"/>
      <c r="EY536" s="40"/>
      <c r="EZ536" s="40"/>
      <c r="FA536" s="40"/>
      <c r="FB536" s="40"/>
      <c r="FC536" s="40"/>
      <c r="FD536" s="40"/>
      <c r="FE536" s="40"/>
      <c r="FF536" s="40"/>
      <c r="FG536" s="40"/>
      <c r="FH536" s="40"/>
      <c r="FI536" s="40"/>
      <c r="FJ536" s="40"/>
      <c r="FK536" s="40"/>
      <c r="FL536" s="40"/>
      <c r="FM536" s="40"/>
      <c r="FN536" s="40"/>
      <c r="FO536" s="40"/>
      <c r="FP536" s="40"/>
      <c r="FQ536" s="40"/>
      <c r="FR536" s="40"/>
      <c r="FS536" s="40"/>
      <c r="FT536" s="40"/>
      <c r="FU536" s="40"/>
      <c r="FV536" s="40"/>
      <c r="FW536" s="40"/>
      <c r="FX536" s="40"/>
      <c r="FY536" s="40"/>
      <c r="FZ536" s="40"/>
      <c r="GA536" s="40"/>
      <c r="GB536" s="40"/>
      <c r="GC536" s="40"/>
      <c r="GD536" s="8"/>
      <c r="GE536" s="8"/>
      <c r="GF536" s="8"/>
      <c r="GG536" s="8"/>
      <c r="GH536" s="8"/>
    </row>
    <row r="537" spans="1:190">
      <c r="A537" s="8"/>
      <c r="DT537" s="40"/>
      <c r="DU537" s="40"/>
      <c r="DV537" s="40"/>
      <c r="DW537" s="40"/>
      <c r="DX537" s="40"/>
      <c r="DY537" s="40"/>
      <c r="DZ537" s="40"/>
      <c r="EA537" s="40"/>
      <c r="EB537" s="40"/>
      <c r="EC537" s="40"/>
      <c r="ED537" s="40"/>
      <c r="EE537" s="40"/>
      <c r="EF537" s="40"/>
      <c r="EG537" s="40"/>
      <c r="EH537" s="40"/>
      <c r="EI537" s="40"/>
      <c r="EJ537" s="40"/>
      <c r="EK537" s="40"/>
      <c r="EL537" s="40"/>
      <c r="EM537" s="40"/>
      <c r="EN537" s="40"/>
      <c r="EO537" s="40"/>
      <c r="EP537" s="40"/>
      <c r="EQ537" s="40"/>
      <c r="ER537" s="40"/>
      <c r="ES537" s="40"/>
      <c r="ET537" s="40"/>
      <c r="EU537" s="40"/>
      <c r="EV537" s="40"/>
      <c r="EW537" s="40"/>
      <c r="EX537" s="40"/>
      <c r="EY537" s="40"/>
      <c r="EZ537" s="40"/>
      <c r="FA537" s="40"/>
      <c r="FB537" s="40"/>
      <c r="FC537" s="40"/>
      <c r="FD537" s="40"/>
      <c r="FE537" s="40"/>
      <c r="FF537" s="40"/>
      <c r="FG537" s="40"/>
      <c r="FH537" s="40"/>
      <c r="FI537" s="40"/>
      <c r="FJ537" s="40"/>
      <c r="FK537" s="40"/>
      <c r="FL537" s="40"/>
      <c r="FM537" s="40"/>
      <c r="FN537" s="40"/>
      <c r="FO537" s="40"/>
      <c r="FP537" s="40"/>
      <c r="FQ537" s="40"/>
      <c r="FR537" s="40"/>
      <c r="FS537" s="40"/>
      <c r="FT537" s="40"/>
      <c r="FU537" s="40"/>
      <c r="FV537" s="40"/>
      <c r="FW537" s="40"/>
      <c r="FX537" s="40"/>
      <c r="FY537" s="40"/>
      <c r="FZ537" s="40"/>
      <c r="GA537" s="40"/>
      <c r="GB537" s="40"/>
      <c r="GC537" s="40"/>
      <c r="GD537" s="8"/>
      <c r="GE537" s="8"/>
      <c r="GF537" s="8"/>
      <c r="GG537" s="8"/>
      <c r="GH537" s="8"/>
    </row>
    <row r="538" spans="1:190">
      <c r="A538" s="8"/>
      <c r="DT538" s="40"/>
      <c r="DU538" s="40"/>
      <c r="DV538" s="40"/>
      <c r="DW538" s="40"/>
      <c r="DX538" s="40"/>
      <c r="DY538" s="40"/>
      <c r="DZ538" s="40"/>
      <c r="EA538" s="40"/>
      <c r="EB538" s="40"/>
      <c r="EC538" s="40"/>
      <c r="ED538" s="40"/>
      <c r="EE538" s="40"/>
      <c r="EF538" s="40"/>
      <c r="EG538" s="40"/>
      <c r="EH538" s="40"/>
      <c r="EI538" s="40"/>
      <c r="EJ538" s="40"/>
      <c r="EK538" s="40"/>
      <c r="EL538" s="40"/>
      <c r="EM538" s="40"/>
      <c r="EN538" s="40"/>
      <c r="EO538" s="40"/>
      <c r="EP538" s="40"/>
      <c r="EQ538" s="40"/>
      <c r="ER538" s="40"/>
      <c r="ES538" s="40"/>
      <c r="ET538" s="40"/>
      <c r="EU538" s="40"/>
      <c r="EV538" s="40"/>
      <c r="EW538" s="40"/>
      <c r="EX538" s="40"/>
      <c r="EY538" s="40"/>
      <c r="EZ538" s="40"/>
      <c r="FA538" s="40"/>
      <c r="FB538" s="40"/>
      <c r="FC538" s="40"/>
      <c r="FD538" s="40"/>
      <c r="FE538" s="40"/>
      <c r="FF538" s="40"/>
      <c r="FG538" s="40"/>
      <c r="FH538" s="40"/>
      <c r="FI538" s="40"/>
      <c r="FJ538" s="40"/>
      <c r="FK538" s="40"/>
      <c r="FL538" s="40"/>
      <c r="FM538" s="40"/>
      <c r="FN538" s="40"/>
      <c r="FO538" s="40"/>
      <c r="FP538" s="40"/>
      <c r="FQ538" s="40"/>
      <c r="FR538" s="40"/>
      <c r="FS538" s="40"/>
      <c r="FT538" s="40"/>
      <c r="FU538" s="40"/>
      <c r="FV538" s="40"/>
      <c r="FW538" s="40"/>
      <c r="FX538" s="40"/>
      <c r="FY538" s="40"/>
      <c r="FZ538" s="40"/>
      <c r="GA538" s="40"/>
      <c r="GB538" s="40"/>
      <c r="GC538" s="40"/>
      <c r="GD538" s="8"/>
      <c r="GE538" s="8"/>
      <c r="GF538" s="8"/>
      <c r="GG538" s="8"/>
      <c r="GH538" s="8"/>
    </row>
    <row r="539" spans="1:190">
      <c r="A539" s="8"/>
      <c r="DT539" s="40"/>
      <c r="DU539" s="40"/>
      <c r="DV539" s="40"/>
      <c r="DW539" s="40"/>
      <c r="DX539" s="40"/>
      <c r="DY539" s="40"/>
      <c r="DZ539" s="40"/>
      <c r="EA539" s="40"/>
      <c r="EB539" s="40"/>
      <c r="EC539" s="40"/>
      <c r="ED539" s="40"/>
      <c r="EE539" s="40"/>
      <c r="EF539" s="40"/>
      <c r="EG539" s="40"/>
      <c r="EH539" s="40"/>
      <c r="EI539" s="40"/>
      <c r="EJ539" s="40"/>
      <c r="EK539" s="40"/>
      <c r="EL539" s="40"/>
      <c r="EM539" s="40"/>
      <c r="EN539" s="40"/>
      <c r="EO539" s="40"/>
      <c r="EP539" s="40"/>
      <c r="EQ539" s="40"/>
      <c r="ER539" s="40"/>
      <c r="ES539" s="40"/>
      <c r="ET539" s="40"/>
      <c r="EU539" s="40"/>
      <c r="EV539" s="40"/>
      <c r="EW539" s="40"/>
      <c r="EX539" s="40"/>
      <c r="EY539" s="40"/>
      <c r="EZ539" s="40"/>
      <c r="FA539" s="40"/>
      <c r="FB539" s="40"/>
      <c r="FC539" s="40"/>
      <c r="FD539" s="40"/>
      <c r="FE539" s="40"/>
      <c r="FF539" s="40"/>
      <c r="FG539" s="40"/>
      <c r="FH539" s="40"/>
      <c r="FI539" s="40"/>
      <c r="FJ539" s="40"/>
      <c r="FK539" s="40"/>
      <c r="FL539" s="40"/>
      <c r="FM539" s="40"/>
      <c r="FN539" s="40"/>
      <c r="FO539" s="40"/>
      <c r="FP539" s="40"/>
      <c r="FQ539" s="40"/>
      <c r="FR539" s="40"/>
      <c r="FS539" s="40"/>
      <c r="FT539" s="40"/>
      <c r="FU539" s="40"/>
      <c r="FV539" s="40"/>
      <c r="FW539" s="40"/>
      <c r="FX539" s="40"/>
      <c r="FY539" s="40"/>
      <c r="FZ539" s="40"/>
      <c r="GA539" s="40"/>
      <c r="GB539" s="40"/>
      <c r="GC539" s="40"/>
      <c r="GD539" s="8"/>
      <c r="GE539" s="8"/>
      <c r="GF539" s="8"/>
      <c r="GG539" s="8"/>
      <c r="GH539" s="8"/>
    </row>
    <row r="540" spans="1:190">
      <c r="A540" s="8"/>
      <c r="DT540" s="40"/>
      <c r="DU540" s="40"/>
      <c r="DV540" s="40"/>
      <c r="DW540" s="40"/>
      <c r="DX540" s="40"/>
      <c r="DY540" s="40"/>
      <c r="DZ540" s="40"/>
      <c r="EA540" s="40"/>
      <c r="EB540" s="40"/>
      <c r="EC540" s="40"/>
      <c r="ED540" s="40"/>
      <c r="EE540" s="40"/>
      <c r="EF540" s="40"/>
      <c r="EG540" s="40"/>
      <c r="EH540" s="40"/>
      <c r="EI540" s="40"/>
      <c r="EJ540" s="40"/>
      <c r="EK540" s="40"/>
      <c r="EL540" s="40"/>
      <c r="EM540" s="40"/>
      <c r="EN540" s="40"/>
      <c r="EO540" s="40"/>
      <c r="EP540" s="40"/>
      <c r="EQ540" s="40"/>
      <c r="ER540" s="40"/>
      <c r="ES540" s="40"/>
      <c r="ET540" s="40"/>
      <c r="EU540" s="40"/>
      <c r="EV540" s="40"/>
      <c r="EW540" s="40"/>
      <c r="EX540" s="40"/>
      <c r="EY540" s="40"/>
      <c r="EZ540" s="40"/>
      <c r="FA540" s="40"/>
      <c r="FB540" s="40"/>
      <c r="FC540" s="40"/>
      <c r="FD540" s="40"/>
      <c r="FE540" s="40"/>
      <c r="FF540" s="40"/>
      <c r="FG540" s="40"/>
      <c r="FH540" s="40"/>
      <c r="FI540" s="40"/>
      <c r="FJ540" s="40"/>
      <c r="FK540" s="40"/>
      <c r="FL540" s="40"/>
      <c r="FM540" s="40"/>
      <c r="FN540" s="40"/>
      <c r="FO540" s="40"/>
      <c r="FP540" s="40"/>
      <c r="FQ540" s="40"/>
      <c r="FR540" s="40"/>
      <c r="FS540" s="40"/>
      <c r="FT540" s="40"/>
      <c r="FU540" s="40"/>
      <c r="FV540" s="40"/>
      <c r="FW540" s="40"/>
      <c r="FX540" s="40"/>
      <c r="FY540" s="40"/>
      <c r="FZ540" s="40"/>
      <c r="GA540" s="40"/>
      <c r="GB540" s="40"/>
      <c r="GC540" s="40"/>
      <c r="GD540" s="8"/>
      <c r="GE540" s="8"/>
      <c r="GF540" s="8"/>
      <c r="GG540" s="8"/>
      <c r="GH540" s="8"/>
    </row>
    <row r="541" spans="1:190">
      <c r="A541" s="8"/>
      <c r="DT541" s="40"/>
      <c r="DU541" s="40"/>
      <c r="DV541" s="40"/>
      <c r="DW541" s="40"/>
      <c r="DX541" s="40"/>
      <c r="DY541" s="40"/>
      <c r="DZ541" s="40"/>
      <c r="EA541" s="40"/>
      <c r="EB541" s="40"/>
      <c r="EC541" s="40"/>
      <c r="ED541" s="40"/>
      <c r="EE541" s="40"/>
      <c r="EF541" s="40"/>
      <c r="EG541" s="40"/>
      <c r="EH541" s="40"/>
      <c r="EI541" s="40"/>
      <c r="EJ541" s="40"/>
      <c r="EK541" s="40"/>
      <c r="EL541" s="40"/>
      <c r="EM541" s="40"/>
      <c r="EN541" s="40"/>
      <c r="EO541" s="40"/>
      <c r="EP541" s="40"/>
      <c r="EQ541" s="40"/>
      <c r="ER541" s="40"/>
      <c r="ES541" s="40"/>
      <c r="ET541" s="40"/>
      <c r="EU541" s="40"/>
      <c r="EV541" s="40"/>
      <c r="EW541" s="40"/>
      <c r="EX541" s="40"/>
      <c r="EY541" s="40"/>
      <c r="EZ541" s="40"/>
      <c r="FA541" s="40"/>
      <c r="FB541" s="40"/>
      <c r="FC541" s="40"/>
      <c r="FD541" s="40"/>
      <c r="FE541" s="40"/>
      <c r="FF541" s="40"/>
      <c r="FG541" s="40"/>
      <c r="FH541" s="40"/>
      <c r="FI541" s="40"/>
      <c r="FJ541" s="40"/>
      <c r="FK541" s="40"/>
      <c r="FL541" s="40"/>
      <c r="FM541" s="40"/>
      <c r="FN541" s="40"/>
      <c r="FO541" s="40"/>
      <c r="FP541" s="40"/>
      <c r="FQ541" s="40"/>
      <c r="FR541" s="40"/>
      <c r="FS541" s="40"/>
      <c r="FT541" s="40"/>
      <c r="FU541" s="40"/>
      <c r="FV541" s="40"/>
      <c r="FW541" s="40"/>
      <c r="FX541" s="40"/>
      <c r="FY541" s="40"/>
      <c r="FZ541" s="40"/>
      <c r="GA541" s="40"/>
      <c r="GB541" s="40"/>
      <c r="GC541" s="40"/>
      <c r="GD541" s="8"/>
      <c r="GE541" s="8"/>
      <c r="GF541" s="8"/>
      <c r="GG541" s="8"/>
      <c r="GH541" s="8"/>
    </row>
    <row r="542" spans="1:190">
      <c r="A542" s="8"/>
      <c r="DT542" s="40"/>
      <c r="DU542" s="40"/>
      <c r="DV542" s="40"/>
      <c r="DW542" s="40"/>
      <c r="DX542" s="40"/>
      <c r="DY542" s="40"/>
      <c r="DZ542" s="40"/>
      <c r="EA542" s="40"/>
      <c r="EB542" s="40"/>
      <c r="EC542" s="40"/>
      <c r="ED542" s="40"/>
      <c r="EE542" s="40"/>
      <c r="EF542" s="40"/>
      <c r="EG542" s="40"/>
      <c r="EH542" s="40"/>
      <c r="EI542" s="40"/>
      <c r="EJ542" s="40"/>
      <c r="EK542" s="40"/>
      <c r="EL542" s="40"/>
      <c r="EM542" s="40"/>
      <c r="EN542" s="40"/>
      <c r="EO542" s="40"/>
      <c r="EP542" s="40"/>
      <c r="EQ542" s="40"/>
      <c r="ER542" s="40"/>
      <c r="ES542" s="40"/>
      <c r="ET542" s="40"/>
      <c r="EU542" s="40"/>
      <c r="EV542" s="40"/>
      <c r="EW542" s="40"/>
      <c r="EX542" s="40"/>
      <c r="EY542" s="40"/>
      <c r="EZ542" s="40"/>
      <c r="FA542" s="40"/>
      <c r="FB542" s="40"/>
      <c r="FC542" s="40"/>
      <c r="FD542" s="40"/>
      <c r="FE542" s="40"/>
      <c r="FF542" s="40"/>
      <c r="FG542" s="40"/>
      <c r="FH542" s="40"/>
      <c r="FI542" s="40"/>
      <c r="FJ542" s="40"/>
      <c r="FK542" s="40"/>
      <c r="FL542" s="40"/>
      <c r="FM542" s="40"/>
      <c r="FN542" s="40"/>
      <c r="FO542" s="40"/>
      <c r="FP542" s="40"/>
      <c r="FQ542" s="40"/>
      <c r="FR542" s="40"/>
      <c r="FS542" s="40"/>
      <c r="FT542" s="40"/>
      <c r="FU542" s="40"/>
      <c r="FV542" s="40"/>
      <c r="FW542" s="40"/>
      <c r="FX542" s="40"/>
      <c r="FY542" s="40"/>
      <c r="FZ542" s="40"/>
      <c r="GA542" s="40"/>
      <c r="GB542" s="40"/>
      <c r="GC542" s="40"/>
      <c r="GD542" s="8"/>
      <c r="GE542" s="8"/>
      <c r="GF542" s="8"/>
      <c r="GG542" s="8"/>
      <c r="GH542" s="8"/>
    </row>
    <row r="543" spans="1:190">
      <c r="A543" s="8"/>
      <c r="DT543" s="40"/>
      <c r="DU543" s="40"/>
      <c r="DV543" s="40"/>
      <c r="DW543" s="40"/>
      <c r="DX543" s="40"/>
      <c r="DY543" s="40"/>
      <c r="DZ543" s="40"/>
      <c r="EA543" s="40"/>
      <c r="EB543" s="40"/>
      <c r="EC543" s="40"/>
      <c r="ED543" s="40"/>
      <c r="EE543" s="40"/>
      <c r="EF543" s="40"/>
      <c r="EG543" s="40"/>
      <c r="EH543" s="40"/>
      <c r="EI543" s="40"/>
      <c r="EJ543" s="40"/>
      <c r="EK543" s="40"/>
      <c r="EL543" s="40"/>
      <c r="EM543" s="40"/>
      <c r="EN543" s="40"/>
      <c r="EO543" s="40"/>
      <c r="EP543" s="40"/>
      <c r="EQ543" s="40"/>
      <c r="ER543" s="40"/>
      <c r="ES543" s="40"/>
      <c r="ET543" s="40"/>
      <c r="EU543" s="40"/>
      <c r="EV543" s="40"/>
      <c r="EW543" s="40"/>
      <c r="EX543" s="40"/>
      <c r="EY543" s="40"/>
      <c r="EZ543" s="40"/>
      <c r="FA543" s="40"/>
      <c r="FB543" s="40"/>
      <c r="FC543" s="40"/>
      <c r="FD543" s="40"/>
      <c r="FE543" s="40"/>
      <c r="FF543" s="40"/>
      <c r="FG543" s="40"/>
      <c r="FH543" s="40"/>
      <c r="FI543" s="40"/>
      <c r="FJ543" s="40"/>
      <c r="FK543" s="40"/>
      <c r="FL543" s="40"/>
      <c r="FM543" s="40"/>
      <c r="FN543" s="40"/>
      <c r="FO543" s="40"/>
      <c r="FP543" s="40"/>
      <c r="FQ543" s="40"/>
      <c r="FR543" s="40"/>
      <c r="FS543" s="40"/>
      <c r="FT543" s="40"/>
      <c r="FU543" s="40"/>
      <c r="FV543" s="40"/>
      <c r="FW543" s="40"/>
      <c r="FX543" s="40"/>
      <c r="FY543" s="40"/>
      <c r="FZ543" s="40"/>
      <c r="GA543" s="40"/>
      <c r="GB543" s="40"/>
      <c r="GC543" s="40"/>
      <c r="GD543" s="8"/>
      <c r="GE543" s="8"/>
      <c r="GF543" s="8"/>
      <c r="GG543" s="8"/>
      <c r="GH543" s="8"/>
    </row>
    <row r="544" spans="1:190">
      <c r="A544" s="8"/>
      <c r="DT544" s="40"/>
      <c r="DU544" s="40"/>
      <c r="DV544" s="40"/>
      <c r="DW544" s="40"/>
      <c r="DX544" s="40"/>
      <c r="DY544" s="40"/>
      <c r="DZ544" s="40"/>
      <c r="EA544" s="40"/>
      <c r="EB544" s="40"/>
      <c r="EC544" s="40"/>
      <c r="ED544" s="40"/>
      <c r="EE544" s="40"/>
      <c r="EF544" s="40"/>
      <c r="EG544" s="40"/>
      <c r="EH544" s="40"/>
      <c r="EI544" s="40"/>
      <c r="EJ544" s="40"/>
      <c r="EK544" s="40"/>
      <c r="EL544" s="40"/>
      <c r="EM544" s="40"/>
      <c r="EN544" s="40"/>
      <c r="EO544" s="40"/>
      <c r="EP544" s="40"/>
      <c r="EQ544" s="40"/>
      <c r="ER544" s="40"/>
      <c r="ES544" s="40"/>
      <c r="ET544" s="40"/>
      <c r="EU544" s="40"/>
      <c r="EV544" s="40"/>
      <c r="EW544" s="40"/>
      <c r="EX544" s="40"/>
      <c r="EY544" s="40"/>
      <c r="EZ544" s="40"/>
      <c r="FA544" s="40"/>
      <c r="FB544" s="40"/>
      <c r="FC544" s="40"/>
      <c r="FD544" s="40"/>
      <c r="FE544" s="40"/>
      <c r="FF544" s="40"/>
      <c r="FG544" s="40"/>
      <c r="FH544" s="40"/>
      <c r="FI544" s="40"/>
      <c r="FJ544" s="40"/>
      <c r="FK544" s="40"/>
      <c r="FL544" s="40"/>
      <c r="FM544" s="40"/>
      <c r="FN544" s="40"/>
      <c r="FO544" s="40"/>
      <c r="FP544" s="40"/>
      <c r="FQ544" s="40"/>
      <c r="FR544" s="40"/>
      <c r="FS544" s="40"/>
      <c r="FT544" s="40"/>
      <c r="FU544" s="40"/>
      <c r="FV544" s="40"/>
      <c r="FW544" s="40"/>
      <c r="FX544" s="40"/>
      <c r="FY544" s="40"/>
      <c r="FZ544" s="40"/>
      <c r="GA544" s="40"/>
      <c r="GB544" s="40"/>
      <c r="GC544" s="40"/>
      <c r="GD544" s="8"/>
      <c r="GE544" s="8"/>
      <c r="GF544" s="8"/>
      <c r="GG544" s="8"/>
      <c r="GH544" s="8"/>
    </row>
    <row r="545" spans="1:190">
      <c r="A545" s="8"/>
      <c r="DT545" s="40"/>
      <c r="DU545" s="40"/>
      <c r="DV545" s="40"/>
      <c r="DW545" s="40"/>
      <c r="DX545" s="40"/>
      <c r="DY545" s="40"/>
      <c r="DZ545" s="40"/>
      <c r="EA545" s="40"/>
      <c r="EB545" s="40"/>
      <c r="EC545" s="40"/>
      <c r="ED545" s="40"/>
      <c r="EE545" s="40"/>
      <c r="EF545" s="40"/>
      <c r="EG545" s="40"/>
      <c r="EH545" s="40"/>
      <c r="EI545" s="40"/>
      <c r="EJ545" s="40"/>
      <c r="EK545" s="40"/>
      <c r="EL545" s="40"/>
      <c r="EM545" s="40"/>
      <c r="EN545" s="40"/>
      <c r="EO545" s="40"/>
      <c r="EP545" s="40"/>
      <c r="EQ545" s="40"/>
      <c r="ER545" s="40"/>
      <c r="ES545" s="40"/>
      <c r="ET545" s="40"/>
      <c r="EU545" s="40"/>
      <c r="EV545" s="40"/>
      <c r="EW545" s="40"/>
      <c r="EX545" s="40"/>
      <c r="EY545" s="40"/>
      <c r="EZ545" s="40"/>
      <c r="FA545" s="40"/>
      <c r="FB545" s="40"/>
      <c r="FC545" s="40"/>
      <c r="FD545" s="40"/>
      <c r="FE545" s="40"/>
      <c r="FF545" s="40"/>
      <c r="FG545" s="40"/>
      <c r="FH545" s="40"/>
      <c r="FI545" s="40"/>
      <c r="FJ545" s="40"/>
      <c r="FK545" s="40"/>
      <c r="FL545" s="40"/>
      <c r="FM545" s="40"/>
      <c r="FN545" s="40"/>
      <c r="FO545" s="40"/>
      <c r="FP545" s="40"/>
      <c r="FQ545" s="40"/>
      <c r="FR545" s="40"/>
      <c r="FS545" s="40"/>
      <c r="FT545" s="40"/>
      <c r="FU545" s="40"/>
      <c r="FV545" s="40"/>
      <c r="FW545" s="40"/>
      <c r="FX545" s="40"/>
      <c r="FY545" s="40"/>
      <c r="FZ545" s="40"/>
      <c r="GA545" s="40"/>
      <c r="GB545" s="40"/>
      <c r="GC545" s="40"/>
      <c r="GD545" s="8"/>
      <c r="GE545" s="8"/>
      <c r="GF545" s="8"/>
      <c r="GG545" s="8"/>
      <c r="GH545" s="8"/>
    </row>
    <row r="546" spans="1:190">
      <c r="A546" s="8"/>
      <c r="DT546" s="40"/>
      <c r="DU546" s="40"/>
      <c r="DV546" s="40"/>
      <c r="DW546" s="40"/>
      <c r="DX546" s="40"/>
      <c r="DY546" s="40"/>
      <c r="DZ546" s="40"/>
      <c r="EA546" s="40"/>
      <c r="EB546" s="40"/>
      <c r="EC546" s="40"/>
      <c r="ED546" s="40"/>
      <c r="EE546" s="40"/>
      <c r="EF546" s="40"/>
      <c r="EG546" s="40"/>
      <c r="EH546" s="40"/>
      <c r="EI546" s="40"/>
      <c r="EJ546" s="40"/>
      <c r="EK546" s="40"/>
      <c r="EL546" s="40"/>
      <c r="EM546" s="40"/>
      <c r="EN546" s="40"/>
      <c r="EO546" s="40"/>
      <c r="EP546" s="40"/>
      <c r="EQ546" s="40"/>
      <c r="ER546" s="40"/>
      <c r="ES546" s="40"/>
      <c r="ET546" s="40"/>
      <c r="EU546" s="40"/>
      <c r="EV546" s="40"/>
      <c r="EW546" s="40"/>
      <c r="EX546" s="40"/>
      <c r="EY546" s="40"/>
      <c r="EZ546" s="40"/>
      <c r="FA546" s="40"/>
      <c r="FB546" s="40"/>
      <c r="FC546" s="40"/>
      <c r="FD546" s="40"/>
      <c r="FE546" s="40"/>
      <c r="FF546" s="40"/>
      <c r="FG546" s="40"/>
      <c r="FH546" s="40"/>
      <c r="FI546" s="40"/>
      <c r="FJ546" s="40"/>
      <c r="FK546" s="40"/>
      <c r="FL546" s="40"/>
      <c r="FM546" s="40"/>
      <c r="FN546" s="40"/>
      <c r="FO546" s="40"/>
      <c r="FP546" s="40"/>
      <c r="FQ546" s="40"/>
      <c r="FR546" s="40"/>
      <c r="FS546" s="40"/>
      <c r="FT546" s="40"/>
      <c r="FU546" s="40"/>
      <c r="FV546" s="40"/>
      <c r="FW546" s="40"/>
      <c r="FX546" s="40"/>
      <c r="FY546" s="40"/>
      <c r="FZ546" s="40"/>
      <c r="GA546" s="40"/>
      <c r="GB546" s="40"/>
      <c r="GC546" s="40"/>
      <c r="GD546" s="8"/>
      <c r="GE546" s="8"/>
      <c r="GF546" s="8"/>
      <c r="GG546" s="8"/>
      <c r="GH546" s="8"/>
    </row>
    <row r="547" spans="1:190">
      <c r="A547" s="8"/>
      <c r="DT547" s="40"/>
      <c r="DU547" s="40"/>
      <c r="DV547" s="40"/>
      <c r="DW547" s="40"/>
      <c r="DX547" s="40"/>
      <c r="DY547" s="40"/>
      <c r="DZ547" s="40"/>
      <c r="EA547" s="40"/>
      <c r="EB547" s="40"/>
      <c r="EC547" s="40"/>
      <c r="ED547" s="40"/>
      <c r="EE547" s="40"/>
      <c r="EF547" s="40"/>
      <c r="EG547" s="40"/>
      <c r="EH547" s="40"/>
      <c r="EI547" s="40"/>
      <c r="EJ547" s="40"/>
      <c r="EK547" s="40"/>
      <c r="EL547" s="40"/>
      <c r="EM547" s="40"/>
      <c r="EN547" s="40"/>
      <c r="EO547" s="40"/>
      <c r="EP547" s="40"/>
      <c r="EQ547" s="40"/>
      <c r="ER547" s="40"/>
      <c r="ES547" s="40"/>
      <c r="ET547" s="40"/>
      <c r="EU547" s="40"/>
      <c r="EV547" s="40"/>
      <c r="EW547" s="40"/>
      <c r="EX547" s="40"/>
      <c r="EY547" s="40"/>
      <c r="EZ547" s="40"/>
      <c r="FA547" s="40"/>
      <c r="FB547" s="40"/>
      <c r="FC547" s="40"/>
      <c r="FD547" s="40"/>
      <c r="FE547" s="40"/>
      <c r="FF547" s="40"/>
      <c r="FG547" s="40"/>
      <c r="FH547" s="40"/>
      <c r="FI547" s="40"/>
      <c r="FJ547" s="40"/>
      <c r="FK547" s="40"/>
      <c r="FL547" s="40"/>
      <c r="FM547" s="40"/>
      <c r="FN547" s="40"/>
      <c r="FO547" s="40"/>
      <c r="FP547" s="40"/>
      <c r="FQ547" s="40"/>
      <c r="FR547" s="40"/>
      <c r="FS547" s="40"/>
      <c r="FT547" s="40"/>
      <c r="FU547" s="40"/>
      <c r="FV547" s="40"/>
      <c r="FW547" s="40"/>
      <c r="FX547" s="40"/>
      <c r="FY547" s="40"/>
      <c r="FZ547" s="40"/>
      <c r="GA547" s="40"/>
      <c r="GB547" s="40"/>
      <c r="GC547" s="40"/>
      <c r="GD547" s="8"/>
      <c r="GE547" s="8"/>
      <c r="GF547" s="8"/>
      <c r="GG547" s="8"/>
      <c r="GH547" s="8"/>
    </row>
    <row r="548" spans="1:190">
      <c r="A548" s="8"/>
      <c r="DT548" s="40"/>
      <c r="DU548" s="40"/>
      <c r="DV548" s="40"/>
      <c r="DW548" s="40"/>
      <c r="DX548" s="40"/>
      <c r="DY548" s="40"/>
      <c r="DZ548" s="40"/>
      <c r="EA548" s="40"/>
      <c r="EB548" s="40"/>
      <c r="EC548" s="40"/>
      <c r="ED548" s="40"/>
      <c r="EE548" s="40"/>
      <c r="EF548" s="40"/>
      <c r="EG548" s="40"/>
      <c r="EH548" s="40"/>
      <c r="EI548" s="40"/>
      <c r="EJ548" s="40"/>
      <c r="EK548" s="40"/>
      <c r="EL548" s="40"/>
      <c r="EM548" s="40"/>
      <c r="EN548" s="40"/>
      <c r="EO548" s="40"/>
      <c r="EP548" s="40"/>
      <c r="EQ548" s="40"/>
      <c r="ER548" s="40"/>
      <c r="ES548" s="40"/>
      <c r="ET548" s="40"/>
      <c r="EU548" s="40"/>
      <c r="EV548" s="40"/>
      <c r="EW548" s="40"/>
      <c r="EX548" s="40"/>
      <c r="EY548" s="40"/>
      <c r="EZ548" s="40"/>
      <c r="FA548" s="40"/>
      <c r="FB548" s="40"/>
      <c r="FC548" s="40"/>
      <c r="FD548" s="40"/>
      <c r="FE548" s="40"/>
      <c r="FF548" s="40"/>
      <c r="FG548" s="40"/>
      <c r="FH548" s="40"/>
      <c r="FI548" s="40"/>
      <c r="FJ548" s="40"/>
      <c r="FK548" s="40"/>
      <c r="FL548" s="40"/>
      <c r="FM548" s="40"/>
      <c r="FN548" s="40"/>
      <c r="FO548" s="40"/>
      <c r="FP548" s="40"/>
      <c r="FQ548" s="40"/>
      <c r="FR548" s="40"/>
      <c r="FS548" s="40"/>
      <c r="FT548" s="40"/>
      <c r="FU548" s="40"/>
      <c r="FV548" s="40"/>
      <c r="FW548" s="40"/>
      <c r="FX548" s="40"/>
      <c r="FY548" s="40"/>
      <c r="FZ548" s="40"/>
      <c r="GA548" s="40"/>
      <c r="GB548" s="40"/>
      <c r="GC548" s="40"/>
      <c r="GD548" s="8"/>
      <c r="GE548" s="8"/>
      <c r="GF548" s="8"/>
      <c r="GG548" s="8"/>
      <c r="GH548" s="8"/>
    </row>
    <row r="549" spans="1:190">
      <c r="A549" s="8"/>
      <c r="DT549" s="40"/>
      <c r="DU549" s="40"/>
      <c r="DV549" s="40"/>
      <c r="DW549" s="40"/>
      <c r="DX549" s="40"/>
      <c r="DY549" s="40"/>
      <c r="DZ549" s="40"/>
      <c r="EA549" s="40"/>
      <c r="EB549" s="40"/>
      <c r="EC549" s="40"/>
      <c r="ED549" s="40"/>
      <c r="EE549" s="40"/>
      <c r="EF549" s="40"/>
      <c r="EG549" s="40"/>
      <c r="EH549" s="40"/>
      <c r="EI549" s="40"/>
      <c r="EJ549" s="40"/>
      <c r="EK549" s="40"/>
      <c r="EL549" s="40"/>
      <c r="EM549" s="40"/>
      <c r="EN549" s="40"/>
      <c r="EO549" s="40"/>
      <c r="EP549" s="40"/>
      <c r="EQ549" s="40"/>
      <c r="ER549" s="40"/>
      <c r="ES549" s="40"/>
      <c r="ET549" s="40"/>
      <c r="EU549" s="40"/>
      <c r="EV549" s="40"/>
      <c r="EW549" s="40"/>
      <c r="EX549" s="40"/>
      <c r="EY549" s="40"/>
      <c r="EZ549" s="40"/>
      <c r="FA549" s="40"/>
      <c r="FB549" s="40"/>
      <c r="FC549" s="40"/>
      <c r="FD549" s="40"/>
      <c r="FE549" s="40"/>
      <c r="FF549" s="40"/>
      <c r="FG549" s="40"/>
      <c r="FH549" s="40"/>
      <c r="FI549" s="40"/>
      <c r="FJ549" s="40"/>
      <c r="FK549" s="40"/>
      <c r="FL549" s="40"/>
      <c r="FM549" s="40"/>
      <c r="FN549" s="40"/>
      <c r="FO549" s="40"/>
      <c r="FP549" s="40"/>
      <c r="FQ549" s="40"/>
      <c r="FR549" s="40"/>
      <c r="FS549" s="40"/>
      <c r="FT549" s="40"/>
      <c r="FU549" s="40"/>
      <c r="FV549" s="40"/>
      <c r="FW549" s="40"/>
      <c r="FX549" s="40"/>
      <c r="FY549" s="40"/>
      <c r="FZ549" s="40"/>
      <c r="GA549" s="40"/>
      <c r="GB549" s="40"/>
      <c r="GC549" s="40"/>
      <c r="GD549" s="8"/>
      <c r="GE549" s="8"/>
      <c r="GF549" s="8"/>
      <c r="GG549" s="8"/>
      <c r="GH549" s="8"/>
    </row>
    <row r="550" spans="1:190">
      <c r="A550" s="8"/>
      <c r="DT550" s="40"/>
      <c r="DU550" s="40"/>
      <c r="DV550" s="40"/>
      <c r="DW550" s="40"/>
      <c r="DX550" s="40"/>
      <c r="DY550" s="40"/>
      <c r="DZ550" s="40"/>
      <c r="EA550" s="40"/>
      <c r="EB550" s="40"/>
      <c r="EC550" s="40"/>
      <c r="ED550" s="40"/>
      <c r="EE550" s="40"/>
      <c r="EF550" s="40"/>
      <c r="EG550" s="40"/>
      <c r="EH550" s="40"/>
      <c r="EI550" s="40"/>
      <c r="EJ550" s="40"/>
      <c r="EK550" s="40"/>
      <c r="EL550" s="40"/>
      <c r="EM550" s="40"/>
      <c r="EN550" s="40"/>
      <c r="EO550" s="40"/>
      <c r="EP550" s="40"/>
      <c r="EQ550" s="40"/>
      <c r="ER550" s="40"/>
      <c r="ES550" s="40"/>
      <c r="ET550" s="40"/>
      <c r="EU550" s="40"/>
      <c r="EV550" s="40"/>
      <c r="EW550" s="40"/>
      <c r="EX550" s="40"/>
      <c r="EY550" s="40"/>
      <c r="EZ550" s="40"/>
      <c r="FA550" s="40"/>
      <c r="FB550" s="40"/>
      <c r="FC550" s="40"/>
      <c r="FD550" s="40"/>
      <c r="FE550" s="40"/>
      <c r="FF550" s="40"/>
      <c r="FG550" s="40"/>
      <c r="FH550" s="40"/>
      <c r="FI550" s="40"/>
      <c r="FJ550" s="40"/>
      <c r="FK550" s="40"/>
      <c r="FL550" s="40"/>
      <c r="FM550" s="40"/>
      <c r="FN550" s="40"/>
      <c r="FO550" s="40"/>
      <c r="FP550" s="40"/>
      <c r="FQ550" s="40"/>
      <c r="FR550" s="40"/>
      <c r="FS550" s="40"/>
      <c r="FT550" s="40"/>
      <c r="FU550" s="40"/>
      <c r="FV550" s="40"/>
      <c r="FW550" s="40"/>
      <c r="FX550" s="40"/>
      <c r="FY550" s="40"/>
      <c r="FZ550" s="40"/>
      <c r="GA550" s="40"/>
      <c r="GB550" s="40"/>
      <c r="GC550" s="40"/>
      <c r="GD550" s="8"/>
      <c r="GE550" s="8"/>
      <c r="GF550" s="8"/>
      <c r="GG550" s="8"/>
      <c r="GH550" s="8"/>
    </row>
    <row r="551" spans="1:190">
      <c r="A551" s="8"/>
      <c r="DT551" s="40"/>
      <c r="DU551" s="40"/>
      <c r="DV551" s="40"/>
      <c r="DW551" s="40"/>
      <c r="DX551" s="40"/>
      <c r="DY551" s="40"/>
      <c r="DZ551" s="40"/>
      <c r="EA551" s="40"/>
      <c r="EB551" s="40"/>
      <c r="EC551" s="40"/>
      <c r="ED551" s="40"/>
      <c r="EE551" s="40"/>
      <c r="EF551" s="40"/>
      <c r="EG551" s="40"/>
      <c r="EH551" s="40"/>
      <c r="EI551" s="40"/>
      <c r="EJ551" s="40"/>
      <c r="EK551" s="40"/>
      <c r="EL551" s="40"/>
      <c r="EM551" s="40"/>
      <c r="EN551" s="40"/>
      <c r="EO551" s="40"/>
      <c r="EP551" s="40"/>
      <c r="EQ551" s="40"/>
      <c r="ER551" s="40"/>
      <c r="ES551" s="40"/>
      <c r="ET551" s="40"/>
      <c r="EU551" s="40"/>
      <c r="EV551" s="40"/>
      <c r="EW551" s="40"/>
      <c r="EX551" s="40"/>
      <c r="EY551" s="40"/>
      <c r="EZ551" s="40"/>
      <c r="FA551" s="40"/>
      <c r="FB551" s="40"/>
      <c r="FC551" s="40"/>
      <c r="FD551" s="40"/>
      <c r="FE551" s="40"/>
      <c r="FF551" s="40"/>
      <c r="FG551" s="40"/>
      <c r="FH551" s="40"/>
      <c r="FI551" s="40"/>
      <c r="FJ551" s="40"/>
      <c r="FK551" s="40"/>
      <c r="FL551" s="40"/>
      <c r="FM551" s="40"/>
      <c r="FN551" s="40"/>
      <c r="FO551" s="40"/>
      <c r="FP551" s="40"/>
      <c r="FQ551" s="40"/>
      <c r="FR551" s="40"/>
      <c r="FS551" s="40"/>
      <c r="FT551" s="40"/>
      <c r="FU551" s="40"/>
      <c r="FV551" s="40"/>
      <c r="FW551" s="40"/>
      <c r="FX551" s="40"/>
      <c r="FY551" s="40"/>
      <c r="FZ551" s="40"/>
      <c r="GA551" s="40"/>
      <c r="GB551" s="40"/>
      <c r="GC551" s="40"/>
      <c r="GD551" s="8"/>
      <c r="GE551" s="8"/>
      <c r="GF551" s="8"/>
      <c r="GG551" s="8"/>
      <c r="GH551" s="8"/>
    </row>
    <row r="552" spans="1:190">
      <c r="A552" s="8"/>
      <c r="DT552" s="40"/>
      <c r="DU552" s="40"/>
      <c r="DV552" s="40"/>
      <c r="DW552" s="40"/>
      <c r="DX552" s="40"/>
      <c r="DY552" s="40"/>
      <c r="DZ552" s="40"/>
      <c r="EA552" s="40"/>
      <c r="EB552" s="40"/>
      <c r="EC552" s="40"/>
      <c r="ED552" s="40"/>
      <c r="EE552" s="40"/>
      <c r="EF552" s="40"/>
      <c r="EG552" s="40"/>
      <c r="EH552" s="40"/>
      <c r="EI552" s="40"/>
      <c r="EJ552" s="40"/>
      <c r="EK552" s="40"/>
      <c r="EL552" s="40"/>
      <c r="EM552" s="40"/>
      <c r="EN552" s="40"/>
      <c r="EO552" s="40"/>
      <c r="EP552" s="40"/>
      <c r="EQ552" s="40"/>
      <c r="ER552" s="40"/>
      <c r="ES552" s="40"/>
      <c r="ET552" s="40"/>
      <c r="EU552" s="40"/>
      <c r="EV552" s="40"/>
      <c r="EW552" s="40"/>
      <c r="EX552" s="40"/>
      <c r="EY552" s="40"/>
      <c r="EZ552" s="40"/>
      <c r="FA552" s="40"/>
      <c r="FB552" s="40"/>
      <c r="FC552" s="40"/>
      <c r="FD552" s="40"/>
      <c r="FE552" s="40"/>
      <c r="FF552" s="40"/>
      <c r="FG552" s="40"/>
      <c r="FH552" s="40"/>
      <c r="FI552" s="40"/>
      <c r="FJ552" s="40"/>
      <c r="FK552" s="40"/>
      <c r="FL552" s="40"/>
      <c r="FM552" s="40"/>
      <c r="FN552" s="40"/>
      <c r="FO552" s="40"/>
      <c r="FP552" s="40"/>
      <c r="FQ552" s="40"/>
      <c r="FR552" s="40"/>
      <c r="FS552" s="40"/>
      <c r="FT552" s="40"/>
      <c r="FU552" s="40"/>
      <c r="FV552" s="40"/>
      <c r="FW552" s="40"/>
      <c r="FX552" s="40"/>
      <c r="FY552" s="40"/>
      <c r="FZ552" s="40"/>
      <c r="GA552" s="40"/>
      <c r="GB552" s="40"/>
      <c r="GC552" s="40"/>
      <c r="GD552" s="8"/>
      <c r="GE552" s="8"/>
      <c r="GF552" s="8"/>
      <c r="GG552" s="8"/>
      <c r="GH552" s="8"/>
    </row>
    <row r="553" spans="1:190">
      <c r="A553" s="8"/>
      <c r="DT553" s="40"/>
      <c r="DU553" s="40"/>
      <c r="DV553" s="40"/>
      <c r="DW553" s="40"/>
      <c r="DX553" s="40"/>
      <c r="DY553" s="40"/>
      <c r="DZ553" s="40"/>
      <c r="EA553" s="40"/>
      <c r="EB553" s="40"/>
      <c r="EC553" s="40"/>
      <c r="ED553" s="40"/>
      <c r="EE553" s="40"/>
      <c r="EF553" s="40"/>
      <c r="EG553" s="40"/>
      <c r="EH553" s="40"/>
      <c r="EI553" s="40"/>
      <c r="EJ553" s="40"/>
      <c r="EK553" s="40"/>
      <c r="EL553" s="40"/>
      <c r="EM553" s="40"/>
      <c r="EN553" s="40"/>
      <c r="EO553" s="40"/>
      <c r="EP553" s="40"/>
      <c r="EQ553" s="40"/>
      <c r="ER553" s="40"/>
      <c r="ES553" s="40"/>
      <c r="ET553" s="40"/>
      <c r="EU553" s="40"/>
      <c r="EV553" s="40"/>
      <c r="EW553" s="40"/>
      <c r="EX553" s="40"/>
      <c r="EY553" s="40"/>
      <c r="EZ553" s="40"/>
      <c r="FA553" s="40"/>
      <c r="FB553" s="40"/>
      <c r="FC553" s="40"/>
      <c r="FD553" s="40"/>
      <c r="FE553" s="40"/>
      <c r="FF553" s="40"/>
      <c r="FG553" s="40"/>
      <c r="FH553" s="40"/>
      <c r="FI553" s="40"/>
      <c r="FJ553" s="40"/>
      <c r="FK553" s="40"/>
      <c r="FL553" s="40"/>
      <c r="FM553" s="40"/>
      <c r="FN553" s="40"/>
      <c r="FO553" s="40"/>
      <c r="FP553" s="40"/>
      <c r="FQ553" s="40"/>
      <c r="FR553" s="40"/>
      <c r="FS553" s="40"/>
      <c r="FT553" s="40"/>
      <c r="FU553" s="40"/>
      <c r="FV553" s="40"/>
      <c r="FW553" s="40"/>
      <c r="FX553" s="40"/>
      <c r="FY553" s="40"/>
      <c r="FZ553" s="40"/>
      <c r="GA553" s="40"/>
      <c r="GB553" s="40"/>
      <c r="GC553" s="40"/>
      <c r="GD553" s="8"/>
      <c r="GE553" s="8"/>
      <c r="GF553" s="8"/>
      <c r="GG553" s="8"/>
      <c r="GH553" s="8"/>
    </row>
    <row r="554" spans="1:190">
      <c r="A554" s="8"/>
      <c r="DT554" s="40"/>
      <c r="DU554" s="40"/>
      <c r="DV554" s="40"/>
      <c r="DW554" s="40"/>
      <c r="DX554" s="40"/>
      <c r="DY554" s="40"/>
      <c r="DZ554" s="40"/>
      <c r="EA554" s="40"/>
      <c r="EB554" s="40"/>
      <c r="EC554" s="40"/>
      <c r="ED554" s="40"/>
      <c r="EE554" s="40"/>
      <c r="EF554" s="40"/>
      <c r="EG554" s="40"/>
      <c r="EH554" s="40"/>
      <c r="EI554" s="40"/>
      <c r="EJ554" s="40"/>
      <c r="EK554" s="40"/>
      <c r="EL554" s="40"/>
      <c r="EM554" s="40"/>
      <c r="EN554" s="40"/>
      <c r="EO554" s="40"/>
      <c r="EP554" s="40"/>
      <c r="EQ554" s="40"/>
      <c r="ER554" s="40"/>
      <c r="ES554" s="40"/>
      <c r="ET554" s="40"/>
      <c r="EU554" s="40"/>
      <c r="EV554" s="40"/>
      <c r="EW554" s="40"/>
      <c r="EX554" s="40"/>
      <c r="EY554" s="40"/>
      <c r="EZ554" s="40"/>
      <c r="FA554" s="40"/>
      <c r="FB554" s="40"/>
      <c r="FC554" s="40"/>
      <c r="FD554" s="40"/>
      <c r="FE554" s="40"/>
      <c r="FF554" s="40"/>
      <c r="FG554" s="40"/>
      <c r="FH554" s="40"/>
      <c r="FI554" s="40"/>
      <c r="FJ554" s="40"/>
      <c r="FK554" s="40"/>
      <c r="FL554" s="40"/>
      <c r="FM554" s="40"/>
      <c r="FN554" s="40"/>
      <c r="FO554" s="40"/>
      <c r="FP554" s="40"/>
      <c r="FQ554" s="40"/>
      <c r="FR554" s="40"/>
      <c r="FS554" s="40"/>
      <c r="FT554" s="40"/>
      <c r="FU554" s="40"/>
      <c r="FV554" s="40"/>
      <c r="FW554" s="40"/>
      <c r="FX554" s="40"/>
      <c r="FY554" s="40"/>
      <c r="FZ554" s="40"/>
      <c r="GA554" s="40"/>
      <c r="GB554" s="40"/>
      <c r="GC554" s="40"/>
      <c r="GD554" s="8"/>
      <c r="GE554" s="8"/>
      <c r="GF554" s="8"/>
      <c r="GG554" s="8"/>
      <c r="GH554" s="8"/>
    </row>
    <row r="555" spans="1:190">
      <c r="A555" s="8"/>
      <c r="DT555" s="40"/>
      <c r="DU555" s="40"/>
      <c r="DV555" s="40"/>
      <c r="DW555" s="40"/>
      <c r="DX555" s="40"/>
      <c r="DY555" s="40"/>
      <c r="DZ555" s="40"/>
      <c r="EA555" s="40"/>
      <c r="EB555" s="40"/>
      <c r="EC555" s="40"/>
      <c r="ED555" s="40"/>
      <c r="EE555" s="40"/>
      <c r="EF555" s="40"/>
      <c r="EG555" s="40"/>
      <c r="EH555" s="40"/>
      <c r="EI555" s="40"/>
      <c r="EJ555" s="40"/>
      <c r="EK555" s="40"/>
      <c r="EL555" s="40"/>
      <c r="EM555" s="40"/>
      <c r="EN555" s="40"/>
      <c r="EO555" s="40"/>
      <c r="EP555" s="40"/>
      <c r="EQ555" s="40"/>
      <c r="ER555" s="40"/>
      <c r="ES555" s="40"/>
      <c r="ET555" s="40"/>
      <c r="EU555" s="40"/>
      <c r="EV555" s="40"/>
      <c r="EW555" s="40"/>
      <c r="EX555" s="40"/>
      <c r="EY555" s="40"/>
      <c r="EZ555" s="40"/>
      <c r="FA555" s="40"/>
      <c r="FB555" s="40"/>
      <c r="FC555" s="40"/>
      <c r="FD555" s="40"/>
      <c r="FE555" s="40"/>
      <c r="FF555" s="40"/>
      <c r="FG555" s="40"/>
      <c r="FH555" s="40"/>
      <c r="FI555" s="40"/>
      <c r="FJ555" s="40"/>
      <c r="FK555" s="40"/>
      <c r="FL555" s="40"/>
      <c r="FM555" s="40"/>
      <c r="FN555" s="40"/>
      <c r="FO555" s="40"/>
      <c r="FP555" s="40"/>
      <c r="FQ555" s="40"/>
      <c r="FR555" s="40"/>
      <c r="FS555" s="40"/>
      <c r="FT555" s="40"/>
      <c r="FU555" s="40"/>
      <c r="FV555" s="40"/>
      <c r="FW555" s="40"/>
      <c r="FX555" s="40"/>
      <c r="FY555" s="40"/>
      <c r="FZ555" s="40"/>
      <c r="GA555" s="40"/>
      <c r="GB555" s="40"/>
      <c r="GC555" s="40"/>
      <c r="GD555" s="8"/>
      <c r="GE555" s="8"/>
      <c r="GF555" s="8"/>
      <c r="GG555" s="8"/>
      <c r="GH555" s="8"/>
    </row>
    <row r="556" spans="1:190">
      <c r="A556" s="8"/>
      <c r="DT556" s="40"/>
      <c r="DU556" s="40"/>
      <c r="DV556" s="40"/>
      <c r="DW556" s="40"/>
      <c r="DX556" s="40"/>
      <c r="DY556" s="40"/>
      <c r="DZ556" s="40"/>
      <c r="EA556" s="40"/>
      <c r="EB556" s="40"/>
      <c r="EC556" s="40"/>
      <c r="ED556" s="40"/>
      <c r="EE556" s="40"/>
      <c r="EF556" s="40"/>
      <c r="EG556" s="40"/>
      <c r="EH556" s="40"/>
      <c r="EI556" s="40"/>
      <c r="EJ556" s="40"/>
      <c r="EK556" s="40"/>
      <c r="EL556" s="40"/>
      <c r="EM556" s="40"/>
      <c r="EN556" s="40"/>
      <c r="EO556" s="40"/>
      <c r="EP556" s="40"/>
      <c r="EQ556" s="40"/>
      <c r="ER556" s="40"/>
      <c r="ES556" s="40"/>
      <c r="ET556" s="40"/>
      <c r="EU556" s="40"/>
      <c r="EV556" s="40"/>
      <c r="EW556" s="40"/>
      <c r="EX556" s="40"/>
      <c r="EY556" s="40"/>
      <c r="EZ556" s="40"/>
      <c r="FA556" s="40"/>
      <c r="FB556" s="40"/>
      <c r="FC556" s="40"/>
      <c r="FD556" s="40"/>
      <c r="FE556" s="40"/>
      <c r="FF556" s="40"/>
      <c r="FG556" s="40"/>
      <c r="FH556" s="40"/>
      <c r="FI556" s="40"/>
      <c r="FJ556" s="40"/>
      <c r="FK556" s="40"/>
      <c r="FL556" s="40"/>
      <c r="FM556" s="40"/>
      <c r="FN556" s="40"/>
      <c r="FO556" s="40"/>
      <c r="FP556" s="40"/>
      <c r="FQ556" s="40"/>
      <c r="FR556" s="40"/>
      <c r="FS556" s="40"/>
      <c r="FT556" s="40"/>
      <c r="FU556" s="40"/>
      <c r="FV556" s="40"/>
      <c r="FW556" s="40"/>
      <c r="FX556" s="40"/>
      <c r="FY556" s="40"/>
      <c r="FZ556" s="40"/>
      <c r="GA556" s="40"/>
      <c r="GB556" s="40"/>
      <c r="GC556" s="40"/>
      <c r="GD556" s="8"/>
      <c r="GE556" s="8"/>
      <c r="GF556" s="8"/>
      <c r="GG556" s="8"/>
      <c r="GH556" s="8"/>
    </row>
    <row r="557" spans="1:190">
      <c r="A557" s="8"/>
      <c r="DT557" s="40"/>
      <c r="DU557" s="40"/>
      <c r="DV557" s="40"/>
      <c r="DW557" s="40"/>
      <c r="DX557" s="40"/>
      <c r="DY557" s="40"/>
      <c r="DZ557" s="40"/>
      <c r="EA557" s="40"/>
      <c r="EB557" s="40"/>
      <c r="EC557" s="40"/>
      <c r="ED557" s="40"/>
      <c r="EE557" s="40"/>
      <c r="EF557" s="40"/>
      <c r="EG557" s="40"/>
      <c r="EH557" s="40"/>
      <c r="EI557" s="40"/>
      <c r="EJ557" s="40"/>
      <c r="EK557" s="40"/>
      <c r="EL557" s="40"/>
      <c r="EM557" s="40"/>
      <c r="EN557" s="40"/>
      <c r="EO557" s="40"/>
      <c r="EP557" s="40"/>
      <c r="EQ557" s="40"/>
      <c r="ER557" s="40"/>
      <c r="ES557" s="40"/>
      <c r="ET557" s="40"/>
      <c r="EU557" s="40"/>
      <c r="EV557" s="40"/>
      <c r="EW557" s="40"/>
      <c r="EX557" s="40"/>
      <c r="EY557" s="40"/>
      <c r="EZ557" s="40"/>
      <c r="FA557" s="40"/>
      <c r="FB557" s="40"/>
      <c r="FC557" s="40"/>
      <c r="FD557" s="40"/>
      <c r="FE557" s="40"/>
      <c r="FF557" s="40"/>
      <c r="FG557" s="40"/>
      <c r="FH557" s="40"/>
      <c r="FI557" s="40"/>
      <c r="FJ557" s="40"/>
      <c r="FK557" s="40"/>
      <c r="FL557" s="40"/>
      <c r="FM557" s="40"/>
      <c r="FN557" s="40"/>
      <c r="FO557" s="40"/>
      <c r="FP557" s="40"/>
      <c r="FQ557" s="40"/>
      <c r="FR557" s="40"/>
      <c r="FS557" s="40"/>
      <c r="FT557" s="40"/>
      <c r="FU557" s="40"/>
      <c r="FV557" s="40"/>
      <c r="FW557" s="40"/>
      <c r="FX557" s="40"/>
      <c r="FY557" s="40"/>
      <c r="FZ557" s="40"/>
      <c r="GA557" s="40"/>
      <c r="GB557" s="40"/>
      <c r="GC557" s="40"/>
      <c r="GD557" s="8"/>
      <c r="GE557" s="8"/>
      <c r="GF557" s="8"/>
      <c r="GG557" s="8"/>
      <c r="GH557" s="8"/>
    </row>
    <row r="558" spans="1:190">
      <c r="A558" s="8"/>
      <c r="DT558" s="40"/>
      <c r="DU558" s="40"/>
      <c r="DV558" s="40"/>
      <c r="DW558" s="40"/>
      <c r="DX558" s="40"/>
      <c r="DY558" s="40"/>
      <c r="DZ558" s="40"/>
      <c r="EA558" s="40"/>
      <c r="EB558" s="40"/>
      <c r="EC558" s="40"/>
      <c r="ED558" s="40"/>
      <c r="EE558" s="40"/>
      <c r="EF558" s="40"/>
      <c r="EG558" s="40"/>
      <c r="EH558" s="40"/>
      <c r="EI558" s="40"/>
      <c r="EJ558" s="40"/>
      <c r="EK558" s="40"/>
      <c r="EL558" s="40"/>
      <c r="EM558" s="40"/>
      <c r="EN558" s="40"/>
      <c r="EO558" s="40"/>
      <c r="EP558" s="40"/>
      <c r="EQ558" s="40"/>
      <c r="ER558" s="40"/>
      <c r="ES558" s="40"/>
      <c r="ET558" s="40"/>
      <c r="EU558" s="40"/>
      <c r="EV558" s="40"/>
      <c r="EW558" s="40"/>
      <c r="EX558" s="40"/>
      <c r="EY558" s="40"/>
      <c r="EZ558" s="40"/>
      <c r="FA558" s="40"/>
      <c r="FB558" s="40"/>
      <c r="FC558" s="40"/>
      <c r="FD558" s="40"/>
      <c r="FE558" s="40"/>
      <c r="FF558" s="40"/>
      <c r="FG558" s="40"/>
      <c r="FH558" s="40"/>
      <c r="FI558" s="40"/>
      <c r="FJ558" s="40"/>
      <c r="FK558" s="40"/>
      <c r="FL558" s="40"/>
      <c r="FM558" s="40"/>
      <c r="FN558" s="40"/>
      <c r="FO558" s="40"/>
      <c r="FP558" s="40"/>
      <c r="FQ558" s="40"/>
      <c r="FR558" s="40"/>
      <c r="FS558" s="40"/>
      <c r="FT558" s="40"/>
      <c r="FU558" s="40"/>
      <c r="FV558" s="40"/>
      <c r="FW558" s="40"/>
      <c r="FX558" s="40"/>
      <c r="FY558" s="40"/>
      <c r="FZ558" s="40"/>
      <c r="GA558" s="40"/>
      <c r="GB558" s="40"/>
      <c r="GC558" s="40"/>
      <c r="GD558" s="8"/>
      <c r="GE558" s="8"/>
      <c r="GF558" s="8"/>
      <c r="GG558" s="8"/>
      <c r="GH558" s="8"/>
    </row>
    <row r="559" spans="1:190">
      <c r="A559" s="8"/>
      <c r="DT559" s="40"/>
      <c r="DU559" s="40"/>
      <c r="DV559" s="40"/>
      <c r="DW559" s="40"/>
      <c r="DX559" s="40"/>
      <c r="DY559" s="40"/>
      <c r="DZ559" s="40"/>
      <c r="EA559" s="40"/>
      <c r="EB559" s="40"/>
      <c r="EC559" s="40"/>
      <c r="ED559" s="40"/>
      <c r="EE559" s="40"/>
      <c r="EF559" s="40"/>
      <c r="EG559" s="40"/>
      <c r="EH559" s="40"/>
      <c r="EI559" s="40"/>
      <c r="EJ559" s="40"/>
      <c r="EK559" s="40"/>
      <c r="EL559" s="40"/>
      <c r="EM559" s="40"/>
      <c r="EN559" s="40"/>
      <c r="EO559" s="40"/>
      <c r="EP559" s="40"/>
      <c r="EQ559" s="40"/>
      <c r="ER559" s="40"/>
      <c r="ES559" s="40"/>
      <c r="ET559" s="40"/>
      <c r="EU559" s="40"/>
      <c r="EV559" s="40"/>
      <c r="EW559" s="40"/>
      <c r="EX559" s="40"/>
      <c r="EY559" s="40"/>
      <c r="EZ559" s="40"/>
      <c r="FA559" s="40"/>
      <c r="FB559" s="40"/>
      <c r="FC559" s="40"/>
      <c r="FD559" s="40"/>
      <c r="FE559" s="40"/>
      <c r="FF559" s="40"/>
      <c r="FG559" s="40"/>
      <c r="FH559" s="40"/>
      <c r="FI559" s="40"/>
      <c r="FJ559" s="40"/>
      <c r="FK559" s="40"/>
      <c r="FL559" s="40"/>
      <c r="FM559" s="40"/>
      <c r="FN559" s="40"/>
      <c r="FO559" s="40"/>
      <c r="FP559" s="40"/>
      <c r="FQ559" s="40"/>
      <c r="FR559" s="40"/>
      <c r="FS559" s="40"/>
      <c r="FT559" s="40"/>
      <c r="FU559" s="40"/>
      <c r="FV559" s="40"/>
      <c r="FW559" s="40"/>
      <c r="FX559" s="40"/>
      <c r="FY559" s="40"/>
      <c r="FZ559" s="40"/>
      <c r="GA559" s="40"/>
      <c r="GB559" s="40"/>
      <c r="GC559" s="40"/>
      <c r="GD559" s="8"/>
      <c r="GE559" s="8"/>
      <c r="GF559" s="8"/>
      <c r="GG559" s="8"/>
      <c r="GH559" s="8"/>
    </row>
    <row r="560" spans="1:190">
      <c r="A560" s="8"/>
      <c r="DT560" s="40"/>
      <c r="DU560" s="40"/>
      <c r="DV560" s="40"/>
      <c r="DW560" s="40"/>
      <c r="DX560" s="40"/>
      <c r="DY560" s="40"/>
      <c r="DZ560" s="40"/>
      <c r="EA560" s="40"/>
      <c r="EB560" s="40"/>
      <c r="EC560" s="40"/>
      <c r="ED560" s="40"/>
      <c r="EE560" s="40"/>
      <c r="EF560" s="40"/>
      <c r="EG560" s="40"/>
      <c r="EH560" s="40"/>
      <c r="EI560" s="40"/>
      <c r="EJ560" s="40"/>
      <c r="EK560" s="40"/>
      <c r="EL560" s="40"/>
      <c r="EM560" s="40"/>
      <c r="EN560" s="40"/>
      <c r="EO560" s="40"/>
      <c r="EP560" s="40"/>
      <c r="EQ560" s="40"/>
      <c r="ER560" s="40"/>
      <c r="ES560" s="40"/>
      <c r="ET560" s="40"/>
      <c r="EU560" s="40"/>
      <c r="EV560" s="40"/>
      <c r="EW560" s="40"/>
      <c r="EX560" s="40"/>
      <c r="EY560" s="40"/>
      <c r="EZ560" s="40"/>
      <c r="FA560" s="40"/>
      <c r="FB560" s="40"/>
      <c r="FC560" s="40"/>
      <c r="FD560" s="40"/>
      <c r="FE560" s="40"/>
      <c r="FF560" s="40"/>
      <c r="FG560" s="40"/>
      <c r="FH560" s="40"/>
      <c r="FI560" s="40"/>
      <c r="FJ560" s="40"/>
      <c r="FK560" s="40"/>
      <c r="FL560" s="40"/>
      <c r="FM560" s="40"/>
      <c r="FN560" s="40"/>
      <c r="FO560" s="40"/>
      <c r="FP560" s="40"/>
      <c r="FQ560" s="40"/>
      <c r="FR560" s="40"/>
      <c r="FS560" s="40"/>
      <c r="FT560" s="40"/>
      <c r="FU560" s="40"/>
      <c r="FV560" s="40"/>
      <c r="FW560" s="40"/>
      <c r="FX560" s="40"/>
      <c r="FY560" s="40"/>
      <c r="FZ560" s="40"/>
      <c r="GA560" s="40"/>
      <c r="GB560" s="40"/>
      <c r="GC560" s="40"/>
      <c r="GD560" s="8"/>
      <c r="GE560" s="8"/>
      <c r="GF560" s="8"/>
      <c r="GG560" s="8"/>
      <c r="GH560" s="8"/>
    </row>
    <row r="561" spans="1:190">
      <c r="A561" s="8"/>
      <c r="DT561" s="40"/>
      <c r="DU561" s="40"/>
      <c r="DV561" s="40"/>
      <c r="DW561" s="40"/>
      <c r="DX561" s="40"/>
      <c r="DY561" s="40"/>
      <c r="DZ561" s="40"/>
      <c r="EA561" s="40"/>
      <c r="EB561" s="40"/>
      <c r="EC561" s="40"/>
      <c r="ED561" s="40"/>
      <c r="EE561" s="40"/>
      <c r="EF561" s="40"/>
      <c r="EG561" s="40"/>
      <c r="EH561" s="40"/>
      <c r="EI561" s="40"/>
      <c r="EJ561" s="40"/>
      <c r="EK561" s="40"/>
      <c r="EL561" s="40"/>
      <c r="EM561" s="40"/>
      <c r="EN561" s="40"/>
      <c r="EO561" s="40"/>
      <c r="EP561" s="40"/>
      <c r="EQ561" s="40"/>
      <c r="ER561" s="40"/>
      <c r="ES561" s="40"/>
      <c r="ET561" s="40"/>
      <c r="EU561" s="40"/>
      <c r="EV561" s="40"/>
      <c r="EW561" s="40"/>
      <c r="EX561" s="40"/>
      <c r="EY561" s="40"/>
      <c r="EZ561" s="40"/>
      <c r="FA561" s="40"/>
      <c r="FB561" s="40"/>
      <c r="FC561" s="40"/>
      <c r="FD561" s="40"/>
      <c r="FE561" s="40"/>
      <c r="FF561" s="40"/>
      <c r="FG561" s="40"/>
      <c r="FH561" s="40"/>
      <c r="FI561" s="40"/>
      <c r="FJ561" s="40"/>
      <c r="FK561" s="40"/>
      <c r="FL561" s="40"/>
      <c r="FM561" s="40"/>
      <c r="FN561" s="40"/>
      <c r="FO561" s="40"/>
      <c r="FP561" s="40"/>
      <c r="FQ561" s="40"/>
      <c r="FR561" s="40"/>
      <c r="FS561" s="40"/>
      <c r="FT561" s="40"/>
      <c r="FU561" s="40"/>
      <c r="FV561" s="40"/>
      <c r="FW561" s="40"/>
      <c r="FX561" s="40"/>
      <c r="FY561" s="40"/>
      <c r="FZ561" s="40"/>
      <c r="GA561" s="40"/>
      <c r="GB561" s="40"/>
      <c r="GC561" s="40"/>
      <c r="GD561" s="8"/>
      <c r="GE561" s="8"/>
      <c r="GF561" s="8"/>
      <c r="GG561" s="8"/>
      <c r="GH561" s="8"/>
    </row>
    <row r="562" spans="1:190">
      <c r="A562" s="8"/>
      <c r="DT562" s="40"/>
      <c r="DU562" s="40"/>
      <c r="DV562" s="40"/>
      <c r="DW562" s="40"/>
      <c r="DX562" s="40"/>
      <c r="DY562" s="40"/>
      <c r="DZ562" s="40"/>
      <c r="EA562" s="40"/>
      <c r="EB562" s="40"/>
      <c r="EC562" s="40"/>
      <c r="ED562" s="40"/>
      <c r="EE562" s="40"/>
      <c r="EF562" s="40"/>
      <c r="EG562" s="40"/>
      <c r="EH562" s="40"/>
      <c r="EI562" s="40"/>
      <c r="EJ562" s="40"/>
      <c r="EK562" s="40"/>
      <c r="EL562" s="40"/>
      <c r="EM562" s="40"/>
      <c r="EN562" s="40"/>
      <c r="EO562" s="40"/>
      <c r="EP562" s="40"/>
      <c r="EQ562" s="40"/>
      <c r="ER562" s="40"/>
      <c r="ES562" s="40"/>
      <c r="ET562" s="40"/>
      <c r="EU562" s="40"/>
      <c r="EV562" s="40"/>
      <c r="EW562" s="40"/>
      <c r="EX562" s="40"/>
      <c r="EY562" s="40"/>
      <c r="EZ562" s="40"/>
      <c r="FA562" s="40"/>
      <c r="FB562" s="40"/>
      <c r="FC562" s="40"/>
      <c r="FD562" s="40"/>
      <c r="FE562" s="40"/>
      <c r="FF562" s="40"/>
      <c r="FG562" s="40"/>
      <c r="FH562" s="40"/>
      <c r="FI562" s="40"/>
      <c r="FJ562" s="40"/>
      <c r="FK562" s="40"/>
      <c r="FL562" s="40"/>
      <c r="FM562" s="40"/>
      <c r="FN562" s="40"/>
      <c r="FO562" s="40"/>
      <c r="FP562" s="40"/>
      <c r="FQ562" s="40"/>
      <c r="FR562" s="40"/>
      <c r="FS562" s="40"/>
      <c r="FT562" s="40"/>
      <c r="FU562" s="40"/>
      <c r="FV562" s="40"/>
      <c r="FW562" s="40"/>
      <c r="FX562" s="40"/>
      <c r="FY562" s="40"/>
      <c r="FZ562" s="40"/>
      <c r="GA562" s="40"/>
      <c r="GB562" s="40"/>
      <c r="GC562" s="40"/>
      <c r="GD562" s="8"/>
      <c r="GE562" s="8"/>
      <c r="GF562" s="8"/>
      <c r="GG562" s="8"/>
      <c r="GH562" s="8"/>
    </row>
    <row r="563" spans="1:190">
      <c r="A563" s="8"/>
      <c r="DT563" s="40"/>
      <c r="DU563" s="40"/>
      <c r="DV563" s="40"/>
      <c r="DW563" s="40"/>
      <c r="DX563" s="40"/>
      <c r="DY563" s="40"/>
      <c r="DZ563" s="40"/>
      <c r="EA563" s="40"/>
      <c r="EB563" s="40"/>
      <c r="EC563" s="40"/>
      <c r="ED563" s="40"/>
      <c r="EE563" s="40"/>
      <c r="EF563" s="40"/>
      <c r="EG563" s="40"/>
      <c r="EH563" s="40"/>
      <c r="EI563" s="40"/>
      <c r="EJ563" s="40"/>
      <c r="EK563" s="40"/>
      <c r="EL563" s="40"/>
      <c r="EM563" s="40"/>
      <c r="EN563" s="40"/>
      <c r="EO563" s="40"/>
      <c r="EP563" s="40"/>
      <c r="EQ563" s="40"/>
      <c r="ER563" s="40"/>
      <c r="ES563" s="40"/>
      <c r="ET563" s="40"/>
      <c r="EU563" s="40"/>
      <c r="EV563" s="40"/>
      <c r="EW563" s="40"/>
      <c r="EX563" s="40"/>
      <c r="EY563" s="40"/>
      <c r="EZ563" s="40"/>
      <c r="FA563" s="40"/>
      <c r="FB563" s="40"/>
      <c r="FC563" s="40"/>
      <c r="FD563" s="40"/>
      <c r="FE563" s="40"/>
      <c r="FF563" s="40"/>
      <c r="FG563" s="40"/>
      <c r="FH563" s="40"/>
      <c r="FI563" s="40"/>
      <c r="FJ563" s="40"/>
      <c r="FK563" s="40"/>
      <c r="FL563" s="40"/>
      <c r="FM563" s="40"/>
      <c r="FN563" s="40"/>
      <c r="FO563" s="40"/>
      <c r="FP563" s="40"/>
      <c r="FQ563" s="40"/>
      <c r="FR563" s="40"/>
      <c r="FS563" s="40"/>
      <c r="FT563" s="40"/>
      <c r="FU563" s="40"/>
      <c r="FV563" s="40"/>
      <c r="FW563" s="40"/>
      <c r="FX563" s="40"/>
      <c r="FY563" s="40"/>
      <c r="FZ563" s="40"/>
      <c r="GA563" s="40"/>
      <c r="GB563" s="40"/>
      <c r="GC563" s="40"/>
      <c r="GD563" s="8"/>
      <c r="GE563" s="8"/>
      <c r="GF563" s="8"/>
      <c r="GG563" s="8"/>
      <c r="GH563" s="8"/>
    </row>
    <row r="564" spans="1:190">
      <c r="A564" s="8"/>
      <c r="DT564" s="40"/>
      <c r="DU564" s="40"/>
      <c r="DV564" s="40"/>
      <c r="DW564" s="40"/>
      <c r="DX564" s="40"/>
      <c r="DY564" s="40"/>
      <c r="DZ564" s="40"/>
      <c r="EA564" s="40"/>
      <c r="EB564" s="40"/>
      <c r="EC564" s="40"/>
      <c r="ED564" s="40"/>
      <c r="EE564" s="40"/>
      <c r="EF564" s="40"/>
      <c r="EG564" s="40"/>
      <c r="EH564" s="40"/>
      <c r="EI564" s="40"/>
      <c r="EJ564" s="40"/>
      <c r="EK564" s="40"/>
      <c r="EL564" s="40"/>
      <c r="EM564" s="40"/>
      <c r="EN564" s="40"/>
      <c r="EO564" s="40"/>
      <c r="EP564" s="40"/>
      <c r="EQ564" s="40"/>
      <c r="ER564" s="40"/>
      <c r="ES564" s="40"/>
      <c r="ET564" s="40"/>
      <c r="EU564" s="40"/>
      <c r="EV564" s="40"/>
      <c r="EW564" s="40"/>
      <c r="EX564" s="40"/>
      <c r="EY564" s="40"/>
      <c r="EZ564" s="40"/>
      <c r="FA564" s="40"/>
      <c r="FB564" s="40"/>
      <c r="FC564" s="40"/>
      <c r="FD564" s="40"/>
      <c r="FE564" s="40"/>
      <c r="FF564" s="40"/>
      <c r="FG564" s="40"/>
      <c r="FH564" s="40"/>
      <c r="FI564" s="40"/>
      <c r="FJ564" s="40"/>
      <c r="FK564" s="40"/>
      <c r="FL564" s="40"/>
      <c r="FM564" s="40"/>
      <c r="FN564" s="40"/>
      <c r="FO564" s="40"/>
      <c r="FP564" s="40"/>
      <c r="FQ564" s="40"/>
      <c r="FR564" s="40"/>
      <c r="FS564" s="40"/>
      <c r="FT564" s="40"/>
      <c r="FU564" s="40"/>
      <c r="FV564" s="40"/>
      <c r="FW564" s="40"/>
      <c r="FX564" s="40"/>
      <c r="FY564" s="40"/>
      <c r="FZ564" s="40"/>
      <c r="GA564" s="40"/>
      <c r="GB564" s="40"/>
      <c r="GC564" s="40"/>
      <c r="GD564" s="8"/>
      <c r="GE564" s="8"/>
      <c r="GF564" s="8"/>
      <c r="GG564" s="8"/>
      <c r="GH564" s="8"/>
    </row>
    <row r="565" spans="1:190">
      <c r="A565" s="8"/>
      <c r="DT565" s="40"/>
      <c r="DU565" s="40"/>
      <c r="DV565" s="40"/>
      <c r="DW565" s="40"/>
      <c r="DX565" s="40"/>
      <c r="DY565" s="40"/>
      <c r="DZ565" s="40"/>
      <c r="EA565" s="40"/>
      <c r="EB565" s="40"/>
      <c r="EC565" s="40"/>
      <c r="ED565" s="40"/>
      <c r="EE565" s="40"/>
      <c r="EF565" s="40"/>
      <c r="EG565" s="40"/>
      <c r="EH565" s="40"/>
      <c r="EI565" s="40"/>
      <c r="EJ565" s="40"/>
      <c r="EK565" s="40"/>
      <c r="EL565" s="40"/>
      <c r="EM565" s="40"/>
      <c r="EN565" s="40"/>
      <c r="EO565" s="40"/>
      <c r="EP565" s="40"/>
      <c r="EQ565" s="40"/>
      <c r="ER565" s="40"/>
      <c r="ES565" s="40"/>
      <c r="ET565" s="40"/>
      <c r="EU565" s="40"/>
      <c r="EV565" s="40"/>
      <c r="EW565" s="40"/>
      <c r="EX565" s="40"/>
      <c r="EY565" s="40"/>
      <c r="EZ565" s="40"/>
      <c r="FA565" s="40"/>
      <c r="FB565" s="40"/>
      <c r="FC565" s="40"/>
      <c r="FD565" s="40"/>
      <c r="FE565" s="40"/>
      <c r="FF565" s="40"/>
      <c r="FG565" s="40"/>
      <c r="FH565" s="40"/>
      <c r="FI565" s="40"/>
      <c r="FJ565" s="40"/>
      <c r="FK565" s="40"/>
      <c r="FL565" s="40"/>
      <c r="FM565" s="40"/>
      <c r="FN565" s="40"/>
      <c r="FO565" s="40"/>
      <c r="FP565" s="40"/>
      <c r="FQ565" s="40"/>
      <c r="FR565" s="40"/>
      <c r="FS565" s="40"/>
      <c r="FT565" s="40"/>
      <c r="FU565" s="40"/>
      <c r="FV565" s="40"/>
      <c r="FW565" s="40"/>
      <c r="FX565" s="40"/>
      <c r="FY565" s="40"/>
      <c r="FZ565" s="40"/>
      <c r="GA565" s="40"/>
      <c r="GB565" s="40"/>
      <c r="GC565" s="40"/>
      <c r="GD565" s="8"/>
      <c r="GE565" s="8"/>
      <c r="GF565" s="8"/>
      <c r="GG565" s="8"/>
      <c r="GH565" s="8"/>
    </row>
    <row r="566" spans="1:190">
      <c r="A566" s="8"/>
      <c r="DT566" s="40"/>
      <c r="DU566" s="40"/>
      <c r="DV566" s="40"/>
      <c r="DW566" s="40"/>
      <c r="DX566" s="40"/>
      <c r="DY566" s="40"/>
      <c r="DZ566" s="40"/>
      <c r="EA566" s="40"/>
      <c r="EB566" s="40"/>
      <c r="EC566" s="40"/>
      <c r="ED566" s="40"/>
      <c r="EE566" s="40"/>
      <c r="EF566" s="40"/>
      <c r="EG566" s="40"/>
      <c r="EH566" s="40"/>
      <c r="EI566" s="40"/>
      <c r="EJ566" s="40"/>
      <c r="EK566" s="40"/>
      <c r="EL566" s="40"/>
      <c r="EM566" s="40"/>
      <c r="EN566" s="40"/>
      <c r="EO566" s="40"/>
      <c r="EP566" s="40"/>
      <c r="EQ566" s="40"/>
      <c r="ER566" s="40"/>
      <c r="ES566" s="40"/>
      <c r="ET566" s="40"/>
      <c r="EU566" s="40"/>
      <c r="EV566" s="40"/>
      <c r="EW566" s="40"/>
      <c r="EX566" s="40"/>
      <c r="EY566" s="40"/>
      <c r="EZ566" s="40"/>
      <c r="FA566" s="40"/>
      <c r="FB566" s="40"/>
      <c r="FC566" s="40"/>
      <c r="FD566" s="40"/>
      <c r="FE566" s="40"/>
      <c r="FF566" s="40"/>
      <c r="FG566" s="40"/>
      <c r="FH566" s="40"/>
      <c r="FI566" s="40"/>
      <c r="FJ566" s="40"/>
      <c r="FK566" s="40"/>
      <c r="FL566" s="40"/>
      <c r="FM566" s="40"/>
      <c r="FN566" s="40"/>
      <c r="FO566" s="40"/>
      <c r="FP566" s="40"/>
      <c r="FQ566" s="40"/>
      <c r="FR566" s="40"/>
      <c r="FS566" s="40"/>
      <c r="FT566" s="40"/>
      <c r="FU566" s="40"/>
      <c r="FV566" s="40"/>
      <c r="FW566" s="40"/>
      <c r="FX566" s="40"/>
      <c r="FY566" s="40"/>
      <c r="FZ566" s="40"/>
      <c r="GA566" s="40"/>
      <c r="GB566" s="40"/>
      <c r="GC566" s="40"/>
      <c r="GD566" s="8"/>
      <c r="GE566" s="8"/>
      <c r="GF566" s="8"/>
      <c r="GG566" s="8"/>
      <c r="GH566" s="8"/>
    </row>
    <row r="567" spans="1:190">
      <c r="A567" s="8"/>
      <c r="DT567" s="40"/>
      <c r="DU567" s="40"/>
      <c r="DV567" s="40"/>
      <c r="DW567" s="40"/>
      <c r="DX567" s="40"/>
      <c r="DY567" s="40"/>
      <c r="DZ567" s="40"/>
      <c r="EA567" s="40"/>
      <c r="EB567" s="40"/>
      <c r="EC567" s="40"/>
      <c r="ED567" s="40"/>
      <c r="EE567" s="40"/>
      <c r="EF567" s="40"/>
      <c r="EG567" s="40"/>
      <c r="EH567" s="40"/>
      <c r="EI567" s="40"/>
      <c r="EJ567" s="40"/>
      <c r="EK567" s="40"/>
      <c r="EL567" s="40"/>
      <c r="EM567" s="40"/>
      <c r="EN567" s="40"/>
      <c r="EO567" s="40"/>
      <c r="EP567" s="40"/>
      <c r="EQ567" s="40"/>
      <c r="ER567" s="40"/>
      <c r="ES567" s="40"/>
      <c r="ET567" s="40"/>
      <c r="EU567" s="40"/>
      <c r="EV567" s="40"/>
      <c r="EW567" s="40"/>
      <c r="EX567" s="40"/>
      <c r="EY567" s="40"/>
      <c r="EZ567" s="40"/>
      <c r="FA567" s="40"/>
      <c r="FB567" s="40"/>
      <c r="FC567" s="40"/>
      <c r="FD567" s="40"/>
      <c r="FE567" s="40"/>
      <c r="FF567" s="40"/>
      <c r="FG567" s="40"/>
      <c r="FH567" s="40"/>
      <c r="FI567" s="40"/>
      <c r="FJ567" s="40"/>
      <c r="FK567" s="40"/>
      <c r="FL567" s="40"/>
      <c r="FM567" s="40"/>
      <c r="FN567" s="40"/>
      <c r="FO567" s="40"/>
      <c r="FP567" s="40"/>
      <c r="FQ567" s="40"/>
      <c r="FR567" s="40"/>
      <c r="FS567" s="40"/>
      <c r="FT567" s="40"/>
      <c r="FU567" s="40"/>
      <c r="FV567" s="40"/>
      <c r="FW567" s="40"/>
      <c r="FX567" s="40"/>
      <c r="FY567" s="40"/>
      <c r="FZ567" s="40"/>
      <c r="GA567" s="40"/>
      <c r="GB567" s="40"/>
      <c r="GC567" s="40"/>
      <c r="GD567" s="8"/>
      <c r="GE567" s="8"/>
      <c r="GF567" s="8"/>
      <c r="GG567" s="8"/>
      <c r="GH567" s="8"/>
    </row>
    <row r="568" spans="1:190">
      <c r="A568" s="8"/>
      <c r="DT568" s="40"/>
      <c r="DU568" s="40"/>
      <c r="DV568" s="40"/>
      <c r="DW568" s="40"/>
      <c r="DX568" s="40"/>
      <c r="DY568" s="40"/>
      <c r="DZ568" s="40"/>
      <c r="EA568" s="40"/>
      <c r="EB568" s="40"/>
      <c r="EC568" s="40"/>
      <c r="ED568" s="40"/>
      <c r="EE568" s="40"/>
      <c r="EF568" s="40"/>
      <c r="EG568" s="40"/>
      <c r="EH568" s="40"/>
      <c r="EI568" s="40"/>
      <c r="EJ568" s="40"/>
      <c r="EK568" s="40"/>
      <c r="EL568" s="40"/>
      <c r="EM568" s="40"/>
      <c r="EN568" s="40"/>
      <c r="EO568" s="40"/>
      <c r="EP568" s="40"/>
      <c r="EQ568" s="40"/>
      <c r="ER568" s="40"/>
      <c r="ES568" s="40"/>
      <c r="ET568" s="40"/>
      <c r="EU568" s="40"/>
      <c r="EV568" s="40"/>
      <c r="EW568" s="40"/>
      <c r="EX568" s="40"/>
      <c r="EY568" s="40"/>
      <c r="EZ568" s="40"/>
      <c r="FA568" s="40"/>
      <c r="FB568" s="40"/>
      <c r="FC568" s="40"/>
      <c r="FD568" s="40"/>
      <c r="FE568" s="40"/>
      <c r="FF568" s="40"/>
      <c r="FG568" s="40"/>
      <c r="FH568" s="40"/>
      <c r="FI568" s="40"/>
      <c r="FJ568" s="40"/>
      <c r="FK568" s="40"/>
      <c r="FL568" s="40"/>
      <c r="FM568" s="40"/>
      <c r="FN568" s="40"/>
      <c r="FO568" s="40"/>
      <c r="FP568" s="40"/>
      <c r="FQ568" s="40"/>
      <c r="FR568" s="40"/>
      <c r="FS568" s="40"/>
      <c r="FT568" s="40"/>
      <c r="FU568" s="40"/>
      <c r="FV568" s="40"/>
      <c r="FW568" s="40"/>
      <c r="FX568" s="40"/>
      <c r="FY568" s="40"/>
      <c r="FZ568" s="40"/>
      <c r="GA568" s="40"/>
      <c r="GB568" s="40"/>
      <c r="GC568" s="40"/>
      <c r="GD568" s="8"/>
      <c r="GE568" s="8"/>
      <c r="GF568" s="8"/>
      <c r="GG568" s="8"/>
      <c r="GH568" s="8"/>
    </row>
    <row r="569" spans="1:190">
      <c r="A569" s="8"/>
      <c r="DT569" s="40"/>
      <c r="DU569" s="40"/>
      <c r="DV569" s="40"/>
      <c r="DW569" s="40"/>
      <c r="DX569" s="40"/>
      <c r="DY569" s="40"/>
      <c r="DZ569" s="40"/>
      <c r="EA569" s="40"/>
      <c r="EB569" s="40"/>
      <c r="EC569" s="40"/>
      <c r="ED569" s="40"/>
      <c r="EE569" s="40"/>
      <c r="EF569" s="40"/>
      <c r="EG569" s="40"/>
      <c r="EH569" s="40"/>
      <c r="EI569" s="40"/>
      <c r="EJ569" s="40"/>
      <c r="EK569" s="40"/>
      <c r="EL569" s="40"/>
      <c r="EM569" s="40"/>
      <c r="EN569" s="40"/>
      <c r="EO569" s="40"/>
      <c r="EP569" s="40"/>
      <c r="EQ569" s="40"/>
      <c r="ER569" s="40"/>
      <c r="ES569" s="40"/>
      <c r="ET569" s="40"/>
      <c r="EU569" s="40"/>
      <c r="EV569" s="40"/>
      <c r="EW569" s="40"/>
      <c r="EX569" s="40"/>
      <c r="EY569" s="40"/>
      <c r="EZ569" s="40"/>
      <c r="FA569" s="40"/>
      <c r="FB569" s="40"/>
      <c r="FC569" s="40"/>
      <c r="FD569" s="40"/>
      <c r="FE569" s="40"/>
      <c r="FF569" s="40"/>
      <c r="FG569" s="40"/>
      <c r="FH569" s="40"/>
      <c r="FI569" s="40"/>
      <c r="FJ569" s="40"/>
      <c r="FK569" s="40"/>
      <c r="FL569" s="40"/>
      <c r="FM569" s="40"/>
      <c r="FN569" s="40"/>
      <c r="FO569" s="40"/>
      <c r="FP569" s="40"/>
      <c r="FQ569" s="40"/>
      <c r="FR569" s="40"/>
      <c r="FS569" s="40"/>
      <c r="FT569" s="40"/>
      <c r="FU569" s="40"/>
      <c r="FV569" s="40"/>
      <c r="FW569" s="40"/>
      <c r="FX569" s="40"/>
      <c r="FY569" s="40"/>
      <c r="FZ569" s="40"/>
      <c r="GA569" s="40"/>
      <c r="GB569" s="40"/>
      <c r="GC569" s="40"/>
      <c r="GD569" s="8"/>
      <c r="GE569" s="8"/>
      <c r="GF569" s="8"/>
      <c r="GG569" s="8"/>
      <c r="GH569" s="8"/>
    </row>
    <row r="570" spans="1:190">
      <c r="A570" s="8"/>
      <c r="DT570" s="40"/>
      <c r="DU570" s="40"/>
      <c r="DV570" s="40"/>
      <c r="DW570" s="40"/>
      <c r="DX570" s="40"/>
      <c r="DY570" s="40"/>
      <c r="DZ570" s="40"/>
      <c r="EA570" s="40"/>
      <c r="EB570" s="40"/>
      <c r="EC570" s="40"/>
      <c r="ED570" s="40"/>
      <c r="EE570" s="40"/>
      <c r="EF570" s="40"/>
      <c r="EG570" s="40"/>
      <c r="EH570" s="40"/>
      <c r="EI570" s="40"/>
      <c r="EJ570" s="40"/>
      <c r="EK570" s="40"/>
      <c r="EL570" s="40"/>
      <c r="EM570" s="40"/>
      <c r="EN570" s="40"/>
      <c r="EO570" s="40"/>
      <c r="EP570" s="40"/>
      <c r="EQ570" s="40"/>
      <c r="ER570" s="40"/>
      <c r="ES570" s="40"/>
      <c r="ET570" s="40"/>
      <c r="EU570" s="40"/>
      <c r="EV570" s="40"/>
      <c r="EW570" s="40"/>
      <c r="EX570" s="40"/>
      <c r="EY570" s="40"/>
      <c r="EZ570" s="40"/>
      <c r="FA570" s="40"/>
      <c r="FB570" s="40"/>
      <c r="FC570" s="40"/>
      <c r="FD570" s="40"/>
      <c r="FE570" s="40"/>
      <c r="FF570" s="40"/>
      <c r="FG570" s="40"/>
      <c r="FH570" s="40"/>
      <c r="FI570" s="40"/>
      <c r="FJ570" s="40"/>
      <c r="FK570" s="40"/>
      <c r="FL570" s="40"/>
      <c r="FM570" s="40"/>
      <c r="FN570" s="40"/>
      <c r="FO570" s="40"/>
      <c r="FP570" s="40"/>
      <c r="FQ570" s="40"/>
      <c r="FR570" s="40"/>
      <c r="FS570" s="40"/>
      <c r="FT570" s="40"/>
      <c r="FU570" s="40"/>
      <c r="FV570" s="40"/>
      <c r="FW570" s="40"/>
      <c r="FX570" s="40"/>
      <c r="FY570" s="40"/>
      <c r="FZ570" s="40"/>
      <c r="GA570" s="40"/>
      <c r="GB570" s="40"/>
      <c r="GC570" s="40"/>
      <c r="GD570" s="8"/>
      <c r="GE570" s="8"/>
      <c r="GF570" s="8"/>
      <c r="GG570" s="8"/>
      <c r="GH570" s="8"/>
    </row>
    <row r="571" spans="1:190">
      <c r="A571" s="8"/>
      <c r="DT571" s="40"/>
      <c r="DU571" s="40"/>
      <c r="DV571" s="40"/>
      <c r="DW571" s="40"/>
      <c r="DX571" s="40"/>
      <c r="DY571" s="40"/>
      <c r="DZ571" s="40"/>
      <c r="EA571" s="40"/>
      <c r="EB571" s="40"/>
      <c r="EC571" s="40"/>
      <c r="ED571" s="40"/>
      <c r="EE571" s="40"/>
      <c r="EF571" s="40"/>
      <c r="EG571" s="40"/>
      <c r="EH571" s="40"/>
      <c r="EI571" s="40"/>
      <c r="EJ571" s="40"/>
      <c r="EK571" s="40"/>
      <c r="EL571" s="40"/>
      <c r="EM571" s="40"/>
      <c r="EN571" s="40"/>
      <c r="EO571" s="40"/>
      <c r="EP571" s="40"/>
      <c r="EQ571" s="40"/>
      <c r="ER571" s="40"/>
      <c r="ES571" s="40"/>
      <c r="ET571" s="40"/>
      <c r="EU571" s="40"/>
      <c r="EV571" s="40"/>
      <c r="EW571" s="40"/>
      <c r="EX571" s="40"/>
      <c r="EY571" s="40"/>
      <c r="EZ571" s="40"/>
      <c r="FA571" s="40"/>
      <c r="FB571" s="40"/>
      <c r="FC571" s="40"/>
      <c r="FD571" s="40"/>
      <c r="FE571" s="40"/>
      <c r="FF571" s="40"/>
      <c r="FG571" s="40"/>
      <c r="FH571" s="40"/>
      <c r="FI571" s="40"/>
      <c r="FJ571" s="40"/>
      <c r="FK571" s="40"/>
      <c r="FL571" s="40"/>
      <c r="FM571" s="40"/>
      <c r="FN571" s="40"/>
      <c r="FO571" s="40"/>
      <c r="FP571" s="40"/>
      <c r="FQ571" s="40"/>
      <c r="FR571" s="40"/>
      <c r="FS571" s="40"/>
      <c r="FT571" s="40"/>
      <c r="FU571" s="40"/>
      <c r="FV571" s="40"/>
      <c r="FW571" s="40"/>
      <c r="FX571" s="40"/>
      <c r="FY571" s="40"/>
      <c r="FZ571" s="40"/>
      <c r="GA571" s="40"/>
      <c r="GB571" s="40"/>
      <c r="GC571" s="40"/>
      <c r="GD571" s="8"/>
      <c r="GE571" s="8"/>
      <c r="GF571" s="8"/>
      <c r="GG571" s="8"/>
      <c r="GH571" s="8"/>
    </row>
    <row r="572" spans="1:190">
      <c r="A572" s="8"/>
      <c r="DT572" s="40"/>
      <c r="DU572" s="40"/>
      <c r="DV572" s="40"/>
      <c r="DW572" s="40"/>
      <c r="DX572" s="40"/>
      <c r="DY572" s="40"/>
      <c r="DZ572" s="40"/>
      <c r="EA572" s="40"/>
      <c r="EB572" s="40"/>
      <c r="EC572" s="40"/>
      <c r="ED572" s="40"/>
      <c r="EE572" s="40"/>
      <c r="EF572" s="40"/>
      <c r="EG572" s="40"/>
      <c r="EH572" s="40"/>
      <c r="EI572" s="40"/>
      <c r="EJ572" s="40"/>
      <c r="EK572" s="40"/>
      <c r="EL572" s="40"/>
      <c r="EM572" s="40"/>
      <c r="EN572" s="40"/>
      <c r="EO572" s="40"/>
      <c r="EP572" s="40"/>
      <c r="EQ572" s="40"/>
      <c r="ER572" s="40"/>
      <c r="ES572" s="40"/>
      <c r="ET572" s="40"/>
      <c r="EU572" s="40"/>
      <c r="EV572" s="40"/>
      <c r="EW572" s="40"/>
      <c r="EX572" s="40"/>
      <c r="EY572" s="40"/>
      <c r="EZ572" s="40"/>
      <c r="FA572" s="40"/>
      <c r="FB572" s="40"/>
      <c r="FC572" s="40"/>
      <c r="FD572" s="40"/>
      <c r="FE572" s="40"/>
      <c r="FF572" s="40"/>
      <c r="FG572" s="40"/>
      <c r="FH572" s="40"/>
      <c r="FI572" s="40"/>
      <c r="FJ572" s="40"/>
      <c r="FK572" s="40"/>
      <c r="FL572" s="40"/>
      <c r="FM572" s="40"/>
      <c r="FN572" s="40"/>
      <c r="FO572" s="40"/>
      <c r="FP572" s="40"/>
      <c r="FQ572" s="40"/>
      <c r="FR572" s="40"/>
      <c r="FS572" s="40"/>
      <c r="FT572" s="40"/>
      <c r="FU572" s="40"/>
      <c r="FV572" s="40"/>
      <c r="FW572" s="40"/>
      <c r="FX572" s="40"/>
      <c r="FY572" s="40"/>
      <c r="FZ572" s="40"/>
      <c r="GA572" s="40"/>
      <c r="GB572" s="40"/>
      <c r="GC572" s="40"/>
      <c r="GD572" s="8"/>
      <c r="GE572" s="8"/>
      <c r="GF572" s="8"/>
      <c r="GG572" s="8"/>
      <c r="GH572" s="8"/>
    </row>
    <row r="573" spans="1:190">
      <c r="A573" s="8"/>
      <c r="DT573" s="40"/>
      <c r="DU573" s="40"/>
      <c r="DV573" s="40"/>
      <c r="DW573" s="40"/>
      <c r="DX573" s="40"/>
      <c r="DY573" s="40"/>
      <c r="DZ573" s="40"/>
      <c r="EA573" s="40"/>
      <c r="EB573" s="40"/>
      <c r="EC573" s="40"/>
      <c r="ED573" s="40"/>
      <c r="EE573" s="40"/>
      <c r="EF573" s="40"/>
      <c r="EG573" s="40"/>
      <c r="EH573" s="40"/>
      <c r="EI573" s="40"/>
      <c r="EJ573" s="40"/>
      <c r="EK573" s="40"/>
      <c r="EL573" s="40"/>
      <c r="EM573" s="40"/>
      <c r="EN573" s="40"/>
      <c r="EO573" s="40"/>
      <c r="EP573" s="40"/>
      <c r="EQ573" s="40"/>
      <c r="ER573" s="40"/>
      <c r="ES573" s="40"/>
      <c r="ET573" s="40"/>
      <c r="EU573" s="40"/>
      <c r="EV573" s="40"/>
      <c r="EW573" s="40"/>
      <c r="EX573" s="40"/>
      <c r="EY573" s="40"/>
      <c r="EZ573" s="40"/>
      <c r="FA573" s="40"/>
      <c r="FB573" s="40"/>
      <c r="FC573" s="40"/>
      <c r="FD573" s="40"/>
      <c r="FE573" s="40"/>
      <c r="FF573" s="40"/>
      <c r="FG573" s="40"/>
      <c r="FH573" s="40"/>
      <c r="FI573" s="40"/>
      <c r="FJ573" s="40"/>
      <c r="FK573" s="40"/>
      <c r="FL573" s="40"/>
      <c r="FM573" s="40"/>
      <c r="FN573" s="40"/>
      <c r="FO573" s="40"/>
      <c r="FP573" s="40"/>
      <c r="FQ573" s="40"/>
      <c r="FR573" s="40"/>
      <c r="FS573" s="40"/>
      <c r="FT573" s="40"/>
      <c r="FU573" s="40"/>
      <c r="FV573" s="40"/>
      <c r="FW573" s="40"/>
      <c r="FX573" s="40"/>
      <c r="FY573" s="40"/>
      <c r="FZ573" s="40"/>
      <c r="GA573" s="40"/>
      <c r="GB573" s="40"/>
      <c r="GC573" s="40"/>
      <c r="GD573" s="8"/>
      <c r="GE573" s="8"/>
      <c r="GF573" s="8"/>
      <c r="GG573" s="8"/>
      <c r="GH573" s="8"/>
    </row>
    <row r="574" spans="1:190">
      <c r="A574" s="8"/>
      <c r="DT574" s="40"/>
      <c r="DU574" s="40"/>
      <c r="DV574" s="40"/>
      <c r="DW574" s="40"/>
      <c r="DX574" s="40"/>
      <c r="DY574" s="40"/>
      <c r="DZ574" s="40"/>
      <c r="EA574" s="40"/>
      <c r="EB574" s="40"/>
      <c r="EC574" s="40"/>
      <c r="ED574" s="40"/>
      <c r="EE574" s="40"/>
      <c r="EF574" s="40"/>
      <c r="EG574" s="40"/>
      <c r="EH574" s="40"/>
      <c r="EI574" s="40"/>
      <c r="EJ574" s="40"/>
      <c r="EK574" s="40"/>
      <c r="EL574" s="40"/>
      <c r="EM574" s="40"/>
      <c r="EN574" s="40"/>
      <c r="EO574" s="40"/>
      <c r="EP574" s="40"/>
      <c r="EQ574" s="40"/>
      <c r="ER574" s="40"/>
      <c r="ES574" s="40"/>
      <c r="ET574" s="40"/>
      <c r="EU574" s="40"/>
      <c r="EV574" s="40"/>
      <c r="EW574" s="40"/>
      <c r="EX574" s="40"/>
      <c r="EY574" s="40"/>
      <c r="EZ574" s="40"/>
      <c r="FA574" s="40"/>
      <c r="FB574" s="40"/>
      <c r="FC574" s="40"/>
      <c r="FD574" s="40"/>
      <c r="FE574" s="40"/>
      <c r="FF574" s="40"/>
      <c r="FG574" s="40"/>
      <c r="FH574" s="40"/>
      <c r="FI574" s="40"/>
      <c r="FJ574" s="40"/>
      <c r="FK574" s="40"/>
      <c r="FL574" s="40"/>
      <c r="FM574" s="40"/>
      <c r="FN574" s="40"/>
      <c r="FO574" s="40"/>
      <c r="FP574" s="40"/>
      <c r="FQ574" s="40"/>
      <c r="FR574" s="40"/>
      <c r="FS574" s="40"/>
      <c r="FT574" s="40"/>
      <c r="FU574" s="40"/>
      <c r="FV574" s="40"/>
      <c r="FW574" s="40"/>
      <c r="FX574" s="40"/>
      <c r="FY574" s="40"/>
      <c r="FZ574" s="40"/>
      <c r="GA574" s="40"/>
      <c r="GB574" s="40"/>
      <c r="GC574" s="40"/>
      <c r="GD574" s="8"/>
      <c r="GE574" s="8"/>
      <c r="GF574" s="8"/>
      <c r="GG574" s="8"/>
      <c r="GH574" s="8"/>
    </row>
    <row r="575" spans="1:190">
      <c r="A575" s="8"/>
      <c r="DT575" s="40"/>
      <c r="DU575" s="40"/>
      <c r="DV575" s="40"/>
      <c r="DW575" s="40"/>
      <c r="DX575" s="40"/>
      <c r="DY575" s="40"/>
      <c r="DZ575" s="40"/>
      <c r="EA575" s="40"/>
      <c r="EB575" s="40"/>
      <c r="EC575" s="40"/>
      <c r="ED575" s="40"/>
      <c r="EE575" s="40"/>
      <c r="EF575" s="40"/>
      <c r="EG575" s="40"/>
      <c r="EH575" s="40"/>
      <c r="EI575" s="40"/>
      <c r="EJ575" s="40"/>
      <c r="EK575" s="40"/>
      <c r="EL575" s="40"/>
      <c r="EM575" s="40"/>
      <c r="EN575" s="40"/>
      <c r="EO575" s="40"/>
      <c r="EP575" s="40"/>
      <c r="EQ575" s="40"/>
      <c r="ER575" s="40"/>
      <c r="ES575" s="40"/>
      <c r="ET575" s="40"/>
      <c r="EU575" s="40"/>
      <c r="EV575" s="40"/>
      <c r="EW575" s="40"/>
      <c r="EX575" s="40"/>
      <c r="EY575" s="40"/>
      <c r="EZ575" s="40"/>
      <c r="FA575" s="40"/>
      <c r="FB575" s="40"/>
      <c r="FC575" s="40"/>
      <c r="FD575" s="40"/>
      <c r="FE575" s="40"/>
      <c r="FF575" s="40"/>
      <c r="FG575" s="40"/>
      <c r="FH575" s="40"/>
      <c r="FI575" s="40"/>
      <c r="FJ575" s="40"/>
      <c r="FK575" s="40"/>
      <c r="FL575" s="40"/>
      <c r="FM575" s="40"/>
      <c r="FN575" s="40"/>
      <c r="FO575" s="40"/>
      <c r="FP575" s="40"/>
      <c r="FQ575" s="40"/>
      <c r="FR575" s="40"/>
      <c r="FS575" s="40"/>
      <c r="FT575" s="40"/>
      <c r="FU575" s="40"/>
      <c r="FV575" s="40"/>
      <c r="FW575" s="40"/>
      <c r="FX575" s="40"/>
      <c r="FY575" s="40"/>
      <c r="FZ575" s="40"/>
      <c r="GA575" s="40"/>
      <c r="GB575" s="40"/>
      <c r="GC575" s="40"/>
      <c r="GD575" s="8"/>
      <c r="GE575" s="8"/>
      <c r="GF575" s="8"/>
      <c r="GG575" s="8"/>
      <c r="GH575" s="8"/>
    </row>
    <row r="576" spans="1:190">
      <c r="A576" s="8"/>
      <c r="DT576" s="40"/>
      <c r="DU576" s="40"/>
      <c r="DV576" s="40"/>
      <c r="DW576" s="40"/>
      <c r="DX576" s="40"/>
      <c r="DY576" s="40"/>
      <c r="DZ576" s="40"/>
      <c r="EA576" s="40"/>
      <c r="EB576" s="40"/>
      <c r="EC576" s="40"/>
      <c r="ED576" s="40"/>
      <c r="EE576" s="40"/>
      <c r="EF576" s="40"/>
      <c r="EG576" s="40"/>
      <c r="EH576" s="40"/>
      <c r="EI576" s="40"/>
      <c r="EJ576" s="40"/>
      <c r="EK576" s="40"/>
      <c r="EL576" s="40"/>
      <c r="EM576" s="40"/>
      <c r="EN576" s="40"/>
      <c r="EO576" s="40"/>
      <c r="EP576" s="40"/>
      <c r="EQ576" s="40"/>
      <c r="ER576" s="40"/>
      <c r="ES576" s="40"/>
      <c r="ET576" s="40"/>
      <c r="EU576" s="40"/>
      <c r="EV576" s="40"/>
      <c r="EW576" s="40"/>
      <c r="EX576" s="40"/>
      <c r="EY576" s="40"/>
      <c r="EZ576" s="40"/>
      <c r="FA576" s="40"/>
      <c r="FB576" s="40"/>
      <c r="FC576" s="40"/>
      <c r="FD576" s="40"/>
      <c r="FE576" s="40"/>
      <c r="FF576" s="40"/>
      <c r="FG576" s="40"/>
      <c r="FH576" s="40"/>
      <c r="FI576" s="40"/>
      <c r="FJ576" s="40"/>
      <c r="FK576" s="40"/>
      <c r="FL576" s="40"/>
      <c r="FM576" s="40"/>
      <c r="FN576" s="40"/>
      <c r="FO576" s="40"/>
      <c r="FP576" s="40"/>
      <c r="FQ576" s="40"/>
      <c r="FR576" s="40"/>
      <c r="FS576" s="40"/>
      <c r="FT576" s="40"/>
      <c r="FU576" s="40"/>
      <c r="FV576" s="40"/>
      <c r="FW576" s="40"/>
      <c r="FX576" s="40"/>
      <c r="FY576" s="40"/>
      <c r="FZ576" s="40"/>
      <c r="GA576" s="40"/>
      <c r="GB576" s="40"/>
      <c r="GC576" s="40"/>
      <c r="GD576" s="8"/>
      <c r="GE576" s="8"/>
      <c r="GF576" s="8"/>
      <c r="GG576" s="8"/>
      <c r="GH576" s="8"/>
    </row>
    <row r="577" spans="1:190">
      <c r="A577" s="8"/>
      <c r="DT577" s="40"/>
      <c r="DU577" s="40"/>
      <c r="DV577" s="40"/>
      <c r="DW577" s="40"/>
      <c r="DX577" s="40"/>
      <c r="DY577" s="40"/>
      <c r="DZ577" s="40"/>
      <c r="EA577" s="40"/>
      <c r="EB577" s="40"/>
      <c r="EC577" s="40"/>
      <c r="ED577" s="40"/>
      <c r="EE577" s="40"/>
      <c r="EF577" s="40"/>
      <c r="EG577" s="40"/>
      <c r="EH577" s="40"/>
      <c r="EI577" s="40"/>
      <c r="EJ577" s="40"/>
      <c r="EK577" s="40"/>
      <c r="EL577" s="40"/>
      <c r="EM577" s="40"/>
      <c r="EN577" s="40"/>
      <c r="EO577" s="40"/>
      <c r="EP577" s="40"/>
      <c r="EQ577" s="40"/>
      <c r="ER577" s="40"/>
      <c r="ES577" s="40"/>
      <c r="ET577" s="40"/>
      <c r="EU577" s="40"/>
      <c r="EV577" s="40"/>
      <c r="EW577" s="40"/>
      <c r="EX577" s="40"/>
      <c r="EY577" s="40"/>
      <c r="EZ577" s="40"/>
      <c r="FA577" s="40"/>
      <c r="FB577" s="40"/>
      <c r="FC577" s="40"/>
      <c r="FD577" s="40"/>
      <c r="FE577" s="40"/>
      <c r="FF577" s="40"/>
      <c r="FG577" s="40"/>
      <c r="FH577" s="40"/>
      <c r="FI577" s="40"/>
      <c r="FJ577" s="40"/>
      <c r="FK577" s="40"/>
      <c r="FL577" s="40"/>
      <c r="FM577" s="40"/>
      <c r="FN577" s="40"/>
      <c r="FO577" s="40"/>
      <c r="FP577" s="40"/>
      <c r="FQ577" s="40"/>
      <c r="FR577" s="40"/>
      <c r="FS577" s="40"/>
      <c r="FT577" s="40"/>
      <c r="FU577" s="40"/>
      <c r="FV577" s="40"/>
      <c r="FW577" s="40"/>
      <c r="FX577" s="40"/>
      <c r="FY577" s="40"/>
      <c r="FZ577" s="40"/>
      <c r="GA577" s="40"/>
      <c r="GB577" s="40"/>
      <c r="GC577" s="40"/>
      <c r="GD577" s="8"/>
      <c r="GE577" s="8"/>
      <c r="GF577" s="8"/>
      <c r="GG577" s="8"/>
      <c r="GH577" s="8"/>
    </row>
    <row r="578" spans="1:190">
      <c r="A578" s="8"/>
      <c r="DT578" s="40"/>
      <c r="DU578" s="40"/>
      <c r="DV578" s="40"/>
      <c r="DW578" s="40"/>
      <c r="DX578" s="40"/>
      <c r="DY578" s="40"/>
      <c r="DZ578" s="40"/>
      <c r="EA578" s="40"/>
      <c r="EB578" s="40"/>
      <c r="EC578" s="40"/>
      <c r="ED578" s="40"/>
      <c r="EE578" s="40"/>
      <c r="EF578" s="40"/>
      <c r="EG578" s="40"/>
      <c r="EH578" s="40"/>
      <c r="EI578" s="40"/>
      <c r="EJ578" s="40"/>
      <c r="EK578" s="40"/>
      <c r="EL578" s="40"/>
      <c r="EM578" s="40"/>
      <c r="EN578" s="40"/>
      <c r="EO578" s="40"/>
      <c r="EP578" s="40"/>
      <c r="EQ578" s="40"/>
      <c r="ER578" s="40"/>
      <c r="ES578" s="40"/>
      <c r="ET578" s="40"/>
      <c r="EU578" s="40"/>
      <c r="EV578" s="40"/>
      <c r="EW578" s="40"/>
      <c r="EX578" s="40"/>
      <c r="EY578" s="40"/>
      <c r="EZ578" s="40"/>
      <c r="FA578" s="40"/>
      <c r="FB578" s="40"/>
      <c r="FC578" s="40"/>
      <c r="FD578" s="40"/>
      <c r="FE578" s="40"/>
      <c r="FF578" s="40"/>
      <c r="FG578" s="40"/>
      <c r="FH578" s="40"/>
      <c r="FI578" s="40"/>
      <c r="FJ578" s="40"/>
      <c r="FK578" s="40"/>
      <c r="FL578" s="40"/>
      <c r="FM578" s="40"/>
      <c r="FN578" s="40"/>
      <c r="FO578" s="40"/>
      <c r="FP578" s="40"/>
      <c r="FQ578" s="40"/>
      <c r="FR578" s="40"/>
      <c r="FS578" s="40"/>
      <c r="FT578" s="40"/>
      <c r="FU578" s="40"/>
      <c r="FV578" s="40"/>
      <c r="FW578" s="40"/>
      <c r="FX578" s="40"/>
      <c r="FY578" s="40"/>
      <c r="FZ578" s="40"/>
      <c r="GA578" s="40"/>
      <c r="GB578" s="40"/>
      <c r="GC578" s="40"/>
      <c r="GD578" s="8"/>
      <c r="GE578" s="8"/>
      <c r="GF578" s="8"/>
      <c r="GG578" s="8"/>
      <c r="GH578" s="8"/>
    </row>
    <row r="579" spans="1:190">
      <c r="A579" s="8"/>
      <c r="DT579" s="40"/>
      <c r="DU579" s="40"/>
      <c r="DV579" s="40"/>
      <c r="DW579" s="40"/>
      <c r="DX579" s="40"/>
      <c r="DY579" s="40"/>
      <c r="DZ579" s="40"/>
      <c r="EA579" s="40"/>
      <c r="EB579" s="40"/>
      <c r="EC579" s="40"/>
      <c r="ED579" s="40"/>
      <c r="EE579" s="40"/>
      <c r="EF579" s="40"/>
      <c r="EG579" s="40"/>
      <c r="EH579" s="40"/>
      <c r="EI579" s="40"/>
      <c r="EJ579" s="40"/>
      <c r="EK579" s="40"/>
      <c r="EL579" s="40"/>
      <c r="EM579" s="40"/>
      <c r="EN579" s="40"/>
      <c r="EO579" s="40"/>
      <c r="EP579" s="40"/>
      <c r="EQ579" s="40"/>
      <c r="ER579" s="40"/>
      <c r="ES579" s="40"/>
      <c r="ET579" s="40"/>
      <c r="EU579" s="40"/>
      <c r="EV579" s="40"/>
      <c r="EW579" s="40"/>
      <c r="EX579" s="40"/>
      <c r="EY579" s="40"/>
      <c r="EZ579" s="40"/>
      <c r="FA579" s="40"/>
      <c r="FB579" s="40"/>
      <c r="FC579" s="40"/>
      <c r="FD579" s="40"/>
      <c r="FE579" s="40"/>
      <c r="FF579" s="40"/>
      <c r="FG579" s="40"/>
      <c r="FH579" s="40"/>
      <c r="FI579" s="40"/>
      <c r="FJ579" s="40"/>
      <c r="FK579" s="40"/>
      <c r="FL579" s="40"/>
      <c r="FM579" s="40"/>
      <c r="FN579" s="40"/>
      <c r="FO579" s="40"/>
      <c r="FP579" s="40"/>
      <c r="FQ579" s="40"/>
      <c r="FR579" s="40"/>
      <c r="FS579" s="40"/>
      <c r="FT579" s="40"/>
      <c r="FU579" s="40"/>
      <c r="FV579" s="40"/>
      <c r="FW579" s="40"/>
      <c r="FX579" s="40"/>
      <c r="FY579" s="40"/>
      <c r="FZ579" s="40"/>
      <c r="GA579" s="40"/>
      <c r="GB579" s="40"/>
      <c r="GC579" s="40"/>
      <c r="GD579" s="8"/>
      <c r="GE579" s="8"/>
      <c r="GF579" s="8"/>
      <c r="GG579" s="8"/>
      <c r="GH579" s="8"/>
    </row>
    <row r="580" spans="1:190">
      <c r="A580" s="8"/>
      <c r="DT580" s="40"/>
      <c r="DU580" s="40"/>
      <c r="DV580" s="40"/>
      <c r="DW580" s="40"/>
      <c r="DX580" s="40"/>
      <c r="DY580" s="40"/>
      <c r="DZ580" s="40"/>
      <c r="EA580" s="40"/>
      <c r="EB580" s="40"/>
      <c r="EC580" s="40"/>
      <c r="ED580" s="40"/>
      <c r="EE580" s="40"/>
      <c r="EF580" s="40"/>
      <c r="EG580" s="40"/>
      <c r="EH580" s="40"/>
      <c r="EI580" s="40"/>
      <c r="EJ580" s="40"/>
      <c r="EK580" s="40"/>
      <c r="EL580" s="40"/>
      <c r="EM580" s="40"/>
      <c r="EN580" s="40"/>
      <c r="EO580" s="40"/>
      <c r="EP580" s="40"/>
      <c r="EQ580" s="40"/>
      <c r="ER580" s="40"/>
      <c r="ES580" s="40"/>
      <c r="ET580" s="40"/>
      <c r="EU580" s="40"/>
      <c r="EV580" s="40"/>
      <c r="EW580" s="40"/>
      <c r="EX580" s="40"/>
      <c r="EY580" s="40"/>
      <c r="EZ580" s="40"/>
      <c r="FA580" s="40"/>
      <c r="FB580" s="40"/>
      <c r="FC580" s="40"/>
      <c r="FD580" s="40"/>
      <c r="FE580" s="40"/>
      <c r="FF580" s="40"/>
      <c r="FG580" s="40"/>
      <c r="FH580" s="40"/>
      <c r="FI580" s="40"/>
      <c r="FJ580" s="40"/>
      <c r="FK580" s="40"/>
      <c r="FL580" s="40"/>
      <c r="FM580" s="40"/>
      <c r="FN580" s="40"/>
      <c r="FO580" s="40"/>
      <c r="FP580" s="40"/>
      <c r="FQ580" s="40"/>
      <c r="FR580" s="40"/>
      <c r="FS580" s="40"/>
      <c r="FT580" s="40"/>
      <c r="FU580" s="40"/>
      <c r="FV580" s="40"/>
      <c r="FW580" s="40"/>
      <c r="FX580" s="40"/>
      <c r="FY580" s="40"/>
      <c r="FZ580" s="40"/>
      <c r="GA580" s="40"/>
      <c r="GB580" s="40"/>
      <c r="GC580" s="40"/>
      <c r="GD580" s="8"/>
      <c r="GE580" s="8"/>
      <c r="GF580" s="8"/>
      <c r="GG580" s="8"/>
      <c r="GH580" s="8"/>
    </row>
    <row r="581" spans="1:190">
      <c r="A581" s="8"/>
      <c r="DT581" s="40"/>
      <c r="DU581" s="40"/>
      <c r="DV581" s="40"/>
      <c r="DW581" s="40"/>
      <c r="DX581" s="40"/>
      <c r="DY581" s="40"/>
      <c r="DZ581" s="40"/>
      <c r="EA581" s="40"/>
      <c r="EB581" s="40"/>
      <c r="EC581" s="40"/>
      <c r="ED581" s="40"/>
      <c r="EE581" s="40"/>
      <c r="EF581" s="40"/>
      <c r="EG581" s="40"/>
      <c r="EH581" s="40"/>
      <c r="EI581" s="40"/>
      <c r="EJ581" s="40"/>
      <c r="EK581" s="40"/>
      <c r="EL581" s="40"/>
      <c r="EM581" s="40"/>
      <c r="EN581" s="40"/>
      <c r="EO581" s="40"/>
      <c r="EP581" s="40"/>
      <c r="EQ581" s="40"/>
      <c r="ER581" s="40"/>
      <c r="ES581" s="40"/>
      <c r="ET581" s="40"/>
      <c r="EU581" s="40"/>
      <c r="EV581" s="40"/>
      <c r="EW581" s="40"/>
      <c r="EX581" s="40"/>
      <c r="EY581" s="40"/>
      <c r="EZ581" s="40"/>
      <c r="FA581" s="40"/>
      <c r="FB581" s="40"/>
      <c r="FC581" s="40"/>
      <c r="FD581" s="40"/>
      <c r="FE581" s="40"/>
      <c r="FF581" s="40"/>
      <c r="FG581" s="40"/>
      <c r="FH581" s="40"/>
      <c r="FI581" s="40"/>
      <c r="FJ581" s="40"/>
      <c r="FK581" s="40"/>
      <c r="FL581" s="40"/>
      <c r="FM581" s="40"/>
      <c r="FN581" s="40"/>
      <c r="FO581" s="40"/>
      <c r="FP581" s="40"/>
      <c r="FQ581" s="40"/>
      <c r="FR581" s="40"/>
      <c r="FS581" s="40"/>
      <c r="FT581" s="40"/>
      <c r="FU581" s="40"/>
      <c r="FV581" s="40"/>
      <c r="FW581" s="40"/>
      <c r="FX581" s="40"/>
      <c r="FY581" s="40"/>
      <c r="FZ581" s="40"/>
      <c r="GA581" s="40"/>
      <c r="GB581" s="40"/>
      <c r="GC581" s="40"/>
      <c r="GD581" s="8"/>
      <c r="GE581" s="8"/>
      <c r="GF581" s="8"/>
      <c r="GG581" s="8"/>
      <c r="GH581" s="8"/>
    </row>
    <row r="582" spans="1:190">
      <c r="A582" s="8"/>
      <c r="DT582" s="40"/>
      <c r="DU582" s="40"/>
      <c r="DV582" s="40"/>
      <c r="DW582" s="40"/>
      <c r="DX582" s="40"/>
      <c r="DY582" s="40"/>
      <c r="DZ582" s="40"/>
      <c r="EA582" s="40"/>
      <c r="EB582" s="40"/>
      <c r="EC582" s="40"/>
      <c r="ED582" s="40"/>
      <c r="EE582" s="40"/>
      <c r="EF582" s="40"/>
      <c r="EG582" s="40"/>
      <c r="EH582" s="40"/>
      <c r="EI582" s="40"/>
      <c r="EJ582" s="40"/>
      <c r="EK582" s="40"/>
      <c r="EL582" s="40"/>
      <c r="EM582" s="40"/>
      <c r="EN582" s="40"/>
      <c r="EO582" s="40"/>
      <c r="EP582" s="40"/>
      <c r="EQ582" s="40"/>
      <c r="ER582" s="40"/>
      <c r="ES582" s="40"/>
      <c r="ET582" s="40"/>
      <c r="EU582" s="40"/>
      <c r="EV582" s="40"/>
      <c r="EW582" s="40"/>
      <c r="EX582" s="40"/>
      <c r="EY582" s="40"/>
      <c r="EZ582" s="40"/>
      <c r="FA582" s="40"/>
      <c r="FB582" s="40"/>
      <c r="FC582" s="40"/>
      <c r="FD582" s="40"/>
      <c r="FE582" s="40"/>
      <c r="FF582" s="40"/>
      <c r="FG582" s="40"/>
      <c r="FH582" s="40"/>
      <c r="FI582" s="40"/>
      <c r="FJ582" s="40"/>
      <c r="FK582" s="40"/>
      <c r="FL582" s="40"/>
      <c r="FM582" s="40"/>
      <c r="FN582" s="40"/>
      <c r="FO582" s="40"/>
      <c r="FP582" s="40"/>
      <c r="FQ582" s="40"/>
      <c r="FR582" s="40"/>
      <c r="FS582" s="40"/>
      <c r="FT582" s="40"/>
      <c r="FU582" s="40"/>
      <c r="FV582" s="40"/>
      <c r="FW582" s="40"/>
      <c r="FX582" s="40"/>
      <c r="FY582" s="40"/>
      <c r="FZ582" s="40"/>
      <c r="GA582" s="40"/>
      <c r="GB582" s="40"/>
      <c r="GC582" s="40"/>
      <c r="GD582" s="8"/>
      <c r="GE582" s="8"/>
      <c r="GF582" s="8"/>
      <c r="GG582" s="8"/>
      <c r="GH582" s="8"/>
    </row>
    <row r="583" spans="1:190">
      <c r="A583" s="8"/>
      <c r="DT583" s="40"/>
      <c r="DU583" s="40"/>
      <c r="DV583" s="40"/>
      <c r="DW583" s="40"/>
      <c r="DX583" s="40"/>
      <c r="DY583" s="40"/>
      <c r="DZ583" s="40"/>
      <c r="EA583" s="40"/>
      <c r="EB583" s="40"/>
      <c r="EC583" s="40"/>
      <c r="ED583" s="40"/>
      <c r="EE583" s="40"/>
      <c r="EF583" s="40"/>
      <c r="EG583" s="40"/>
      <c r="EH583" s="40"/>
      <c r="EI583" s="40"/>
      <c r="EJ583" s="40"/>
      <c r="EK583" s="40"/>
      <c r="EL583" s="40"/>
      <c r="EM583" s="40"/>
      <c r="EN583" s="40"/>
      <c r="EO583" s="40"/>
      <c r="EP583" s="40"/>
      <c r="EQ583" s="40"/>
      <c r="ER583" s="40"/>
      <c r="ES583" s="40"/>
      <c r="ET583" s="40"/>
      <c r="EU583" s="40"/>
      <c r="EV583" s="40"/>
      <c r="EW583" s="40"/>
      <c r="EX583" s="40"/>
      <c r="EY583" s="40"/>
      <c r="EZ583" s="40"/>
      <c r="FA583" s="40"/>
      <c r="FB583" s="40"/>
      <c r="FC583" s="40"/>
      <c r="FD583" s="40"/>
      <c r="FE583" s="40"/>
      <c r="FF583" s="40"/>
      <c r="FG583" s="40"/>
      <c r="FH583" s="40"/>
      <c r="FI583" s="40"/>
      <c r="FJ583" s="40"/>
      <c r="FK583" s="40"/>
      <c r="FL583" s="40"/>
      <c r="FM583" s="40"/>
      <c r="FN583" s="40"/>
      <c r="FO583" s="40"/>
      <c r="FP583" s="40"/>
      <c r="FQ583" s="40"/>
      <c r="FR583" s="40"/>
      <c r="FS583" s="40"/>
      <c r="FT583" s="40"/>
      <c r="FU583" s="40"/>
      <c r="FV583" s="40"/>
      <c r="FW583" s="40"/>
      <c r="FX583" s="40"/>
      <c r="FY583" s="40"/>
      <c r="FZ583" s="40"/>
      <c r="GA583" s="40"/>
      <c r="GB583" s="40"/>
      <c r="GC583" s="40"/>
      <c r="GD583" s="8"/>
      <c r="GE583" s="8"/>
      <c r="GF583" s="8"/>
      <c r="GG583" s="8"/>
      <c r="GH583" s="8"/>
    </row>
    <row r="584" spans="1:190">
      <c r="A584" s="8"/>
      <c r="DT584" s="40"/>
      <c r="DU584" s="40"/>
      <c r="DV584" s="40"/>
      <c r="DW584" s="40"/>
      <c r="DX584" s="40"/>
      <c r="DY584" s="40"/>
      <c r="DZ584" s="40"/>
      <c r="EA584" s="40"/>
      <c r="EB584" s="40"/>
      <c r="EC584" s="40"/>
      <c r="ED584" s="40"/>
      <c r="EE584" s="40"/>
      <c r="EF584" s="40"/>
      <c r="EG584" s="40"/>
      <c r="EH584" s="40"/>
      <c r="EI584" s="40"/>
      <c r="EJ584" s="40"/>
      <c r="EK584" s="40"/>
      <c r="EL584" s="40"/>
      <c r="EM584" s="40"/>
      <c r="EN584" s="40"/>
      <c r="EO584" s="40"/>
      <c r="EP584" s="40"/>
      <c r="EQ584" s="40"/>
      <c r="ER584" s="40"/>
      <c r="ES584" s="40"/>
      <c r="ET584" s="40"/>
      <c r="EU584" s="40"/>
      <c r="EV584" s="40"/>
      <c r="EW584" s="40"/>
      <c r="EX584" s="40"/>
      <c r="EY584" s="40"/>
      <c r="EZ584" s="40"/>
      <c r="FA584" s="40"/>
      <c r="FB584" s="40"/>
      <c r="FC584" s="40"/>
      <c r="FD584" s="40"/>
      <c r="FE584" s="40"/>
      <c r="FF584" s="40"/>
      <c r="FG584" s="40"/>
      <c r="FH584" s="40"/>
      <c r="FI584" s="40"/>
      <c r="FJ584" s="40"/>
      <c r="FK584" s="40"/>
      <c r="FL584" s="40"/>
      <c r="FM584" s="40"/>
      <c r="FN584" s="40"/>
      <c r="FO584" s="40"/>
      <c r="FP584" s="40"/>
      <c r="FQ584" s="40"/>
      <c r="FR584" s="40"/>
      <c r="FS584" s="40"/>
      <c r="FT584" s="40"/>
      <c r="FU584" s="40"/>
      <c r="FV584" s="40"/>
      <c r="FW584" s="40"/>
      <c r="FX584" s="40"/>
      <c r="FY584" s="40"/>
      <c r="FZ584" s="40"/>
      <c r="GA584" s="40"/>
      <c r="GB584" s="40"/>
      <c r="GC584" s="40"/>
      <c r="GD584" s="8"/>
      <c r="GE584" s="8"/>
      <c r="GF584" s="8"/>
      <c r="GG584" s="8"/>
      <c r="GH584" s="8"/>
    </row>
    <row r="585" spans="1:190">
      <c r="A585" s="8"/>
      <c r="DT585" s="40"/>
      <c r="DU585" s="40"/>
      <c r="DV585" s="40"/>
      <c r="DW585" s="40"/>
      <c r="DX585" s="40"/>
      <c r="DY585" s="40"/>
      <c r="DZ585" s="40"/>
      <c r="EA585" s="40"/>
      <c r="EB585" s="40"/>
      <c r="EC585" s="40"/>
      <c r="ED585" s="40"/>
      <c r="EE585" s="40"/>
      <c r="EF585" s="40"/>
      <c r="EG585" s="40"/>
      <c r="EH585" s="40"/>
      <c r="EI585" s="40"/>
      <c r="EJ585" s="40"/>
      <c r="EK585" s="40"/>
      <c r="EL585" s="40"/>
      <c r="EM585" s="40"/>
      <c r="EN585" s="40"/>
      <c r="EO585" s="40"/>
      <c r="EP585" s="40"/>
      <c r="EQ585" s="40"/>
      <c r="ER585" s="40"/>
      <c r="ES585" s="40"/>
      <c r="ET585" s="40"/>
      <c r="EU585" s="40"/>
      <c r="EV585" s="40"/>
      <c r="EW585" s="40"/>
      <c r="EX585" s="40"/>
      <c r="EY585" s="40"/>
      <c r="EZ585" s="40"/>
      <c r="FA585" s="40"/>
      <c r="FB585" s="40"/>
      <c r="FC585" s="40"/>
      <c r="FD585" s="40"/>
      <c r="FE585" s="40"/>
      <c r="FF585" s="40"/>
      <c r="FG585" s="40"/>
      <c r="FH585" s="40"/>
      <c r="FI585" s="40"/>
      <c r="FJ585" s="40"/>
      <c r="FK585" s="40"/>
      <c r="FL585" s="40"/>
      <c r="FM585" s="40"/>
      <c r="FN585" s="40"/>
      <c r="FO585" s="40"/>
      <c r="FP585" s="40"/>
      <c r="FQ585" s="40"/>
      <c r="FR585" s="40"/>
      <c r="FS585" s="40"/>
      <c r="FT585" s="40"/>
      <c r="FU585" s="40"/>
      <c r="FV585" s="40"/>
      <c r="FW585" s="40"/>
      <c r="FX585" s="40"/>
      <c r="FY585" s="40"/>
      <c r="FZ585" s="40"/>
      <c r="GA585" s="40"/>
      <c r="GB585" s="40"/>
      <c r="GC585" s="40"/>
      <c r="GD585" s="8"/>
      <c r="GE585" s="8"/>
      <c r="GF585" s="8"/>
      <c r="GG585" s="8"/>
      <c r="GH585" s="8"/>
    </row>
    <row r="586" spans="1:190">
      <c r="A586" s="8"/>
      <c r="DT586" s="40"/>
      <c r="DU586" s="40"/>
      <c r="DV586" s="40"/>
      <c r="DW586" s="40"/>
      <c r="DX586" s="40"/>
      <c r="DY586" s="40"/>
      <c r="DZ586" s="40"/>
      <c r="EA586" s="40"/>
      <c r="EB586" s="40"/>
      <c r="EC586" s="40"/>
      <c r="ED586" s="40"/>
      <c r="EE586" s="40"/>
      <c r="EF586" s="40"/>
      <c r="EG586" s="40"/>
      <c r="EH586" s="40"/>
      <c r="EI586" s="40"/>
      <c r="EJ586" s="40"/>
      <c r="EK586" s="40"/>
      <c r="EL586" s="40"/>
      <c r="EM586" s="40"/>
      <c r="EN586" s="40"/>
      <c r="EO586" s="40"/>
      <c r="EP586" s="40"/>
      <c r="EQ586" s="40"/>
      <c r="ER586" s="40"/>
      <c r="ES586" s="40"/>
      <c r="ET586" s="40"/>
      <c r="EU586" s="40"/>
      <c r="EV586" s="40"/>
      <c r="EW586" s="40"/>
      <c r="EX586" s="40"/>
      <c r="EY586" s="40"/>
      <c r="EZ586" s="40"/>
      <c r="FA586" s="40"/>
      <c r="FB586" s="40"/>
      <c r="FC586" s="40"/>
      <c r="FD586" s="40"/>
      <c r="FE586" s="40"/>
      <c r="FF586" s="40"/>
      <c r="FG586" s="40"/>
      <c r="FH586" s="40"/>
      <c r="FI586" s="40"/>
      <c r="FJ586" s="40"/>
      <c r="FK586" s="40"/>
      <c r="FL586" s="40"/>
      <c r="FM586" s="40"/>
      <c r="FN586" s="40"/>
      <c r="FO586" s="40"/>
      <c r="FP586" s="40"/>
      <c r="FQ586" s="40"/>
      <c r="FR586" s="40"/>
      <c r="FS586" s="40"/>
      <c r="FT586" s="40"/>
      <c r="FU586" s="40"/>
      <c r="FV586" s="40"/>
      <c r="FW586" s="40"/>
      <c r="FX586" s="40"/>
      <c r="FY586" s="40"/>
      <c r="FZ586" s="40"/>
      <c r="GA586" s="40"/>
      <c r="GB586" s="40"/>
      <c r="GC586" s="40"/>
      <c r="GD586" s="8"/>
      <c r="GE586" s="8"/>
      <c r="GF586" s="8"/>
      <c r="GG586" s="8"/>
      <c r="GH586" s="8"/>
    </row>
    <row r="587" spans="1:190">
      <c r="A587" s="8"/>
      <c r="DT587" s="40"/>
      <c r="DU587" s="40"/>
      <c r="DV587" s="40"/>
      <c r="DW587" s="40"/>
      <c r="DX587" s="40"/>
      <c r="DY587" s="40"/>
      <c r="DZ587" s="40"/>
      <c r="EA587" s="40"/>
      <c r="EB587" s="40"/>
      <c r="EC587" s="40"/>
      <c r="ED587" s="40"/>
      <c r="EE587" s="40"/>
      <c r="EF587" s="40"/>
      <c r="EG587" s="40"/>
      <c r="EH587" s="40"/>
      <c r="EI587" s="40"/>
      <c r="EJ587" s="40"/>
      <c r="EK587" s="40"/>
      <c r="EL587" s="40"/>
      <c r="EM587" s="40"/>
      <c r="EN587" s="40"/>
      <c r="EO587" s="40"/>
      <c r="EP587" s="40"/>
      <c r="EQ587" s="40"/>
      <c r="ER587" s="40"/>
      <c r="ES587" s="40"/>
      <c r="ET587" s="40"/>
      <c r="EU587" s="40"/>
      <c r="EV587" s="40"/>
      <c r="EW587" s="40"/>
      <c r="EX587" s="40"/>
      <c r="EY587" s="40"/>
      <c r="EZ587" s="40"/>
      <c r="FA587" s="40"/>
      <c r="FB587" s="40"/>
      <c r="FC587" s="40"/>
      <c r="FD587" s="40"/>
      <c r="FE587" s="40"/>
      <c r="FF587" s="40"/>
      <c r="FG587" s="40"/>
      <c r="FH587" s="40"/>
      <c r="FI587" s="40"/>
      <c r="FJ587" s="40"/>
      <c r="FK587" s="40"/>
      <c r="FL587" s="40"/>
      <c r="FM587" s="40"/>
      <c r="FN587" s="40"/>
      <c r="FO587" s="40"/>
      <c r="FP587" s="40"/>
      <c r="FQ587" s="40"/>
      <c r="FR587" s="40"/>
      <c r="FS587" s="40"/>
      <c r="FT587" s="40"/>
      <c r="FU587" s="40"/>
      <c r="FV587" s="40"/>
      <c r="FW587" s="40"/>
      <c r="FX587" s="40"/>
      <c r="FY587" s="40"/>
      <c r="FZ587" s="40"/>
      <c r="GA587" s="40"/>
      <c r="GB587" s="40"/>
      <c r="GC587" s="40"/>
      <c r="GD587" s="8"/>
      <c r="GE587" s="8"/>
      <c r="GF587" s="8"/>
      <c r="GG587" s="8"/>
      <c r="GH587" s="8"/>
    </row>
    <row r="588" spans="1:190">
      <c r="A588" s="8"/>
      <c r="DT588" s="40"/>
      <c r="DU588" s="40"/>
      <c r="DV588" s="40"/>
      <c r="DW588" s="40"/>
      <c r="DX588" s="40"/>
      <c r="DY588" s="40"/>
      <c r="DZ588" s="40"/>
      <c r="EA588" s="40"/>
      <c r="EB588" s="40"/>
      <c r="EC588" s="40"/>
      <c r="ED588" s="40"/>
      <c r="EE588" s="40"/>
      <c r="EF588" s="40"/>
      <c r="EG588" s="40"/>
      <c r="EH588" s="40"/>
      <c r="EI588" s="40"/>
      <c r="EJ588" s="40"/>
      <c r="EK588" s="40"/>
      <c r="EL588" s="40"/>
      <c r="EM588" s="40"/>
      <c r="EN588" s="40"/>
      <c r="EO588" s="40"/>
      <c r="EP588" s="40"/>
      <c r="EQ588" s="40"/>
      <c r="ER588" s="40"/>
      <c r="ES588" s="40"/>
      <c r="ET588" s="40"/>
      <c r="EU588" s="40"/>
      <c r="EV588" s="40"/>
      <c r="EW588" s="40"/>
      <c r="EX588" s="40"/>
      <c r="EY588" s="40"/>
      <c r="EZ588" s="40"/>
      <c r="FA588" s="40"/>
      <c r="FB588" s="40"/>
      <c r="FC588" s="40"/>
      <c r="FD588" s="40"/>
      <c r="FE588" s="40"/>
      <c r="FF588" s="40"/>
      <c r="FG588" s="40"/>
      <c r="FH588" s="40"/>
      <c r="FI588" s="40"/>
      <c r="FJ588" s="40"/>
      <c r="FK588" s="40"/>
      <c r="FL588" s="40"/>
      <c r="FM588" s="40"/>
      <c r="FN588" s="40"/>
      <c r="FO588" s="40"/>
      <c r="FP588" s="40"/>
      <c r="FQ588" s="40"/>
      <c r="FR588" s="40"/>
      <c r="FS588" s="40"/>
      <c r="FT588" s="40"/>
      <c r="FU588" s="40"/>
      <c r="FV588" s="40"/>
      <c r="FW588" s="40"/>
      <c r="FX588" s="40"/>
      <c r="FY588" s="40"/>
      <c r="FZ588" s="40"/>
      <c r="GA588" s="40"/>
      <c r="GB588" s="40"/>
      <c r="GC588" s="40"/>
      <c r="GD588" s="8"/>
      <c r="GE588" s="8"/>
      <c r="GF588" s="8"/>
      <c r="GG588" s="8"/>
      <c r="GH588" s="8"/>
    </row>
    <row r="589" spans="1:190">
      <c r="A589" s="8"/>
      <c r="DT589" s="40"/>
      <c r="DU589" s="40"/>
      <c r="DV589" s="40"/>
      <c r="DW589" s="40"/>
      <c r="DX589" s="40"/>
      <c r="DY589" s="40"/>
      <c r="DZ589" s="40"/>
      <c r="EA589" s="40"/>
      <c r="EB589" s="40"/>
      <c r="EC589" s="40"/>
      <c r="ED589" s="40"/>
      <c r="EE589" s="40"/>
      <c r="EF589" s="40"/>
      <c r="EG589" s="40"/>
      <c r="EH589" s="40"/>
      <c r="EI589" s="40"/>
      <c r="EJ589" s="40"/>
      <c r="EK589" s="40"/>
      <c r="EL589" s="40"/>
      <c r="EM589" s="40"/>
      <c r="EN589" s="40"/>
      <c r="EO589" s="40"/>
      <c r="EP589" s="40"/>
      <c r="EQ589" s="40"/>
      <c r="ER589" s="40"/>
      <c r="ES589" s="40"/>
      <c r="ET589" s="40"/>
      <c r="EU589" s="40"/>
      <c r="EV589" s="40"/>
      <c r="EW589" s="40"/>
      <c r="EX589" s="40"/>
      <c r="EY589" s="40"/>
      <c r="EZ589" s="40"/>
      <c r="FA589" s="40"/>
      <c r="FB589" s="40"/>
      <c r="FC589" s="40"/>
      <c r="FD589" s="40"/>
      <c r="FE589" s="40"/>
      <c r="FF589" s="40"/>
      <c r="FG589" s="40"/>
      <c r="FH589" s="40"/>
      <c r="FI589" s="40"/>
      <c r="FJ589" s="40"/>
      <c r="FK589" s="40"/>
      <c r="FL589" s="40"/>
      <c r="FM589" s="40"/>
      <c r="FN589" s="40"/>
      <c r="FO589" s="40"/>
      <c r="FP589" s="40"/>
      <c r="FQ589" s="40"/>
      <c r="FR589" s="40"/>
      <c r="FS589" s="40"/>
      <c r="FT589" s="40"/>
      <c r="FU589" s="40"/>
      <c r="FV589" s="40"/>
      <c r="FW589" s="40"/>
      <c r="FX589" s="40"/>
      <c r="FY589" s="40"/>
      <c r="FZ589" s="40"/>
      <c r="GA589" s="40"/>
      <c r="GB589" s="40"/>
      <c r="GC589" s="40"/>
      <c r="GD589" s="8"/>
      <c r="GE589" s="8"/>
      <c r="GF589" s="8"/>
      <c r="GG589" s="8"/>
      <c r="GH589" s="8"/>
    </row>
    <row r="590" spans="1:190">
      <c r="A590" s="8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  <c r="EG590" s="40"/>
      <c r="EH590" s="40"/>
      <c r="EI590" s="40"/>
      <c r="EJ590" s="40"/>
      <c r="EK590" s="40"/>
      <c r="EL590" s="40"/>
      <c r="EM590" s="40"/>
      <c r="EN590" s="40"/>
      <c r="EO590" s="40"/>
      <c r="EP590" s="40"/>
      <c r="EQ590" s="40"/>
      <c r="ER590" s="40"/>
      <c r="ES590" s="40"/>
      <c r="ET590" s="40"/>
      <c r="EU590" s="40"/>
      <c r="EV590" s="40"/>
      <c r="EW590" s="40"/>
      <c r="EX590" s="40"/>
      <c r="EY590" s="40"/>
      <c r="EZ590" s="40"/>
      <c r="FA590" s="40"/>
      <c r="FB590" s="40"/>
      <c r="FC590" s="40"/>
      <c r="FD590" s="40"/>
      <c r="FE590" s="40"/>
      <c r="FF590" s="40"/>
      <c r="FG590" s="40"/>
      <c r="FH590" s="40"/>
      <c r="FI590" s="40"/>
      <c r="FJ590" s="40"/>
      <c r="FK590" s="40"/>
      <c r="FL590" s="40"/>
      <c r="FM590" s="40"/>
      <c r="FN590" s="40"/>
      <c r="FO590" s="40"/>
      <c r="FP590" s="40"/>
      <c r="FQ590" s="40"/>
      <c r="FR590" s="40"/>
      <c r="FS590" s="40"/>
      <c r="FT590" s="40"/>
      <c r="FU590" s="40"/>
      <c r="FV590" s="40"/>
      <c r="FW590" s="40"/>
      <c r="FX590" s="40"/>
      <c r="FY590" s="40"/>
      <c r="FZ590" s="40"/>
      <c r="GA590" s="40"/>
      <c r="GB590" s="40"/>
      <c r="GC590" s="40"/>
      <c r="GD590" s="8"/>
      <c r="GE590" s="8"/>
      <c r="GF590" s="8"/>
      <c r="GG590" s="8"/>
      <c r="GH590" s="8"/>
    </row>
    <row r="591" spans="1:190">
      <c r="A591" s="8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  <c r="EG591" s="40"/>
      <c r="EH591" s="40"/>
      <c r="EI591" s="40"/>
      <c r="EJ591" s="40"/>
      <c r="EK591" s="40"/>
      <c r="EL591" s="40"/>
      <c r="EM591" s="40"/>
      <c r="EN591" s="40"/>
      <c r="EO591" s="40"/>
      <c r="EP591" s="40"/>
      <c r="EQ591" s="40"/>
      <c r="ER591" s="40"/>
      <c r="ES591" s="40"/>
      <c r="ET591" s="40"/>
      <c r="EU591" s="40"/>
      <c r="EV591" s="40"/>
      <c r="EW591" s="40"/>
      <c r="EX591" s="40"/>
      <c r="EY591" s="40"/>
      <c r="EZ591" s="40"/>
      <c r="FA591" s="40"/>
      <c r="FB591" s="40"/>
      <c r="FC591" s="40"/>
      <c r="FD591" s="40"/>
      <c r="FE591" s="40"/>
      <c r="FF591" s="40"/>
      <c r="FG591" s="40"/>
      <c r="FH591" s="40"/>
      <c r="FI591" s="40"/>
      <c r="FJ591" s="40"/>
      <c r="FK591" s="40"/>
      <c r="FL591" s="40"/>
      <c r="FM591" s="40"/>
      <c r="FN591" s="40"/>
      <c r="FO591" s="40"/>
      <c r="FP591" s="40"/>
      <c r="FQ591" s="40"/>
      <c r="FR591" s="40"/>
      <c r="FS591" s="40"/>
      <c r="FT591" s="40"/>
      <c r="FU591" s="40"/>
      <c r="FV591" s="40"/>
      <c r="FW591" s="40"/>
      <c r="FX591" s="40"/>
      <c r="FY591" s="40"/>
      <c r="FZ591" s="40"/>
      <c r="GA591" s="40"/>
      <c r="GB591" s="40"/>
      <c r="GC591" s="40"/>
      <c r="GD591" s="8"/>
      <c r="GE591" s="8"/>
      <c r="GF591" s="8"/>
      <c r="GG591" s="8"/>
      <c r="GH591" s="8"/>
    </row>
    <row r="592" spans="1:190">
      <c r="A592" s="8"/>
      <c r="DT592" s="40"/>
      <c r="DU592" s="40"/>
      <c r="DV592" s="40"/>
      <c r="DW592" s="40"/>
      <c r="DX592" s="40"/>
      <c r="DY592" s="40"/>
      <c r="DZ592" s="40"/>
      <c r="EA592" s="40"/>
      <c r="EB592" s="40"/>
      <c r="EC592" s="40"/>
      <c r="ED592" s="40"/>
      <c r="EE592" s="40"/>
      <c r="EF592" s="40"/>
      <c r="EG592" s="40"/>
      <c r="EH592" s="40"/>
      <c r="EI592" s="40"/>
      <c r="EJ592" s="40"/>
      <c r="EK592" s="40"/>
      <c r="EL592" s="40"/>
      <c r="EM592" s="40"/>
      <c r="EN592" s="40"/>
      <c r="EO592" s="40"/>
      <c r="EP592" s="40"/>
      <c r="EQ592" s="40"/>
      <c r="ER592" s="40"/>
      <c r="ES592" s="40"/>
      <c r="ET592" s="40"/>
      <c r="EU592" s="40"/>
      <c r="EV592" s="40"/>
      <c r="EW592" s="40"/>
      <c r="EX592" s="40"/>
      <c r="EY592" s="40"/>
      <c r="EZ592" s="40"/>
      <c r="FA592" s="40"/>
      <c r="FB592" s="40"/>
      <c r="FC592" s="40"/>
      <c r="FD592" s="40"/>
      <c r="FE592" s="40"/>
      <c r="FF592" s="40"/>
      <c r="FG592" s="40"/>
      <c r="FH592" s="40"/>
      <c r="FI592" s="40"/>
      <c r="FJ592" s="40"/>
      <c r="FK592" s="40"/>
      <c r="FL592" s="40"/>
      <c r="FM592" s="40"/>
      <c r="FN592" s="40"/>
      <c r="FO592" s="40"/>
      <c r="FP592" s="40"/>
      <c r="FQ592" s="40"/>
      <c r="FR592" s="40"/>
      <c r="FS592" s="40"/>
      <c r="FT592" s="40"/>
      <c r="FU592" s="40"/>
      <c r="FV592" s="40"/>
      <c r="FW592" s="40"/>
      <c r="FX592" s="40"/>
      <c r="FY592" s="40"/>
      <c r="FZ592" s="40"/>
      <c r="GA592" s="40"/>
      <c r="GB592" s="40"/>
      <c r="GC592" s="40"/>
      <c r="GD592" s="8"/>
      <c r="GE592" s="8"/>
      <c r="GF592" s="8"/>
      <c r="GG592" s="8"/>
      <c r="GH592" s="8"/>
    </row>
    <row r="593" spans="1:190">
      <c r="A593" s="8"/>
      <c r="DT593" s="40"/>
      <c r="DU593" s="40"/>
      <c r="DV593" s="40"/>
      <c r="DW593" s="40"/>
      <c r="DX593" s="40"/>
      <c r="DY593" s="40"/>
      <c r="DZ593" s="40"/>
      <c r="EA593" s="40"/>
      <c r="EB593" s="40"/>
      <c r="EC593" s="40"/>
      <c r="ED593" s="40"/>
      <c r="EE593" s="40"/>
      <c r="EF593" s="40"/>
      <c r="EG593" s="40"/>
      <c r="EH593" s="40"/>
      <c r="EI593" s="40"/>
      <c r="EJ593" s="40"/>
      <c r="EK593" s="40"/>
      <c r="EL593" s="40"/>
      <c r="EM593" s="40"/>
      <c r="EN593" s="40"/>
      <c r="EO593" s="40"/>
      <c r="EP593" s="40"/>
      <c r="EQ593" s="40"/>
      <c r="ER593" s="40"/>
      <c r="ES593" s="40"/>
      <c r="ET593" s="40"/>
      <c r="EU593" s="40"/>
      <c r="EV593" s="40"/>
      <c r="EW593" s="40"/>
      <c r="EX593" s="40"/>
      <c r="EY593" s="40"/>
      <c r="EZ593" s="40"/>
      <c r="FA593" s="40"/>
      <c r="FB593" s="40"/>
      <c r="FC593" s="40"/>
      <c r="FD593" s="40"/>
      <c r="FE593" s="40"/>
      <c r="FF593" s="40"/>
      <c r="FG593" s="40"/>
      <c r="FH593" s="40"/>
      <c r="FI593" s="40"/>
      <c r="FJ593" s="40"/>
      <c r="FK593" s="40"/>
      <c r="FL593" s="40"/>
      <c r="FM593" s="40"/>
      <c r="FN593" s="40"/>
      <c r="FO593" s="40"/>
      <c r="FP593" s="40"/>
      <c r="FQ593" s="40"/>
      <c r="FR593" s="40"/>
      <c r="FS593" s="40"/>
      <c r="FT593" s="40"/>
      <c r="FU593" s="40"/>
      <c r="FV593" s="40"/>
      <c r="FW593" s="40"/>
      <c r="FX593" s="40"/>
      <c r="FY593" s="40"/>
      <c r="FZ593" s="40"/>
      <c r="GA593" s="40"/>
      <c r="GB593" s="40"/>
      <c r="GC593" s="40"/>
      <c r="GD593" s="8"/>
      <c r="GE593" s="8"/>
      <c r="GF593" s="8"/>
      <c r="GG593" s="8"/>
      <c r="GH593" s="8"/>
    </row>
    <row r="594" spans="1:190">
      <c r="A594" s="8"/>
      <c r="DT594" s="40"/>
      <c r="DU594" s="40"/>
      <c r="DV594" s="40"/>
      <c r="DW594" s="40"/>
      <c r="DX594" s="40"/>
      <c r="DY594" s="40"/>
      <c r="DZ594" s="40"/>
      <c r="EA594" s="40"/>
      <c r="EB594" s="40"/>
      <c r="EC594" s="40"/>
      <c r="ED594" s="40"/>
      <c r="EE594" s="40"/>
      <c r="EF594" s="40"/>
      <c r="EG594" s="40"/>
      <c r="EH594" s="40"/>
      <c r="EI594" s="40"/>
      <c r="EJ594" s="40"/>
      <c r="EK594" s="40"/>
      <c r="EL594" s="40"/>
      <c r="EM594" s="40"/>
      <c r="EN594" s="40"/>
      <c r="EO594" s="40"/>
      <c r="EP594" s="40"/>
      <c r="EQ594" s="40"/>
      <c r="ER594" s="40"/>
      <c r="ES594" s="40"/>
      <c r="ET594" s="40"/>
      <c r="EU594" s="40"/>
      <c r="EV594" s="40"/>
      <c r="EW594" s="40"/>
      <c r="EX594" s="40"/>
      <c r="EY594" s="40"/>
      <c r="EZ594" s="40"/>
      <c r="FA594" s="40"/>
      <c r="FB594" s="40"/>
      <c r="FC594" s="40"/>
      <c r="FD594" s="40"/>
      <c r="FE594" s="40"/>
      <c r="FF594" s="40"/>
      <c r="FG594" s="40"/>
      <c r="FH594" s="40"/>
      <c r="FI594" s="40"/>
      <c r="FJ594" s="40"/>
      <c r="FK594" s="40"/>
      <c r="FL594" s="40"/>
      <c r="FM594" s="40"/>
      <c r="FN594" s="40"/>
      <c r="FO594" s="40"/>
      <c r="FP594" s="40"/>
      <c r="FQ594" s="40"/>
      <c r="FR594" s="40"/>
      <c r="FS594" s="40"/>
      <c r="FT594" s="40"/>
      <c r="FU594" s="40"/>
      <c r="FV594" s="40"/>
      <c r="FW594" s="40"/>
      <c r="FX594" s="40"/>
      <c r="FY594" s="40"/>
      <c r="FZ594" s="40"/>
      <c r="GA594" s="40"/>
      <c r="GB594" s="40"/>
      <c r="GC594" s="40"/>
      <c r="GD594" s="8"/>
      <c r="GE594" s="8"/>
      <c r="GF594" s="8"/>
      <c r="GG594" s="8"/>
      <c r="GH594" s="8"/>
    </row>
    <row r="595" spans="1:190">
      <c r="A595" s="8"/>
      <c r="DT595" s="40"/>
      <c r="DU595" s="40"/>
      <c r="DV595" s="40"/>
      <c r="DW595" s="40"/>
      <c r="DX595" s="40"/>
      <c r="DY595" s="40"/>
      <c r="DZ595" s="40"/>
      <c r="EA595" s="40"/>
      <c r="EB595" s="40"/>
      <c r="EC595" s="40"/>
      <c r="ED595" s="40"/>
      <c r="EE595" s="40"/>
      <c r="EF595" s="40"/>
      <c r="EG595" s="40"/>
      <c r="EH595" s="40"/>
      <c r="EI595" s="40"/>
      <c r="EJ595" s="40"/>
      <c r="EK595" s="40"/>
      <c r="EL595" s="40"/>
      <c r="EM595" s="40"/>
      <c r="EN595" s="40"/>
      <c r="EO595" s="40"/>
      <c r="EP595" s="40"/>
      <c r="EQ595" s="40"/>
      <c r="ER595" s="40"/>
      <c r="ES595" s="40"/>
      <c r="ET595" s="40"/>
      <c r="EU595" s="40"/>
      <c r="EV595" s="40"/>
      <c r="EW595" s="40"/>
      <c r="EX595" s="40"/>
      <c r="EY595" s="40"/>
      <c r="EZ595" s="40"/>
      <c r="FA595" s="40"/>
      <c r="FB595" s="40"/>
      <c r="FC595" s="40"/>
      <c r="FD595" s="40"/>
      <c r="FE595" s="40"/>
      <c r="FF595" s="40"/>
      <c r="FG595" s="40"/>
      <c r="FH595" s="40"/>
      <c r="FI595" s="40"/>
      <c r="FJ595" s="40"/>
      <c r="FK595" s="40"/>
      <c r="FL595" s="40"/>
      <c r="FM595" s="40"/>
      <c r="FN595" s="40"/>
      <c r="FO595" s="40"/>
      <c r="FP595" s="40"/>
      <c r="FQ595" s="40"/>
      <c r="FR595" s="40"/>
      <c r="FS595" s="40"/>
      <c r="FT595" s="40"/>
      <c r="FU595" s="40"/>
      <c r="FV595" s="40"/>
      <c r="FW595" s="40"/>
      <c r="FX595" s="40"/>
      <c r="FY595" s="40"/>
      <c r="FZ595" s="40"/>
      <c r="GA595" s="40"/>
      <c r="GB595" s="40"/>
      <c r="GC595" s="40"/>
      <c r="GD595" s="8"/>
      <c r="GE595" s="8"/>
      <c r="GF595" s="8"/>
      <c r="GG595" s="8"/>
      <c r="GH595" s="8"/>
    </row>
    <row r="596" spans="1:190">
      <c r="A596" s="8"/>
      <c r="DT596" s="40"/>
      <c r="DU596" s="40"/>
      <c r="DV596" s="40"/>
      <c r="DW596" s="40"/>
      <c r="DX596" s="40"/>
      <c r="DY596" s="40"/>
      <c r="DZ596" s="40"/>
      <c r="EA596" s="40"/>
      <c r="EB596" s="40"/>
      <c r="EC596" s="40"/>
      <c r="ED596" s="40"/>
      <c r="EE596" s="40"/>
      <c r="EF596" s="40"/>
      <c r="EG596" s="40"/>
      <c r="EH596" s="40"/>
      <c r="EI596" s="40"/>
      <c r="EJ596" s="40"/>
      <c r="EK596" s="40"/>
      <c r="EL596" s="40"/>
      <c r="EM596" s="40"/>
      <c r="EN596" s="40"/>
      <c r="EO596" s="40"/>
      <c r="EP596" s="40"/>
      <c r="EQ596" s="40"/>
      <c r="ER596" s="40"/>
      <c r="ES596" s="40"/>
      <c r="ET596" s="40"/>
      <c r="EU596" s="40"/>
      <c r="EV596" s="40"/>
      <c r="EW596" s="40"/>
      <c r="EX596" s="40"/>
      <c r="EY596" s="40"/>
      <c r="EZ596" s="40"/>
      <c r="FA596" s="40"/>
      <c r="FB596" s="40"/>
      <c r="FC596" s="40"/>
      <c r="FD596" s="40"/>
      <c r="FE596" s="40"/>
      <c r="FF596" s="40"/>
      <c r="FG596" s="40"/>
      <c r="FH596" s="40"/>
      <c r="FI596" s="40"/>
      <c r="FJ596" s="40"/>
      <c r="FK596" s="40"/>
      <c r="FL596" s="40"/>
      <c r="FM596" s="40"/>
      <c r="FN596" s="40"/>
      <c r="FO596" s="40"/>
      <c r="FP596" s="40"/>
      <c r="FQ596" s="40"/>
      <c r="FR596" s="40"/>
      <c r="FS596" s="40"/>
      <c r="FT596" s="40"/>
      <c r="FU596" s="40"/>
      <c r="FV596" s="40"/>
      <c r="FW596" s="40"/>
      <c r="FX596" s="40"/>
      <c r="FY596" s="40"/>
      <c r="FZ596" s="40"/>
      <c r="GA596" s="40"/>
      <c r="GB596" s="40"/>
      <c r="GC596" s="40"/>
      <c r="GD596" s="8"/>
      <c r="GE596" s="8"/>
      <c r="GF596" s="8"/>
      <c r="GG596" s="8"/>
      <c r="GH596" s="8"/>
    </row>
    <row r="597" spans="1:190">
      <c r="A597" s="8"/>
      <c r="DT597" s="40"/>
      <c r="DU597" s="40"/>
      <c r="DV597" s="40"/>
      <c r="DW597" s="40"/>
      <c r="DX597" s="40"/>
      <c r="DY597" s="40"/>
      <c r="DZ597" s="40"/>
      <c r="EA597" s="40"/>
      <c r="EB597" s="40"/>
      <c r="EC597" s="40"/>
      <c r="ED597" s="40"/>
      <c r="EE597" s="40"/>
      <c r="EF597" s="40"/>
      <c r="EG597" s="40"/>
      <c r="EH597" s="40"/>
      <c r="EI597" s="40"/>
      <c r="EJ597" s="40"/>
      <c r="EK597" s="40"/>
      <c r="EL597" s="40"/>
      <c r="EM597" s="40"/>
      <c r="EN597" s="40"/>
      <c r="EO597" s="40"/>
      <c r="EP597" s="40"/>
      <c r="EQ597" s="40"/>
      <c r="ER597" s="40"/>
      <c r="ES597" s="40"/>
      <c r="ET597" s="40"/>
      <c r="EU597" s="40"/>
      <c r="EV597" s="40"/>
      <c r="EW597" s="40"/>
      <c r="EX597" s="40"/>
      <c r="EY597" s="40"/>
      <c r="EZ597" s="40"/>
      <c r="FA597" s="40"/>
      <c r="FB597" s="40"/>
      <c r="FC597" s="40"/>
      <c r="FD597" s="40"/>
      <c r="FE597" s="40"/>
      <c r="FF597" s="40"/>
      <c r="FG597" s="40"/>
      <c r="FH597" s="40"/>
      <c r="FI597" s="40"/>
      <c r="FJ597" s="40"/>
      <c r="FK597" s="40"/>
      <c r="FL597" s="40"/>
      <c r="FM597" s="40"/>
      <c r="FN597" s="40"/>
      <c r="FO597" s="40"/>
      <c r="FP597" s="40"/>
      <c r="FQ597" s="40"/>
      <c r="FR597" s="40"/>
      <c r="FS597" s="40"/>
      <c r="FT597" s="40"/>
      <c r="FU597" s="40"/>
      <c r="FV597" s="40"/>
      <c r="FW597" s="40"/>
      <c r="FX597" s="40"/>
      <c r="FY597" s="40"/>
      <c r="FZ597" s="40"/>
      <c r="GA597" s="40"/>
      <c r="GB597" s="40"/>
      <c r="GC597" s="40"/>
      <c r="GD597" s="8"/>
      <c r="GE597" s="8"/>
      <c r="GF597" s="8"/>
      <c r="GG597" s="8"/>
      <c r="GH597" s="8"/>
    </row>
    <row r="598" spans="1:190">
      <c r="A598" s="8"/>
      <c r="DT598" s="40"/>
      <c r="DU598" s="40"/>
      <c r="DV598" s="40"/>
      <c r="DW598" s="40"/>
      <c r="DX598" s="40"/>
      <c r="DY598" s="40"/>
      <c r="DZ598" s="40"/>
      <c r="EA598" s="40"/>
      <c r="EB598" s="40"/>
      <c r="EC598" s="40"/>
      <c r="ED598" s="40"/>
      <c r="EE598" s="40"/>
      <c r="EF598" s="40"/>
      <c r="EG598" s="40"/>
      <c r="EH598" s="40"/>
      <c r="EI598" s="40"/>
      <c r="EJ598" s="40"/>
      <c r="EK598" s="40"/>
      <c r="EL598" s="40"/>
      <c r="EM598" s="40"/>
      <c r="EN598" s="40"/>
      <c r="EO598" s="40"/>
      <c r="EP598" s="40"/>
      <c r="EQ598" s="40"/>
      <c r="ER598" s="40"/>
      <c r="ES598" s="40"/>
      <c r="ET598" s="40"/>
      <c r="EU598" s="40"/>
      <c r="EV598" s="40"/>
      <c r="EW598" s="40"/>
      <c r="EX598" s="40"/>
      <c r="EY598" s="40"/>
      <c r="EZ598" s="40"/>
      <c r="FA598" s="40"/>
      <c r="FB598" s="40"/>
      <c r="FC598" s="40"/>
      <c r="FD598" s="40"/>
      <c r="FE598" s="40"/>
      <c r="FF598" s="40"/>
      <c r="FG598" s="40"/>
      <c r="FH598" s="40"/>
      <c r="FI598" s="40"/>
      <c r="FJ598" s="40"/>
      <c r="FK598" s="40"/>
      <c r="FL598" s="40"/>
      <c r="FM598" s="40"/>
      <c r="FN598" s="40"/>
      <c r="FO598" s="40"/>
      <c r="FP598" s="40"/>
      <c r="FQ598" s="40"/>
      <c r="FR598" s="40"/>
      <c r="FS598" s="40"/>
      <c r="FT598" s="40"/>
      <c r="FU598" s="40"/>
      <c r="FV598" s="40"/>
      <c r="FW598" s="40"/>
      <c r="FX598" s="40"/>
      <c r="FY598" s="40"/>
      <c r="FZ598" s="40"/>
      <c r="GA598" s="40"/>
      <c r="GB598" s="40"/>
      <c r="GC598" s="40"/>
      <c r="GD598" s="8"/>
      <c r="GE598" s="8"/>
      <c r="GF598" s="8"/>
      <c r="GG598" s="8"/>
      <c r="GH598" s="8"/>
    </row>
    <row r="599" spans="1:190">
      <c r="A599" s="8"/>
      <c r="DT599" s="40"/>
      <c r="DU599" s="40"/>
      <c r="DV599" s="40"/>
      <c r="DW599" s="40"/>
      <c r="DX599" s="40"/>
      <c r="DY599" s="40"/>
      <c r="DZ599" s="40"/>
      <c r="EA599" s="40"/>
      <c r="EB599" s="40"/>
      <c r="EC599" s="40"/>
      <c r="ED599" s="40"/>
      <c r="EE599" s="40"/>
      <c r="EF599" s="40"/>
      <c r="EG599" s="40"/>
      <c r="EH599" s="40"/>
      <c r="EI599" s="40"/>
      <c r="EJ599" s="40"/>
      <c r="EK599" s="40"/>
      <c r="EL599" s="40"/>
      <c r="EM599" s="40"/>
      <c r="EN599" s="40"/>
      <c r="EO599" s="40"/>
      <c r="EP599" s="40"/>
      <c r="EQ599" s="40"/>
      <c r="ER599" s="40"/>
      <c r="ES599" s="40"/>
      <c r="ET599" s="40"/>
      <c r="EU599" s="40"/>
      <c r="EV599" s="40"/>
      <c r="EW599" s="40"/>
      <c r="EX599" s="40"/>
      <c r="EY599" s="40"/>
      <c r="EZ599" s="40"/>
      <c r="FA599" s="40"/>
      <c r="FB599" s="40"/>
      <c r="FC599" s="40"/>
      <c r="FD599" s="40"/>
      <c r="FE599" s="40"/>
      <c r="FF599" s="40"/>
      <c r="FG599" s="40"/>
      <c r="FH599" s="40"/>
      <c r="FI599" s="40"/>
      <c r="FJ599" s="40"/>
      <c r="FK599" s="40"/>
      <c r="FL599" s="40"/>
      <c r="FM599" s="40"/>
      <c r="FN599" s="40"/>
      <c r="FO599" s="40"/>
      <c r="FP599" s="40"/>
      <c r="FQ599" s="40"/>
      <c r="FR599" s="40"/>
      <c r="FS599" s="40"/>
      <c r="FT599" s="40"/>
      <c r="FU599" s="40"/>
      <c r="FV599" s="40"/>
      <c r="FW599" s="40"/>
      <c r="FX599" s="40"/>
      <c r="FY599" s="40"/>
      <c r="FZ599" s="40"/>
      <c r="GA599" s="40"/>
      <c r="GB599" s="40"/>
      <c r="GC599" s="40"/>
      <c r="GD599" s="8"/>
      <c r="GE599" s="8"/>
      <c r="GF599" s="8"/>
      <c r="GG599" s="8"/>
      <c r="GH599" s="8"/>
    </row>
    <row r="600" spans="1:190">
      <c r="A600" s="8"/>
      <c r="DT600" s="40"/>
      <c r="DU600" s="40"/>
      <c r="DV600" s="40"/>
      <c r="DW600" s="40"/>
      <c r="DX600" s="40"/>
      <c r="DY600" s="40"/>
      <c r="DZ600" s="40"/>
      <c r="EA600" s="40"/>
      <c r="EB600" s="40"/>
      <c r="EC600" s="40"/>
      <c r="ED600" s="40"/>
      <c r="EE600" s="40"/>
      <c r="EF600" s="40"/>
      <c r="EG600" s="40"/>
      <c r="EH600" s="40"/>
      <c r="EI600" s="40"/>
      <c r="EJ600" s="40"/>
      <c r="EK600" s="40"/>
      <c r="EL600" s="40"/>
      <c r="EM600" s="40"/>
      <c r="EN600" s="40"/>
      <c r="EO600" s="40"/>
      <c r="EP600" s="40"/>
      <c r="EQ600" s="40"/>
      <c r="ER600" s="40"/>
      <c r="ES600" s="40"/>
      <c r="ET600" s="40"/>
      <c r="EU600" s="40"/>
      <c r="EV600" s="40"/>
      <c r="EW600" s="40"/>
      <c r="EX600" s="40"/>
      <c r="EY600" s="40"/>
      <c r="EZ600" s="40"/>
      <c r="FA600" s="40"/>
      <c r="FB600" s="40"/>
      <c r="FC600" s="40"/>
      <c r="FD600" s="40"/>
      <c r="FE600" s="40"/>
      <c r="FF600" s="40"/>
      <c r="FG600" s="40"/>
      <c r="FH600" s="40"/>
      <c r="FI600" s="40"/>
      <c r="FJ600" s="40"/>
      <c r="FK600" s="40"/>
      <c r="FL600" s="40"/>
      <c r="FM600" s="40"/>
      <c r="FN600" s="40"/>
      <c r="FO600" s="40"/>
      <c r="FP600" s="40"/>
      <c r="FQ600" s="40"/>
      <c r="FR600" s="40"/>
      <c r="FS600" s="40"/>
      <c r="FT600" s="40"/>
      <c r="FU600" s="40"/>
      <c r="FV600" s="40"/>
      <c r="FW600" s="40"/>
      <c r="FX600" s="40"/>
      <c r="FY600" s="40"/>
      <c r="FZ600" s="40"/>
      <c r="GA600" s="40"/>
      <c r="GB600" s="40"/>
      <c r="GC600" s="40"/>
      <c r="GD600" s="8"/>
      <c r="GE600" s="8"/>
      <c r="GF600" s="8"/>
      <c r="GG600" s="8"/>
      <c r="GH600" s="8"/>
    </row>
    <row r="601" spans="1:190">
      <c r="A601" s="8"/>
      <c r="DT601" s="40"/>
      <c r="DU601" s="40"/>
      <c r="DV601" s="40"/>
      <c r="DW601" s="40"/>
      <c r="DX601" s="40"/>
      <c r="DY601" s="40"/>
      <c r="DZ601" s="40"/>
      <c r="EA601" s="40"/>
      <c r="EB601" s="40"/>
      <c r="EC601" s="40"/>
      <c r="ED601" s="40"/>
      <c r="EE601" s="40"/>
      <c r="EF601" s="40"/>
      <c r="EG601" s="40"/>
      <c r="EH601" s="40"/>
      <c r="EI601" s="40"/>
      <c r="EJ601" s="40"/>
      <c r="EK601" s="40"/>
      <c r="EL601" s="40"/>
      <c r="EM601" s="40"/>
      <c r="EN601" s="40"/>
      <c r="EO601" s="40"/>
      <c r="EP601" s="40"/>
      <c r="EQ601" s="40"/>
      <c r="ER601" s="40"/>
      <c r="ES601" s="40"/>
      <c r="ET601" s="40"/>
      <c r="EU601" s="40"/>
      <c r="EV601" s="40"/>
      <c r="EW601" s="40"/>
      <c r="EX601" s="40"/>
      <c r="EY601" s="40"/>
      <c r="EZ601" s="40"/>
      <c r="FA601" s="40"/>
      <c r="FB601" s="40"/>
      <c r="FC601" s="40"/>
      <c r="FD601" s="40"/>
      <c r="FE601" s="40"/>
      <c r="FF601" s="40"/>
      <c r="FG601" s="40"/>
      <c r="FH601" s="40"/>
      <c r="FI601" s="40"/>
      <c r="FJ601" s="40"/>
      <c r="FK601" s="40"/>
      <c r="FL601" s="40"/>
      <c r="FM601" s="40"/>
      <c r="FN601" s="40"/>
      <c r="FO601" s="40"/>
      <c r="FP601" s="40"/>
      <c r="FQ601" s="40"/>
      <c r="FR601" s="40"/>
      <c r="FS601" s="40"/>
      <c r="FT601" s="40"/>
      <c r="FU601" s="40"/>
      <c r="FV601" s="40"/>
      <c r="FW601" s="40"/>
      <c r="FX601" s="40"/>
      <c r="FY601" s="40"/>
      <c r="FZ601" s="40"/>
      <c r="GA601" s="40"/>
      <c r="GB601" s="40"/>
      <c r="GC601" s="40"/>
      <c r="GD601" s="8"/>
      <c r="GE601" s="8"/>
      <c r="GF601" s="8"/>
      <c r="GG601" s="8"/>
      <c r="GH601" s="8"/>
    </row>
    <row r="602" spans="1:190">
      <c r="A602" s="8"/>
      <c r="DT602" s="40"/>
      <c r="DU602" s="40"/>
      <c r="DV602" s="40"/>
      <c r="DW602" s="40"/>
      <c r="DX602" s="40"/>
      <c r="DY602" s="40"/>
      <c r="DZ602" s="40"/>
      <c r="EA602" s="40"/>
      <c r="EB602" s="40"/>
      <c r="EC602" s="40"/>
      <c r="ED602" s="40"/>
      <c r="EE602" s="40"/>
      <c r="EF602" s="40"/>
      <c r="EG602" s="40"/>
      <c r="EH602" s="40"/>
      <c r="EI602" s="40"/>
      <c r="EJ602" s="40"/>
      <c r="EK602" s="40"/>
      <c r="EL602" s="40"/>
      <c r="EM602" s="40"/>
      <c r="EN602" s="40"/>
      <c r="EO602" s="40"/>
      <c r="EP602" s="40"/>
      <c r="EQ602" s="40"/>
      <c r="ER602" s="40"/>
      <c r="ES602" s="40"/>
      <c r="ET602" s="40"/>
      <c r="EU602" s="40"/>
      <c r="EV602" s="40"/>
      <c r="EW602" s="40"/>
      <c r="EX602" s="40"/>
      <c r="EY602" s="40"/>
      <c r="EZ602" s="40"/>
      <c r="FA602" s="40"/>
      <c r="FB602" s="40"/>
      <c r="FC602" s="40"/>
      <c r="FD602" s="40"/>
      <c r="FE602" s="40"/>
      <c r="FF602" s="40"/>
      <c r="FG602" s="40"/>
      <c r="FH602" s="40"/>
      <c r="FI602" s="40"/>
      <c r="FJ602" s="40"/>
      <c r="FK602" s="40"/>
      <c r="FL602" s="40"/>
      <c r="FM602" s="40"/>
      <c r="FN602" s="40"/>
      <c r="FO602" s="40"/>
      <c r="FP602" s="40"/>
      <c r="FQ602" s="40"/>
      <c r="FR602" s="40"/>
      <c r="FS602" s="40"/>
      <c r="FT602" s="40"/>
      <c r="FU602" s="40"/>
      <c r="FV602" s="40"/>
      <c r="FW602" s="40"/>
      <c r="FX602" s="40"/>
      <c r="FY602" s="40"/>
      <c r="FZ602" s="40"/>
      <c r="GA602" s="40"/>
      <c r="GB602" s="40"/>
      <c r="GC602" s="40"/>
      <c r="GD602" s="8"/>
      <c r="GE602" s="8"/>
      <c r="GF602" s="8"/>
      <c r="GG602" s="8"/>
      <c r="GH602" s="8"/>
    </row>
    <row r="603" spans="1:190">
      <c r="A603" s="8"/>
      <c r="DT603" s="40"/>
      <c r="DU603" s="40"/>
      <c r="DV603" s="40"/>
      <c r="DW603" s="40"/>
      <c r="DX603" s="40"/>
      <c r="DY603" s="40"/>
      <c r="DZ603" s="40"/>
      <c r="EA603" s="40"/>
      <c r="EB603" s="40"/>
      <c r="EC603" s="40"/>
      <c r="ED603" s="40"/>
      <c r="EE603" s="40"/>
      <c r="EF603" s="40"/>
      <c r="EG603" s="40"/>
      <c r="EH603" s="40"/>
      <c r="EI603" s="40"/>
      <c r="EJ603" s="40"/>
      <c r="EK603" s="40"/>
      <c r="EL603" s="40"/>
      <c r="EM603" s="40"/>
      <c r="EN603" s="40"/>
      <c r="EO603" s="40"/>
      <c r="EP603" s="40"/>
      <c r="EQ603" s="40"/>
      <c r="ER603" s="40"/>
      <c r="ES603" s="40"/>
      <c r="ET603" s="40"/>
      <c r="EU603" s="40"/>
      <c r="EV603" s="40"/>
      <c r="EW603" s="40"/>
      <c r="EX603" s="40"/>
      <c r="EY603" s="40"/>
      <c r="EZ603" s="40"/>
      <c r="FA603" s="40"/>
      <c r="FB603" s="40"/>
      <c r="FC603" s="40"/>
      <c r="FD603" s="40"/>
      <c r="FE603" s="40"/>
      <c r="FF603" s="40"/>
      <c r="FG603" s="40"/>
      <c r="FH603" s="40"/>
      <c r="FI603" s="40"/>
      <c r="FJ603" s="40"/>
      <c r="FK603" s="40"/>
      <c r="FL603" s="40"/>
      <c r="FM603" s="40"/>
      <c r="FN603" s="40"/>
      <c r="FO603" s="40"/>
      <c r="FP603" s="40"/>
      <c r="FQ603" s="40"/>
      <c r="FR603" s="40"/>
      <c r="FS603" s="40"/>
      <c r="FT603" s="40"/>
      <c r="FU603" s="40"/>
      <c r="FV603" s="40"/>
      <c r="FW603" s="40"/>
      <c r="FX603" s="40"/>
      <c r="FY603" s="40"/>
      <c r="FZ603" s="40"/>
      <c r="GA603" s="40"/>
      <c r="GB603" s="40"/>
      <c r="GC603" s="40"/>
      <c r="GD603" s="8"/>
      <c r="GE603" s="8"/>
      <c r="GF603" s="8"/>
      <c r="GG603" s="8"/>
      <c r="GH603" s="8"/>
    </row>
    <row r="604" spans="1:190">
      <c r="A604" s="8"/>
      <c r="DT604" s="40"/>
      <c r="DU604" s="40"/>
      <c r="DV604" s="40"/>
      <c r="DW604" s="40"/>
      <c r="DX604" s="40"/>
      <c r="DY604" s="40"/>
      <c r="DZ604" s="40"/>
      <c r="EA604" s="40"/>
      <c r="EB604" s="40"/>
      <c r="EC604" s="40"/>
      <c r="ED604" s="40"/>
      <c r="EE604" s="40"/>
      <c r="EF604" s="40"/>
      <c r="EG604" s="40"/>
      <c r="EH604" s="40"/>
      <c r="EI604" s="40"/>
      <c r="EJ604" s="40"/>
      <c r="EK604" s="40"/>
      <c r="EL604" s="40"/>
      <c r="EM604" s="40"/>
      <c r="EN604" s="40"/>
      <c r="EO604" s="40"/>
      <c r="EP604" s="40"/>
      <c r="EQ604" s="40"/>
      <c r="ER604" s="40"/>
      <c r="ES604" s="40"/>
      <c r="ET604" s="40"/>
      <c r="EU604" s="40"/>
      <c r="EV604" s="40"/>
      <c r="EW604" s="40"/>
      <c r="EX604" s="40"/>
      <c r="EY604" s="40"/>
      <c r="EZ604" s="40"/>
      <c r="FA604" s="40"/>
      <c r="FB604" s="40"/>
      <c r="FC604" s="40"/>
      <c r="FD604" s="40"/>
      <c r="FE604" s="40"/>
      <c r="FF604" s="40"/>
      <c r="FG604" s="40"/>
      <c r="FH604" s="40"/>
      <c r="FI604" s="40"/>
      <c r="FJ604" s="40"/>
      <c r="FK604" s="40"/>
      <c r="FL604" s="40"/>
      <c r="FM604" s="40"/>
      <c r="FN604" s="40"/>
      <c r="FO604" s="40"/>
      <c r="FP604" s="40"/>
      <c r="FQ604" s="40"/>
      <c r="FR604" s="40"/>
      <c r="FS604" s="40"/>
      <c r="FT604" s="40"/>
      <c r="FU604" s="40"/>
      <c r="FV604" s="40"/>
      <c r="FW604" s="40"/>
      <c r="FX604" s="40"/>
      <c r="FY604" s="40"/>
      <c r="FZ604" s="40"/>
      <c r="GA604" s="40"/>
      <c r="GB604" s="40"/>
      <c r="GC604" s="40"/>
      <c r="GD604" s="8"/>
      <c r="GE604" s="8"/>
      <c r="GF604" s="8"/>
      <c r="GG604" s="8"/>
      <c r="GH604" s="8"/>
    </row>
    <row r="605" spans="1:190">
      <c r="A605" s="8"/>
      <c r="DT605" s="40"/>
      <c r="DU605" s="40"/>
      <c r="DV605" s="40"/>
      <c r="DW605" s="40"/>
      <c r="DX605" s="40"/>
      <c r="DY605" s="40"/>
      <c r="DZ605" s="40"/>
      <c r="EA605" s="40"/>
      <c r="EB605" s="40"/>
      <c r="EC605" s="40"/>
      <c r="ED605" s="40"/>
      <c r="EE605" s="40"/>
      <c r="EF605" s="40"/>
      <c r="EG605" s="40"/>
      <c r="EH605" s="40"/>
      <c r="EI605" s="40"/>
      <c r="EJ605" s="40"/>
      <c r="EK605" s="40"/>
      <c r="EL605" s="40"/>
      <c r="EM605" s="40"/>
      <c r="EN605" s="40"/>
      <c r="EO605" s="40"/>
      <c r="EP605" s="40"/>
      <c r="EQ605" s="40"/>
      <c r="ER605" s="40"/>
      <c r="ES605" s="40"/>
      <c r="ET605" s="40"/>
      <c r="EU605" s="40"/>
      <c r="EV605" s="40"/>
      <c r="EW605" s="40"/>
      <c r="EX605" s="40"/>
      <c r="EY605" s="40"/>
      <c r="EZ605" s="40"/>
      <c r="FA605" s="40"/>
      <c r="FB605" s="40"/>
      <c r="FC605" s="40"/>
      <c r="FD605" s="40"/>
      <c r="FE605" s="40"/>
      <c r="FF605" s="40"/>
      <c r="FG605" s="40"/>
      <c r="FH605" s="40"/>
      <c r="FI605" s="40"/>
      <c r="FJ605" s="40"/>
      <c r="FK605" s="40"/>
      <c r="FL605" s="40"/>
      <c r="FM605" s="40"/>
      <c r="FN605" s="40"/>
      <c r="FO605" s="40"/>
      <c r="FP605" s="40"/>
      <c r="FQ605" s="40"/>
      <c r="FR605" s="40"/>
      <c r="FS605" s="40"/>
      <c r="FT605" s="40"/>
      <c r="FU605" s="40"/>
      <c r="FV605" s="40"/>
      <c r="FW605" s="40"/>
      <c r="FX605" s="40"/>
      <c r="FY605" s="40"/>
      <c r="FZ605" s="40"/>
      <c r="GA605" s="40"/>
      <c r="GB605" s="40"/>
      <c r="GC605" s="40"/>
      <c r="GD605" s="8"/>
      <c r="GE605" s="8"/>
      <c r="GF605" s="8"/>
      <c r="GG605" s="8"/>
      <c r="GH605" s="8"/>
    </row>
    <row r="606" spans="1:190">
      <c r="A606" s="8"/>
      <c r="DT606" s="40"/>
      <c r="DU606" s="40"/>
      <c r="DV606" s="40"/>
      <c r="DW606" s="40"/>
      <c r="DX606" s="40"/>
      <c r="DY606" s="40"/>
      <c r="DZ606" s="40"/>
      <c r="EA606" s="40"/>
      <c r="EB606" s="40"/>
      <c r="EC606" s="40"/>
      <c r="ED606" s="40"/>
      <c r="EE606" s="40"/>
      <c r="EF606" s="40"/>
      <c r="EG606" s="40"/>
      <c r="EH606" s="40"/>
      <c r="EI606" s="40"/>
      <c r="EJ606" s="40"/>
      <c r="EK606" s="40"/>
      <c r="EL606" s="40"/>
      <c r="EM606" s="40"/>
      <c r="EN606" s="40"/>
      <c r="EO606" s="40"/>
      <c r="EP606" s="40"/>
      <c r="EQ606" s="40"/>
      <c r="ER606" s="40"/>
      <c r="ES606" s="40"/>
      <c r="ET606" s="40"/>
      <c r="EU606" s="40"/>
      <c r="EV606" s="40"/>
      <c r="EW606" s="40"/>
      <c r="EX606" s="40"/>
      <c r="EY606" s="40"/>
      <c r="EZ606" s="40"/>
      <c r="FA606" s="40"/>
      <c r="FB606" s="40"/>
      <c r="FC606" s="40"/>
      <c r="FD606" s="40"/>
      <c r="FE606" s="40"/>
      <c r="FF606" s="40"/>
      <c r="FG606" s="40"/>
      <c r="FH606" s="40"/>
      <c r="FI606" s="40"/>
      <c r="FJ606" s="40"/>
      <c r="FK606" s="40"/>
      <c r="FL606" s="40"/>
      <c r="FM606" s="40"/>
      <c r="FN606" s="40"/>
      <c r="FO606" s="40"/>
      <c r="FP606" s="40"/>
      <c r="FQ606" s="40"/>
      <c r="FR606" s="40"/>
      <c r="FS606" s="40"/>
      <c r="FT606" s="40"/>
      <c r="FU606" s="40"/>
      <c r="FV606" s="40"/>
      <c r="FW606" s="40"/>
      <c r="FX606" s="40"/>
      <c r="FY606" s="40"/>
      <c r="FZ606" s="40"/>
      <c r="GA606" s="40"/>
      <c r="GB606" s="40"/>
      <c r="GC606" s="40"/>
      <c r="GD606" s="8"/>
      <c r="GE606" s="8"/>
      <c r="GF606" s="8"/>
      <c r="GG606" s="8"/>
      <c r="GH606" s="8"/>
    </row>
    <row r="607" spans="1:190">
      <c r="A607" s="8"/>
      <c r="DT607" s="40"/>
      <c r="DU607" s="40"/>
      <c r="DV607" s="40"/>
      <c r="DW607" s="40"/>
      <c r="DX607" s="40"/>
      <c r="DY607" s="40"/>
      <c r="DZ607" s="40"/>
      <c r="EA607" s="40"/>
      <c r="EB607" s="40"/>
      <c r="EC607" s="40"/>
      <c r="ED607" s="40"/>
      <c r="EE607" s="40"/>
      <c r="EF607" s="40"/>
      <c r="EG607" s="40"/>
      <c r="EH607" s="40"/>
      <c r="EI607" s="40"/>
      <c r="EJ607" s="40"/>
      <c r="EK607" s="40"/>
      <c r="EL607" s="40"/>
      <c r="EM607" s="40"/>
      <c r="EN607" s="40"/>
      <c r="EO607" s="40"/>
      <c r="EP607" s="40"/>
      <c r="EQ607" s="40"/>
      <c r="ER607" s="40"/>
      <c r="ES607" s="40"/>
      <c r="ET607" s="40"/>
      <c r="EU607" s="40"/>
      <c r="EV607" s="40"/>
      <c r="EW607" s="40"/>
      <c r="EX607" s="40"/>
      <c r="EY607" s="40"/>
      <c r="EZ607" s="40"/>
      <c r="FA607" s="40"/>
      <c r="FB607" s="40"/>
      <c r="FC607" s="40"/>
      <c r="FD607" s="40"/>
      <c r="FE607" s="40"/>
      <c r="FF607" s="40"/>
      <c r="FG607" s="40"/>
      <c r="FH607" s="40"/>
      <c r="FI607" s="40"/>
      <c r="FJ607" s="40"/>
      <c r="FK607" s="40"/>
      <c r="FL607" s="40"/>
      <c r="FM607" s="40"/>
      <c r="FN607" s="40"/>
      <c r="FO607" s="40"/>
      <c r="FP607" s="40"/>
      <c r="FQ607" s="40"/>
      <c r="FR607" s="40"/>
      <c r="FS607" s="40"/>
      <c r="FT607" s="40"/>
      <c r="FU607" s="40"/>
      <c r="FV607" s="40"/>
      <c r="FW607" s="40"/>
      <c r="FX607" s="40"/>
      <c r="FY607" s="40"/>
      <c r="FZ607" s="40"/>
      <c r="GA607" s="40"/>
      <c r="GB607" s="40"/>
      <c r="GC607" s="40"/>
      <c r="GD607" s="8"/>
      <c r="GE607" s="8"/>
      <c r="GF607" s="8"/>
      <c r="GG607" s="8"/>
      <c r="GH607" s="8"/>
    </row>
    <row r="608" spans="1:190">
      <c r="A608" s="8"/>
      <c r="DT608" s="40"/>
      <c r="DU608" s="40"/>
      <c r="DV608" s="40"/>
      <c r="DW608" s="40"/>
      <c r="DX608" s="40"/>
      <c r="DY608" s="40"/>
      <c r="DZ608" s="40"/>
      <c r="EA608" s="40"/>
      <c r="EB608" s="40"/>
      <c r="EC608" s="40"/>
      <c r="ED608" s="40"/>
      <c r="EE608" s="40"/>
      <c r="EF608" s="40"/>
      <c r="EG608" s="40"/>
      <c r="EH608" s="40"/>
      <c r="EI608" s="40"/>
      <c r="EJ608" s="40"/>
      <c r="EK608" s="40"/>
      <c r="EL608" s="40"/>
      <c r="EM608" s="40"/>
      <c r="EN608" s="40"/>
      <c r="EO608" s="40"/>
      <c r="EP608" s="40"/>
      <c r="EQ608" s="40"/>
      <c r="ER608" s="40"/>
      <c r="ES608" s="40"/>
      <c r="ET608" s="40"/>
      <c r="EU608" s="40"/>
      <c r="EV608" s="40"/>
      <c r="EW608" s="40"/>
      <c r="EX608" s="40"/>
      <c r="EY608" s="40"/>
      <c r="EZ608" s="40"/>
      <c r="FA608" s="40"/>
      <c r="FB608" s="40"/>
      <c r="FC608" s="40"/>
      <c r="FD608" s="40"/>
      <c r="FE608" s="40"/>
      <c r="FF608" s="40"/>
      <c r="FG608" s="40"/>
      <c r="FH608" s="40"/>
      <c r="FI608" s="40"/>
      <c r="FJ608" s="40"/>
      <c r="FK608" s="40"/>
      <c r="FL608" s="40"/>
      <c r="FM608" s="40"/>
      <c r="FN608" s="40"/>
      <c r="FO608" s="40"/>
      <c r="FP608" s="40"/>
      <c r="FQ608" s="40"/>
      <c r="FR608" s="40"/>
      <c r="FS608" s="40"/>
      <c r="FT608" s="40"/>
      <c r="FU608" s="40"/>
      <c r="FV608" s="40"/>
      <c r="FW608" s="40"/>
      <c r="FX608" s="40"/>
      <c r="FY608" s="40"/>
      <c r="FZ608" s="40"/>
      <c r="GA608" s="40"/>
      <c r="GB608" s="40"/>
      <c r="GC608" s="40"/>
      <c r="GD608" s="8"/>
      <c r="GE608" s="8"/>
      <c r="GF608" s="8"/>
      <c r="GG608" s="8"/>
      <c r="GH608" s="8"/>
    </row>
    <row r="609" spans="1:190">
      <c r="A609" s="8"/>
      <c r="DT609" s="40"/>
      <c r="DU609" s="40"/>
      <c r="DV609" s="40"/>
      <c r="DW609" s="40"/>
      <c r="DX609" s="40"/>
      <c r="DY609" s="40"/>
      <c r="DZ609" s="40"/>
      <c r="EA609" s="40"/>
      <c r="EB609" s="40"/>
      <c r="EC609" s="40"/>
      <c r="ED609" s="40"/>
      <c r="EE609" s="40"/>
      <c r="EF609" s="40"/>
      <c r="EG609" s="40"/>
      <c r="EH609" s="40"/>
      <c r="EI609" s="40"/>
      <c r="EJ609" s="40"/>
      <c r="EK609" s="40"/>
      <c r="EL609" s="40"/>
      <c r="EM609" s="40"/>
      <c r="EN609" s="40"/>
      <c r="EO609" s="40"/>
      <c r="EP609" s="40"/>
      <c r="EQ609" s="40"/>
      <c r="ER609" s="40"/>
      <c r="ES609" s="40"/>
      <c r="ET609" s="40"/>
      <c r="EU609" s="40"/>
      <c r="EV609" s="40"/>
      <c r="EW609" s="40"/>
      <c r="EX609" s="40"/>
      <c r="EY609" s="40"/>
      <c r="EZ609" s="40"/>
      <c r="FA609" s="40"/>
      <c r="FB609" s="40"/>
      <c r="FC609" s="40"/>
      <c r="FD609" s="40"/>
      <c r="FE609" s="40"/>
      <c r="FF609" s="40"/>
      <c r="FG609" s="40"/>
      <c r="FH609" s="40"/>
      <c r="FI609" s="40"/>
      <c r="FJ609" s="40"/>
      <c r="FK609" s="40"/>
      <c r="FL609" s="40"/>
      <c r="FM609" s="40"/>
      <c r="FN609" s="40"/>
      <c r="FO609" s="40"/>
      <c r="FP609" s="40"/>
      <c r="FQ609" s="40"/>
      <c r="FR609" s="40"/>
      <c r="FS609" s="40"/>
      <c r="FT609" s="40"/>
      <c r="FU609" s="40"/>
      <c r="FV609" s="40"/>
      <c r="FW609" s="40"/>
      <c r="FX609" s="40"/>
      <c r="FY609" s="40"/>
      <c r="FZ609" s="40"/>
      <c r="GA609" s="40"/>
      <c r="GB609" s="40"/>
      <c r="GC609" s="40"/>
      <c r="GD609" s="8"/>
      <c r="GE609" s="8"/>
      <c r="GF609" s="8"/>
      <c r="GG609" s="8"/>
      <c r="GH609" s="8"/>
    </row>
    <row r="610" spans="1:190">
      <c r="A610" s="8"/>
      <c r="DT610" s="40"/>
      <c r="DU610" s="40"/>
      <c r="DV610" s="40"/>
      <c r="DW610" s="40"/>
      <c r="DX610" s="40"/>
      <c r="DY610" s="40"/>
      <c r="DZ610" s="40"/>
      <c r="EA610" s="40"/>
      <c r="EB610" s="40"/>
      <c r="EC610" s="40"/>
      <c r="ED610" s="40"/>
      <c r="EE610" s="40"/>
      <c r="EF610" s="40"/>
      <c r="EG610" s="40"/>
      <c r="EH610" s="40"/>
      <c r="EI610" s="40"/>
      <c r="EJ610" s="40"/>
      <c r="EK610" s="40"/>
      <c r="EL610" s="40"/>
      <c r="EM610" s="40"/>
      <c r="EN610" s="40"/>
      <c r="EO610" s="40"/>
      <c r="EP610" s="40"/>
      <c r="EQ610" s="40"/>
      <c r="ER610" s="40"/>
      <c r="ES610" s="40"/>
      <c r="ET610" s="40"/>
      <c r="EU610" s="40"/>
      <c r="EV610" s="40"/>
      <c r="EW610" s="40"/>
      <c r="EX610" s="40"/>
      <c r="EY610" s="40"/>
      <c r="EZ610" s="40"/>
      <c r="FA610" s="40"/>
      <c r="FB610" s="40"/>
      <c r="FC610" s="40"/>
      <c r="FD610" s="40"/>
      <c r="FE610" s="40"/>
      <c r="FF610" s="40"/>
      <c r="FG610" s="40"/>
      <c r="FH610" s="40"/>
      <c r="FI610" s="40"/>
      <c r="FJ610" s="40"/>
      <c r="FK610" s="40"/>
      <c r="FL610" s="40"/>
      <c r="FM610" s="40"/>
      <c r="FN610" s="40"/>
      <c r="FO610" s="40"/>
      <c r="FP610" s="40"/>
      <c r="FQ610" s="40"/>
      <c r="FR610" s="40"/>
      <c r="FS610" s="40"/>
      <c r="FT610" s="40"/>
      <c r="FU610" s="40"/>
      <c r="FV610" s="40"/>
      <c r="FW610" s="40"/>
      <c r="FX610" s="40"/>
      <c r="FY610" s="40"/>
      <c r="FZ610" s="40"/>
      <c r="GA610" s="40"/>
      <c r="GB610" s="40"/>
      <c r="GC610" s="40"/>
      <c r="GD610" s="8"/>
      <c r="GE610" s="8"/>
      <c r="GF610" s="8"/>
      <c r="GG610" s="8"/>
      <c r="GH610" s="8"/>
    </row>
    <row r="611" spans="1:190">
      <c r="A611" s="8"/>
      <c r="DT611" s="40"/>
      <c r="DU611" s="40"/>
      <c r="DV611" s="40"/>
      <c r="DW611" s="40"/>
      <c r="DX611" s="40"/>
      <c r="DY611" s="40"/>
      <c r="DZ611" s="40"/>
      <c r="EA611" s="40"/>
      <c r="EB611" s="40"/>
      <c r="EC611" s="40"/>
      <c r="ED611" s="40"/>
      <c r="EE611" s="40"/>
      <c r="EF611" s="40"/>
      <c r="EG611" s="40"/>
      <c r="EH611" s="40"/>
      <c r="EI611" s="40"/>
      <c r="EJ611" s="40"/>
      <c r="EK611" s="40"/>
      <c r="EL611" s="40"/>
      <c r="EM611" s="40"/>
      <c r="EN611" s="40"/>
      <c r="EO611" s="40"/>
      <c r="EP611" s="40"/>
      <c r="EQ611" s="40"/>
      <c r="ER611" s="40"/>
      <c r="ES611" s="40"/>
      <c r="ET611" s="40"/>
      <c r="EU611" s="40"/>
      <c r="EV611" s="40"/>
      <c r="EW611" s="40"/>
      <c r="EX611" s="40"/>
      <c r="EY611" s="40"/>
      <c r="EZ611" s="40"/>
      <c r="FA611" s="40"/>
      <c r="FB611" s="40"/>
      <c r="FC611" s="40"/>
      <c r="FD611" s="40"/>
      <c r="FE611" s="40"/>
      <c r="FF611" s="40"/>
      <c r="FG611" s="40"/>
      <c r="FH611" s="40"/>
      <c r="FI611" s="40"/>
      <c r="FJ611" s="40"/>
      <c r="FK611" s="40"/>
      <c r="FL611" s="40"/>
      <c r="FM611" s="40"/>
      <c r="FN611" s="40"/>
      <c r="FO611" s="40"/>
      <c r="FP611" s="40"/>
      <c r="FQ611" s="40"/>
      <c r="FR611" s="40"/>
      <c r="FS611" s="40"/>
      <c r="FT611" s="40"/>
      <c r="FU611" s="40"/>
      <c r="FV611" s="40"/>
      <c r="FW611" s="40"/>
      <c r="FX611" s="40"/>
      <c r="FY611" s="40"/>
      <c r="FZ611" s="40"/>
      <c r="GA611" s="40"/>
      <c r="GB611" s="40"/>
      <c r="GC611" s="40"/>
      <c r="GD611" s="8"/>
      <c r="GE611" s="8"/>
      <c r="GF611" s="8"/>
      <c r="GG611" s="8"/>
      <c r="GH611" s="8"/>
    </row>
    <row r="612" spans="1:190">
      <c r="A612" s="8"/>
      <c r="DT612" s="40"/>
      <c r="DU612" s="40"/>
      <c r="DV612" s="40"/>
      <c r="DW612" s="40"/>
      <c r="DX612" s="40"/>
      <c r="DY612" s="40"/>
      <c r="DZ612" s="40"/>
      <c r="EA612" s="40"/>
      <c r="EB612" s="40"/>
      <c r="EC612" s="40"/>
      <c r="ED612" s="40"/>
      <c r="EE612" s="40"/>
      <c r="EF612" s="40"/>
      <c r="EG612" s="40"/>
      <c r="EH612" s="40"/>
      <c r="EI612" s="40"/>
      <c r="EJ612" s="40"/>
      <c r="EK612" s="40"/>
      <c r="EL612" s="40"/>
      <c r="EM612" s="40"/>
      <c r="EN612" s="40"/>
      <c r="EO612" s="40"/>
      <c r="EP612" s="40"/>
      <c r="EQ612" s="40"/>
      <c r="ER612" s="40"/>
      <c r="ES612" s="40"/>
      <c r="ET612" s="40"/>
      <c r="EU612" s="40"/>
      <c r="EV612" s="40"/>
      <c r="EW612" s="40"/>
      <c r="EX612" s="40"/>
      <c r="EY612" s="40"/>
      <c r="EZ612" s="40"/>
      <c r="FA612" s="40"/>
      <c r="FB612" s="40"/>
      <c r="FC612" s="40"/>
      <c r="FD612" s="40"/>
      <c r="FE612" s="40"/>
      <c r="FF612" s="40"/>
      <c r="FG612" s="40"/>
      <c r="FH612" s="40"/>
      <c r="FI612" s="40"/>
      <c r="FJ612" s="40"/>
      <c r="FK612" s="40"/>
      <c r="FL612" s="40"/>
      <c r="FM612" s="40"/>
      <c r="FN612" s="40"/>
      <c r="FO612" s="40"/>
      <c r="FP612" s="40"/>
      <c r="FQ612" s="40"/>
      <c r="FR612" s="40"/>
      <c r="FS612" s="40"/>
      <c r="FT612" s="40"/>
      <c r="FU612" s="40"/>
      <c r="FV612" s="40"/>
      <c r="FW612" s="40"/>
      <c r="FX612" s="40"/>
      <c r="FY612" s="40"/>
      <c r="FZ612" s="40"/>
      <c r="GA612" s="40"/>
      <c r="GB612" s="40"/>
      <c r="GC612" s="40"/>
      <c r="GD612" s="8"/>
      <c r="GE612" s="8"/>
      <c r="GF612" s="8"/>
      <c r="GG612" s="8"/>
      <c r="GH612" s="8"/>
    </row>
    <row r="613" spans="1:190">
      <c r="A613" s="8"/>
      <c r="DT613" s="40"/>
      <c r="DU613" s="40"/>
      <c r="DV613" s="40"/>
      <c r="DW613" s="40"/>
      <c r="DX613" s="40"/>
      <c r="DY613" s="40"/>
      <c r="DZ613" s="40"/>
      <c r="EA613" s="40"/>
      <c r="EB613" s="40"/>
      <c r="EC613" s="40"/>
      <c r="ED613" s="40"/>
      <c r="EE613" s="40"/>
      <c r="EF613" s="40"/>
      <c r="EG613" s="40"/>
      <c r="EH613" s="40"/>
      <c r="EI613" s="40"/>
      <c r="EJ613" s="40"/>
      <c r="EK613" s="40"/>
      <c r="EL613" s="40"/>
      <c r="EM613" s="40"/>
      <c r="EN613" s="40"/>
      <c r="EO613" s="40"/>
      <c r="EP613" s="40"/>
      <c r="EQ613" s="40"/>
      <c r="ER613" s="40"/>
      <c r="ES613" s="40"/>
      <c r="ET613" s="40"/>
      <c r="EU613" s="40"/>
      <c r="EV613" s="40"/>
      <c r="EW613" s="40"/>
      <c r="EX613" s="40"/>
      <c r="EY613" s="40"/>
      <c r="EZ613" s="40"/>
      <c r="FA613" s="40"/>
      <c r="FB613" s="40"/>
      <c r="FC613" s="40"/>
      <c r="FD613" s="40"/>
      <c r="FE613" s="40"/>
      <c r="FF613" s="40"/>
      <c r="FG613" s="40"/>
      <c r="FH613" s="40"/>
      <c r="FI613" s="40"/>
      <c r="FJ613" s="40"/>
      <c r="FK613" s="40"/>
      <c r="FL613" s="40"/>
      <c r="FM613" s="40"/>
      <c r="FN613" s="40"/>
      <c r="FO613" s="40"/>
      <c r="FP613" s="40"/>
      <c r="FQ613" s="40"/>
      <c r="FR613" s="40"/>
      <c r="FS613" s="40"/>
      <c r="FT613" s="40"/>
      <c r="FU613" s="40"/>
      <c r="FV613" s="40"/>
      <c r="FW613" s="40"/>
      <c r="FX613" s="40"/>
      <c r="FY613" s="40"/>
      <c r="FZ613" s="40"/>
      <c r="GA613" s="40"/>
      <c r="GB613" s="40"/>
      <c r="GC613" s="40"/>
      <c r="GD613" s="8"/>
      <c r="GE613" s="8"/>
      <c r="GF613" s="8"/>
      <c r="GG613" s="8"/>
      <c r="GH613" s="8"/>
    </row>
    <row r="614" spans="1:190">
      <c r="A614" s="8"/>
      <c r="DT614" s="40"/>
      <c r="DU614" s="40"/>
      <c r="DV614" s="40"/>
      <c r="DW614" s="40"/>
      <c r="DX614" s="40"/>
      <c r="DY614" s="40"/>
      <c r="DZ614" s="40"/>
      <c r="EA614" s="40"/>
      <c r="EB614" s="40"/>
      <c r="EC614" s="40"/>
      <c r="ED614" s="40"/>
      <c r="EE614" s="40"/>
      <c r="EF614" s="40"/>
      <c r="EG614" s="40"/>
      <c r="EH614" s="40"/>
      <c r="EI614" s="40"/>
      <c r="EJ614" s="40"/>
      <c r="EK614" s="40"/>
      <c r="EL614" s="40"/>
      <c r="EM614" s="40"/>
      <c r="EN614" s="40"/>
      <c r="EO614" s="40"/>
      <c r="EP614" s="40"/>
      <c r="EQ614" s="40"/>
      <c r="ER614" s="40"/>
      <c r="ES614" s="40"/>
      <c r="ET614" s="40"/>
      <c r="EU614" s="40"/>
      <c r="EV614" s="40"/>
      <c r="EW614" s="40"/>
      <c r="EX614" s="40"/>
      <c r="EY614" s="40"/>
      <c r="EZ614" s="40"/>
      <c r="FA614" s="40"/>
      <c r="FB614" s="40"/>
      <c r="FC614" s="40"/>
      <c r="FD614" s="40"/>
      <c r="FE614" s="40"/>
      <c r="FF614" s="40"/>
      <c r="FG614" s="40"/>
      <c r="FH614" s="40"/>
      <c r="FI614" s="40"/>
      <c r="FJ614" s="40"/>
      <c r="FK614" s="40"/>
      <c r="FL614" s="40"/>
      <c r="FM614" s="40"/>
      <c r="FN614" s="40"/>
      <c r="FO614" s="40"/>
      <c r="FP614" s="40"/>
      <c r="FQ614" s="40"/>
      <c r="FR614" s="40"/>
      <c r="FS614" s="40"/>
      <c r="FT614" s="40"/>
      <c r="FU614" s="40"/>
      <c r="FV614" s="40"/>
      <c r="FW614" s="40"/>
      <c r="FX614" s="40"/>
      <c r="FY614" s="40"/>
      <c r="FZ614" s="40"/>
      <c r="GA614" s="40"/>
      <c r="GB614" s="40"/>
      <c r="GC614" s="40"/>
      <c r="GD614" s="8"/>
      <c r="GE614" s="8"/>
      <c r="GF614" s="8"/>
      <c r="GG614" s="8"/>
      <c r="GH614" s="8"/>
    </row>
    <row r="615" spans="1:190">
      <c r="A615" s="8"/>
      <c r="DT615" s="40"/>
      <c r="DU615" s="40"/>
      <c r="DV615" s="40"/>
      <c r="DW615" s="40"/>
      <c r="DX615" s="40"/>
      <c r="DY615" s="40"/>
      <c r="DZ615" s="40"/>
      <c r="EA615" s="40"/>
      <c r="EB615" s="40"/>
      <c r="EC615" s="40"/>
      <c r="ED615" s="40"/>
      <c r="EE615" s="40"/>
      <c r="EF615" s="40"/>
      <c r="EG615" s="40"/>
      <c r="EH615" s="40"/>
      <c r="EI615" s="40"/>
      <c r="EJ615" s="40"/>
      <c r="EK615" s="40"/>
      <c r="EL615" s="40"/>
      <c r="EM615" s="40"/>
      <c r="EN615" s="40"/>
      <c r="EO615" s="40"/>
      <c r="EP615" s="40"/>
      <c r="EQ615" s="40"/>
      <c r="ER615" s="40"/>
      <c r="ES615" s="40"/>
      <c r="ET615" s="40"/>
      <c r="EU615" s="40"/>
      <c r="EV615" s="40"/>
      <c r="EW615" s="40"/>
      <c r="EX615" s="40"/>
      <c r="EY615" s="40"/>
      <c r="EZ615" s="40"/>
      <c r="FA615" s="40"/>
      <c r="FB615" s="40"/>
      <c r="FC615" s="40"/>
      <c r="FD615" s="40"/>
      <c r="FE615" s="40"/>
      <c r="FF615" s="40"/>
      <c r="FG615" s="40"/>
      <c r="FH615" s="40"/>
      <c r="FI615" s="40"/>
      <c r="FJ615" s="40"/>
      <c r="FK615" s="40"/>
      <c r="FL615" s="40"/>
      <c r="FM615" s="40"/>
      <c r="FN615" s="40"/>
      <c r="FO615" s="40"/>
      <c r="FP615" s="40"/>
      <c r="FQ615" s="40"/>
      <c r="FR615" s="40"/>
      <c r="FS615" s="40"/>
      <c r="FT615" s="40"/>
      <c r="FU615" s="40"/>
      <c r="FV615" s="40"/>
      <c r="FW615" s="40"/>
      <c r="FX615" s="40"/>
      <c r="FY615" s="40"/>
      <c r="FZ615" s="40"/>
      <c r="GA615" s="40"/>
      <c r="GB615" s="40"/>
      <c r="GC615" s="40"/>
      <c r="GD615" s="8"/>
      <c r="GE615" s="8"/>
      <c r="GF615" s="8"/>
      <c r="GG615" s="8"/>
      <c r="GH615" s="8"/>
    </row>
    <row r="616" spans="1:190">
      <c r="A616" s="8"/>
      <c r="DT616" s="40"/>
      <c r="DU616" s="40"/>
      <c r="DV616" s="40"/>
      <c r="DW616" s="40"/>
      <c r="DX616" s="40"/>
      <c r="DY616" s="40"/>
      <c r="DZ616" s="40"/>
      <c r="EA616" s="40"/>
      <c r="EB616" s="40"/>
      <c r="EC616" s="40"/>
      <c r="ED616" s="40"/>
      <c r="EE616" s="40"/>
      <c r="EF616" s="40"/>
      <c r="EG616" s="40"/>
      <c r="EH616" s="40"/>
      <c r="EI616" s="40"/>
      <c r="EJ616" s="40"/>
      <c r="EK616" s="40"/>
      <c r="EL616" s="40"/>
      <c r="EM616" s="40"/>
      <c r="EN616" s="40"/>
      <c r="EO616" s="40"/>
      <c r="EP616" s="40"/>
      <c r="EQ616" s="40"/>
      <c r="ER616" s="40"/>
      <c r="ES616" s="40"/>
      <c r="ET616" s="40"/>
      <c r="EU616" s="40"/>
      <c r="EV616" s="40"/>
      <c r="EW616" s="40"/>
      <c r="EX616" s="40"/>
      <c r="EY616" s="40"/>
      <c r="EZ616" s="40"/>
      <c r="FA616" s="40"/>
      <c r="FB616" s="40"/>
      <c r="FC616" s="40"/>
      <c r="FD616" s="40"/>
      <c r="FE616" s="40"/>
      <c r="FF616" s="40"/>
      <c r="FG616" s="40"/>
      <c r="FH616" s="40"/>
      <c r="FI616" s="40"/>
      <c r="FJ616" s="40"/>
      <c r="FK616" s="40"/>
      <c r="FL616" s="40"/>
      <c r="FM616" s="40"/>
      <c r="FN616" s="40"/>
      <c r="FO616" s="40"/>
      <c r="FP616" s="40"/>
      <c r="FQ616" s="40"/>
      <c r="FR616" s="40"/>
      <c r="FS616" s="40"/>
      <c r="FT616" s="40"/>
      <c r="FU616" s="40"/>
      <c r="FV616" s="40"/>
      <c r="FW616" s="40"/>
      <c r="FX616" s="40"/>
      <c r="FY616" s="40"/>
      <c r="FZ616" s="40"/>
      <c r="GA616" s="40"/>
      <c r="GB616" s="40"/>
      <c r="GC616" s="40"/>
      <c r="GD616" s="8"/>
      <c r="GE616" s="8"/>
      <c r="GF616" s="8"/>
      <c r="GG616" s="8"/>
      <c r="GH616" s="8"/>
    </row>
    <row r="617" spans="1:190">
      <c r="A617" s="8"/>
      <c r="DT617" s="40"/>
      <c r="DU617" s="40"/>
      <c r="DV617" s="40"/>
      <c r="DW617" s="40"/>
      <c r="DX617" s="40"/>
      <c r="DY617" s="40"/>
      <c r="DZ617" s="40"/>
      <c r="EA617" s="40"/>
      <c r="EB617" s="40"/>
      <c r="EC617" s="40"/>
      <c r="ED617" s="40"/>
      <c r="EE617" s="40"/>
      <c r="EF617" s="40"/>
      <c r="EG617" s="40"/>
      <c r="EH617" s="40"/>
      <c r="EI617" s="40"/>
      <c r="EJ617" s="40"/>
      <c r="EK617" s="40"/>
      <c r="EL617" s="40"/>
      <c r="EM617" s="40"/>
      <c r="EN617" s="40"/>
      <c r="EO617" s="40"/>
      <c r="EP617" s="40"/>
      <c r="EQ617" s="40"/>
      <c r="ER617" s="40"/>
      <c r="ES617" s="40"/>
      <c r="ET617" s="40"/>
      <c r="EU617" s="40"/>
      <c r="EV617" s="40"/>
      <c r="EW617" s="40"/>
      <c r="EX617" s="40"/>
      <c r="EY617" s="40"/>
      <c r="EZ617" s="40"/>
      <c r="FA617" s="40"/>
      <c r="FB617" s="40"/>
      <c r="FC617" s="40"/>
      <c r="FD617" s="40"/>
      <c r="FE617" s="40"/>
      <c r="FF617" s="40"/>
      <c r="FG617" s="40"/>
      <c r="FH617" s="40"/>
      <c r="FI617" s="40"/>
      <c r="FJ617" s="40"/>
      <c r="FK617" s="40"/>
      <c r="FL617" s="40"/>
      <c r="FM617" s="40"/>
      <c r="FN617" s="40"/>
      <c r="FO617" s="40"/>
      <c r="FP617" s="40"/>
      <c r="FQ617" s="40"/>
      <c r="FR617" s="40"/>
      <c r="FS617" s="40"/>
      <c r="FT617" s="40"/>
      <c r="FU617" s="40"/>
      <c r="FV617" s="40"/>
      <c r="FW617" s="40"/>
      <c r="FX617" s="40"/>
      <c r="FY617" s="40"/>
      <c r="FZ617" s="40"/>
      <c r="GA617" s="40"/>
      <c r="GB617" s="40"/>
      <c r="GC617" s="40"/>
      <c r="GD617" s="8"/>
      <c r="GE617" s="8"/>
      <c r="GF617" s="8"/>
      <c r="GG617" s="8"/>
      <c r="GH617" s="8"/>
    </row>
    <row r="618" spans="1:190">
      <c r="A618" s="8"/>
      <c r="DT618" s="40"/>
      <c r="DU618" s="40"/>
      <c r="DV618" s="40"/>
      <c r="DW618" s="40"/>
      <c r="DX618" s="40"/>
      <c r="DY618" s="40"/>
      <c r="DZ618" s="40"/>
      <c r="EA618" s="40"/>
      <c r="EB618" s="40"/>
      <c r="EC618" s="40"/>
      <c r="ED618" s="40"/>
      <c r="EE618" s="40"/>
      <c r="EF618" s="40"/>
      <c r="EG618" s="40"/>
      <c r="EH618" s="40"/>
      <c r="EI618" s="40"/>
      <c r="EJ618" s="40"/>
      <c r="EK618" s="40"/>
      <c r="EL618" s="40"/>
      <c r="EM618" s="40"/>
      <c r="EN618" s="40"/>
      <c r="EO618" s="40"/>
      <c r="EP618" s="40"/>
      <c r="EQ618" s="40"/>
      <c r="ER618" s="40"/>
      <c r="ES618" s="40"/>
      <c r="ET618" s="40"/>
      <c r="EU618" s="40"/>
      <c r="EV618" s="40"/>
      <c r="EW618" s="40"/>
      <c r="EX618" s="40"/>
      <c r="EY618" s="40"/>
      <c r="EZ618" s="40"/>
      <c r="FA618" s="40"/>
      <c r="FB618" s="40"/>
      <c r="FC618" s="40"/>
      <c r="FD618" s="40"/>
      <c r="FE618" s="40"/>
      <c r="FF618" s="40"/>
      <c r="FG618" s="40"/>
      <c r="FH618" s="40"/>
      <c r="FI618" s="40"/>
      <c r="FJ618" s="40"/>
      <c r="FK618" s="40"/>
      <c r="FL618" s="40"/>
      <c r="FM618" s="40"/>
      <c r="FN618" s="40"/>
      <c r="FO618" s="40"/>
      <c r="FP618" s="40"/>
      <c r="FQ618" s="40"/>
      <c r="FR618" s="40"/>
      <c r="FS618" s="40"/>
      <c r="FT618" s="40"/>
      <c r="FU618" s="40"/>
      <c r="FV618" s="40"/>
      <c r="FW618" s="40"/>
      <c r="FX618" s="40"/>
      <c r="FY618" s="40"/>
      <c r="FZ618" s="40"/>
      <c r="GA618" s="40"/>
      <c r="GB618" s="40"/>
      <c r="GC618" s="40"/>
      <c r="GD618" s="8"/>
      <c r="GE618" s="8"/>
      <c r="GF618" s="8"/>
      <c r="GG618" s="8"/>
      <c r="GH618" s="8"/>
    </row>
    <row r="619" spans="1:190">
      <c r="A619" s="8"/>
      <c r="DT619" s="40"/>
      <c r="DU619" s="40"/>
      <c r="DV619" s="40"/>
      <c r="DW619" s="40"/>
      <c r="DX619" s="40"/>
      <c r="DY619" s="40"/>
      <c r="DZ619" s="40"/>
      <c r="EA619" s="40"/>
      <c r="EB619" s="40"/>
      <c r="EC619" s="40"/>
      <c r="ED619" s="40"/>
      <c r="EE619" s="40"/>
      <c r="EF619" s="40"/>
      <c r="EG619" s="40"/>
      <c r="EH619" s="40"/>
      <c r="EI619" s="40"/>
      <c r="EJ619" s="40"/>
      <c r="EK619" s="40"/>
      <c r="EL619" s="40"/>
      <c r="EM619" s="40"/>
      <c r="EN619" s="40"/>
      <c r="EO619" s="40"/>
      <c r="EP619" s="40"/>
      <c r="EQ619" s="40"/>
      <c r="ER619" s="40"/>
      <c r="ES619" s="40"/>
      <c r="ET619" s="40"/>
      <c r="EU619" s="40"/>
      <c r="EV619" s="40"/>
      <c r="EW619" s="40"/>
      <c r="EX619" s="40"/>
      <c r="EY619" s="40"/>
      <c r="EZ619" s="40"/>
      <c r="FA619" s="40"/>
      <c r="FB619" s="40"/>
      <c r="FC619" s="40"/>
      <c r="FD619" s="40"/>
      <c r="FE619" s="40"/>
      <c r="FF619" s="40"/>
      <c r="FG619" s="40"/>
      <c r="FH619" s="40"/>
      <c r="FI619" s="40"/>
      <c r="FJ619" s="40"/>
      <c r="FK619" s="40"/>
      <c r="FL619" s="40"/>
      <c r="FM619" s="40"/>
      <c r="FN619" s="40"/>
      <c r="FO619" s="40"/>
      <c r="FP619" s="40"/>
      <c r="FQ619" s="40"/>
      <c r="FR619" s="40"/>
      <c r="FS619" s="40"/>
      <c r="FT619" s="40"/>
      <c r="FU619" s="40"/>
      <c r="FV619" s="40"/>
      <c r="FW619" s="40"/>
      <c r="FX619" s="40"/>
      <c r="FY619" s="40"/>
      <c r="FZ619" s="40"/>
      <c r="GA619" s="40"/>
      <c r="GB619" s="40"/>
      <c r="GC619" s="40"/>
      <c r="GD619" s="8"/>
      <c r="GE619" s="8"/>
      <c r="GF619" s="8"/>
      <c r="GG619" s="8"/>
      <c r="GH619" s="8"/>
    </row>
    <row r="620" spans="1:190">
      <c r="A620" s="8"/>
      <c r="DT620" s="40"/>
      <c r="DU620" s="40"/>
      <c r="DV620" s="40"/>
      <c r="DW620" s="40"/>
      <c r="DX620" s="40"/>
      <c r="DY620" s="40"/>
      <c r="DZ620" s="40"/>
      <c r="EA620" s="40"/>
      <c r="EB620" s="40"/>
      <c r="EC620" s="40"/>
      <c r="ED620" s="40"/>
      <c r="EE620" s="40"/>
      <c r="EF620" s="40"/>
      <c r="EG620" s="40"/>
      <c r="EH620" s="40"/>
      <c r="EI620" s="40"/>
      <c r="EJ620" s="40"/>
      <c r="EK620" s="40"/>
      <c r="EL620" s="40"/>
      <c r="EM620" s="40"/>
      <c r="EN620" s="40"/>
      <c r="EO620" s="40"/>
      <c r="EP620" s="40"/>
      <c r="EQ620" s="40"/>
      <c r="ER620" s="40"/>
      <c r="ES620" s="40"/>
      <c r="ET620" s="40"/>
      <c r="EU620" s="40"/>
      <c r="EV620" s="40"/>
      <c r="EW620" s="40"/>
      <c r="EX620" s="40"/>
      <c r="EY620" s="40"/>
      <c r="EZ620" s="40"/>
      <c r="FA620" s="40"/>
      <c r="FB620" s="40"/>
      <c r="FC620" s="40"/>
      <c r="FD620" s="40"/>
      <c r="FE620" s="40"/>
      <c r="FF620" s="40"/>
      <c r="FG620" s="40"/>
      <c r="FH620" s="40"/>
      <c r="FI620" s="40"/>
      <c r="FJ620" s="40"/>
      <c r="FK620" s="40"/>
      <c r="FL620" s="40"/>
      <c r="FM620" s="40"/>
      <c r="FN620" s="40"/>
      <c r="FO620" s="40"/>
      <c r="FP620" s="40"/>
      <c r="FQ620" s="40"/>
      <c r="FR620" s="40"/>
      <c r="FS620" s="40"/>
      <c r="FT620" s="40"/>
      <c r="FU620" s="40"/>
      <c r="FV620" s="40"/>
      <c r="FW620" s="40"/>
      <c r="FX620" s="40"/>
      <c r="FY620" s="40"/>
      <c r="FZ620" s="40"/>
      <c r="GA620" s="40"/>
      <c r="GB620" s="40"/>
      <c r="GC620" s="40"/>
      <c r="GD620" s="8"/>
      <c r="GE620" s="8"/>
      <c r="GF620" s="8"/>
      <c r="GG620" s="8"/>
      <c r="GH620" s="8"/>
    </row>
    <row r="621" spans="1:190">
      <c r="A621" s="8"/>
      <c r="DT621" s="40"/>
      <c r="DU621" s="40"/>
      <c r="DV621" s="40"/>
      <c r="DW621" s="40"/>
      <c r="DX621" s="40"/>
      <c r="DY621" s="40"/>
      <c r="DZ621" s="40"/>
      <c r="EA621" s="40"/>
      <c r="EB621" s="40"/>
      <c r="EC621" s="40"/>
      <c r="ED621" s="40"/>
      <c r="EE621" s="40"/>
      <c r="EF621" s="40"/>
      <c r="EG621" s="40"/>
      <c r="EH621" s="40"/>
      <c r="EI621" s="40"/>
      <c r="EJ621" s="40"/>
      <c r="EK621" s="40"/>
      <c r="EL621" s="40"/>
      <c r="EM621" s="40"/>
      <c r="EN621" s="40"/>
      <c r="EO621" s="40"/>
      <c r="EP621" s="40"/>
      <c r="EQ621" s="40"/>
      <c r="ER621" s="40"/>
      <c r="ES621" s="40"/>
      <c r="ET621" s="40"/>
      <c r="EU621" s="40"/>
      <c r="EV621" s="40"/>
      <c r="EW621" s="40"/>
      <c r="EX621" s="40"/>
      <c r="EY621" s="40"/>
      <c r="EZ621" s="40"/>
      <c r="FA621" s="40"/>
      <c r="FB621" s="40"/>
      <c r="FC621" s="40"/>
      <c r="FD621" s="40"/>
      <c r="FE621" s="40"/>
      <c r="FF621" s="40"/>
      <c r="FG621" s="40"/>
      <c r="FH621" s="40"/>
      <c r="FI621" s="40"/>
      <c r="FJ621" s="40"/>
      <c r="FK621" s="40"/>
      <c r="FL621" s="40"/>
      <c r="FM621" s="40"/>
      <c r="FN621" s="40"/>
      <c r="FO621" s="40"/>
      <c r="FP621" s="40"/>
      <c r="FQ621" s="40"/>
      <c r="FR621" s="40"/>
      <c r="FS621" s="40"/>
      <c r="FT621" s="40"/>
      <c r="FU621" s="40"/>
      <c r="FV621" s="40"/>
      <c r="FW621" s="40"/>
      <c r="FX621" s="40"/>
      <c r="FY621" s="40"/>
      <c r="FZ621" s="40"/>
      <c r="GA621" s="40"/>
      <c r="GB621" s="40"/>
      <c r="GC621" s="40"/>
      <c r="GD621" s="8"/>
      <c r="GE621" s="8"/>
      <c r="GF621" s="8"/>
      <c r="GG621" s="8"/>
      <c r="GH621" s="8"/>
    </row>
    <row r="622" spans="1:190">
      <c r="A622" s="8"/>
      <c r="DT622" s="40"/>
      <c r="DU622" s="40"/>
      <c r="DV622" s="40"/>
      <c r="DW622" s="40"/>
      <c r="DX622" s="40"/>
      <c r="DY622" s="40"/>
      <c r="DZ622" s="40"/>
      <c r="EA622" s="40"/>
      <c r="EB622" s="40"/>
      <c r="EC622" s="40"/>
      <c r="ED622" s="40"/>
      <c r="EE622" s="40"/>
      <c r="EF622" s="40"/>
      <c r="EG622" s="40"/>
      <c r="EH622" s="40"/>
      <c r="EI622" s="40"/>
      <c r="EJ622" s="40"/>
      <c r="EK622" s="40"/>
      <c r="EL622" s="40"/>
      <c r="EM622" s="40"/>
      <c r="EN622" s="40"/>
      <c r="EO622" s="40"/>
      <c r="EP622" s="40"/>
      <c r="EQ622" s="40"/>
      <c r="ER622" s="40"/>
      <c r="ES622" s="40"/>
      <c r="ET622" s="40"/>
      <c r="EU622" s="40"/>
      <c r="EV622" s="40"/>
      <c r="EW622" s="40"/>
      <c r="EX622" s="40"/>
      <c r="EY622" s="40"/>
      <c r="EZ622" s="40"/>
      <c r="FA622" s="40"/>
      <c r="FB622" s="40"/>
      <c r="FC622" s="40"/>
      <c r="FD622" s="40"/>
      <c r="FE622" s="40"/>
      <c r="FF622" s="40"/>
      <c r="FG622" s="40"/>
      <c r="FH622" s="40"/>
      <c r="FI622" s="40"/>
      <c r="FJ622" s="40"/>
      <c r="FK622" s="40"/>
      <c r="FL622" s="40"/>
      <c r="FM622" s="40"/>
      <c r="FN622" s="40"/>
      <c r="FO622" s="40"/>
      <c r="FP622" s="40"/>
      <c r="FQ622" s="40"/>
      <c r="FR622" s="40"/>
      <c r="FS622" s="40"/>
      <c r="FT622" s="40"/>
      <c r="FU622" s="40"/>
      <c r="FV622" s="40"/>
      <c r="FW622" s="40"/>
      <c r="FX622" s="40"/>
      <c r="FY622" s="40"/>
      <c r="FZ622" s="40"/>
      <c r="GA622" s="40"/>
      <c r="GB622" s="40"/>
      <c r="GC622" s="40"/>
      <c r="GD622" s="8"/>
      <c r="GE622" s="8"/>
      <c r="GF622" s="8"/>
      <c r="GG622" s="8"/>
      <c r="GH622" s="8"/>
    </row>
    <row r="623" spans="1:190">
      <c r="A623" s="8"/>
      <c r="DT623" s="40"/>
      <c r="DU623" s="40"/>
      <c r="DV623" s="40"/>
      <c r="DW623" s="40"/>
      <c r="DX623" s="40"/>
      <c r="DY623" s="40"/>
      <c r="DZ623" s="40"/>
      <c r="EA623" s="40"/>
      <c r="EB623" s="40"/>
      <c r="EC623" s="40"/>
      <c r="ED623" s="40"/>
      <c r="EE623" s="40"/>
      <c r="EF623" s="40"/>
      <c r="EG623" s="40"/>
      <c r="EH623" s="40"/>
      <c r="EI623" s="40"/>
      <c r="EJ623" s="40"/>
      <c r="EK623" s="40"/>
      <c r="EL623" s="40"/>
      <c r="EM623" s="40"/>
      <c r="EN623" s="40"/>
      <c r="EO623" s="40"/>
      <c r="EP623" s="40"/>
      <c r="EQ623" s="40"/>
      <c r="ER623" s="40"/>
      <c r="ES623" s="40"/>
      <c r="ET623" s="40"/>
      <c r="EU623" s="40"/>
      <c r="EV623" s="40"/>
      <c r="EW623" s="40"/>
      <c r="EX623" s="40"/>
      <c r="EY623" s="40"/>
      <c r="EZ623" s="40"/>
      <c r="FA623" s="40"/>
      <c r="FB623" s="40"/>
      <c r="FC623" s="40"/>
      <c r="FD623" s="40"/>
      <c r="FE623" s="40"/>
      <c r="FF623" s="40"/>
      <c r="FG623" s="40"/>
      <c r="FH623" s="40"/>
      <c r="FI623" s="40"/>
      <c r="FJ623" s="40"/>
      <c r="FK623" s="40"/>
      <c r="FL623" s="40"/>
      <c r="FM623" s="40"/>
      <c r="FN623" s="40"/>
      <c r="FO623" s="40"/>
      <c r="FP623" s="40"/>
      <c r="FQ623" s="40"/>
      <c r="FR623" s="40"/>
      <c r="FS623" s="40"/>
      <c r="FT623" s="40"/>
      <c r="FU623" s="40"/>
      <c r="FV623" s="40"/>
      <c r="FW623" s="40"/>
      <c r="FX623" s="40"/>
      <c r="FY623" s="40"/>
      <c r="FZ623" s="40"/>
      <c r="GA623" s="40"/>
      <c r="GB623" s="40"/>
      <c r="GC623" s="40"/>
      <c r="GD623" s="8"/>
      <c r="GE623" s="8"/>
      <c r="GF623" s="8"/>
      <c r="GG623" s="8"/>
      <c r="GH623" s="8"/>
    </row>
    <row r="624" spans="1:190">
      <c r="A624" s="8"/>
      <c r="DT624" s="40"/>
      <c r="DU624" s="40"/>
      <c r="DV624" s="40"/>
      <c r="DW624" s="40"/>
      <c r="DX624" s="40"/>
      <c r="DY624" s="40"/>
      <c r="DZ624" s="40"/>
      <c r="EA624" s="40"/>
      <c r="EB624" s="40"/>
      <c r="EC624" s="40"/>
      <c r="ED624" s="40"/>
      <c r="EE624" s="40"/>
      <c r="EF624" s="40"/>
      <c r="EG624" s="40"/>
      <c r="EH624" s="40"/>
      <c r="EI624" s="40"/>
      <c r="EJ624" s="40"/>
      <c r="EK624" s="40"/>
      <c r="EL624" s="40"/>
      <c r="EM624" s="40"/>
      <c r="EN624" s="40"/>
      <c r="EO624" s="40"/>
      <c r="EP624" s="40"/>
      <c r="EQ624" s="40"/>
      <c r="ER624" s="40"/>
      <c r="ES624" s="40"/>
      <c r="ET624" s="40"/>
      <c r="EU624" s="40"/>
      <c r="EV624" s="40"/>
      <c r="EW624" s="40"/>
      <c r="EX624" s="40"/>
      <c r="EY624" s="40"/>
      <c r="EZ624" s="40"/>
      <c r="FA624" s="40"/>
      <c r="FB624" s="40"/>
      <c r="FC624" s="40"/>
      <c r="FD624" s="40"/>
      <c r="FE624" s="40"/>
      <c r="FF624" s="40"/>
      <c r="FG624" s="40"/>
      <c r="FH624" s="40"/>
      <c r="FI624" s="40"/>
      <c r="FJ624" s="40"/>
      <c r="FK624" s="40"/>
      <c r="FL624" s="40"/>
      <c r="FM624" s="40"/>
      <c r="FN624" s="40"/>
      <c r="FO624" s="40"/>
      <c r="FP624" s="40"/>
      <c r="FQ624" s="40"/>
      <c r="FR624" s="40"/>
      <c r="FS624" s="40"/>
      <c r="FT624" s="40"/>
      <c r="FU624" s="40"/>
      <c r="FV624" s="40"/>
      <c r="FW624" s="40"/>
      <c r="FX624" s="40"/>
      <c r="FY624" s="40"/>
      <c r="FZ624" s="40"/>
      <c r="GA624" s="40"/>
      <c r="GB624" s="40"/>
      <c r="GC624" s="40"/>
      <c r="GD624" s="8"/>
      <c r="GE624" s="8"/>
      <c r="GF624" s="8"/>
      <c r="GG624" s="8"/>
      <c r="GH624" s="8"/>
    </row>
    <row r="625" spans="1:190">
      <c r="A625" s="8"/>
      <c r="DT625" s="40"/>
      <c r="DU625" s="40"/>
      <c r="DV625" s="40"/>
      <c r="DW625" s="40"/>
      <c r="DX625" s="40"/>
      <c r="DY625" s="40"/>
      <c r="DZ625" s="40"/>
      <c r="EA625" s="40"/>
      <c r="EB625" s="40"/>
      <c r="EC625" s="40"/>
      <c r="ED625" s="40"/>
      <c r="EE625" s="40"/>
      <c r="EF625" s="40"/>
      <c r="EG625" s="40"/>
      <c r="EH625" s="40"/>
      <c r="EI625" s="40"/>
      <c r="EJ625" s="40"/>
      <c r="EK625" s="40"/>
      <c r="EL625" s="40"/>
      <c r="EM625" s="40"/>
      <c r="EN625" s="40"/>
      <c r="EO625" s="40"/>
      <c r="EP625" s="40"/>
      <c r="EQ625" s="40"/>
      <c r="ER625" s="40"/>
      <c r="ES625" s="40"/>
      <c r="ET625" s="40"/>
      <c r="EU625" s="40"/>
      <c r="EV625" s="40"/>
      <c r="EW625" s="40"/>
      <c r="EX625" s="40"/>
      <c r="EY625" s="40"/>
      <c r="EZ625" s="40"/>
      <c r="FA625" s="40"/>
      <c r="FB625" s="40"/>
      <c r="FC625" s="40"/>
      <c r="FD625" s="40"/>
      <c r="FE625" s="40"/>
      <c r="FF625" s="40"/>
      <c r="FG625" s="40"/>
      <c r="FH625" s="40"/>
      <c r="FI625" s="40"/>
      <c r="FJ625" s="40"/>
      <c r="FK625" s="40"/>
      <c r="FL625" s="40"/>
      <c r="FM625" s="40"/>
      <c r="FN625" s="40"/>
      <c r="FO625" s="40"/>
      <c r="FP625" s="40"/>
      <c r="FQ625" s="40"/>
      <c r="FR625" s="40"/>
      <c r="FS625" s="40"/>
      <c r="FT625" s="40"/>
      <c r="FU625" s="40"/>
      <c r="FV625" s="40"/>
      <c r="FW625" s="40"/>
      <c r="FX625" s="40"/>
      <c r="FY625" s="40"/>
      <c r="FZ625" s="40"/>
      <c r="GA625" s="40"/>
      <c r="GB625" s="40"/>
      <c r="GC625" s="40"/>
      <c r="GD625" s="8"/>
      <c r="GE625" s="8"/>
      <c r="GF625" s="8"/>
      <c r="GG625" s="8"/>
      <c r="GH625" s="8"/>
    </row>
    <row r="626" spans="1:190">
      <c r="A626" s="8"/>
      <c r="DT626" s="40"/>
      <c r="DU626" s="40"/>
      <c r="DV626" s="40"/>
      <c r="DW626" s="40"/>
      <c r="DX626" s="40"/>
      <c r="DY626" s="40"/>
      <c r="DZ626" s="40"/>
      <c r="EA626" s="40"/>
      <c r="EB626" s="40"/>
      <c r="EC626" s="40"/>
      <c r="ED626" s="40"/>
      <c r="EE626" s="40"/>
      <c r="EF626" s="40"/>
      <c r="EG626" s="40"/>
      <c r="EH626" s="40"/>
      <c r="EI626" s="40"/>
      <c r="EJ626" s="40"/>
      <c r="EK626" s="40"/>
      <c r="EL626" s="40"/>
      <c r="EM626" s="40"/>
      <c r="EN626" s="40"/>
      <c r="EO626" s="40"/>
      <c r="EP626" s="40"/>
      <c r="EQ626" s="40"/>
      <c r="ER626" s="40"/>
      <c r="ES626" s="40"/>
      <c r="ET626" s="40"/>
      <c r="EU626" s="40"/>
      <c r="EV626" s="40"/>
      <c r="EW626" s="40"/>
      <c r="EX626" s="40"/>
      <c r="EY626" s="40"/>
      <c r="EZ626" s="40"/>
      <c r="FA626" s="40"/>
      <c r="FB626" s="40"/>
      <c r="FC626" s="40"/>
      <c r="FD626" s="40"/>
      <c r="FE626" s="40"/>
      <c r="FF626" s="40"/>
      <c r="FG626" s="40"/>
      <c r="FH626" s="40"/>
      <c r="FI626" s="40"/>
      <c r="FJ626" s="40"/>
      <c r="FK626" s="40"/>
      <c r="FL626" s="40"/>
      <c r="FM626" s="40"/>
      <c r="FN626" s="40"/>
      <c r="FO626" s="40"/>
      <c r="FP626" s="40"/>
      <c r="FQ626" s="40"/>
      <c r="FR626" s="40"/>
      <c r="FS626" s="40"/>
      <c r="FT626" s="40"/>
      <c r="FU626" s="40"/>
      <c r="FV626" s="40"/>
      <c r="FW626" s="40"/>
      <c r="FX626" s="40"/>
      <c r="FY626" s="40"/>
      <c r="FZ626" s="40"/>
      <c r="GA626" s="40"/>
      <c r="GB626" s="40"/>
      <c r="GC626" s="40"/>
      <c r="GD626" s="8"/>
      <c r="GE626" s="8"/>
      <c r="GF626" s="8"/>
      <c r="GG626" s="8"/>
      <c r="GH626" s="8"/>
    </row>
    <row r="627" spans="1:190">
      <c r="A627" s="8"/>
      <c r="DT627" s="40"/>
      <c r="DU627" s="40"/>
      <c r="DV627" s="40"/>
      <c r="DW627" s="40"/>
      <c r="DX627" s="40"/>
      <c r="DY627" s="40"/>
      <c r="DZ627" s="40"/>
      <c r="EA627" s="40"/>
      <c r="EB627" s="40"/>
      <c r="EC627" s="40"/>
      <c r="ED627" s="40"/>
      <c r="EE627" s="40"/>
      <c r="EF627" s="40"/>
      <c r="EG627" s="40"/>
      <c r="EH627" s="40"/>
      <c r="EI627" s="40"/>
      <c r="EJ627" s="40"/>
      <c r="EK627" s="40"/>
      <c r="EL627" s="40"/>
      <c r="EM627" s="40"/>
      <c r="EN627" s="40"/>
      <c r="EO627" s="40"/>
      <c r="EP627" s="40"/>
      <c r="EQ627" s="40"/>
      <c r="ER627" s="40"/>
      <c r="ES627" s="40"/>
      <c r="ET627" s="40"/>
      <c r="EU627" s="40"/>
      <c r="EV627" s="40"/>
      <c r="EW627" s="40"/>
      <c r="EX627" s="40"/>
      <c r="EY627" s="40"/>
      <c r="EZ627" s="40"/>
      <c r="FA627" s="40"/>
      <c r="FB627" s="40"/>
      <c r="FC627" s="40"/>
      <c r="FD627" s="40"/>
      <c r="FE627" s="40"/>
      <c r="FF627" s="40"/>
      <c r="FG627" s="40"/>
      <c r="FH627" s="40"/>
      <c r="FI627" s="40"/>
      <c r="FJ627" s="40"/>
      <c r="FK627" s="40"/>
      <c r="FL627" s="40"/>
      <c r="FM627" s="40"/>
      <c r="FN627" s="40"/>
      <c r="FO627" s="40"/>
      <c r="FP627" s="40"/>
      <c r="FQ627" s="40"/>
      <c r="FR627" s="40"/>
      <c r="FS627" s="40"/>
      <c r="FT627" s="40"/>
      <c r="FU627" s="40"/>
      <c r="FV627" s="40"/>
      <c r="FW627" s="40"/>
      <c r="FX627" s="40"/>
      <c r="FY627" s="40"/>
      <c r="FZ627" s="40"/>
      <c r="GA627" s="40"/>
      <c r="GB627" s="40"/>
      <c r="GC627" s="40"/>
      <c r="GD627" s="8"/>
      <c r="GE627" s="8"/>
      <c r="GF627" s="8"/>
      <c r="GG627" s="8"/>
      <c r="GH627" s="8"/>
    </row>
    <row r="628" spans="1:190">
      <c r="A628" s="8"/>
      <c r="DT628" s="40"/>
      <c r="DU628" s="40"/>
      <c r="DV628" s="40"/>
      <c r="DW628" s="40"/>
      <c r="DX628" s="40"/>
      <c r="DY628" s="40"/>
      <c r="DZ628" s="40"/>
      <c r="EA628" s="40"/>
      <c r="EB628" s="40"/>
      <c r="EC628" s="40"/>
      <c r="ED628" s="40"/>
      <c r="EE628" s="40"/>
      <c r="EF628" s="40"/>
      <c r="EG628" s="40"/>
      <c r="EH628" s="40"/>
      <c r="EI628" s="40"/>
      <c r="EJ628" s="40"/>
      <c r="EK628" s="40"/>
      <c r="EL628" s="40"/>
      <c r="EM628" s="40"/>
      <c r="EN628" s="40"/>
      <c r="EO628" s="40"/>
      <c r="EP628" s="40"/>
      <c r="EQ628" s="40"/>
      <c r="ER628" s="40"/>
      <c r="ES628" s="40"/>
      <c r="ET628" s="40"/>
      <c r="EU628" s="40"/>
      <c r="EV628" s="40"/>
      <c r="EW628" s="40"/>
      <c r="EX628" s="40"/>
      <c r="EY628" s="40"/>
      <c r="EZ628" s="40"/>
      <c r="FA628" s="40"/>
      <c r="FB628" s="40"/>
      <c r="FC628" s="40"/>
      <c r="FD628" s="40"/>
      <c r="FE628" s="40"/>
      <c r="FF628" s="40"/>
      <c r="FG628" s="40"/>
      <c r="FH628" s="40"/>
      <c r="FI628" s="40"/>
      <c r="FJ628" s="40"/>
      <c r="FK628" s="40"/>
      <c r="FL628" s="40"/>
      <c r="FM628" s="40"/>
      <c r="FN628" s="40"/>
      <c r="FO628" s="40"/>
      <c r="FP628" s="40"/>
      <c r="FQ628" s="40"/>
      <c r="FR628" s="40"/>
      <c r="FS628" s="40"/>
      <c r="FT628" s="40"/>
      <c r="FU628" s="40"/>
      <c r="FV628" s="40"/>
      <c r="FW628" s="40"/>
      <c r="FX628" s="40"/>
      <c r="FY628" s="40"/>
      <c r="FZ628" s="40"/>
      <c r="GA628" s="40"/>
      <c r="GB628" s="40"/>
      <c r="GC628" s="40"/>
      <c r="GD628" s="8"/>
      <c r="GE628" s="8"/>
      <c r="GF628" s="8"/>
      <c r="GG628" s="8"/>
      <c r="GH628" s="8"/>
    </row>
    <row r="629" spans="1:190">
      <c r="A629" s="8"/>
      <c r="DT629" s="40"/>
      <c r="DU629" s="40"/>
      <c r="DV629" s="40"/>
      <c r="DW629" s="40"/>
      <c r="DX629" s="40"/>
      <c r="DY629" s="40"/>
      <c r="DZ629" s="40"/>
      <c r="EA629" s="40"/>
      <c r="EB629" s="40"/>
      <c r="EC629" s="40"/>
      <c r="ED629" s="40"/>
      <c r="EE629" s="40"/>
      <c r="EF629" s="40"/>
      <c r="EG629" s="40"/>
      <c r="EH629" s="40"/>
      <c r="EI629" s="40"/>
      <c r="EJ629" s="40"/>
      <c r="EK629" s="40"/>
      <c r="EL629" s="40"/>
      <c r="EM629" s="40"/>
      <c r="EN629" s="40"/>
      <c r="EO629" s="40"/>
      <c r="EP629" s="40"/>
      <c r="EQ629" s="40"/>
      <c r="ER629" s="40"/>
      <c r="ES629" s="40"/>
      <c r="ET629" s="40"/>
      <c r="EU629" s="40"/>
      <c r="EV629" s="40"/>
      <c r="EW629" s="40"/>
      <c r="EX629" s="40"/>
      <c r="EY629" s="40"/>
      <c r="EZ629" s="40"/>
      <c r="FA629" s="40"/>
      <c r="FB629" s="40"/>
      <c r="FC629" s="40"/>
      <c r="FD629" s="40"/>
      <c r="FE629" s="40"/>
      <c r="FF629" s="40"/>
      <c r="FG629" s="40"/>
      <c r="FH629" s="40"/>
      <c r="FI629" s="40"/>
      <c r="FJ629" s="40"/>
      <c r="FK629" s="40"/>
      <c r="FL629" s="40"/>
      <c r="FM629" s="40"/>
      <c r="FN629" s="40"/>
      <c r="FO629" s="40"/>
      <c r="FP629" s="40"/>
      <c r="FQ629" s="40"/>
      <c r="FR629" s="40"/>
      <c r="FS629" s="40"/>
      <c r="FT629" s="40"/>
      <c r="FU629" s="40"/>
      <c r="FV629" s="40"/>
      <c r="FW629" s="40"/>
      <c r="FX629" s="40"/>
      <c r="FY629" s="40"/>
      <c r="FZ629" s="40"/>
      <c r="GA629" s="40"/>
      <c r="GB629" s="40"/>
      <c r="GC629" s="40"/>
      <c r="GD629" s="8"/>
      <c r="GE629" s="8"/>
      <c r="GF629" s="8"/>
      <c r="GG629" s="8"/>
      <c r="GH629" s="8"/>
    </row>
    <row r="630" spans="1:190">
      <c r="A630" s="8"/>
      <c r="DT630" s="40"/>
      <c r="DU630" s="40"/>
      <c r="DV630" s="40"/>
      <c r="DW630" s="40"/>
      <c r="DX630" s="40"/>
      <c r="DY630" s="40"/>
      <c r="DZ630" s="40"/>
      <c r="EA630" s="40"/>
      <c r="EB630" s="40"/>
      <c r="EC630" s="40"/>
      <c r="ED630" s="40"/>
      <c r="EE630" s="40"/>
      <c r="EF630" s="40"/>
      <c r="EG630" s="40"/>
      <c r="EH630" s="40"/>
      <c r="EI630" s="40"/>
      <c r="EJ630" s="40"/>
      <c r="EK630" s="40"/>
      <c r="EL630" s="40"/>
      <c r="EM630" s="40"/>
      <c r="EN630" s="40"/>
      <c r="EO630" s="40"/>
      <c r="EP630" s="40"/>
      <c r="EQ630" s="40"/>
      <c r="ER630" s="40"/>
      <c r="ES630" s="40"/>
      <c r="ET630" s="40"/>
      <c r="EU630" s="40"/>
      <c r="EV630" s="40"/>
      <c r="EW630" s="40"/>
      <c r="EX630" s="40"/>
      <c r="EY630" s="40"/>
      <c r="EZ630" s="40"/>
      <c r="FA630" s="40"/>
      <c r="FB630" s="40"/>
      <c r="FC630" s="40"/>
      <c r="FD630" s="40"/>
      <c r="FE630" s="40"/>
      <c r="FF630" s="40"/>
      <c r="FG630" s="40"/>
      <c r="FH630" s="40"/>
      <c r="FI630" s="40"/>
      <c r="FJ630" s="40"/>
      <c r="FK630" s="40"/>
      <c r="FL630" s="40"/>
      <c r="FM630" s="40"/>
      <c r="FN630" s="40"/>
      <c r="FO630" s="40"/>
      <c r="FP630" s="40"/>
      <c r="FQ630" s="40"/>
      <c r="FR630" s="40"/>
      <c r="FS630" s="40"/>
      <c r="FT630" s="40"/>
      <c r="FU630" s="40"/>
      <c r="FV630" s="40"/>
      <c r="FW630" s="40"/>
      <c r="FX630" s="40"/>
      <c r="FY630" s="40"/>
      <c r="FZ630" s="40"/>
      <c r="GA630" s="40"/>
      <c r="GB630" s="40"/>
      <c r="GC630" s="40"/>
      <c r="GD630" s="8"/>
      <c r="GE630" s="8"/>
      <c r="GF630" s="8"/>
      <c r="GG630" s="8"/>
      <c r="GH630" s="8"/>
    </row>
    <row r="631" spans="1:190">
      <c r="A631" s="8"/>
      <c r="DT631" s="40"/>
      <c r="DU631" s="40"/>
      <c r="DV631" s="40"/>
      <c r="DW631" s="40"/>
      <c r="DX631" s="40"/>
      <c r="DY631" s="40"/>
      <c r="DZ631" s="40"/>
      <c r="EA631" s="40"/>
      <c r="EB631" s="40"/>
      <c r="EC631" s="40"/>
      <c r="ED631" s="40"/>
      <c r="EE631" s="40"/>
      <c r="EF631" s="40"/>
      <c r="EG631" s="40"/>
      <c r="EH631" s="40"/>
      <c r="EI631" s="40"/>
      <c r="EJ631" s="40"/>
      <c r="EK631" s="40"/>
      <c r="EL631" s="40"/>
      <c r="EM631" s="40"/>
      <c r="EN631" s="40"/>
      <c r="EO631" s="40"/>
      <c r="EP631" s="40"/>
      <c r="EQ631" s="40"/>
      <c r="ER631" s="40"/>
      <c r="ES631" s="40"/>
      <c r="ET631" s="40"/>
      <c r="EU631" s="40"/>
      <c r="EV631" s="40"/>
      <c r="EW631" s="40"/>
      <c r="EX631" s="40"/>
      <c r="EY631" s="40"/>
      <c r="EZ631" s="40"/>
      <c r="FA631" s="40"/>
      <c r="FB631" s="40"/>
      <c r="FC631" s="40"/>
      <c r="FD631" s="40"/>
      <c r="FE631" s="40"/>
      <c r="FF631" s="40"/>
      <c r="FG631" s="40"/>
      <c r="FH631" s="40"/>
      <c r="FI631" s="40"/>
      <c r="FJ631" s="40"/>
      <c r="FK631" s="40"/>
      <c r="FL631" s="40"/>
      <c r="FM631" s="40"/>
      <c r="FN631" s="40"/>
      <c r="FO631" s="40"/>
      <c r="FP631" s="40"/>
      <c r="FQ631" s="40"/>
      <c r="FR631" s="40"/>
      <c r="FS631" s="40"/>
      <c r="FT631" s="40"/>
      <c r="FU631" s="40"/>
      <c r="FV631" s="40"/>
      <c r="FW631" s="40"/>
      <c r="FX631" s="40"/>
      <c r="FY631" s="40"/>
      <c r="FZ631" s="40"/>
      <c r="GA631" s="40"/>
      <c r="GB631" s="40"/>
      <c r="GC631" s="40"/>
      <c r="GD631" s="8"/>
      <c r="GE631" s="8"/>
      <c r="GF631" s="8"/>
      <c r="GG631" s="8"/>
      <c r="GH631" s="8"/>
    </row>
    <row r="632" spans="1:190">
      <c r="A632" s="8"/>
      <c r="DT632" s="40"/>
      <c r="DU632" s="40"/>
      <c r="DV632" s="40"/>
      <c r="DW632" s="40"/>
      <c r="DX632" s="40"/>
      <c r="DY632" s="40"/>
      <c r="DZ632" s="40"/>
      <c r="EA632" s="40"/>
      <c r="EB632" s="40"/>
      <c r="EC632" s="40"/>
      <c r="ED632" s="40"/>
      <c r="EE632" s="40"/>
      <c r="EF632" s="40"/>
      <c r="EG632" s="40"/>
      <c r="EH632" s="40"/>
      <c r="EI632" s="40"/>
      <c r="EJ632" s="40"/>
      <c r="EK632" s="40"/>
      <c r="EL632" s="40"/>
      <c r="EM632" s="40"/>
      <c r="EN632" s="40"/>
      <c r="EO632" s="40"/>
      <c r="EP632" s="40"/>
      <c r="EQ632" s="40"/>
      <c r="ER632" s="40"/>
      <c r="ES632" s="40"/>
      <c r="ET632" s="40"/>
      <c r="EU632" s="40"/>
      <c r="EV632" s="40"/>
      <c r="EW632" s="40"/>
      <c r="EX632" s="40"/>
      <c r="EY632" s="40"/>
      <c r="EZ632" s="40"/>
      <c r="FA632" s="40"/>
      <c r="FB632" s="40"/>
      <c r="FC632" s="40"/>
      <c r="FD632" s="40"/>
      <c r="FE632" s="40"/>
      <c r="FF632" s="40"/>
      <c r="FG632" s="40"/>
      <c r="FH632" s="40"/>
      <c r="FI632" s="40"/>
      <c r="FJ632" s="40"/>
      <c r="FK632" s="40"/>
      <c r="FL632" s="40"/>
      <c r="FM632" s="40"/>
      <c r="FN632" s="40"/>
      <c r="FO632" s="40"/>
      <c r="FP632" s="40"/>
      <c r="FQ632" s="40"/>
      <c r="FR632" s="40"/>
      <c r="FS632" s="40"/>
      <c r="FT632" s="40"/>
      <c r="FU632" s="40"/>
      <c r="FV632" s="40"/>
      <c r="FW632" s="40"/>
      <c r="FX632" s="40"/>
      <c r="FY632" s="40"/>
      <c r="FZ632" s="40"/>
      <c r="GA632" s="40"/>
      <c r="GB632" s="40"/>
      <c r="GC632" s="40"/>
      <c r="GD632" s="8"/>
      <c r="GE632" s="8"/>
      <c r="GF632" s="8"/>
      <c r="GG632" s="8"/>
      <c r="GH632" s="8"/>
    </row>
    <row r="633" spans="1:190">
      <c r="A633" s="8"/>
      <c r="DT633" s="40"/>
      <c r="DU633" s="40"/>
      <c r="DV633" s="40"/>
      <c r="DW633" s="40"/>
      <c r="DX633" s="40"/>
      <c r="DY633" s="40"/>
      <c r="DZ633" s="40"/>
      <c r="EA633" s="40"/>
      <c r="EB633" s="40"/>
      <c r="EC633" s="40"/>
      <c r="ED633" s="40"/>
      <c r="EE633" s="40"/>
      <c r="EF633" s="40"/>
      <c r="EG633" s="40"/>
      <c r="EH633" s="40"/>
      <c r="EI633" s="40"/>
      <c r="EJ633" s="40"/>
      <c r="EK633" s="40"/>
      <c r="EL633" s="40"/>
      <c r="EM633" s="40"/>
      <c r="EN633" s="40"/>
      <c r="EO633" s="40"/>
      <c r="EP633" s="40"/>
      <c r="EQ633" s="40"/>
      <c r="ER633" s="40"/>
      <c r="ES633" s="40"/>
      <c r="ET633" s="40"/>
      <c r="EU633" s="40"/>
      <c r="EV633" s="40"/>
      <c r="EW633" s="40"/>
      <c r="EX633" s="40"/>
      <c r="EY633" s="40"/>
      <c r="EZ633" s="40"/>
      <c r="FA633" s="40"/>
      <c r="FB633" s="40"/>
      <c r="FC633" s="40"/>
      <c r="FD633" s="40"/>
      <c r="FE633" s="40"/>
      <c r="FF633" s="40"/>
      <c r="FG633" s="40"/>
      <c r="FH633" s="40"/>
      <c r="FI633" s="40"/>
      <c r="FJ633" s="40"/>
      <c r="FK633" s="40"/>
      <c r="FL633" s="40"/>
      <c r="FM633" s="40"/>
      <c r="FN633" s="40"/>
      <c r="FO633" s="40"/>
      <c r="FP633" s="40"/>
      <c r="FQ633" s="40"/>
      <c r="FR633" s="40"/>
      <c r="FS633" s="40"/>
      <c r="FT633" s="40"/>
      <c r="FU633" s="40"/>
      <c r="FV633" s="40"/>
      <c r="FW633" s="40"/>
      <c r="FX633" s="40"/>
      <c r="FY633" s="40"/>
      <c r="FZ633" s="40"/>
      <c r="GA633" s="40"/>
      <c r="GB633" s="40"/>
      <c r="GC633" s="40"/>
      <c r="GD633" s="8"/>
      <c r="GE633" s="8"/>
      <c r="GF633" s="8"/>
      <c r="GG633" s="8"/>
      <c r="GH633" s="8"/>
    </row>
    <row r="634" spans="1:190">
      <c r="A634" s="8"/>
      <c r="DT634" s="40"/>
      <c r="DU634" s="40"/>
      <c r="DV634" s="40"/>
      <c r="DW634" s="40"/>
      <c r="DX634" s="40"/>
      <c r="DY634" s="40"/>
      <c r="DZ634" s="40"/>
      <c r="EA634" s="40"/>
      <c r="EB634" s="40"/>
      <c r="EC634" s="40"/>
      <c r="ED634" s="40"/>
      <c r="EE634" s="40"/>
      <c r="EF634" s="40"/>
      <c r="EG634" s="40"/>
      <c r="EH634" s="40"/>
      <c r="EI634" s="40"/>
      <c r="EJ634" s="40"/>
      <c r="EK634" s="40"/>
      <c r="EL634" s="40"/>
      <c r="EM634" s="40"/>
      <c r="EN634" s="40"/>
      <c r="EO634" s="40"/>
      <c r="EP634" s="40"/>
      <c r="EQ634" s="40"/>
      <c r="ER634" s="40"/>
      <c r="ES634" s="40"/>
      <c r="ET634" s="40"/>
      <c r="EU634" s="40"/>
      <c r="EV634" s="40"/>
      <c r="EW634" s="40"/>
      <c r="EX634" s="40"/>
      <c r="EY634" s="40"/>
      <c r="EZ634" s="40"/>
      <c r="FA634" s="40"/>
      <c r="FB634" s="40"/>
      <c r="FC634" s="40"/>
      <c r="FD634" s="40"/>
      <c r="FE634" s="40"/>
      <c r="FF634" s="40"/>
      <c r="FG634" s="40"/>
      <c r="FH634" s="40"/>
      <c r="FI634" s="40"/>
      <c r="FJ634" s="40"/>
      <c r="FK634" s="40"/>
      <c r="FL634" s="40"/>
      <c r="FM634" s="40"/>
      <c r="FN634" s="40"/>
      <c r="FO634" s="40"/>
      <c r="FP634" s="40"/>
      <c r="FQ634" s="40"/>
      <c r="FR634" s="40"/>
      <c r="FS634" s="40"/>
      <c r="FT634" s="40"/>
      <c r="FU634" s="40"/>
      <c r="FV634" s="40"/>
      <c r="FW634" s="40"/>
      <c r="FX634" s="40"/>
      <c r="FY634" s="40"/>
      <c r="FZ634" s="40"/>
      <c r="GA634" s="40"/>
      <c r="GB634" s="40"/>
      <c r="GC634" s="40"/>
      <c r="GD634" s="8"/>
      <c r="GE634" s="8"/>
      <c r="GF634" s="8"/>
      <c r="GG634" s="8"/>
      <c r="GH634" s="8"/>
    </row>
    <row r="635" spans="1:190">
      <c r="A635" s="8"/>
      <c r="DT635" s="40"/>
      <c r="DU635" s="40"/>
      <c r="DV635" s="40"/>
      <c r="DW635" s="40"/>
      <c r="DX635" s="40"/>
      <c r="DY635" s="40"/>
      <c r="DZ635" s="40"/>
      <c r="EA635" s="40"/>
      <c r="EB635" s="40"/>
      <c r="EC635" s="40"/>
      <c r="ED635" s="40"/>
      <c r="EE635" s="40"/>
      <c r="EF635" s="40"/>
      <c r="EG635" s="40"/>
      <c r="EH635" s="40"/>
      <c r="EI635" s="40"/>
      <c r="EJ635" s="40"/>
      <c r="EK635" s="40"/>
      <c r="EL635" s="40"/>
      <c r="EM635" s="40"/>
      <c r="EN635" s="40"/>
      <c r="EO635" s="40"/>
      <c r="EP635" s="40"/>
      <c r="EQ635" s="40"/>
      <c r="ER635" s="40"/>
      <c r="ES635" s="40"/>
      <c r="ET635" s="40"/>
      <c r="EU635" s="40"/>
      <c r="EV635" s="40"/>
      <c r="EW635" s="40"/>
      <c r="EX635" s="40"/>
      <c r="EY635" s="40"/>
      <c r="EZ635" s="40"/>
      <c r="FA635" s="40"/>
      <c r="FB635" s="40"/>
      <c r="FC635" s="40"/>
      <c r="FD635" s="40"/>
      <c r="FE635" s="40"/>
      <c r="FF635" s="40"/>
      <c r="FG635" s="40"/>
      <c r="FH635" s="40"/>
      <c r="FI635" s="40"/>
      <c r="FJ635" s="40"/>
      <c r="FK635" s="40"/>
      <c r="FL635" s="40"/>
      <c r="FM635" s="40"/>
      <c r="FN635" s="40"/>
      <c r="FO635" s="40"/>
      <c r="FP635" s="40"/>
      <c r="FQ635" s="40"/>
      <c r="FR635" s="40"/>
      <c r="FS635" s="40"/>
      <c r="FT635" s="40"/>
      <c r="FU635" s="40"/>
      <c r="FV635" s="40"/>
      <c r="FW635" s="40"/>
      <c r="FX635" s="40"/>
      <c r="FY635" s="40"/>
      <c r="FZ635" s="40"/>
      <c r="GA635" s="40"/>
      <c r="GB635" s="40"/>
      <c r="GC635" s="40"/>
      <c r="GD635" s="8"/>
      <c r="GE635" s="8"/>
      <c r="GF635" s="8"/>
      <c r="GG635" s="8"/>
      <c r="GH635" s="8"/>
    </row>
    <row r="636" spans="1:190">
      <c r="A636" s="8"/>
      <c r="DT636" s="40"/>
      <c r="DU636" s="40"/>
      <c r="DV636" s="40"/>
      <c r="DW636" s="40"/>
      <c r="DX636" s="40"/>
      <c r="DY636" s="40"/>
      <c r="DZ636" s="40"/>
      <c r="EA636" s="40"/>
      <c r="EB636" s="40"/>
      <c r="EC636" s="40"/>
      <c r="ED636" s="40"/>
      <c r="EE636" s="40"/>
      <c r="EF636" s="40"/>
      <c r="EG636" s="40"/>
      <c r="EH636" s="40"/>
      <c r="EI636" s="40"/>
      <c r="EJ636" s="40"/>
      <c r="EK636" s="40"/>
      <c r="EL636" s="40"/>
      <c r="EM636" s="40"/>
      <c r="EN636" s="40"/>
      <c r="EO636" s="40"/>
      <c r="EP636" s="40"/>
      <c r="EQ636" s="40"/>
      <c r="ER636" s="40"/>
      <c r="ES636" s="40"/>
      <c r="ET636" s="40"/>
      <c r="EU636" s="40"/>
      <c r="EV636" s="40"/>
      <c r="EW636" s="40"/>
      <c r="EX636" s="40"/>
      <c r="EY636" s="40"/>
      <c r="EZ636" s="40"/>
      <c r="FA636" s="40"/>
      <c r="FB636" s="40"/>
      <c r="FC636" s="40"/>
      <c r="FD636" s="40"/>
      <c r="FE636" s="40"/>
      <c r="FF636" s="40"/>
      <c r="FG636" s="40"/>
      <c r="FH636" s="40"/>
      <c r="FI636" s="40"/>
      <c r="FJ636" s="40"/>
      <c r="FK636" s="40"/>
      <c r="FL636" s="40"/>
      <c r="FM636" s="40"/>
      <c r="FN636" s="40"/>
      <c r="FO636" s="40"/>
      <c r="FP636" s="40"/>
      <c r="FQ636" s="40"/>
      <c r="FR636" s="40"/>
      <c r="FS636" s="40"/>
      <c r="FT636" s="40"/>
      <c r="FU636" s="40"/>
      <c r="FV636" s="40"/>
      <c r="FW636" s="40"/>
      <c r="FX636" s="40"/>
      <c r="FY636" s="40"/>
      <c r="FZ636" s="40"/>
      <c r="GA636" s="40"/>
      <c r="GB636" s="40"/>
      <c r="GC636" s="40"/>
      <c r="GD636" s="8"/>
      <c r="GE636" s="8"/>
      <c r="GF636" s="8"/>
      <c r="GG636" s="8"/>
      <c r="GH636" s="8"/>
    </row>
    <row r="637" spans="1:190">
      <c r="A637" s="8"/>
      <c r="DT637" s="40"/>
      <c r="DU637" s="40"/>
      <c r="DV637" s="40"/>
      <c r="DW637" s="40"/>
      <c r="DX637" s="40"/>
      <c r="DY637" s="40"/>
      <c r="DZ637" s="40"/>
      <c r="EA637" s="40"/>
      <c r="EB637" s="40"/>
      <c r="EC637" s="40"/>
      <c r="ED637" s="40"/>
      <c r="EE637" s="40"/>
      <c r="EF637" s="40"/>
      <c r="EG637" s="40"/>
      <c r="EH637" s="40"/>
      <c r="EI637" s="40"/>
      <c r="EJ637" s="40"/>
      <c r="EK637" s="40"/>
      <c r="EL637" s="40"/>
      <c r="EM637" s="40"/>
      <c r="EN637" s="40"/>
      <c r="EO637" s="40"/>
      <c r="EP637" s="40"/>
      <c r="EQ637" s="40"/>
      <c r="ER637" s="40"/>
      <c r="ES637" s="40"/>
      <c r="ET637" s="40"/>
      <c r="EU637" s="40"/>
      <c r="EV637" s="40"/>
      <c r="EW637" s="40"/>
      <c r="EX637" s="40"/>
      <c r="EY637" s="40"/>
      <c r="EZ637" s="40"/>
      <c r="FA637" s="40"/>
      <c r="FB637" s="40"/>
      <c r="FC637" s="40"/>
      <c r="FD637" s="40"/>
      <c r="FE637" s="40"/>
      <c r="FF637" s="40"/>
      <c r="FG637" s="40"/>
      <c r="FH637" s="40"/>
      <c r="FI637" s="40"/>
      <c r="FJ637" s="40"/>
      <c r="FK637" s="40"/>
      <c r="FL637" s="40"/>
      <c r="FM637" s="40"/>
      <c r="FN637" s="40"/>
      <c r="FO637" s="40"/>
      <c r="FP637" s="40"/>
      <c r="FQ637" s="40"/>
      <c r="FR637" s="40"/>
      <c r="FS637" s="40"/>
      <c r="FT637" s="40"/>
      <c r="FU637" s="40"/>
      <c r="FV637" s="40"/>
      <c r="FW637" s="40"/>
      <c r="FX637" s="40"/>
      <c r="FY637" s="40"/>
      <c r="FZ637" s="40"/>
      <c r="GA637" s="40"/>
      <c r="GB637" s="40"/>
      <c r="GC637" s="40"/>
      <c r="GD637" s="8"/>
      <c r="GE637" s="8"/>
      <c r="GF637" s="8"/>
      <c r="GG637" s="8"/>
      <c r="GH637" s="8"/>
    </row>
    <row r="638" spans="1:190">
      <c r="A638" s="8"/>
      <c r="DT638" s="40"/>
      <c r="DU638" s="40"/>
      <c r="DV638" s="40"/>
      <c r="DW638" s="40"/>
      <c r="DX638" s="40"/>
      <c r="DY638" s="40"/>
      <c r="DZ638" s="40"/>
      <c r="EA638" s="40"/>
      <c r="EB638" s="40"/>
      <c r="EC638" s="40"/>
      <c r="ED638" s="40"/>
      <c r="EE638" s="40"/>
      <c r="EF638" s="40"/>
      <c r="EG638" s="40"/>
      <c r="EH638" s="40"/>
      <c r="EI638" s="40"/>
      <c r="EJ638" s="40"/>
      <c r="EK638" s="40"/>
      <c r="EL638" s="40"/>
      <c r="EM638" s="40"/>
      <c r="EN638" s="40"/>
      <c r="EO638" s="40"/>
      <c r="EP638" s="40"/>
      <c r="EQ638" s="40"/>
      <c r="ER638" s="40"/>
      <c r="ES638" s="40"/>
      <c r="ET638" s="40"/>
      <c r="EU638" s="40"/>
      <c r="EV638" s="40"/>
      <c r="EW638" s="40"/>
      <c r="EX638" s="40"/>
      <c r="EY638" s="40"/>
      <c r="EZ638" s="40"/>
      <c r="FA638" s="40"/>
      <c r="FB638" s="40"/>
      <c r="FC638" s="40"/>
      <c r="FD638" s="40"/>
      <c r="FE638" s="40"/>
      <c r="FF638" s="40"/>
      <c r="FG638" s="40"/>
      <c r="FH638" s="40"/>
      <c r="FI638" s="40"/>
      <c r="FJ638" s="40"/>
      <c r="FK638" s="40"/>
      <c r="FL638" s="40"/>
      <c r="FM638" s="40"/>
      <c r="FN638" s="40"/>
      <c r="FO638" s="40"/>
      <c r="FP638" s="40"/>
      <c r="FQ638" s="40"/>
      <c r="FR638" s="40"/>
      <c r="FS638" s="40"/>
      <c r="FT638" s="40"/>
      <c r="FU638" s="40"/>
      <c r="FV638" s="40"/>
      <c r="FW638" s="40"/>
      <c r="FX638" s="40"/>
      <c r="FY638" s="40"/>
      <c r="FZ638" s="40"/>
      <c r="GA638" s="40"/>
      <c r="GB638" s="40"/>
      <c r="GC638" s="40"/>
      <c r="GD638" s="8"/>
      <c r="GE638" s="8"/>
      <c r="GF638" s="8"/>
      <c r="GG638" s="8"/>
      <c r="GH638" s="8"/>
    </row>
    <row r="639" spans="1:190">
      <c r="A639" s="8"/>
      <c r="DT639" s="40"/>
      <c r="DU639" s="40"/>
      <c r="DV639" s="40"/>
      <c r="DW639" s="40"/>
      <c r="DX639" s="40"/>
      <c r="DY639" s="40"/>
      <c r="DZ639" s="40"/>
      <c r="EA639" s="40"/>
      <c r="EB639" s="40"/>
      <c r="EC639" s="40"/>
      <c r="ED639" s="40"/>
      <c r="EE639" s="40"/>
      <c r="EF639" s="40"/>
      <c r="EG639" s="40"/>
      <c r="EH639" s="40"/>
      <c r="EI639" s="40"/>
      <c r="EJ639" s="40"/>
      <c r="EK639" s="40"/>
      <c r="EL639" s="40"/>
      <c r="EM639" s="40"/>
      <c r="EN639" s="40"/>
      <c r="EO639" s="40"/>
      <c r="EP639" s="40"/>
      <c r="EQ639" s="40"/>
      <c r="ER639" s="40"/>
      <c r="ES639" s="40"/>
      <c r="ET639" s="40"/>
      <c r="EU639" s="40"/>
      <c r="EV639" s="40"/>
      <c r="EW639" s="40"/>
      <c r="EX639" s="40"/>
      <c r="EY639" s="40"/>
      <c r="EZ639" s="40"/>
      <c r="FA639" s="40"/>
      <c r="FB639" s="40"/>
      <c r="FC639" s="40"/>
      <c r="FD639" s="40"/>
      <c r="FE639" s="40"/>
      <c r="FF639" s="40"/>
      <c r="FG639" s="40"/>
      <c r="FH639" s="40"/>
      <c r="FI639" s="40"/>
      <c r="FJ639" s="40"/>
      <c r="FK639" s="40"/>
      <c r="FL639" s="40"/>
      <c r="FM639" s="40"/>
      <c r="FN639" s="40"/>
      <c r="FO639" s="40"/>
      <c r="FP639" s="40"/>
      <c r="FQ639" s="40"/>
      <c r="FR639" s="40"/>
      <c r="FS639" s="40"/>
      <c r="FT639" s="40"/>
      <c r="FU639" s="40"/>
      <c r="FV639" s="40"/>
      <c r="FW639" s="40"/>
      <c r="FX639" s="40"/>
      <c r="FY639" s="40"/>
      <c r="FZ639" s="40"/>
      <c r="GA639" s="40"/>
      <c r="GB639" s="40"/>
      <c r="GC639" s="40"/>
      <c r="GD639" s="8"/>
      <c r="GE639" s="8"/>
      <c r="GF639" s="8"/>
      <c r="GG639" s="8"/>
      <c r="GH639" s="8"/>
    </row>
    <row r="640" spans="1:190">
      <c r="A640" s="8"/>
      <c r="DT640" s="40"/>
      <c r="DU640" s="40"/>
      <c r="DV640" s="40"/>
      <c r="DW640" s="40"/>
      <c r="DX640" s="40"/>
      <c r="DY640" s="40"/>
      <c r="DZ640" s="40"/>
      <c r="EA640" s="40"/>
      <c r="EB640" s="40"/>
      <c r="EC640" s="40"/>
      <c r="ED640" s="40"/>
      <c r="EE640" s="40"/>
      <c r="EF640" s="40"/>
      <c r="EG640" s="40"/>
      <c r="EH640" s="40"/>
      <c r="EI640" s="40"/>
      <c r="EJ640" s="40"/>
      <c r="EK640" s="40"/>
      <c r="EL640" s="40"/>
      <c r="EM640" s="40"/>
      <c r="EN640" s="40"/>
      <c r="EO640" s="40"/>
      <c r="EP640" s="40"/>
      <c r="EQ640" s="40"/>
      <c r="ER640" s="40"/>
      <c r="ES640" s="40"/>
      <c r="ET640" s="40"/>
      <c r="EU640" s="40"/>
      <c r="EV640" s="40"/>
      <c r="EW640" s="40"/>
      <c r="EX640" s="40"/>
      <c r="EY640" s="40"/>
      <c r="EZ640" s="40"/>
      <c r="FA640" s="40"/>
      <c r="FB640" s="40"/>
      <c r="FC640" s="40"/>
      <c r="FD640" s="40"/>
      <c r="FE640" s="40"/>
      <c r="FF640" s="40"/>
      <c r="FG640" s="40"/>
      <c r="FH640" s="40"/>
      <c r="FI640" s="40"/>
      <c r="FJ640" s="40"/>
      <c r="FK640" s="40"/>
      <c r="FL640" s="40"/>
      <c r="FM640" s="40"/>
      <c r="FN640" s="40"/>
      <c r="FO640" s="40"/>
      <c r="FP640" s="40"/>
      <c r="FQ640" s="40"/>
      <c r="FR640" s="40"/>
      <c r="FS640" s="40"/>
      <c r="FT640" s="40"/>
      <c r="FU640" s="40"/>
      <c r="FV640" s="40"/>
      <c r="FW640" s="40"/>
      <c r="FX640" s="40"/>
      <c r="FY640" s="40"/>
      <c r="FZ640" s="40"/>
      <c r="GA640" s="40"/>
      <c r="GB640" s="40"/>
      <c r="GC640" s="40"/>
      <c r="GD640" s="8"/>
      <c r="GE640" s="8"/>
      <c r="GF640" s="8"/>
      <c r="GG640" s="8"/>
      <c r="GH640" s="8"/>
    </row>
    <row r="641" spans="1:190">
      <c r="A641" s="8"/>
      <c r="DT641" s="40"/>
      <c r="DU641" s="40"/>
      <c r="DV641" s="40"/>
      <c r="DW641" s="40"/>
      <c r="DX641" s="40"/>
      <c r="DY641" s="40"/>
      <c r="DZ641" s="40"/>
      <c r="EA641" s="40"/>
      <c r="EB641" s="40"/>
      <c r="EC641" s="40"/>
      <c r="ED641" s="40"/>
      <c r="EE641" s="40"/>
      <c r="EF641" s="40"/>
      <c r="EG641" s="40"/>
      <c r="EH641" s="40"/>
      <c r="EI641" s="40"/>
      <c r="EJ641" s="40"/>
      <c r="EK641" s="40"/>
      <c r="EL641" s="40"/>
      <c r="EM641" s="40"/>
      <c r="EN641" s="40"/>
      <c r="EO641" s="40"/>
      <c r="EP641" s="40"/>
      <c r="EQ641" s="40"/>
      <c r="ER641" s="40"/>
      <c r="ES641" s="40"/>
      <c r="ET641" s="40"/>
      <c r="EU641" s="40"/>
      <c r="EV641" s="40"/>
      <c r="EW641" s="40"/>
      <c r="EX641" s="40"/>
      <c r="EY641" s="40"/>
      <c r="EZ641" s="40"/>
      <c r="FA641" s="40"/>
      <c r="FB641" s="40"/>
      <c r="FC641" s="40"/>
      <c r="FD641" s="40"/>
      <c r="FE641" s="40"/>
      <c r="FF641" s="40"/>
      <c r="FG641" s="40"/>
      <c r="FH641" s="40"/>
      <c r="FI641" s="40"/>
      <c r="FJ641" s="40"/>
      <c r="FK641" s="40"/>
      <c r="FL641" s="40"/>
      <c r="FM641" s="40"/>
      <c r="FN641" s="40"/>
      <c r="FO641" s="40"/>
      <c r="FP641" s="40"/>
      <c r="FQ641" s="40"/>
      <c r="FR641" s="40"/>
      <c r="FS641" s="40"/>
      <c r="FT641" s="40"/>
      <c r="FU641" s="40"/>
      <c r="FV641" s="40"/>
      <c r="FW641" s="40"/>
      <c r="FX641" s="40"/>
      <c r="FY641" s="40"/>
      <c r="FZ641" s="40"/>
      <c r="GA641" s="40"/>
      <c r="GB641" s="40"/>
      <c r="GC641" s="40"/>
      <c r="GD641" s="8"/>
      <c r="GE641" s="8"/>
      <c r="GF641" s="8"/>
      <c r="GG641" s="8"/>
      <c r="GH641" s="8"/>
    </row>
    <row r="642" spans="1:190">
      <c r="A642" s="8"/>
      <c r="DT642" s="40"/>
      <c r="DU642" s="40"/>
      <c r="DV642" s="40"/>
      <c r="DW642" s="40"/>
      <c r="DX642" s="40"/>
      <c r="DY642" s="40"/>
      <c r="DZ642" s="40"/>
      <c r="EA642" s="40"/>
      <c r="EB642" s="40"/>
      <c r="EC642" s="40"/>
      <c r="ED642" s="40"/>
      <c r="EE642" s="40"/>
      <c r="EF642" s="40"/>
      <c r="EG642" s="40"/>
      <c r="EH642" s="40"/>
      <c r="EI642" s="40"/>
      <c r="EJ642" s="40"/>
      <c r="EK642" s="40"/>
      <c r="EL642" s="40"/>
      <c r="EM642" s="40"/>
      <c r="EN642" s="40"/>
      <c r="EO642" s="40"/>
      <c r="EP642" s="40"/>
      <c r="EQ642" s="40"/>
      <c r="ER642" s="40"/>
      <c r="ES642" s="40"/>
      <c r="ET642" s="40"/>
      <c r="EU642" s="40"/>
      <c r="EV642" s="40"/>
      <c r="EW642" s="40"/>
      <c r="EX642" s="40"/>
      <c r="EY642" s="40"/>
      <c r="EZ642" s="40"/>
      <c r="FA642" s="40"/>
      <c r="FB642" s="40"/>
      <c r="FC642" s="40"/>
      <c r="FD642" s="40"/>
      <c r="FE642" s="40"/>
      <c r="FF642" s="40"/>
      <c r="FG642" s="40"/>
      <c r="FH642" s="40"/>
      <c r="FI642" s="40"/>
      <c r="FJ642" s="40"/>
      <c r="FK642" s="40"/>
      <c r="FL642" s="40"/>
      <c r="FM642" s="40"/>
      <c r="FN642" s="40"/>
      <c r="FO642" s="40"/>
      <c r="FP642" s="40"/>
      <c r="FQ642" s="40"/>
      <c r="FR642" s="40"/>
      <c r="FS642" s="40"/>
      <c r="FT642" s="40"/>
      <c r="FU642" s="40"/>
      <c r="FV642" s="40"/>
      <c r="FW642" s="40"/>
      <c r="FX642" s="40"/>
      <c r="FY642" s="40"/>
      <c r="FZ642" s="40"/>
      <c r="GA642" s="40"/>
      <c r="GB642" s="40"/>
      <c r="GC642" s="40"/>
      <c r="GD642" s="8"/>
      <c r="GE642" s="8"/>
      <c r="GF642" s="8"/>
      <c r="GG642" s="8"/>
      <c r="GH642" s="8"/>
    </row>
    <row r="643" spans="1:190">
      <c r="A643" s="8"/>
      <c r="DT643" s="40"/>
      <c r="DU643" s="40"/>
      <c r="DV643" s="40"/>
      <c r="DW643" s="40"/>
      <c r="DX643" s="40"/>
      <c r="DY643" s="40"/>
      <c r="DZ643" s="40"/>
      <c r="EA643" s="40"/>
      <c r="EB643" s="40"/>
      <c r="EC643" s="40"/>
      <c r="ED643" s="40"/>
      <c r="EE643" s="40"/>
      <c r="EF643" s="40"/>
      <c r="EG643" s="40"/>
      <c r="EH643" s="40"/>
      <c r="EI643" s="40"/>
      <c r="EJ643" s="40"/>
      <c r="EK643" s="40"/>
      <c r="EL643" s="40"/>
      <c r="EM643" s="40"/>
      <c r="EN643" s="40"/>
      <c r="EO643" s="40"/>
      <c r="EP643" s="40"/>
      <c r="EQ643" s="40"/>
      <c r="ER643" s="40"/>
      <c r="ES643" s="40"/>
      <c r="ET643" s="40"/>
      <c r="EU643" s="40"/>
      <c r="EV643" s="40"/>
      <c r="EW643" s="40"/>
      <c r="EX643" s="40"/>
      <c r="EY643" s="40"/>
      <c r="EZ643" s="40"/>
      <c r="FA643" s="40"/>
      <c r="FB643" s="40"/>
      <c r="FC643" s="40"/>
      <c r="FD643" s="40"/>
      <c r="FE643" s="40"/>
      <c r="FF643" s="40"/>
      <c r="FG643" s="40"/>
      <c r="FH643" s="40"/>
      <c r="FI643" s="40"/>
      <c r="FJ643" s="40"/>
      <c r="FK643" s="40"/>
      <c r="FL643" s="40"/>
      <c r="FM643" s="40"/>
      <c r="FN643" s="40"/>
      <c r="FO643" s="40"/>
      <c r="FP643" s="40"/>
      <c r="FQ643" s="40"/>
      <c r="FR643" s="40"/>
      <c r="FS643" s="40"/>
      <c r="FT643" s="40"/>
      <c r="FU643" s="40"/>
      <c r="FV643" s="40"/>
      <c r="FW643" s="40"/>
      <c r="FX643" s="40"/>
      <c r="FY643" s="40"/>
      <c r="FZ643" s="40"/>
      <c r="GA643" s="40"/>
      <c r="GB643" s="40"/>
      <c r="GC643" s="40"/>
      <c r="GD643" s="8"/>
      <c r="GE643" s="8"/>
      <c r="GF643" s="8"/>
      <c r="GG643" s="8"/>
      <c r="GH643" s="8"/>
    </row>
    <row r="644" spans="1:190">
      <c r="A644" s="8"/>
      <c r="DT644" s="40"/>
      <c r="DU644" s="40"/>
      <c r="DV644" s="40"/>
      <c r="DW644" s="40"/>
      <c r="DX644" s="40"/>
      <c r="DY644" s="40"/>
      <c r="DZ644" s="40"/>
      <c r="EA644" s="40"/>
      <c r="EB644" s="40"/>
      <c r="EC644" s="40"/>
      <c r="ED644" s="40"/>
      <c r="EE644" s="40"/>
      <c r="EF644" s="40"/>
      <c r="EG644" s="40"/>
      <c r="EH644" s="40"/>
      <c r="EI644" s="40"/>
      <c r="EJ644" s="40"/>
      <c r="EK644" s="40"/>
      <c r="EL644" s="40"/>
      <c r="EM644" s="40"/>
      <c r="EN644" s="40"/>
      <c r="EO644" s="40"/>
      <c r="EP644" s="40"/>
      <c r="EQ644" s="40"/>
      <c r="ER644" s="40"/>
      <c r="ES644" s="40"/>
      <c r="ET644" s="40"/>
      <c r="EU644" s="40"/>
      <c r="EV644" s="40"/>
      <c r="EW644" s="40"/>
      <c r="EX644" s="40"/>
      <c r="EY644" s="40"/>
      <c r="EZ644" s="40"/>
      <c r="FA644" s="40"/>
      <c r="FB644" s="40"/>
      <c r="FC644" s="40"/>
      <c r="FD644" s="40"/>
      <c r="FE644" s="40"/>
      <c r="FF644" s="40"/>
      <c r="FG644" s="40"/>
      <c r="FH644" s="40"/>
      <c r="FI644" s="40"/>
      <c r="FJ644" s="40"/>
      <c r="FK644" s="40"/>
      <c r="FL644" s="40"/>
      <c r="FM644" s="40"/>
      <c r="FN644" s="40"/>
      <c r="FO644" s="40"/>
      <c r="FP644" s="40"/>
      <c r="FQ644" s="40"/>
      <c r="FR644" s="40"/>
      <c r="FS644" s="40"/>
      <c r="FT644" s="40"/>
      <c r="FU644" s="40"/>
      <c r="FV644" s="40"/>
      <c r="FW644" s="40"/>
      <c r="FX644" s="40"/>
      <c r="FY644" s="40"/>
      <c r="FZ644" s="40"/>
      <c r="GA644" s="40"/>
      <c r="GB644" s="40"/>
      <c r="GC644" s="40"/>
      <c r="GD644" s="8"/>
      <c r="GE644" s="8"/>
      <c r="GF644" s="8"/>
      <c r="GG644" s="8"/>
      <c r="GH644" s="8"/>
    </row>
    <row r="645" spans="1:190">
      <c r="A645" s="8"/>
      <c r="DT645" s="40"/>
      <c r="DU645" s="40"/>
      <c r="DV645" s="40"/>
      <c r="DW645" s="40"/>
      <c r="DX645" s="40"/>
      <c r="DY645" s="40"/>
      <c r="DZ645" s="40"/>
      <c r="EA645" s="40"/>
      <c r="EB645" s="40"/>
      <c r="EC645" s="40"/>
      <c r="ED645" s="40"/>
      <c r="EE645" s="40"/>
      <c r="EF645" s="40"/>
      <c r="EG645" s="40"/>
      <c r="EH645" s="40"/>
      <c r="EI645" s="40"/>
      <c r="EJ645" s="40"/>
      <c r="EK645" s="40"/>
      <c r="EL645" s="40"/>
      <c r="EM645" s="40"/>
      <c r="EN645" s="40"/>
      <c r="EO645" s="40"/>
      <c r="EP645" s="40"/>
      <c r="EQ645" s="40"/>
      <c r="ER645" s="40"/>
      <c r="ES645" s="40"/>
      <c r="ET645" s="40"/>
      <c r="EU645" s="40"/>
      <c r="EV645" s="40"/>
      <c r="EW645" s="40"/>
      <c r="EX645" s="40"/>
      <c r="EY645" s="40"/>
      <c r="EZ645" s="40"/>
      <c r="FA645" s="40"/>
      <c r="FB645" s="40"/>
      <c r="FC645" s="40"/>
      <c r="FD645" s="40"/>
      <c r="FE645" s="40"/>
      <c r="FF645" s="40"/>
      <c r="FG645" s="40"/>
      <c r="FH645" s="40"/>
      <c r="FI645" s="40"/>
      <c r="FJ645" s="40"/>
      <c r="FK645" s="40"/>
      <c r="FL645" s="40"/>
      <c r="FM645" s="40"/>
      <c r="FN645" s="40"/>
      <c r="FO645" s="40"/>
      <c r="FP645" s="40"/>
      <c r="FQ645" s="40"/>
      <c r="FR645" s="40"/>
      <c r="FS645" s="40"/>
      <c r="FT645" s="40"/>
      <c r="FU645" s="40"/>
      <c r="FV645" s="40"/>
      <c r="FW645" s="40"/>
      <c r="FX645" s="40"/>
      <c r="FY645" s="40"/>
      <c r="FZ645" s="40"/>
      <c r="GA645" s="40"/>
      <c r="GB645" s="40"/>
      <c r="GC645" s="40"/>
      <c r="GD645" s="8"/>
      <c r="GE645" s="8"/>
      <c r="GF645" s="8"/>
      <c r="GG645" s="8"/>
      <c r="GH645" s="8"/>
    </row>
    <row r="646" spans="1:190">
      <c r="A646" s="8"/>
      <c r="DT646" s="40"/>
      <c r="DU646" s="40"/>
      <c r="DV646" s="40"/>
      <c r="DW646" s="40"/>
      <c r="DX646" s="40"/>
      <c r="DY646" s="40"/>
      <c r="DZ646" s="40"/>
      <c r="EA646" s="40"/>
      <c r="EB646" s="40"/>
      <c r="EC646" s="40"/>
      <c r="ED646" s="40"/>
      <c r="EE646" s="40"/>
      <c r="EF646" s="40"/>
      <c r="EG646" s="40"/>
      <c r="EH646" s="40"/>
      <c r="EI646" s="40"/>
      <c r="EJ646" s="40"/>
      <c r="EK646" s="40"/>
      <c r="EL646" s="40"/>
      <c r="EM646" s="40"/>
      <c r="EN646" s="40"/>
      <c r="EO646" s="40"/>
      <c r="EP646" s="40"/>
      <c r="EQ646" s="40"/>
      <c r="ER646" s="40"/>
      <c r="ES646" s="40"/>
      <c r="ET646" s="40"/>
      <c r="EU646" s="40"/>
      <c r="EV646" s="40"/>
      <c r="EW646" s="40"/>
      <c r="EX646" s="40"/>
      <c r="EY646" s="40"/>
      <c r="EZ646" s="40"/>
      <c r="FA646" s="40"/>
      <c r="FB646" s="40"/>
      <c r="FC646" s="40"/>
      <c r="FD646" s="40"/>
      <c r="FE646" s="40"/>
      <c r="FF646" s="40"/>
      <c r="FG646" s="40"/>
      <c r="FH646" s="40"/>
      <c r="FI646" s="40"/>
      <c r="FJ646" s="40"/>
      <c r="FK646" s="40"/>
      <c r="FL646" s="40"/>
      <c r="FM646" s="40"/>
      <c r="FN646" s="40"/>
      <c r="FO646" s="40"/>
      <c r="FP646" s="40"/>
      <c r="FQ646" s="40"/>
      <c r="FR646" s="40"/>
      <c r="FS646" s="40"/>
      <c r="FT646" s="40"/>
      <c r="FU646" s="40"/>
      <c r="FV646" s="40"/>
      <c r="FW646" s="40"/>
      <c r="FX646" s="40"/>
      <c r="FY646" s="40"/>
      <c r="FZ646" s="40"/>
      <c r="GA646" s="40"/>
      <c r="GB646" s="40"/>
      <c r="GC646" s="40"/>
      <c r="GD646" s="8"/>
      <c r="GE646" s="8"/>
      <c r="GF646" s="8"/>
      <c r="GG646" s="8"/>
      <c r="GH646" s="8"/>
    </row>
    <row r="647" spans="1:190">
      <c r="A647" s="8"/>
      <c r="DT647" s="40"/>
      <c r="DU647" s="40"/>
      <c r="DV647" s="40"/>
      <c r="DW647" s="40"/>
      <c r="DX647" s="40"/>
      <c r="DY647" s="40"/>
      <c r="DZ647" s="40"/>
      <c r="EA647" s="40"/>
      <c r="EB647" s="40"/>
      <c r="EC647" s="40"/>
      <c r="ED647" s="40"/>
      <c r="EE647" s="40"/>
      <c r="EF647" s="40"/>
      <c r="EG647" s="40"/>
      <c r="EH647" s="40"/>
      <c r="EI647" s="40"/>
      <c r="EJ647" s="40"/>
      <c r="EK647" s="40"/>
      <c r="EL647" s="40"/>
      <c r="EM647" s="40"/>
      <c r="EN647" s="40"/>
      <c r="EO647" s="40"/>
      <c r="EP647" s="40"/>
      <c r="EQ647" s="40"/>
      <c r="ER647" s="40"/>
      <c r="ES647" s="40"/>
      <c r="ET647" s="40"/>
      <c r="EU647" s="40"/>
      <c r="EV647" s="40"/>
      <c r="EW647" s="40"/>
      <c r="EX647" s="40"/>
      <c r="EY647" s="40"/>
      <c r="EZ647" s="40"/>
      <c r="FA647" s="40"/>
      <c r="FB647" s="40"/>
      <c r="FC647" s="40"/>
      <c r="FD647" s="40"/>
      <c r="FE647" s="40"/>
      <c r="FF647" s="40"/>
      <c r="FG647" s="40"/>
      <c r="FH647" s="40"/>
      <c r="FI647" s="40"/>
      <c r="FJ647" s="40"/>
      <c r="FK647" s="40"/>
      <c r="FL647" s="40"/>
      <c r="FM647" s="40"/>
      <c r="FN647" s="40"/>
      <c r="FO647" s="40"/>
      <c r="FP647" s="40"/>
      <c r="FQ647" s="40"/>
      <c r="FR647" s="40"/>
      <c r="FS647" s="40"/>
      <c r="FT647" s="40"/>
      <c r="FU647" s="40"/>
      <c r="FV647" s="40"/>
      <c r="FW647" s="40"/>
      <c r="FX647" s="40"/>
      <c r="FY647" s="40"/>
      <c r="FZ647" s="40"/>
      <c r="GA647" s="40"/>
      <c r="GB647" s="40"/>
      <c r="GC647" s="40"/>
      <c r="GD647" s="8"/>
      <c r="GE647" s="8"/>
      <c r="GF647" s="8"/>
      <c r="GG647" s="8"/>
      <c r="GH647" s="8"/>
    </row>
    <row r="648" spans="1:190">
      <c r="A648" s="8"/>
      <c r="DT648" s="40"/>
      <c r="DU648" s="40"/>
      <c r="DV648" s="40"/>
      <c r="DW648" s="40"/>
      <c r="DX648" s="40"/>
      <c r="DY648" s="40"/>
      <c r="DZ648" s="40"/>
      <c r="EA648" s="40"/>
      <c r="EB648" s="40"/>
      <c r="EC648" s="40"/>
      <c r="ED648" s="40"/>
      <c r="EE648" s="40"/>
      <c r="EF648" s="40"/>
      <c r="EG648" s="40"/>
      <c r="EH648" s="40"/>
      <c r="EI648" s="40"/>
      <c r="EJ648" s="40"/>
      <c r="EK648" s="40"/>
      <c r="EL648" s="40"/>
      <c r="EM648" s="40"/>
      <c r="EN648" s="40"/>
      <c r="EO648" s="40"/>
      <c r="EP648" s="40"/>
      <c r="EQ648" s="40"/>
      <c r="ER648" s="40"/>
      <c r="ES648" s="40"/>
      <c r="ET648" s="40"/>
      <c r="EU648" s="40"/>
      <c r="EV648" s="40"/>
      <c r="EW648" s="40"/>
      <c r="EX648" s="40"/>
      <c r="EY648" s="40"/>
      <c r="EZ648" s="40"/>
      <c r="FA648" s="40"/>
      <c r="FB648" s="40"/>
      <c r="FC648" s="40"/>
      <c r="FD648" s="40"/>
      <c r="FE648" s="40"/>
      <c r="FF648" s="40"/>
      <c r="FG648" s="40"/>
      <c r="FH648" s="40"/>
      <c r="FI648" s="40"/>
      <c r="FJ648" s="40"/>
      <c r="FK648" s="40"/>
      <c r="FL648" s="40"/>
      <c r="FM648" s="40"/>
      <c r="FN648" s="40"/>
      <c r="FO648" s="40"/>
      <c r="FP648" s="40"/>
      <c r="FQ648" s="40"/>
      <c r="FR648" s="40"/>
      <c r="FS648" s="40"/>
      <c r="FT648" s="40"/>
      <c r="FU648" s="40"/>
      <c r="FV648" s="40"/>
      <c r="FW648" s="40"/>
      <c r="FX648" s="40"/>
      <c r="FY648" s="40"/>
      <c r="FZ648" s="40"/>
      <c r="GA648" s="40"/>
      <c r="GB648" s="40"/>
      <c r="GC648" s="40"/>
      <c r="GD648" s="8"/>
      <c r="GE648" s="8"/>
      <c r="GF648" s="8"/>
      <c r="GG648" s="8"/>
      <c r="GH648" s="8"/>
    </row>
    <row r="649" spans="1:190">
      <c r="A649" s="8"/>
      <c r="DT649" s="40"/>
      <c r="DU649" s="40"/>
      <c r="DV649" s="40"/>
      <c r="DW649" s="40"/>
      <c r="DX649" s="40"/>
      <c r="DY649" s="40"/>
      <c r="DZ649" s="40"/>
      <c r="EA649" s="40"/>
      <c r="EB649" s="40"/>
      <c r="EC649" s="40"/>
      <c r="ED649" s="40"/>
      <c r="EE649" s="40"/>
      <c r="EF649" s="40"/>
      <c r="EG649" s="40"/>
      <c r="EH649" s="40"/>
      <c r="EI649" s="40"/>
      <c r="EJ649" s="40"/>
      <c r="EK649" s="40"/>
      <c r="EL649" s="40"/>
      <c r="EM649" s="40"/>
      <c r="EN649" s="40"/>
      <c r="EO649" s="40"/>
      <c r="EP649" s="40"/>
      <c r="EQ649" s="40"/>
      <c r="ER649" s="40"/>
      <c r="ES649" s="40"/>
      <c r="ET649" s="40"/>
      <c r="EU649" s="40"/>
      <c r="EV649" s="40"/>
      <c r="EW649" s="40"/>
      <c r="EX649" s="40"/>
      <c r="EY649" s="40"/>
      <c r="EZ649" s="40"/>
      <c r="FA649" s="40"/>
      <c r="FB649" s="40"/>
      <c r="FC649" s="40"/>
      <c r="FD649" s="40"/>
      <c r="FE649" s="40"/>
      <c r="FF649" s="40"/>
      <c r="FG649" s="40"/>
      <c r="FH649" s="40"/>
      <c r="FI649" s="40"/>
      <c r="FJ649" s="40"/>
      <c r="FK649" s="40"/>
      <c r="FL649" s="40"/>
      <c r="FM649" s="40"/>
      <c r="FN649" s="40"/>
      <c r="FO649" s="40"/>
      <c r="FP649" s="40"/>
      <c r="FQ649" s="40"/>
      <c r="FR649" s="40"/>
      <c r="FS649" s="40"/>
      <c r="FT649" s="40"/>
      <c r="FU649" s="40"/>
      <c r="FV649" s="40"/>
      <c r="FW649" s="40"/>
      <c r="FX649" s="40"/>
      <c r="FY649" s="40"/>
      <c r="FZ649" s="40"/>
      <c r="GA649" s="40"/>
      <c r="GB649" s="40"/>
      <c r="GC649" s="40"/>
      <c r="GD649" s="8"/>
      <c r="GE649" s="8"/>
      <c r="GF649" s="8"/>
      <c r="GG649" s="8"/>
      <c r="GH649" s="8"/>
    </row>
    <row r="650" spans="1:190">
      <c r="A650" s="8"/>
      <c r="DT650" s="40"/>
      <c r="DU650" s="40"/>
      <c r="DV650" s="40"/>
      <c r="DW650" s="40"/>
      <c r="DX650" s="40"/>
      <c r="DY650" s="40"/>
      <c r="DZ650" s="40"/>
      <c r="EA650" s="40"/>
      <c r="EB650" s="40"/>
      <c r="EC650" s="40"/>
      <c r="ED650" s="40"/>
      <c r="EE650" s="40"/>
      <c r="EF650" s="40"/>
      <c r="EG650" s="40"/>
      <c r="EH650" s="40"/>
      <c r="EI650" s="40"/>
      <c r="EJ650" s="40"/>
      <c r="EK650" s="40"/>
      <c r="EL650" s="40"/>
      <c r="EM650" s="40"/>
      <c r="EN650" s="40"/>
      <c r="EO650" s="40"/>
      <c r="EP650" s="40"/>
      <c r="EQ650" s="40"/>
      <c r="ER650" s="40"/>
      <c r="ES650" s="40"/>
      <c r="ET650" s="40"/>
      <c r="EU650" s="40"/>
      <c r="EV650" s="40"/>
      <c r="EW650" s="40"/>
      <c r="EX650" s="40"/>
      <c r="EY650" s="40"/>
      <c r="EZ650" s="40"/>
      <c r="FA650" s="40"/>
      <c r="FB650" s="40"/>
      <c r="FC650" s="40"/>
      <c r="FD650" s="40"/>
      <c r="FE650" s="40"/>
      <c r="FF650" s="40"/>
      <c r="FG650" s="40"/>
      <c r="FH650" s="40"/>
      <c r="FI650" s="40"/>
      <c r="FJ650" s="40"/>
      <c r="FK650" s="40"/>
      <c r="FL650" s="40"/>
      <c r="FM650" s="40"/>
      <c r="FN650" s="40"/>
      <c r="FO650" s="40"/>
      <c r="FP650" s="40"/>
      <c r="FQ650" s="40"/>
      <c r="FR650" s="40"/>
      <c r="FS650" s="40"/>
      <c r="FT650" s="40"/>
      <c r="FU650" s="40"/>
      <c r="FV650" s="40"/>
      <c r="FW650" s="40"/>
      <c r="FX650" s="40"/>
      <c r="FY650" s="40"/>
      <c r="FZ650" s="40"/>
      <c r="GA650" s="40"/>
      <c r="GB650" s="40"/>
      <c r="GC650" s="40"/>
      <c r="GD650" s="8"/>
      <c r="GE650" s="8"/>
      <c r="GF650" s="8"/>
      <c r="GG650" s="8"/>
      <c r="GH650" s="8"/>
    </row>
    <row r="651" spans="1:190">
      <c r="A651" s="8"/>
      <c r="DT651" s="40"/>
      <c r="DU651" s="40"/>
      <c r="DV651" s="40"/>
      <c r="DW651" s="40"/>
      <c r="DX651" s="40"/>
      <c r="DY651" s="40"/>
      <c r="DZ651" s="40"/>
      <c r="EA651" s="40"/>
      <c r="EB651" s="40"/>
      <c r="EC651" s="40"/>
      <c r="ED651" s="40"/>
      <c r="EE651" s="40"/>
      <c r="EF651" s="40"/>
      <c r="EG651" s="40"/>
      <c r="EH651" s="40"/>
      <c r="EI651" s="40"/>
      <c r="EJ651" s="40"/>
      <c r="EK651" s="40"/>
      <c r="EL651" s="40"/>
      <c r="EM651" s="40"/>
      <c r="EN651" s="40"/>
      <c r="EO651" s="40"/>
      <c r="EP651" s="40"/>
      <c r="EQ651" s="40"/>
      <c r="ER651" s="40"/>
      <c r="ES651" s="40"/>
      <c r="ET651" s="40"/>
      <c r="EU651" s="40"/>
      <c r="EV651" s="40"/>
      <c r="EW651" s="40"/>
      <c r="EX651" s="40"/>
      <c r="EY651" s="40"/>
      <c r="EZ651" s="40"/>
      <c r="FA651" s="40"/>
      <c r="FB651" s="40"/>
      <c r="FC651" s="40"/>
      <c r="FD651" s="40"/>
      <c r="FE651" s="40"/>
      <c r="FF651" s="40"/>
      <c r="FG651" s="40"/>
      <c r="FH651" s="40"/>
      <c r="FI651" s="40"/>
      <c r="FJ651" s="40"/>
      <c r="FK651" s="40"/>
      <c r="FL651" s="40"/>
      <c r="FM651" s="40"/>
      <c r="FN651" s="40"/>
      <c r="FO651" s="40"/>
      <c r="FP651" s="40"/>
      <c r="FQ651" s="40"/>
      <c r="FR651" s="40"/>
      <c r="FS651" s="40"/>
      <c r="FT651" s="40"/>
      <c r="FU651" s="40"/>
      <c r="FV651" s="40"/>
      <c r="FW651" s="40"/>
      <c r="FX651" s="40"/>
      <c r="FY651" s="40"/>
      <c r="FZ651" s="40"/>
      <c r="GA651" s="40"/>
      <c r="GB651" s="40"/>
      <c r="GC651" s="40"/>
      <c r="GD651" s="8"/>
      <c r="GE651" s="8"/>
      <c r="GF651" s="8"/>
      <c r="GG651" s="8"/>
      <c r="GH651" s="8"/>
    </row>
    <row r="652" spans="1:190">
      <c r="A652" s="8"/>
      <c r="DT652" s="40"/>
      <c r="DU652" s="40"/>
      <c r="DV652" s="40"/>
      <c r="DW652" s="40"/>
      <c r="DX652" s="40"/>
      <c r="DY652" s="40"/>
      <c r="DZ652" s="40"/>
      <c r="EA652" s="40"/>
      <c r="EB652" s="40"/>
      <c r="EC652" s="40"/>
      <c r="ED652" s="40"/>
      <c r="EE652" s="40"/>
      <c r="EF652" s="40"/>
      <c r="EG652" s="40"/>
      <c r="EH652" s="40"/>
      <c r="EI652" s="40"/>
      <c r="EJ652" s="40"/>
      <c r="EK652" s="40"/>
      <c r="EL652" s="40"/>
      <c r="EM652" s="40"/>
      <c r="EN652" s="40"/>
      <c r="EO652" s="40"/>
      <c r="EP652" s="40"/>
      <c r="EQ652" s="40"/>
      <c r="ER652" s="40"/>
      <c r="ES652" s="40"/>
      <c r="ET652" s="40"/>
      <c r="EU652" s="40"/>
      <c r="EV652" s="40"/>
      <c r="EW652" s="40"/>
      <c r="EX652" s="40"/>
      <c r="EY652" s="40"/>
      <c r="EZ652" s="40"/>
      <c r="FA652" s="40"/>
      <c r="FB652" s="40"/>
      <c r="FC652" s="40"/>
      <c r="FD652" s="40"/>
      <c r="FE652" s="40"/>
      <c r="FF652" s="40"/>
      <c r="FG652" s="40"/>
      <c r="FH652" s="40"/>
      <c r="FI652" s="40"/>
      <c r="FJ652" s="40"/>
      <c r="FK652" s="40"/>
      <c r="FL652" s="40"/>
      <c r="FM652" s="40"/>
      <c r="FN652" s="40"/>
      <c r="FO652" s="40"/>
      <c r="FP652" s="40"/>
      <c r="FQ652" s="40"/>
      <c r="FR652" s="40"/>
      <c r="FS652" s="40"/>
      <c r="FT652" s="40"/>
      <c r="FU652" s="40"/>
      <c r="FV652" s="40"/>
      <c r="FW652" s="40"/>
      <c r="FX652" s="40"/>
      <c r="FY652" s="40"/>
      <c r="FZ652" s="40"/>
      <c r="GA652" s="40"/>
      <c r="GB652" s="40"/>
      <c r="GC652" s="40"/>
      <c r="GD652" s="8"/>
      <c r="GE652" s="8"/>
      <c r="GF652" s="8"/>
      <c r="GG652" s="8"/>
      <c r="GH652" s="8"/>
    </row>
    <row r="653" spans="1:190">
      <c r="A653" s="8"/>
      <c r="DT653" s="40"/>
      <c r="DU653" s="40"/>
      <c r="DV653" s="40"/>
      <c r="DW653" s="40"/>
      <c r="DX653" s="40"/>
      <c r="DY653" s="40"/>
      <c r="DZ653" s="40"/>
      <c r="EA653" s="40"/>
      <c r="EB653" s="40"/>
      <c r="EC653" s="40"/>
      <c r="ED653" s="40"/>
      <c r="EE653" s="40"/>
      <c r="EF653" s="40"/>
      <c r="EG653" s="40"/>
      <c r="EH653" s="40"/>
      <c r="EI653" s="40"/>
      <c r="EJ653" s="40"/>
      <c r="EK653" s="40"/>
      <c r="EL653" s="40"/>
      <c r="EM653" s="40"/>
      <c r="EN653" s="40"/>
      <c r="EO653" s="40"/>
      <c r="EP653" s="40"/>
      <c r="EQ653" s="40"/>
      <c r="ER653" s="40"/>
      <c r="ES653" s="40"/>
      <c r="ET653" s="40"/>
      <c r="EU653" s="40"/>
      <c r="EV653" s="40"/>
      <c r="EW653" s="40"/>
      <c r="EX653" s="40"/>
      <c r="EY653" s="40"/>
      <c r="EZ653" s="40"/>
      <c r="FA653" s="40"/>
      <c r="FB653" s="40"/>
      <c r="FC653" s="40"/>
      <c r="FD653" s="40"/>
      <c r="FE653" s="40"/>
      <c r="FF653" s="40"/>
      <c r="FG653" s="40"/>
      <c r="FH653" s="40"/>
      <c r="FI653" s="40"/>
      <c r="FJ653" s="40"/>
      <c r="FK653" s="40"/>
      <c r="FL653" s="40"/>
      <c r="FM653" s="40"/>
      <c r="FN653" s="40"/>
      <c r="FO653" s="40"/>
      <c r="FP653" s="40"/>
      <c r="FQ653" s="40"/>
      <c r="FR653" s="40"/>
      <c r="FS653" s="40"/>
      <c r="FT653" s="40"/>
      <c r="FU653" s="40"/>
      <c r="FV653" s="40"/>
      <c r="FW653" s="40"/>
      <c r="FX653" s="40"/>
      <c r="FY653" s="40"/>
      <c r="FZ653" s="40"/>
      <c r="GA653" s="40"/>
      <c r="GB653" s="40"/>
      <c r="GC653" s="40"/>
      <c r="GD653" s="8"/>
      <c r="GE653" s="8"/>
      <c r="GF653" s="8"/>
      <c r="GG653" s="8"/>
      <c r="GH653" s="8"/>
    </row>
    <row r="654" spans="1:190">
      <c r="A654" s="8"/>
      <c r="DT654" s="40"/>
      <c r="DU654" s="40"/>
      <c r="DV654" s="40"/>
      <c r="DW654" s="40"/>
      <c r="DX654" s="40"/>
      <c r="DY654" s="40"/>
      <c r="DZ654" s="40"/>
      <c r="EA654" s="40"/>
      <c r="EB654" s="40"/>
      <c r="EC654" s="40"/>
      <c r="ED654" s="40"/>
      <c r="EE654" s="40"/>
      <c r="EF654" s="40"/>
      <c r="EG654" s="40"/>
      <c r="EH654" s="40"/>
      <c r="EI654" s="40"/>
      <c r="EJ654" s="40"/>
      <c r="EK654" s="40"/>
      <c r="EL654" s="40"/>
      <c r="EM654" s="40"/>
      <c r="EN654" s="40"/>
      <c r="EO654" s="40"/>
      <c r="EP654" s="40"/>
      <c r="EQ654" s="40"/>
      <c r="ER654" s="40"/>
      <c r="ES654" s="40"/>
      <c r="ET654" s="40"/>
      <c r="EU654" s="40"/>
      <c r="EV654" s="40"/>
      <c r="EW654" s="40"/>
      <c r="EX654" s="40"/>
      <c r="EY654" s="40"/>
      <c r="EZ654" s="40"/>
      <c r="FA654" s="40"/>
      <c r="FB654" s="40"/>
      <c r="FC654" s="40"/>
      <c r="FD654" s="40"/>
      <c r="FE654" s="40"/>
      <c r="FF654" s="40"/>
      <c r="FG654" s="40"/>
      <c r="FH654" s="40"/>
      <c r="FI654" s="40"/>
      <c r="FJ654" s="40"/>
      <c r="FK654" s="40"/>
      <c r="FL654" s="40"/>
      <c r="FM654" s="40"/>
      <c r="FN654" s="40"/>
      <c r="FO654" s="40"/>
      <c r="FP654" s="40"/>
      <c r="FQ654" s="40"/>
      <c r="FR654" s="40"/>
      <c r="FS654" s="40"/>
      <c r="FT654" s="40"/>
      <c r="FU654" s="40"/>
      <c r="FV654" s="40"/>
      <c r="FW654" s="40"/>
      <c r="FX654" s="40"/>
      <c r="FY654" s="40"/>
      <c r="FZ654" s="40"/>
      <c r="GA654" s="40"/>
      <c r="GB654" s="40"/>
      <c r="GC654" s="40"/>
      <c r="GD654" s="8"/>
      <c r="GE654" s="8"/>
      <c r="GF654" s="8"/>
      <c r="GG654" s="8"/>
      <c r="GH654" s="8"/>
    </row>
    <row r="655" spans="1:190">
      <c r="A655" s="8"/>
      <c r="DT655" s="40"/>
      <c r="DU655" s="40"/>
      <c r="DV655" s="40"/>
      <c r="DW655" s="40"/>
      <c r="DX655" s="40"/>
      <c r="DY655" s="40"/>
      <c r="DZ655" s="40"/>
      <c r="EA655" s="40"/>
      <c r="EB655" s="40"/>
      <c r="EC655" s="40"/>
      <c r="ED655" s="40"/>
      <c r="EE655" s="40"/>
      <c r="EF655" s="40"/>
      <c r="EG655" s="40"/>
      <c r="EH655" s="40"/>
      <c r="EI655" s="40"/>
      <c r="EJ655" s="40"/>
      <c r="EK655" s="40"/>
      <c r="EL655" s="40"/>
      <c r="EM655" s="40"/>
      <c r="EN655" s="40"/>
      <c r="EO655" s="40"/>
      <c r="EP655" s="40"/>
      <c r="EQ655" s="40"/>
      <c r="ER655" s="40"/>
      <c r="ES655" s="40"/>
      <c r="ET655" s="40"/>
      <c r="EU655" s="40"/>
      <c r="EV655" s="40"/>
      <c r="EW655" s="40"/>
      <c r="EX655" s="40"/>
      <c r="EY655" s="40"/>
      <c r="EZ655" s="40"/>
      <c r="FA655" s="40"/>
      <c r="FB655" s="40"/>
      <c r="FC655" s="40"/>
      <c r="FD655" s="40"/>
      <c r="FE655" s="40"/>
      <c r="FF655" s="40"/>
      <c r="FG655" s="40"/>
      <c r="FH655" s="40"/>
      <c r="FI655" s="40"/>
      <c r="FJ655" s="40"/>
      <c r="FK655" s="40"/>
      <c r="FL655" s="40"/>
      <c r="FM655" s="40"/>
      <c r="FN655" s="40"/>
      <c r="FO655" s="40"/>
      <c r="FP655" s="40"/>
      <c r="FQ655" s="40"/>
      <c r="FR655" s="40"/>
      <c r="FS655" s="40"/>
      <c r="FT655" s="40"/>
      <c r="FU655" s="40"/>
      <c r="FV655" s="40"/>
      <c r="FW655" s="40"/>
      <c r="FX655" s="40"/>
      <c r="FY655" s="40"/>
      <c r="FZ655" s="40"/>
      <c r="GA655" s="40"/>
      <c r="GB655" s="40"/>
      <c r="GC655" s="40"/>
      <c r="GD655" s="8"/>
      <c r="GE655" s="8"/>
      <c r="GF655" s="8"/>
      <c r="GG655" s="8"/>
      <c r="GH655" s="8"/>
    </row>
    <row r="656" spans="1:190">
      <c r="A656" s="8"/>
      <c r="DT656" s="40"/>
      <c r="DU656" s="40"/>
      <c r="DV656" s="40"/>
      <c r="DW656" s="40"/>
      <c r="DX656" s="40"/>
      <c r="DY656" s="40"/>
      <c r="DZ656" s="40"/>
      <c r="EA656" s="40"/>
      <c r="EB656" s="40"/>
      <c r="EC656" s="40"/>
      <c r="ED656" s="40"/>
      <c r="EE656" s="40"/>
      <c r="EF656" s="40"/>
      <c r="EG656" s="40"/>
      <c r="EH656" s="40"/>
      <c r="EI656" s="40"/>
      <c r="EJ656" s="40"/>
      <c r="EK656" s="40"/>
      <c r="EL656" s="40"/>
      <c r="EM656" s="40"/>
      <c r="EN656" s="40"/>
      <c r="EO656" s="40"/>
      <c r="EP656" s="40"/>
      <c r="EQ656" s="40"/>
      <c r="ER656" s="40"/>
      <c r="ES656" s="40"/>
      <c r="ET656" s="40"/>
      <c r="EU656" s="40"/>
      <c r="EV656" s="40"/>
      <c r="EW656" s="40"/>
      <c r="EX656" s="40"/>
      <c r="EY656" s="40"/>
      <c r="EZ656" s="40"/>
      <c r="FA656" s="40"/>
      <c r="FB656" s="40"/>
      <c r="FC656" s="40"/>
      <c r="FD656" s="40"/>
      <c r="FE656" s="40"/>
      <c r="FF656" s="40"/>
      <c r="FG656" s="40"/>
      <c r="FH656" s="40"/>
      <c r="FI656" s="40"/>
      <c r="FJ656" s="40"/>
      <c r="FK656" s="40"/>
      <c r="FL656" s="40"/>
      <c r="FM656" s="40"/>
      <c r="FN656" s="40"/>
      <c r="FO656" s="40"/>
      <c r="FP656" s="40"/>
      <c r="FQ656" s="40"/>
      <c r="FR656" s="40"/>
      <c r="FS656" s="40"/>
      <c r="FT656" s="40"/>
      <c r="FU656" s="40"/>
      <c r="FV656" s="40"/>
      <c r="FW656" s="40"/>
      <c r="FX656" s="40"/>
      <c r="FY656" s="40"/>
      <c r="FZ656" s="40"/>
      <c r="GA656" s="40"/>
      <c r="GB656" s="40"/>
      <c r="GC656" s="40"/>
      <c r="GD656" s="8"/>
      <c r="GE656" s="8"/>
      <c r="GF656" s="8"/>
      <c r="GG656" s="8"/>
      <c r="GH656" s="8"/>
    </row>
    <row r="657" spans="1:190">
      <c r="A657" s="8"/>
      <c r="DT657" s="40"/>
      <c r="DU657" s="40"/>
      <c r="DV657" s="40"/>
      <c r="DW657" s="40"/>
      <c r="DX657" s="40"/>
      <c r="DY657" s="40"/>
      <c r="DZ657" s="40"/>
      <c r="EA657" s="40"/>
      <c r="EB657" s="40"/>
      <c r="EC657" s="40"/>
      <c r="ED657" s="40"/>
      <c r="EE657" s="40"/>
      <c r="EF657" s="40"/>
      <c r="EG657" s="40"/>
      <c r="EH657" s="40"/>
      <c r="EI657" s="40"/>
      <c r="EJ657" s="40"/>
      <c r="EK657" s="40"/>
      <c r="EL657" s="40"/>
      <c r="EM657" s="40"/>
      <c r="EN657" s="40"/>
      <c r="EO657" s="40"/>
      <c r="EP657" s="40"/>
      <c r="EQ657" s="40"/>
      <c r="ER657" s="40"/>
      <c r="ES657" s="40"/>
      <c r="ET657" s="40"/>
      <c r="EU657" s="40"/>
      <c r="EV657" s="40"/>
      <c r="EW657" s="40"/>
      <c r="EX657" s="40"/>
      <c r="EY657" s="40"/>
      <c r="EZ657" s="40"/>
      <c r="FA657" s="40"/>
      <c r="FB657" s="40"/>
      <c r="FC657" s="40"/>
      <c r="FD657" s="40"/>
      <c r="FE657" s="40"/>
      <c r="FF657" s="40"/>
      <c r="FG657" s="40"/>
      <c r="FH657" s="40"/>
      <c r="FI657" s="40"/>
      <c r="FJ657" s="40"/>
      <c r="FK657" s="40"/>
      <c r="FL657" s="40"/>
      <c r="FM657" s="40"/>
      <c r="FN657" s="40"/>
      <c r="FO657" s="40"/>
      <c r="FP657" s="40"/>
      <c r="FQ657" s="40"/>
      <c r="FR657" s="40"/>
      <c r="FS657" s="40"/>
      <c r="FT657" s="40"/>
      <c r="FU657" s="40"/>
      <c r="FV657" s="40"/>
      <c r="FW657" s="40"/>
      <c r="FX657" s="40"/>
      <c r="FY657" s="40"/>
      <c r="FZ657" s="40"/>
      <c r="GA657" s="40"/>
      <c r="GB657" s="40"/>
      <c r="GC657" s="40"/>
      <c r="GD657" s="8"/>
      <c r="GE657" s="8"/>
      <c r="GF657" s="8"/>
      <c r="GG657" s="8"/>
      <c r="GH657" s="8"/>
    </row>
    <row r="658" spans="1:190">
      <c r="A658" s="8"/>
      <c r="DT658" s="40"/>
      <c r="DU658" s="40"/>
      <c r="DV658" s="40"/>
      <c r="DW658" s="40"/>
      <c r="DX658" s="40"/>
      <c r="DY658" s="40"/>
      <c r="DZ658" s="40"/>
      <c r="EA658" s="40"/>
      <c r="EB658" s="40"/>
      <c r="EC658" s="40"/>
      <c r="ED658" s="40"/>
      <c r="EE658" s="40"/>
      <c r="EF658" s="40"/>
      <c r="EG658" s="40"/>
      <c r="EH658" s="40"/>
      <c r="EI658" s="40"/>
      <c r="EJ658" s="40"/>
      <c r="EK658" s="40"/>
      <c r="EL658" s="40"/>
      <c r="EM658" s="40"/>
      <c r="EN658" s="40"/>
      <c r="EO658" s="40"/>
      <c r="EP658" s="40"/>
      <c r="EQ658" s="40"/>
      <c r="ER658" s="40"/>
      <c r="ES658" s="40"/>
      <c r="ET658" s="40"/>
      <c r="EU658" s="40"/>
      <c r="EV658" s="40"/>
      <c r="EW658" s="40"/>
      <c r="EX658" s="40"/>
      <c r="EY658" s="40"/>
      <c r="EZ658" s="40"/>
      <c r="FA658" s="40"/>
      <c r="FB658" s="40"/>
      <c r="FC658" s="40"/>
      <c r="FD658" s="40"/>
      <c r="FE658" s="40"/>
      <c r="FF658" s="40"/>
      <c r="FG658" s="40"/>
      <c r="FH658" s="40"/>
      <c r="FI658" s="40"/>
      <c r="FJ658" s="40"/>
      <c r="FK658" s="40"/>
      <c r="FL658" s="40"/>
      <c r="FM658" s="40"/>
      <c r="FN658" s="40"/>
      <c r="FO658" s="40"/>
      <c r="FP658" s="40"/>
      <c r="FQ658" s="40"/>
      <c r="FR658" s="40"/>
      <c r="FS658" s="40"/>
      <c r="FT658" s="40"/>
      <c r="FU658" s="40"/>
      <c r="FV658" s="40"/>
      <c r="FW658" s="40"/>
      <c r="FX658" s="40"/>
      <c r="FY658" s="40"/>
      <c r="FZ658" s="40"/>
      <c r="GA658" s="40"/>
      <c r="GB658" s="40"/>
      <c r="GC658" s="40"/>
      <c r="GD658" s="8"/>
      <c r="GE658" s="8"/>
      <c r="GF658" s="8"/>
      <c r="GG658" s="8"/>
      <c r="GH658" s="8"/>
    </row>
    <row r="659" spans="1:190">
      <c r="A659" s="8"/>
      <c r="DT659" s="40"/>
      <c r="DU659" s="40"/>
      <c r="DV659" s="40"/>
      <c r="DW659" s="40"/>
      <c r="DX659" s="40"/>
      <c r="DY659" s="40"/>
      <c r="DZ659" s="40"/>
      <c r="EA659" s="40"/>
      <c r="EB659" s="40"/>
      <c r="EC659" s="40"/>
      <c r="ED659" s="40"/>
      <c r="EE659" s="40"/>
      <c r="EF659" s="40"/>
      <c r="EG659" s="40"/>
      <c r="EH659" s="40"/>
      <c r="EI659" s="40"/>
      <c r="EJ659" s="40"/>
      <c r="EK659" s="40"/>
      <c r="EL659" s="40"/>
      <c r="EM659" s="40"/>
      <c r="EN659" s="40"/>
      <c r="EO659" s="40"/>
      <c r="EP659" s="40"/>
      <c r="EQ659" s="40"/>
      <c r="ER659" s="40"/>
      <c r="ES659" s="40"/>
      <c r="ET659" s="40"/>
      <c r="EU659" s="40"/>
      <c r="EV659" s="40"/>
      <c r="EW659" s="40"/>
      <c r="EX659" s="40"/>
      <c r="EY659" s="40"/>
      <c r="EZ659" s="40"/>
      <c r="FA659" s="40"/>
      <c r="FB659" s="40"/>
      <c r="FC659" s="40"/>
      <c r="FD659" s="40"/>
      <c r="FE659" s="40"/>
      <c r="FF659" s="40"/>
      <c r="FG659" s="40"/>
      <c r="FH659" s="40"/>
      <c r="FI659" s="40"/>
      <c r="FJ659" s="40"/>
      <c r="FK659" s="40"/>
      <c r="FL659" s="40"/>
      <c r="FM659" s="40"/>
      <c r="FN659" s="40"/>
      <c r="FO659" s="40"/>
      <c r="FP659" s="40"/>
      <c r="FQ659" s="40"/>
      <c r="FR659" s="40"/>
      <c r="FS659" s="40"/>
      <c r="FT659" s="40"/>
      <c r="FU659" s="40"/>
      <c r="FV659" s="40"/>
      <c r="FW659" s="40"/>
      <c r="FX659" s="40"/>
      <c r="FY659" s="40"/>
      <c r="FZ659" s="40"/>
      <c r="GA659" s="40"/>
      <c r="GB659" s="40"/>
      <c r="GC659" s="40"/>
      <c r="GD659" s="8"/>
      <c r="GE659" s="8"/>
      <c r="GF659" s="8"/>
      <c r="GG659" s="8"/>
      <c r="GH659" s="8"/>
    </row>
    <row r="660" spans="1:190">
      <c r="A660" s="8"/>
      <c r="DT660" s="40"/>
      <c r="DU660" s="40"/>
      <c r="DV660" s="40"/>
      <c r="DW660" s="40"/>
      <c r="DX660" s="40"/>
      <c r="DY660" s="40"/>
      <c r="DZ660" s="40"/>
      <c r="EA660" s="40"/>
      <c r="EB660" s="40"/>
      <c r="EC660" s="40"/>
      <c r="ED660" s="40"/>
      <c r="EE660" s="40"/>
      <c r="EF660" s="40"/>
      <c r="EG660" s="40"/>
      <c r="EH660" s="40"/>
      <c r="EI660" s="40"/>
      <c r="EJ660" s="40"/>
      <c r="EK660" s="40"/>
      <c r="EL660" s="40"/>
      <c r="EM660" s="40"/>
      <c r="EN660" s="40"/>
      <c r="EO660" s="40"/>
      <c r="EP660" s="40"/>
      <c r="EQ660" s="40"/>
      <c r="ER660" s="40"/>
      <c r="ES660" s="40"/>
      <c r="ET660" s="40"/>
      <c r="EU660" s="40"/>
      <c r="EV660" s="40"/>
      <c r="EW660" s="40"/>
      <c r="EX660" s="40"/>
      <c r="EY660" s="40"/>
      <c r="EZ660" s="40"/>
      <c r="FA660" s="40"/>
      <c r="FB660" s="40"/>
      <c r="FC660" s="40"/>
      <c r="FD660" s="40"/>
      <c r="FE660" s="40"/>
      <c r="FF660" s="40"/>
      <c r="FG660" s="40"/>
      <c r="FH660" s="40"/>
      <c r="FI660" s="40"/>
      <c r="FJ660" s="40"/>
      <c r="FK660" s="40"/>
      <c r="FL660" s="40"/>
      <c r="FM660" s="40"/>
      <c r="FN660" s="40"/>
      <c r="FO660" s="40"/>
      <c r="FP660" s="40"/>
      <c r="FQ660" s="40"/>
      <c r="FR660" s="40"/>
      <c r="FS660" s="40"/>
      <c r="FT660" s="40"/>
      <c r="FU660" s="40"/>
      <c r="FV660" s="40"/>
      <c r="FW660" s="40"/>
      <c r="FX660" s="40"/>
      <c r="FY660" s="40"/>
      <c r="FZ660" s="40"/>
      <c r="GA660" s="40"/>
      <c r="GB660" s="40"/>
      <c r="GC660" s="40"/>
      <c r="GD660" s="8"/>
      <c r="GE660" s="8"/>
      <c r="GF660" s="8"/>
      <c r="GG660" s="8"/>
      <c r="GH660" s="8"/>
    </row>
    <row r="661" spans="1:190">
      <c r="A661" s="8"/>
      <c r="DT661" s="40"/>
      <c r="DU661" s="40"/>
      <c r="DV661" s="40"/>
      <c r="DW661" s="40"/>
      <c r="DX661" s="40"/>
      <c r="DY661" s="40"/>
      <c r="DZ661" s="40"/>
      <c r="EA661" s="40"/>
      <c r="EB661" s="40"/>
      <c r="EC661" s="40"/>
      <c r="ED661" s="40"/>
      <c r="EE661" s="40"/>
      <c r="EF661" s="40"/>
      <c r="EG661" s="40"/>
      <c r="EH661" s="40"/>
      <c r="EI661" s="40"/>
      <c r="EJ661" s="40"/>
      <c r="EK661" s="40"/>
      <c r="EL661" s="40"/>
      <c r="EM661" s="40"/>
      <c r="EN661" s="40"/>
      <c r="EO661" s="40"/>
      <c r="EP661" s="40"/>
      <c r="EQ661" s="40"/>
      <c r="ER661" s="40"/>
      <c r="ES661" s="40"/>
      <c r="ET661" s="40"/>
      <c r="EU661" s="40"/>
      <c r="EV661" s="40"/>
      <c r="EW661" s="40"/>
      <c r="EX661" s="40"/>
      <c r="EY661" s="40"/>
      <c r="EZ661" s="40"/>
      <c r="FA661" s="40"/>
      <c r="FB661" s="40"/>
      <c r="FC661" s="40"/>
      <c r="FD661" s="40"/>
      <c r="FE661" s="40"/>
      <c r="FF661" s="40"/>
      <c r="FG661" s="40"/>
      <c r="FH661" s="40"/>
      <c r="FI661" s="40"/>
      <c r="FJ661" s="40"/>
      <c r="FK661" s="40"/>
      <c r="FL661" s="40"/>
      <c r="FM661" s="40"/>
      <c r="FN661" s="40"/>
      <c r="FO661" s="40"/>
      <c r="FP661" s="40"/>
      <c r="FQ661" s="40"/>
      <c r="FR661" s="40"/>
      <c r="FS661" s="40"/>
      <c r="FT661" s="40"/>
      <c r="FU661" s="40"/>
      <c r="FV661" s="40"/>
      <c r="FW661" s="40"/>
      <c r="FX661" s="40"/>
      <c r="FY661" s="40"/>
      <c r="FZ661" s="40"/>
      <c r="GA661" s="40"/>
      <c r="GB661" s="40"/>
      <c r="GC661" s="40"/>
      <c r="GD661" s="8"/>
      <c r="GE661" s="8"/>
      <c r="GF661" s="8"/>
      <c r="GG661" s="8"/>
      <c r="GH661" s="8"/>
    </row>
    <row r="662" spans="1:190">
      <c r="A662" s="8"/>
      <c r="DT662" s="40"/>
      <c r="DU662" s="40"/>
      <c r="DV662" s="40"/>
      <c r="DW662" s="40"/>
      <c r="DX662" s="40"/>
      <c r="DY662" s="40"/>
      <c r="DZ662" s="40"/>
      <c r="EA662" s="40"/>
      <c r="EB662" s="40"/>
      <c r="EC662" s="40"/>
      <c r="ED662" s="40"/>
      <c r="EE662" s="40"/>
      <c r="EF662" s="40"/>
      <c r="EG662" s="40"/>
      <c r="EH662" s="40"/>
      <c r="EI662" s="40"/>
      <c r="EJ662" s="40"/>
      <c r="EK662" s="40"/>
      <c r="EL662" s="40"/>
      <c r="EM662" s="40"/>
      <c r="EN662" s="40"/>
      <c r="EO662" s="40"/>
      <c r="EP662" s="40"/>
      <c r="EQ662" s="40"/>
      <c r="ER662" s="40"/>
      <c r="ES662" s="40"/>
      <c r="ET662" s="40"/>
      <c r="EU662" s="40"/>
      <c r="EV662" s="40"/>
      <c r="EW662" s="40"/>
      <c r="EX662" s="40"/>
      <c r="EY662" s="40"/>
      <c r="EZ662" s="40"/>
      <c r="FA662" s="40"/>
      <c r="FB662" s="40"/>
      <c r="FC662" s="40"/>
      <c r="FD662" s="40"/>
      <c r="FE662" s="40"/>
      <c r="FF662" s="40"/>
      <c r="FG662" s="40"/>
      <c r="FH662" s="40"/>
      <c r="FI662" s="40"/>
      <c r="FJ662" s="40"/>
      <c r="FK662" s="40"/>
      <c r="FL662" s="40"/>
      <c r="FM662" s="40"/>
      <c r="FN662" s="40"/>
      <c r="FO662" s="40"/>
      <c r="FP662" s="40"/>
      <c r="FQ662" s="40"/>
      <c r="FR662" s="40"/>
      <c r="FS662" s="40"/>
      <c r="FT662" s="40"/>
      <c r="FU662" s="40"/>
      <c r="FV662" s="40"/>
      <c r="FW662" s="40"/>
      <c r="FX662" s="40"/>
      <c r="FY662" s="40"/>
      <c r="FZ662" s="40"/>
      <c r="GA662" s="40"/>
      <c r="GB662" s="40"/>
      <c r="GC662" s="40"/>
      <c r="GD662" s="8"/>
      <c r="GE662" s="8"/>
      <c r="GF662" s="8"/>
      <c r="GG662" s="8"/>
      <c r="GH662" s="8"/>
    </row>
    <row r="663" spans="1:190">
      <c r="A663" s="8"/>
      <c r="DT663" s="40"/>
      <c r="DU663" s="40"/>
      <c r="DV663" s="40"/>
      <c r="DW663" s="40"/>
      <c r="DX663" s="40"/>
      <c r="DY663" s="40"/>
      <c r="DZ663" s="40"/>
      <c r="EA663" s="40"/>
      <c r="EB663" s="40"/>
      <c r="EC663" s="40"/>
      <c r="ED663" s="40"/>
      <c r="EE663" s="40"/>
      <c r="EF663" s="40"/>
      <c r="EG663" s="40"/>
      <c r="EH663" s="40"/>
      <c r="EI663" s="40"/>
      <c r="EJ663" s="40"/>
      <c r="EK663" s="40"/>
      <c r="EL663" s="40"/>
      <c r="EM663" s="40"/>
      <c r="EN663" s="40"/>
      <c r="EO663" s="40"/>
      <c r="EP663" s="40"/>
      <c r="EQ663" s="40"/>
      <c r="ER663" s="40"/>
      <c r="ES663" s="40"/>
      <c r="ET663" s="40"/>
      <c r="EU663" s="40"/>
      <c r="EV663" s="40"/>
      <c r="EW663" s="40"/>
      <c r="EX663" s="40"/>
      <c r="EY663" s="40"/>
      <c r="EZ663" s="40"/>
      <c r="FA663" s="40"/>
      <c r="FB663" s="40"/>
      <c r="FC663" s="40"/>
      <c r="FD663" s="40"/>
      <c r="FE663" s="40"/>
      <c r="FF663" s="40"/>
      <c r="FG663" s="40"/>
      <c r="FH663" s="40"/>
      <c r="FI663" s="40"/>
      <c r="FJ663" s="40"/>
      <c r="FK663" s="40"/>
      <c r="FL663" s="40"/>
      <c r="FM663" s="40"/>
      <c r="FN663" s="40"/>
      <c r="FO663" s="40"/>
      <c r="FP663" s="40"/>
      <c r="FQ663" s="40"/>
      <c r="FR663" s="40"/>
      <c r="FS663" s="40"/>
      <c r="FT663" s="40"/>
      <c r="FU663" s="40"/>
      <c r="FV663" s="40"/>
      <c r="FW663" s="40"/>
      <c r="FX663" s="40"/>
      <c r="FY663" s="40"/>
      <c r="FZ663" s="40"/>
      <c r="GA663" s="40"/>
      <c r="GB663" s="40"/>
      <c r="GC663" s="40"/>
      <c r="GD663" s="8"/>
      <c r="GE663" s="8"/>
      <c r="GF663" s="8"/>
      <c r="GG663" s="8"/>
      <c r="GH663" s="8"/>
    </row>
    <row r="664" spans="1:190">
      <c r="A664" s="8"/>
      <c r="DT664" s="40"/>
      <c r="DU664" s="40"/>
      <c r="DV664" s="40"/>
      <c r="DW664" s="40"/>
      <c r="DX664" s="40"/>
      <c r="DY664" s="40"/>
      <c r="DZ664" s="40"/>
      <c r="EA664" s="40"/>
      <c r="EB664" s="40"/>
      <c r="EC664" s="40"/>
      <c r="ED664" s="40"/>
      <c r="EE664" s="40"/>
      <c r="EF664" s="40"/>
      <c r="EG664" s="40"/>
      <c r="EH664" s="40"/>
      <c r="EI664" s="40"/>
      <c r="EJ664" s="40"/>
      <c r="EK664" s="40"/>
      <c r="EL664" s="40"/>
      <c r="EM664" s="40"/>
      <c r="EN664" s="40"/>
      <c r="EO664" s="40"/>
      <c r="EP664" s="40"/>
      <c r="EQ664" s="40"/>
      <c r="ER664" s="40"/>
      <c r="ES664" s="40"/>
      <c r="ET664" s="40"/>
      <c r="EU664" s="40"/>
      <c r="EV664" s="40"/>
      <c r="EW664" s="40"/>
      <c r="EX664" s="40"/>
      <c r="EY664" s="40"/>
      <c r="EZ664" s="40"/>
      <c r="FA664" s="40"/>
      <c r="FB664" s="40"/>
      <c r="FC664" s="40"/>
      <c r="FD664" s="40"/>
      <c r="FE664" s="40"/>
      <c r="FF664" s="40"/>
      <c r="FG664" s="40"/>
      <c r="FH664" s="40"/>
      <c r="FI664" s="40"/>
      <c r="FJ664" s="40"/>
      <c r="FK664" s="40"/>
      <c r="FL664" s="40"/>
      <c r="FM664" s="40"/>
      <c r="FN664" s="40"/>
      <c r="FO664" s="40"/>
      <c r="FP664" s="40"/>
      <c r="FQ664" s="40"/>
      <c r="FR664" s="40"/>
      <c r="FS664" s="40"/>
      <c r="FT664" s="40"/>
      <c r="FU664" s="40"/>
      <c r="FV664" s="40"/>
      <c r="FW664" s="40"/>
      <c r="FX664" s="40"/>
      <c r="FY664" s="40"/>
      <c r="FZ664" s="40"/>
      <c r="GA664" s="40"/>
      <c r="GB664" s="40"/>
      <c r="GC664" s="40"/>
      <c r="GD664" s="8"/>
      <c r="GE664" s="8"/>
      <c r="GF664" s="8"/>
      <c r="GG664" s="8"/>
      <c r="GH664" s="8"/>
    </row>
    <row r="665" spans="1:190">
      <c r="A665" s="8"/>
      <c r="DT665" s="40"/>
      <c r="DU665" s="40"/>
      <c r="DV665" s="40"/>
      <c r="DW665" s="40"/>
      <c r="DX665" s="40"/>
      <c r="DY665" s="40"/>
      <c r="DZ665" s="40"/>
      <c r="EA665" s="40"/>
      <c r="EB665" s="40"/>
      <c r="EC665" s="40"/>
      <c r="ED665" s="40"/>
      <c r="EE665" s="40"/>
      <c r="EF665" s="40"/>
      <c r="EG665" s="40"/>
      <c r="EH665" s="40"/>
      <c r="EI665" s="40"/>
      <c r="EJ665" s="40"/>
      <c r="EK665" s="40"/>
      <c r="EL665" s="40"/>
      <c r="EM665" s="40"/>
      <c r="EN665" s="40"/>
      <c r="EO665" s="40"/>
      <c r="EP665" s="40"/>
      <c r="EQ665" s="40"/>
      <c r="ER665" s="40"/>
      <c r="ES665" s="40"/>
      <c r="ET665" s="40"/>
      <c r="EU665" s="40"/>
      <c r="EV665" s="40"/>
      <c r="EW665" s="40"/>
      <c r="EX665" s="40"/>
      <c r="EY665" s="40"/>
      <c r="EZ665" s="40"/>
      <c r="FA665" s="40"/>
      <c r="FB665" s="40"/>
      <c r="FC665" s="40"/>
      <c r="FD665" s="40"/>
      <c r="FE665" s="40"/>
      <c r="FF665" s="40"/>
      <c r="FG665" s="40"/>
      <c r="FH665" s="40"/>
      <c r="FI665" s="40"/>
      <c r="FJ665" s="40"/>
      <c r="FK665" s="40"/>
      <c r="FL665" s="40"/>
      <c r="FM665" s="40"/>
      <c r="FN665" s="40"/>
      <c r="FO665" s="40"/>
      <c r="FP665" s="40"/>
      <c r="FQ665" s="40"/>
      <c r="FR665" s="40"/>
      <c r="FS665" s="40"/>
      <c r="FT665" s="40"/>
      <c r="FU665" s="40"/>
      <c r="FV665" s="40"/>
      <c r="FW665" s="40"/>
      <c r="FX665" s="40"/>
      <c r="FY665" s="40"/>
      <c r="FZ665" s="40"/>
      <c r="GA665" s="40"/>
      <c r="GB665" s="40"/>
      <c r="GC665" s="40"/>
      <c r="GD665" s="8"/>
      <c r="GE665" s="8"/>
      <c r="GF665" s="8"/>
      <c r="GG665" s="8"/>
      <c r="GH665" s="8"/>
    </row>
    <row r="666" spans="1:190">
      <c r="A666" s="8"/>
      <c r="DT666" s="40"/>
      <c r="DU666" s="40"/>
      <c r="DV666" s="40"/>
      <c r="DW666" s="40"/>
      <c r="DX666" s="40"/>
      <c r="DY666" s="40"/>
      <c r="DZ666" s="40"/>
      <c r="EA666" s="40"/>
      <c r="EB666" s="40"/>
      <c r="EC666" s="40"/>
      <c r="ED666" s="40"/>
      <c r="EE666" s="40"/>
      <c r="EF666" s="40"/>
      <c r="EG666" s="40"/>
      <c r="EH666" s="40"/>
      <c r="EI666" s="40"/>
      <c r="EJ666" s="40"/>
      <c r="EK666" s="40"/>
      <c r="EL666" s="40"/>
      <c r="EM666" s="40"/>
      <c r="EN666" s="40"/>
      <c r="EO666" s="40"/>
      <c r="EP666" s="40"/>
      <c r="EQ666" s="40"/>
      <c r="ER666" s="40"/>
      <c r="ES666" s="40"/>
      <c r="ET666" s="40"/>
      <c r="EU666" s="40"/>
      <c r="EV666" s="40"/>
      <c r="EW666" s="40"/>
      <c r="EX666" s="40"/>
      <c r="EY666" s="40"/>
      <c r="EZ666" s="40"/>
      <c r="FA666" s="40"/>
      <c r="FB666" s="40"/>
      <c r="FC666" s="40"/>
      <c r="FD666" s="40"/>
      <c r="FE666" s="40"/>
      <c r="FF666" s="40"/>
      <c r="FG666" s="40"/>
      <c r="FH666" s="40"/>
      <c r="FI666" s="40"/>
      <c r="FJ666" s="40"/>
      <c r="FK666" s="40"/>
      <c r="FL666" s="40"/>
      <c r="FM666" s="40"/>
      <c r="FN666" s="40"/>
      <c r="FO666" s="40"/>
      <c r="FP666" s="40"/>
      <c r="FQ666" s="40"/>
      <c r="FR666" s="40"/>
      <c r="FS666" s="40"/>
      <c r="FT666" s="40"/>
      <c r="FU666" s="40"/>
      <c r="FV666" s="40"/>
      <c r="FW666" s="40"/>
      <c r="FX666" s="40"/>
      <c r="FY666" s="40"/>
      <c r="FZ666" s="40"/>
      <c r="GA666" s="40"/>
      <c r="GB666" s="40"/>
      <c r="GC666" s="40"/>
      <c r="GD666" s="8"/>
      <c r="GE666" s="8"/>
      <c r="GF666" s="8"/>
      <c r="GG666" s="8"/>
      <c r="GH666" s="8"/>
    </row>
    <row r="667" spans="1:190">
      <c r="A667" s="8"/>
      <c r="DT667" s="40"/>
      <c r="DU667" s="40"/>
      <c r="DV667" s="40"/>
      <c r="DW667" s="40"/>
      <c r="DX667" s="40"/>
      <c r="DY667" s="40"/>
      <c r="DZ667" s="40"/>
      <c r="EA667" s="40"/>
      <c r="EB667" s="40"/>
      <c r="EC667" s="40"/>
      <c r="ED667" s="40"/>
      <c r="EE667" s="40"/>
      <c r="EF667" s="40"/>
      <c r="EG667" s="40"/>
      <c r="EH667" s="40"/>
      <c r="EI667" s="40"/>
      <c r="EJ667" s="40"/>
      <c r="EK667" s="40"/>
      <c r="EL667" s="40"/>
      <c r="EM667" s="40"/>
      <c r="EN667" s="40"/>
      <c r="EO667" s="40"/>
      <c r="EP667" s="40"/>
      <c r="EQ667" s="40"/>
      <c r="ER667" s="40"/>
      <c r="ES667" s="40"/>
      <c r="ET667" s="40"/>
      <c r="EU667" s="40"/>
      <c r="EV667" s="40"/>
      <c r="EW667" s="40"/>
      <c r="EX667" s="40"/>
      <c r="EY667" s="40"/>
      <c r="EZ667" s="40"/>
      <c r="FA667" s="40"/>
      <c r="FB667" s="40"/>
      <c r="FC667" s="40"/>
      <c r="FD667" s="40"/>
      <c r="FE667" s="40"/>
      <c r="FF667" s="40"/>
      <c r="FG667" s="40"/>
      <c r="FH667" s="40"/>
      <c r="FI667" s="40"/>
      <c r="FJ667" s="40"/>
      <c r="FK667" s="40"/>
      <c r="FL667" s="40"/>
      <c r="FM667" s="40"/>
      <c r="FN667" s="40"/>
      <c r="FO667" s="40"/>
      <c r="FP667" s="40"/>
      <c r="FQ667" s="40"/>
      <c r="FR667" s="40"/>
      <c r="FS667" s="40"/>
      <c r="FT667" s="40"/>
      <c r="FU667" s="40"/>
      <c r="FV667" s="40"/>
      <c r="FW667" s="40"/>
      <c r="FX667" s="40"/>
      <c r="FY667" s="40"/>
      <c r="FZ667" s="40"/>
      <c r="GA667" s="40"/>
      <c r="GB667" s="40"/>
      <c r="GC667" s="40"/>
      <c r="GD667" s="8"/>
      <c r="GE667" s="8"/>
      <c r="GF667" s="8"/>
      <c r="GG667" s="8"/>
      <c r="GH667" s="8"/>
    </row>
    <row r="668" spans="1:190">
      <c r="A668" s="8"/>
      <c r="DT668" s="40"/>
      <c r="DU668" s="40"/>
      <c r="DV668" s="40"/>
      <c r="DW668" s="40"/>
      <c r="DX668" s="40"/>
      <c r="DY668" s="40"/>
      <c r="DZ668" s="40"/>
      <c r="EA668" s="40"/>
      <c r="EB668" s="40"/>
      <c r="EC668" s="40"/>
      <c r="ED668" s="40"/>
      <c r="EE668" s="40"/>
      <c r="EF668" s="40"/>
      <c r="EG668" s="40"/>
      <c r="EH668" s="40"/>
      <c r="EI668" s="40"/>
      <c r="EJ668" s="40"/>
      <c r="EK668" s="40"/>
      <c r="EL668" s="40"/>
      <c r="EM668" s="40"/>
      <c r="EN668" s="40"/>
      <c r="EO668" s="40"/>
      <c r="EP668" s="40"/>
      <c r="EQ668" s="40"/>
      <c r="ER668" s="40"/>
      <c r="ES668" s="40"/>
      <c r="ET668" s="40"/>
      <c r="EU668" s="40"/>
      <c r="EV668" s="40"/>
      <c r="EW668" s="40"/>
      <c r="EX668" s="40"/>
      <c r="EY668" s="40"/>
      <c r="EZ668" s="40"/>
      <c r="FA668" s="40"/>
      <c r="FB668" s="40"/>
      <c r="FC668" s="40"/>
      <c r="FD668" s="40"/>
      <c r="FE668" s="40"/>
      <c r="FF668" s="40"/>
      <c r="FG668" s="40"/>
      <c r="FH668" s="40"/>
      <c r="FI668" s="40"/>
      <c r="FJ668" s="40"/>
      <c r="FK668" s="40"/>
      <c r="FL668" s="40"/>
      <c r="FM668" s="40"/>
      <c r="FN668" s="40"/>
      <c r="FO668" s="40"/>
      <c r="FP668" s="40"/>
      <c r="FQ668" s="40"/>
      <c r="FR668" s="40"/>
      <c r="FS668" s="40"/>
      <c r="FT668" s="40"/>
      <c r="FU668" s="40"/>
      <c r="FV668" s="40"/>
      <c r="FW668" s="40"/>
      <c r="FX668" s="40"/>
      <c r="FY668" s="40"/>
      <c r="FZ668" s="40"/>
      <c r="GA668" s="40"/>
      <c r="GB668" s="40"/>
      <c r="GC668" s="40"/>
      <c r="GD668" s="8"/>
      <c r="GE668" s="8"/>
      <c r="GF668" s="8"/>
      <c r="GG668" s="8"/>
      <c r="GH668" s="8"/>
    </row>
    <row r="669" spans="1:190">
      <c r="A669" s="8"/>
      <c r="DT669" s="40"/>
      <c r="DU669" s="40"/>
      <c r="DV669" s="40"/>
      <c r="DW669" s="40"/>
      <c r="DX669" s="40"/>
      <c r="DY669" s="40"/>
      <c r="DZ669" s="40"/>
      <c r="EA669" s="40"/>
      <c r="EB669" s="40"/>
      <c r="EC669" s="40"/>
      <c r="ED669" s="40"/>
      <c r="EE669" s="40"/>
      <c r="EF669" s="40"/>
      <c r="EG669" s="40"/>
      <c r="EH669" s="40"/>
      <c r="EI669" s="40"/>
      <c r="EJ669" s="40"/>
      <c r="EK669" s="40"/>
      <c r="EL669" s="40"/>
      <c r="EM669" s="40"/>
      <c r="EN669" s="40"/>
      <c r="EO669" s="40"/>
      <c r="EP669" s="40"/>
      <c r="EQ669" s="40"/>
      <c r="ER669" s="40"/>
      <c r="ES669" s="40"/>
      <c r="ET669" s="40"/>
      <c r="EU669" s="40"/>
      <c r="EV669" s="40"/>
      <c r="EW669" s="40"/>
      <c r="EX669" s="40"/>
      <c r="EY669" s="40"/>
      <c r="EZ669" s="40"/>
      <c r="FA669" s="40"/>
      <c r="FB669" s="40"/>
      <c r="FC669" s="40"/>
      <c r="FD669" s="40"/>
      <c r="FE669" s="40"/>
      <c r="FF669" s="40"/>
      <c r="FG669" s="40"/>
      <c r="FH669" s="40"/>
      <c r="FI669" s="40"/>
      <c r="FJ669" s="40"/>
      <c r="FK669" s="40"/>
      <c r="FL669" s="40"/>
      <c r="FM669" s="40"/>
      <c r="FN669" s="40"/>
      <c r="FO669" s="40"/>
      <c r="FP669" s="40"/>
      <c r="FQ669" s="40"/>
      <c r="FR669" s="40"/>
      <c r="FS669" s="40"/>
      <c r="FT669" s="40"/>
      <c r="FU669" s="40"/>
      <c r="FV669" s="40"/>
      <c r="FW669" s="40"/>
      <c r="FX669" s="40"/>
      <c r="FY669" s="40"/>
      <c r="FZ669" s="40"/>
      <c r="GA669" s="40"/>
      <c r="GB669" s="40"/>
      <c r="GC669" s="40"/>
      <c r="GD669" s="8"/>
      <c r="GE669" s="8"/>
      <c r="GF669" s="8"/>
      <c r="GG669" s="8"/>
      <c r="GH669" s="8"/>
    </row>
    <row r="670" spans="1:190">
      <c r="A670" s="8"/>
      <c r="DT670" s="40"/>
      <c r="DU670" s="40"/>
      <c r="DV670" s="40"/>
      <c r="DW670" s="40"/>
      <c r="DX670" s="40"/>
      <c r="DY670" s="40"/>
      <c r="DZ670" s="40"/>
      <c r="EA670" s="40"/>
      <c r="EB670" s="40"/>
      <c r="EC670" s="40"/>
      <c r="ED670" s="40"/>
      <c r="EE670" s="40"/>
      <c r="EF670" s="40"/>
      <c r="EG670" s="40"/>
      <c r="EH670" s="40"/>
      <c r="EI670" s="40"/>
      <c r="EJ670" s="40"/>
      <c r="EK670" s="40"/>
      <c r="EL670" s="40"/>
      <c r="EM670" s="40"/>
      <c r="EN670" s="40"/>
      <c r="EO670" s="40"/>
      <c r="EP670" s="40"/>
      <c r="EQ670" s="40"/>
      <c r="ER670" s="40"/>
      <c r="ES670" s="40"/>
      <c r="ET670" s="40"/>
      <c r="EU670" s="40"/>
      <c r="EV670" s="40"/>
      <c r="EW670" s="40"/>
      <c r="EX670" s="40"/>
      <c r="EY670" s="40"/>
      <c r="EZ670" s="40"/>
      <c r="FA670" s="40"/>
      <c r="FB670" s="40"/>
      <c r="FC670" s="40"/>
      <c r="FD670" s="40"/>
      <c r="FE670" s="40"/>
      <c r="FF670" s="40"/>
      <c r="FG670" s="40"/>
      <c r="FH670" s="40"/>
      <c r="FI670" s="40"/>
      <c r="FJ670" s="40"/>
      <c r="FK670" s="40"/>
      <c r="FL670" s="40"/>
      <c r="FM670" s="40"/>
      <c r="FN670" s="40"/>
      <c r="FO670" s="40"/>
      <c r="FP670" s="40"/>
      <c r="FQ670" s="40"/>
      <c r="FR670" s="40"/>
      <c r="FS670" s="40"/>
      <c r="FT670" s="40"/>
      <c r="FU670" s="40"/>
      <c r="FV670" s="40"/>
      <c r="FW670" s="40"/>
      <c r="FX670" s="40"/>
      <c r="FY670" s="40"/>
      <c r="FZ670" s="40"/>
      <c r="GA670" s="40"/>
      <c r="GB670" s="40"/>
      <c r="GC670" s="40"/>
      <c r="GD670" s="8"/>
      <c r="GE670" s="8"/>
      <c r="GF670" s="8"/>
      <c r="GG670" s="8"/>
      <c r="GH670" s="8"/>
    </row>
    <row r="671" spans="1:190">
      <c r="A671" s="8"/>
      <c r="DT671" s="40"/>
      <c r="DU671" s="40"/>
      <c r="DV671" s="40"/>
      <c r="DW671" s="40"/>
      <c r="DX671" s="40"/>
      <c r="DY671" s="40"/>
      <c r="DZ671" s="40"/>
      <c r="EA671" s="40"/>
      <c r="EB671" s="40"/>
      <c r="EC671" s="40"/>
      <c r="ED671" s="40"/>
      <c r="EE671" s="40"/>
      <c r="EF671" s="40"/>
      <c r="EG671" s="40"/>
      <c r="EH671" s="40"/>
      <c r="EI671" s="40"/>
      <c r="EJ671" s="40"/>
      <c r="EK671" s="40"/>
      <c r="EL671" s="40"/>
      <c r="EM671" s="40"/>
      <c r="EN671" s="40"/>
      <c r="EO671" s="40"/>
      <c r="EP671" s="40"/>
      <c r="EQ671" s="40"/>
      <c r="ER671" s="40"/>
      <c r="ES671" s="40"/>
      <c r="ET671" s="40"/>
      <c r="EU671" s="40"/>
      <c r="EV671" s="40"/>
      <c r="EW671" s="40"/>
      <c r="EX671" s="40"/>
      <c r="EY671" s="40"/>
      <c r="EZ671" s="40"/>
      <c r="FA671" s="40"/>
      <c r="FB671" s="40"/>
      <c r="FC671" s="40"/>
      <c r="FD671" s="40"/>
      <c r="FE671" s="40"/>
      <c r="FF671" s="40"/>
      <c r="FG671" s="40"/>
      <c r="FH671" s="40"/>
      <c r="FI671" s="40"/>
      <c r="FJ671" s="40"/>
      <c r="FK671" s="40"/>
      <c r="FL671" s="40"/>
      <c r="FM671" s="40"/>
      <c r="FN671" s="40"/>
      <c r="FO671" s="40"/>
      <c r="FP671" s="40"/>
      <c r="FQ671" s="40"/>
      <c r="FR671" s="40"/>
      <c r="FS671" s="40"/>
      <c r="FT671" s="40"/>
      <c r="FU671" s="40"/>
      <c r="FV671" s="40"/>
      <c r="FW671" s="40"/>
      <c r="FX671" s="40"/>
      <c r="FY671" s="40"/>
      <c r="FZ671" s="40"/>
      <c r="GA671" s="40"/>
      <c r="GB671" s="40"/>
      <c r="GC671" s="40"/>
      <c r="GD671" s="8"/>
      <c r="GE671" s="8"/>
      <c r="GF671" s="8"/>
      <c r="GG671" s="8"/>
      <c r="GH671" s="8"/>
    </row>
    <row r="672" spans="1:190">
      <c r="A672" s="8"/>
      <c r="DT672" s="40"/>
      <c r="DU672" s="40"/>
      <c r="DV672" s="40"/>
      <c r="DW672" s="40"/>
      <c r="DX672" s="40"/>
      <c r="DY672" s="40"/>
      <c r="DZ672" s="40"/>
      <c r="EA672" s="40"/>
      <c r="EB672" s="40"/>
      <c r="EC672" s="40"/>
      <c r="ED672" s="40"/>
      <c r="EE672" s="40"/>
      <c r="EF672" s="40"/>
      <c r="EG672" s="40"/>
      <c r="EH672" s="40"/>
      <c r="EI672" s="40"/>
      <c r="EJ672" s="40"/>
      <c r="EK672" s="40"/>
      <c r="EL672" s="40"/>
      <c r="EM672" s="40"/>
      <c r="EN672" s="40"/>
      <c r="EO672" s="40"/>
      <c r="EP672" s="40"/>
      <c r="EQ672" s="40"/>
      <c r="ER672" s="40"/>
      <c r="ES672" s="40"/>
      <c r="ET672" s="40"/>
      <c r="EU672" s="40"/>
      <c r="EV672" s="40"/>
      <c r="EW672" s="40"/>
      <c r="EX672" s="40"/>
      <c r="EY672" s="40"/>
      <c r="EZ672" s="40"/>
      <c r="FA672" s="40"/>
      <c r="FB672" s="40"/>
      <c r="FC672" s="40"/>
      <c r="FD672" s="40"/>
      <c r="FE672" s="40"/>
      <c r="FF672" s="40"/>
      <c r="FG672" s="40"/>
      <c r="FH672" s="40"/>
      <c r="FI672" s="40"/>
      <c r="FJ672" s="40"/>
      <c r="FK672" s="40"/>
      <c r="FL672" s="40"/>
      <c r="FM672" s="40"/>
      <c r="FN672" s="40"/>
      <c r="FO672" s="40"/>
      <c r="FP672" s="40"/>
      <c r="FQ672" s="40"/>
      <c r="FR672" s="40"/>
      <c r="FS672" s="40"/>
      <c r="FT672" s="40"/>
      <c r="FU672" s="40"/>
      <c r="FV672" s="40"/>
      <c r="FW672" s="40"/>
      <c r="FX672" s="40"/>
      <c r="FY672" s="40"/>
      <c r="FZ672" s="40"/>
      <c r="GA672" s="40"/>
      <c r="GB672" s="40"/>
      <c r="GC672" s="40"/>
      <c r="GD672" s="8"/>
      <c r="GE672" s="8"/>
      <c r="GF672" s="8"/>
      <c r="GG672" s="8"/>
      <c r="GH672" s="8"/>
    </row>
    <row r="673" spans="1:190">
      <c r="A673" s="8"/>
      <c r="DT673" s="40"/>
      <c r="DU673" s="40"/>
      <c r="DV673" s="40"/>
      <c r="DW673" s="40"/>
      <c r="DX673" s="40"/>
      <c r="DY673" s="40"/>
      <c r="DZ673" s="40"/>
      <c r="EA673" s="40"/>
      <c r="EB673" s="40"/>
      <c r="EC673" s="40"/>
      <c r="ED673" s="40"/>
      <c r="EE673" s="40"/>
      <c r="EF673" s="40"/>
      <c r="EG673" s="40"/>
      <c r="EH673" s="40"/>
      <c r="EI673" s="40"/>
      <c r="EJ673" s="40"/>
      <c r="EK673" s="40"/>
      <c r="EL673" s="40"/>
      <c r="EM673" s="40"/>
      <c r="EN673" s="40"/>
      <c r="EO673" s="40"/>
      <c r="EP673" s="40"/>
      <c r="EQ673" s="40"/>
      <c r="ER673" s="40"/>
      <c r="ES673" s="40"/>
      <c r="ET673" s="40"/>
      <c r="EU673" s="40"/>
      <c r="EV673" s="40"/>
      <c r="EW673" s="40"/>
      <c r="EX673" s="40"/>
      <c r="EY673" s="40"/>
      <c r="EZ673" s="40"/>
      <c r="FA673" s="40"/>
      <c r="FB673" s="40"/>
      <c r="FC673" s="40"/>
      <c r="FD673" s="40"/>
      <c r="FE673" s="40"/>
      <c r="FF673" s="40"/>
      <c r="FG673" s="40"/>
      <c r="FH673" s="40"/>
      <c r="FI673" s="40"/>
      <c r="FJ673" s="40"/>
      <c r="FK673" s="40"/>
      <c r="FL673" s="40"/>
      <c r="FM673" s="40"/>
      <c r="FN673" s="40"/>
      <c r="FO673" s="40"/>
      <c r="FP673" s="40"/>
      <c r="FQ673" s="40"/>
      <c r="FR673" s="40"/>
      <c r="FS673" s="40"/>
      <c r="FT673" s="40"/>
      <c r="FU673" s="40"/>
      <c r="FV673" s="40"/>
      <c r="FW673" s="40"/>
      <c r="FX673" s="40"/>
      <c r="FY673" s="40"/>
      <c r="FZ673" s="40"/>
      <c r="GA673" s="40"/>
      <c r="GB673" s="40"/>
      <c r="GC673" s="40"/>
      <c r="GD673" s="8"/>
      <c r="GE673" s="8"/>
      <c r="GF673" s="8"/>
      <c r="GG673" s="8"/>
      <c r="GH673" s="8"/>
    </row>
    <row r="674" spans="1:190">
      <c r="A674" s="8"/>
      <c r="DT674" s="40"/>
      <c r="DU674" s="40"/>
      <c r="DV674" s="40"/>
      <c r="DW674" s="40"/>
      <c r="DX674" s="40"/>
      <c r="DY674" s="40"/>
      <c r="DZ674" s="40"/>
      <c r="EA674" s="40"/>
      <c r="EB674" s="40"/>
      <c r="EC674" s="40"/>
      <c r="ED674" s="40"/>
      <c r="EE674" s="40"/>
      <c r="EF674" s="40"/>
      <c r="EG674" s="40"/>
      <c r="EH674" s="40"/>
      <c r="EI674" s="40"/>
      <c r="EJ674" s="40"/>
      <c r="EK674" s="40"/>
      <c r="EL674" s="40"/>
      <c r="EM674" s="40"/>
      <c r="EN674" s="40"/>
      <c r="EO674" s="40"/>
      <c r="EP674" s="40"/>
      <c r="EQ674" s="40"/>
      <c r="ER674" s="40"/>
      <c r="ES674" s="40"/>
      <c r="ET674" s="40"/>
      <c r="EU674" s="40"/>
      <c r="EV674" s="40"/>
      <c r="EW674" s="40"/>
      <c r="EX674" s="40"/>
      <c r="EY674" s="40"/>
      <c r="EZ674" s="40"/>
      <c r="FA674" s="40"/>
      <c r="FB674" s="40"/>
      <c r="FC674" s="40"/>
      <c r="FD674" s="40"/>
      <c r="FE674" s="40"/>
      <c r="FF674" s="40"/>
      <c r="FG674" s="40"/>
      <c r="FH674" s="40"/>
      <c r="FI674" s="40"/>
      <c r="FJ674" s="40"/>
      <c r="FK674" s="40"/>
      <c r="FL674" s="40"/>
      <c r="FM674" s="40"/>
      <c r="FN674" s="40"/>
      <c r="FO674" s="40"/>
      <c r="FP674" s="40"/>
      <c r="FQ674" s="40"/>
      <c r="FR674" s="40"/>
      <c r="FS674" s="40"/>
      <c r="FT674" s="40"/>
      <c r="FU674" s="40"/>
      <c r="FV674" s="40"/>
      <c r="FW674" s="40"/>
      <c r="FX674" s="40"/>
      <c r="FY674" s="40"/>
      <c r="FZ674" s="40"/>
      <c r="GA674" s="40"/>
      <c r="GB674" s="40"/>
      <c r="GC674" s="40"/>
      <c r="GD674" s="8"/>
      <c r="GE674" s="8"/>
      <c r="GF674" s="8"/>
      <c r="GG674" s="8"/>
      <c r="GH674" s="8"/>
    </row>
    <row r="675" spans="1:190">
      <c r="A675" s="8"/>
      <c r="DT675" s="40"/>
      <c r="DU675" s="40"/>
      <c r="DV675" s="40"/>
      <c r="DW675" s="40"/>
      <c r="DX675" s="40"/>
      <c r="DY675" s="40"/>
      <c r="DZ675" s="40"/>
      <c r="EA675" s="40"/>
      <c r="EB675" s="40"/>
      <c r="EC675" s="40"/>
      <c r="ED675" s="40"/>
      <c r="EE675" s="40"/>
      <c r="EF675" s="40"/>
      <c r="EG675" s="40"/>
      <c r="EH675" s="40"/>
      <c r="EI675" s="40"/>
      <c r="EJ675" s="40"/>
      <c r="EK675" s="40"/>
      <c r="EL675" s="40"/>
      <c r="EM675" s="40"/>
      <c r="EN675" s="40"/>
      <c r="EO675" s="40"/>
      <c r="EP675" s="40"/>
      <c r="EQ675" s="40"/>
      <c r="ER675" s="40"/>
      <c r="ES675" s="40"/>
      <c r="ET675" s="40"/>
      <c r="EU675" s="40"/>
      <c r="EV675" s="40"/>
      <c r="EW675" s="40"/>
      <c r="EX675" s="40"/>
      <c r="EY675" s="40"/>
      <c r="EZ675" s="40"/>
      <c r="FA675" s="40"/>
      <c r="FB675" s="40"/>
      <c r="FC675" s="40"/>
      <c r="FD675" s="40"/>
      <c r="FE675" s="40"/>
      <c r="FF675" s="40"/>
      <c r="FG675" s="40"/>
      <c r="FH675" s="40"/>
      <c r="FI675" s="40"/>
      <c r="FJ675" s="40"/>
      <c r="FK675" s="40"/>
      <c r="FL675" s="40"/>
      <c r="FM675" s="40"/>
      <c r="FN675" s="40"/>
      <c r="FO675" s="40"/>
      <c r="FP675" s="40"/>
      <c r="FQ675" s="40"/>
      <c r="FR675" s="40"/>
      <c r="FS675" s="40"/>
      <c r="FT675" s="40"/>
      <c r="FU675" s="40"/>
      <c r="FV675" s="40"/>
      <c r="FW675" s="40"/>
      <c r="FX675" s="40"/>
      <c r="FY675" s="40"/>
      <c r="FZ675" s="40"/>
      <c r="GA675" s="40"/>
      <c r="GB675" s="40"/>
      <c r="GC675" s="40"/>
      <c r="GD675" s="8"/>
      <c r="GE675" s="8"/>
      <c r="GF675" s="8"/>
      <c r="GG675" s="8"/>
      <c r="GH675" s="8"/>
    </row>
    <row r="676" spans="1:190">
      <c r="A676" s="8"/>
      <c r="DT676" s="40"/>
      <c r="DU676" s="40"/>
      <c r="DV676" s="40"/>
      <c r="DW676" s="40"/>
      <c r="DX676" s="40"/>
      <c r="DY676" s="40"/>
      <c r="DZ676" s="40"/>
      <c r="EA676" s="40"/>
      <c r="EB676" s="40"/>
      <c r="EC676" s="40"/>
      <c r="ED676" s="40"/>
      <c r="EE676" s="40"/>
      <c r="EF676" s="40"/>
      <c r="EG676" s="40"/>
      <c r="EH676" s="40"/>
      <c r="EI676" s="40"/>
      <c r="EJ676" s="40"/>
      <c r="EK676" s="40"/>
      <c r="EL676" s="40"/>
      <c r="EM676" s="40"/>
      <c r="EN676" s="40"/>
      <c r="EO676" s="40"/>
      <c r="EP676" s="40"/>
      <c r="EQ676" s="40"/>
      <c r="ER676" s="40"/>
      <c r="ES676" s="40"/>
      <c r="ET676" s="40"/>
      <c r="EU676" s="40"/>
      <c r="EV676" s="40"/>
      <c r="EW676" s="40"/>
      <c r="EX676" s="40"/>
      <c r="EY676" s="40"/>
      <c r="EZ676" s="40"/>
      <c r="FA676" s="40"/>
      <c r="FB676" s="40"/>
      <c r="FC676" s="40"/>
      <c r="FD676" s="40"/>
      <c r="FE676" s="40"/>
      <c r="FF676" s="40"/>
      <c r="FG676" s="40"/>
      <c r="FH676" s="40"/>
      <c r="FI676" s="40"/>
      <c r="FJ676" s="40"/>
      <c r="FK676" s="40"/>
      <c r="FL676" s="40"/>
      <c r="FM676" s="40"/>
      <c r="FN676" s="40"/>
      <c r="FO676" s="40"/>
      <c r="FP676" s="40"/>
      <c r="FQ676" s="40"/>
      <c r="FR676" s="40"/>
      <c r="FS676" s="40"/>
      <c r="FT676" s="40"/>
      <c r="FU676" s="40"/>
      <c r="FV676" s="40"/>
      <c r="FW676" s="40"/>
      <c r="FX676" s="40"/>
      <c r="FY676" s="40"/>
      <c r="FZ676" s="40"/>
      <c r="GA676" s="40"/>
      <c r="GB676" s="40"/>
      <c r="GC676" s="40"/>
      <c r="GD676" s="8"/>
      <c r="GE676" s="8"/>
      <c r="GF676" s="8"/>
      <c r="GG676" s="8"/>
      <c r="GH676" s="8"/>
    </row>
    <row r="677" spans="1:190">
      <c r="A677" s="8"/>
      <c r="DT677" s="40"/>
      <c r="DU677" s="40"/>
      <c r="DV677" s="40"/>
      <c r="DW677" s="40"/>
      <c r="DX677" s="40"/>
      <c r="DY677" s="40"/>
      <c r="DZ677" s="40"/>
      <c r="EA677" s="40"/>
      <c r="EB677" s="40"/>
      <c r="EC677" s="40"/>
      <c r="ED677" s="40"/>
      <c r="EE677" s="40"/>
      <c r="EF677" s="40"/>
      <c r="EG677" s="40"/>
      <c r="EH677" s="40"/>
      <c r="EI677" s="40"/>
      <c r="EJ677" s="40"/>
      <c r="EK677" s="40"/>
      <c r="EL677" s="40"/>
      <c r="EM677" s="40"/>
      <c r="EN677" s="40"/>
      <c r="EO677" s="40"/>
      <c r="EP677" s="40"/>
      <c r="EQ677" s="40"/>
      <c r="ER677" s="40"/>
      <c r="ES677" s="40"/>
      <c r="ET677" s="40"/>
      <c r="EU677" s="40"/>
      <c r="EV677" s="40"/>
      <c r="EW677" s="40"/>
      <c r="EX677" s="40"/>
      <c r="EY677" s="40"/>
      <c r="EZ677" s="40"/>
      <c r="FA677" s="40"/>
      <c r="FB677" s="40"/>
      <c r="FC677" s="40"/>
      <c r="FD677" s="40"/>
      <c r="FE677" s="40"/>
      <c r="FF677" s="40"/>
      <c r="FG677" s="40"/>
      <c r="FH677" s="40"/>
      <c r="FI677" s="40"/>
      <c r="FJ677" s="40"/>
      <c r="FK677" s="40"/>
      <c r="FL677" s="40"/>
      <c r="FM677" s="40"/>
      <c r="FN677" s="40"/>
      <c r="FO677" s="40"/>
      <c r="FP677" s="40"/>
      <c r="FQ677" s="40"/>
      <c r="FR677" s="40"/>
      <c r="FS677" s="40"/>
      <c r="FT677" s="40"/>
      <c r="FU677" s="40"/>
      <c r="FV677" s="40"/>
      <c r="FW677" s="40"/>
      <c r="FX677" s="40"/>
      <c r="FY677" s="40"/>
      <c r="FZ677" s="40"/>
      <c r="GA677" s="40"/>
      <c r="GB677" s="40"/>
      <c r="GC677" s="40"/>
      <c r="GD677" s="8"/>
      <c r="GE677" s="8"/>
      <c r="GF677" s="8"/>
      <c r="GG677" s="8"/>
      <c r="GH677" s="8"/>
    </row>
    <row r="678" spans="1:190">
      <c r="A678" s="8"/>
      <c r="DT678" s="40"/>
      <c r="DU678" s="40"/>
      <c r="DV678" s="40"/>
      <c r="DW678" s="40"/>
      <c r="DX678" s="40"/>
      <c r="DY678" s="40"/>
      <c r="DZ678" s="40"/>
      <c r="EA678" s="40"/>
      <c r="EB678" s="40"/>
      <c r="EC678" s="40"/>
      <c r="ED678" s="40"/>
      <c r="EE678" s="40"/>
      <c r="EF678" s="40"/>
      <c r="EG678" s="40"/>
      <c r="EH678" s="40"/>
      <c r="EI678" s="40"/>
      <c r="EJ678" s="40"/>
      <c r="EK678" s="40"/>
      <c r="EL678" s="40"/>
      <c r="EM678" s="40"/>
      <c r="EN678" s="40"/>
      <c r="EO678" s="40"/>
      <c r="EP678" s="40"/>
      <c r="EQ678" s="40"/>
      <c r="ER678" s="40"/>
      <c r="ES678" s="40"/>
      <c r="ET678" s="40"/>
      <c r="EU678" s="40"/>
      <c r="EV678" s="40"/>
      <c r="EW678" s="40"/>
      <c r="EX678" s="40"/>
      <c r="EY678" s="40"/>
      <c r="EZ678" s="40"/>
      <c r="FA678" s="40"/>
      <c r="FB678" s="40"/>
      <c r="FC678" s="40"/>
      <c r="FD678" s="40"/>
      <c r="FE678" s="40"/>
      <c r="FF678" s="40"/>
      <c r="FG678" s="40"/>
      <c r="FH678" s="40"/>
      <c r="FI678" s="40"/>
      <c r="FJ678" s="40"/>
      <c r="FK678" s="40"/>
      <c r="FL678" s="40"/>
      <c r="FM678" s="40"/>
      <c r="FN678" s="40"/>
      <c r="FO678" s="40"/>
      <c r="FP678" s="40"/>
      <c r="FQ678" s="40"/>
      <c r="FR678" s="40"/>
      <c r="FS678" s="40"/>
      <c r="FT678" s="40"/>
      <c r="FU678" s="40"/>
      <c r="FV678" s="40"/>
      <c r="FW678" s="40"/>
      <c r="FX678" s="40"/>
      <c r="FY678" s="40"/>
      <c r="FZ678" s="40"/>
      <c r="GA678" s="40"/>
      <c r="GB678" s="40"/>
      <c r="GC678" s="40"/>
      <c r="GD678" s="8"/>
      <c r="GE678" s="8"/>
      <c r="GF678" s="8"/>
      <c r="GG678" s="8"/>
      <c r="GH678" s="8"/>
    </row>
    <row r="679" spans="1:190">
      <c r="A679" s="8"/>
      <c r="DT679" s="40"/>
      <c r="DU679" s="40"/>
      <c r="DV679" s="40"/>
      <c r="DW679" s="40"/>
      <c r="DX679" s="40"/>
      <c r="DY679" s="40"/>
      <c r="DZ679" s="40"/>
      <c r="EA679" s="40"/>
      <c r="EB679" s="40"/>
      <c r="EC679" s="40"/>
      <c r="ED679" s="40"/>
      <c r="EE679" s="40"/>
      <c r="EF679" s="40"/>
      <c r="EG679" s="40"/>
      <c r="EH679" s="40"/>
      <c r="EI679" s="40"/>
      <c r="EJ679" s="40"/>
      <c r="EK679" s="40"/>
      <c r="EL679" s="40"/>
      <c r="EM679" s="40"/>
      <c r="EN679" s="40"/>
      <c r="EO679" s="40"/>
      <c r="EP679" s="40"/>
      <c r="EQ679" s="40"/>
      <c r="ER679" s="40"/>
      <c r="ES679" s="40"/>
      <c r="ET679" s="40"/>
      <c r="EU679" s="40"/>
      <c r="EV679" s="40"/>
      <c r="EW679" s="40"/>
      <c r="EX679" s="40"/>
      <c r="EY679" s="40"/>
      <c r="EZ679" s="40"/>
      <c r="FA679" s="40"/>
      <c r="FB679" s="40"/>
      <c r="FC679" s="40"/>
      <c r="FD679" s="40"/>
      <c r="FE679" s="40"/>
      <c r="FF679" s="40"/>
      <c r="FG679" s="40"/>
      <c r="FH679" s="40"/>
      <c r="FI679" s="40"/>
      <c r="FJ679" s="40"/>
      <c r="FK679" s="40"/>
      <c r="FL679" s="40"/>
      <c r="FM679" s="40"/>
      <c r="FN679" s="40"/>
      <c r="FO679" s="40"/>
      <c r="FP679" s="40"/>
      <c r="FQ679" s="40"/>
      <c r="FR679" s="40"/>
      <c r="FS679" s="40"/>
      <c r="FT679" s="40"/>
      <c r="FU679" s="40"/>
      <c r="FV679" s="40"/>
      <c r="FW679" s="40"/>
      <c r="FX679" s="40"/>
      <c r="FY679" s="40"/>
      <c r="FZ679" s="40"/>
      <c r="GA679" s="40"/>
      <c r="GB679" s="40"/>
      <c r="GC679" s="40"/>
      <c r="GD679" s="8"/>
      <c r="GE679" s="8"/>
      <c r="GF679" s="8"/>
      <c r="GG679" s="8"/>
      <c r="GH679" s="8"/>
    </row>
    <row r="680" spans="1:190">
      <c r="A680" s="8"/>
      <c r="DT680" s="40"/>
      <c r="DU680" s="40"/>
      <c r="DV680" s="40"/>
      <c r="DW680" s="40"/>
      <c r="DX680" s="40"/>
      <c r="DY680" s="40"/>
      <c r="DZ680" s="40"/>
      <c r="EA680" s="40"/>
      <c r="EB680" s="40"/>
      <c r="EC680" s="40"/>
      <c r="ED680" s="40"/>
      <c r="EE680" s="40"/>
      <c r="EF680" s="40"/>
      <c r="EG680" s="40"/>
      <c r="EH680" s="40"/>
      <c r="EI680" s="40"/>
      <c r="EJ680" s="40"/>
      <c r="EK680" s="40"/>
      <c r="EL680" s="40"/>
      <c r="EM680" s="40"/>
      <c r="EN680" s="40"/>
      <c r="EO680" s="40"/>
      <c r="EP680" s="40"/>
      <c r="EQ680" s="40"/>
      <c r="ER680" s="40"/>
      <c r="ES680" s="40"/>
      <c r="ET680" s="40"/>
      <c r="EU680" s="40"/>
      <c r="EV680" s="40"/>
      <c r="EW680" s="40"/>
      <c r="EX680" s="40"/>
      <c r="EY680" s="40"/>
      <c r="EZ680" s="40"/>
      <c r="FA680" s="40"/>
      <c r="FB680" s="40"/>
      <c r="FC680" s="40"/>
      <c r="FD680" s="40"/>
      <c r="FE680" s="40"/>
      <c r="FF680" s="40"/>
      <c r="FG680" s="40"/>
      <c r="FH680" s="40"/>
      <c r="FI680" s="40"/>
      <c r="FJ680" s="40"/>
      <c r="FK680" s="40"/>
      <c r="FL680" s="40"/>
      <c r="FM680" s="40"/>
      <c r="FN680" s="40"/>
      <c r="FO680" s="40"/>
      <c r="FP680" s="40"/>
      <c r="FQ680" s="40"/>
      <c r="FR680" s="40"/>
      <c r="FS680" s="40"/>
      <c r="FT680" s="40"/>
      <c r="FU680" s="40"/>
      <c r="FV680" s="40"/>
      <c r="FW680" s="40"/>
      <c r="FX680" s="40"/>
      <c r="FY680" s="40"/>
      <c r="FZ680" s="40"/>
      <c r="GA680" s="40"/>
      <c r="GB680" s="40"/>
      <c r="GC680" s="40"/>
      <c r="GD680" s="8"/>
      <c r="GE680" s="8"/>
      <c r="GF680" s="8"/>
      <c r="GG680" s="8"/>
      <c r="GH680" s="8"/>
    </row>
    <row r="681" spans="1:190">
      <c r="A681" s="8"/>
      <c r="DT681" s="40"/>
      <c r="DU681" s="40"/>
      <c r="DV681" s="40"/>
      <c r="DW681" s="40"/>
      <c r="DX681" s="40"/>
      <c r="DY681" s="40"/>
      <c r="DZ681" s="40"/>
      <c r="EA681" s="40"/>
      <c r="EB681" s="40"/>
      <c r="EC681" s="40"/>
      <c r="ED681" s="40"/>
      <c r="EE681" s="40"/>
      <c r="EF681" s="40"/>
      <c r="EG681" s="40"/>
      <c r="EH681" s="40"/>
      <c r="EI681" s="40"/>
      <c r="EJ681" s="40"/>
      <c r="EK681" s="40"/>
      <c r="EL681" s="40"/>
      <c r="EM681" s="40"/>
      <c r="EN681" s="40"/>
      <c r="EO681" s="40"/>
      <c r="EP681" s="40"/>
      <c r="EQ681" s="40"/>
      <c r="ER681" s="40"/>
      <c r="ES681" s="40"/>
      <c r="ET681" s="40"/>
      <c r="EU681" s="40"/>
      <c r="EV681" s="40"/>
      <c r="EW681" s="40"/>
      <c r="EX681" s="40"/>
      <c r="EY681" s="40"/>
      <c r="EZ681" s="40"/>
      <c r="FA681" s="40"/>
      <c r="FB681" s="40"/>
      <c r="FC681" s="40"/>
      <c r="FD681" s="40"/>
      <c r="FE681" s="40"/>
      <c r="FF681" s="40"/>
      <c r="FG681" s="40"/>
      <c r="FH681" s="40"/>
      <c r="FI681" s="40"/>
      <c r="FJ681" s="40"/>
      <c r="FK681" s="40"/>
      <c r="FL681" s="40"/>
      <c r="FM681" s="40"/>
      <c r="FN681" s="40"/>
      <c r="FO681" s="40"/>
      <c r="FP681" s="40"/>
      <c r="FQ681" s="40"/>
      <c r="FR681" s="40"/>
      <c r="FS681" s="40"/>
      <c r="FT681" s="40"/>
      <c r="FU681" s="40"/>
      <c r="FV681" s="40"/>
      <c r="FW681" s="40"/>
      <c r="FX681" s="40"/>
      <c r="FY681" s="40"/>
      <c r="FZ681" s="40"/>
      <c r="GA681" s="40"/>
      <c r="GB681" s="40"/>
      <c r="GC681" s="40"/>
      <c r="GD681" s="8"/>
      <c r="GE681" s="8"/>
      <c r="GF681" s="8"/>
      <c r="GG681" s="8"/>
      <c r="GH681" s="8"/>
    </row>
    <row r="682" spans="1:190">
      <c r="A682" s="8"/>
      <c r="DT682" s="40"/>
      <c r="DU682" s="40"/>
      <c r="DV682" s="40"/>
      <c r="DW682" s="40"/>
      <c r="DX682" s="40"/>
      <c r="DY682" s="40"/>
      <c r="DZ682" s="40"/>
      <c r="EA682" s="40"/>
      <c r="EB682" s="40"/>
      <c r="EC682" s="40"/>
      <c r="ED682" s="40"/>
      <c r="EE682" s="40"/>
      <c r="EF682" s="40"/>
      <c r="EG682" s="40"/>
      <c r="EH682" s="40"/>
      <c r="EI682" s="40"/>
      <c r="EJ682" s="40"/>
      <c r="EK682" s="40"/>
      <c r="EL682" s="40"/>
      <c r="EM682" s="40"/>
      <c r="EN682" s="40"/>
      <c r="EO682" s="40"/>
      <c r="EP682" s="40"/>
      <c r="EQ682" s="40"/>
      <c r="ER682" s="40"/>
      <c r="ES682" s="40"/>
      <c r="ET682" s="40"/>
      <c r="EU682" s="40"/>
      <c r="EV682" s="40"/>
      <c r="EW682" s="40"/>
      <c r="EX682" s="40"/>
      <c r="EY682" s="40"/>
      <c r="EZ682" s="40"/>
      <c r="FA682" s="40"/>
      <c r="FB682" s="40"/>
      <c r="FC682" s="40"/>
      <c r="FD682" s="40"/>
      <c r="FE682" s="40"/>
      <c r="FF682" s="40"/>
      <c r="FG682" s="40"/>
      <c r="FH682" s="40"/>
      <c r="FI682" s="40"/>
      <c r="FJ682" s="40"/>
      <c r="FK682" s="40"/>
      <c r="FL682" s="40"/>
      <c r="FM682" s="40"/>
      <c r="FN682" s="40"/>
      <c r="FO682" s="40"/>
      <c r="FP682" s="40"/>
      <c r="FQ682" s="40"/>
      <c r="FR682" s="40"/>
      <c r="FS682" s="40"/>
      <c r="FT682" s="40"/>
      <c r="FU682" s="40"/>
      <c r="FV682" s="40"/>
      <c r="FW682" s="40"/>
      <c r="FX682" s="40"/>
      <c r="FY682" s="40"/>
      <c r="FZ682" s="40"/>
      <c r="GA682" s="40"/>
      <c r="GB682" s="40"/>
      <c r="GC682" s="40"/>
      <c r="GD682" s="8"/>
      <c r="GE682" s="8"/>
      <c r="GF682" s="8"/>
      <c r="GG682" s="8"/>
      <c r="GH682" s="8"/>
    </row>
    <row r="683" spans="1:190">
      <c r="A683" s="8"/>
      <c r="DT683" s="40"/>
      <c r="DU683" s="40"/>
      <c r="DV683" s="40"/>
      <c r="DW683" s="40"/>
      <c r="DX683" s="40"/>
      <c r="DY683" s="40"/>
      <c r="DZ683" s="40"/>
      <c r="EA683" s="40"/>
      <c r="EB683" s="40"/>
      <c r="EC683" s="40"/>
      <c r="ED683" s="40"/>
      <c r="EE683" s="40"/>
      <c r="EF683" s="40"/>
      <c r="EG683" s="40"/>
      <c r="EH683" s="40"/>
      <c r="EI683" s="40"/>
      <c r="EJ683" s="40"/>
      <c r="EK683" s="40"/>
      <c r="EL683" s="40"/>
      <c r="EM683" s="40"/>
      <c r="EN683" s="40"/>
      <c r="EO683" s="40"/>
      <c r="EP683" s="40"/>
      <c r="EQ683" s="40"/>
      <c r="ER683" s="40"/>
      <c r="ES683" s="40"/>
      <c r="ET683" s="40"/>
      <c r="EU683" s="40"/>
      <c r="EV683" s="40"/>
      <c r="EW683" s="40"/>
      <c r="EX683" s="40"/>
      <c r="EY683" s="40"/>
      <c r="EZ683" s="40"/>
      <c r="FA683" s="40"/>
      <c r="FB683" s="40"/>
      <c r="FC683" s="40"/>
      <c r="FD683" s="40"/>
      <c r="FE683" s="40"/>
      <c r="FF683" s="40"/>
      <c r="FG683" s="40"/>
      <c r="FH683" s="40"/>
      <c r="FI683" s="40"/>
      <c r="FJ683" s="40"/>
      <c r="FK683" s="40"/>
      <c r="FL683" s="40"/>
      <c r="FM683" s="40"/>
      <c r="FN683" s="40"/>
      <c r="FO683" s="40"/>
      <c r="FP683" s="40"/>
      <c r="FQ683" s="40"/>
      <c r="FR683" s="40"/>
      <c r="FS683" s="40"/>
      <c r="FT683" s="40"/>
      <c r="FU683" s="40"/>
      <c r="FV683" s="40"/>
      <c r="FW683" s="40"/>
      <c r="FX683" s="40"/>
      <c r="FY683" s="40"/>
      <c r="FZ683" s="40"/>
      <c r="GA683" s="40"/>
      <c r="GB683" s="40"/>
      <c r="GC683" s="40"/>
      <c r="GD683" s="8"/>
      <c r="GE683" s="8"/>
      <c r="GF683" s="8"/>
      <c r="GG683" s="8"/>
      <c r="GH683" s="8"/>
    </row>
    <row r="684" spans="1:190">
      <c r="A684" s="8"/>
      <c r="DT684" s="40"/>
      <c r="DU684" s="40"/>
      <c r="DV684" s="40"/>
      <c r="DW684" s="40"/>
      <c r="DX684" s="40"/>
      <c r="DY684" s="40"/>
      <c r="DZ684" s="40"/>
      <c r="EA684" s="40"/>
      <c r="EB684" s="40"/>
      <c r="EC684" s="40"/>
      <c r="ED684" s="40"/>
      <c r="EE684" s="40"/>
      <c r="EF684" s="40"/>
      <c r="EG684" s="40"/>
      <c r="EH684" s="40"/>
      <c r="EI684" s="40"/>
      <c r="EJ684" s="40"/>
      <c r="EK684" s="40"/>
      <c r="EL684" s="40"/>
      <c r="EM684" s="40"/>
      <c r="EN684" s="40"/>
      <c r="EO684" s="40"/>
      <c r="EP684" s="40"/>
      <c r="EQ684" s="40"/>
      <c r="ER684" s="40"/>
      <c r="ES684" s="40"/>
      <c r="ET684" s="40"/>
      <c r="EU684" s="40"/>
      <c r="EV684" s="40"/>
      <c r="EW684" s="40"/>
      <c r="EX684" s="40"/>
      <c r="EY684" s="40"/>
      <c r="EZ684" s="40"/>
      <c r="FA684" s="40"/>
      <c r="FB684" s="40"/>
      <c r="FC684" s="40"/>
      <c r="FD684" s="40"/>
      <c r="FE684" s="40"/>
      <c r="FF684" s="40"/>
      <c r="FG684" s="40"/>
      <c r="FH684" s="40"/>
      <c r="FI684" s="40"/>
      <c r="FJ684" s="40"/>
      <c r="FK684" s="40"/>
      <c r="FL684" s="40"/>
      <c r="FM684" s="40"/>
      <c r="FN684" s="40"/>
      <c r="FO684" s="40"/>
      <c r="FP684" s="40"/>
      <c r="FQ684" s="40"/>
      <c r="FR684" s="40"/>
      <c r="FS684" s="40"/>
      <c r="FT684" s="40"/>
      <c r="FU684" s="40"/>
      <c r="FV684" s="40"/>
      <c r="FW684" s="40"/>
      <c r="FX684" s="40"/>
      <c r="FY684" s="40"/>
      <c r="FZ684" s="40"/>
      <c r="GA684" s="40"/>
      <c r="GB684" s="40"/>
      <c r="GC684" s="40"/>
      <c r="GD684" s="8"/>
      <c r="GE684" s="8"/>
      <c r="GF684" s="8"/>
      <c r="GG684" s="8"/>
      <c r="GH684" s="8"/>
    </row>
    <row r="685" spans="1:190">
      <c r="A685" s="8"/>
      <c r="DT685" s="40"/>
      <c r="DU685" s="40"/>
      <c r="DV685" s="40"/>
      <c r="DW685" s="40"/>
      <c r="DX685" s="40"/>
      <c r="DY685" s="40"/>
      <c r="DZ685" s="40"/>
      <c r="EA685" s="40"/>
      <c r="EB685" s="40"/>
      <c r="EC685" s="40"/>
      <c r="ED685" s="40"/>
      <c r="EE685" s="40"/>
      <c r="EF685" s="40"/>
      <c r="EG685" s="40"/>
      <c r="EH685" s="40"/>
      <c r="EI685" s="40"/>
      <c r="EJ685" s="40"/>
      <c r="EK685" s="40"/>
      <c r="EL685" s="40"/>
      <c r="EM685" s="40"/>
      <c r="EN685" s="40"/>
      <c r="EO685" s="40"/>
      <c r="EP685" s="40"/>
      <c r="EQ685" s="40"/>
      <c r="ER685" s="40"/>
      <c r="ES685" s="40"/>
      <c r="ET685" s="40"/>
      <c r="EU685" s="40"/>
      <c r="EV685" s="40"/>
      <c r="EW685" s="40"/>
      <c r="EX685" s="40"/>
      <c r="EY685" s="40"/>
      <c r="EZ685" s="40"/>
      <c r="FA685" s="40"/>
      <c r="FB685" s="40"/>
      <c r="FC685" s="40"/>
      <c r="FD685" s="40"/>
      <c r="FE685" s="40"/>
      <c r="FF685" s="40"/>
      <c r="FG685" s="40"/>
      <c r="FH685" s="40"/>
      <c r="FI685" s="40"/>
      <c r="FJ685" s="40"/>
      <c r="FK685" s="40"/>
      <c r="FL685" s="40"/>
      <c r="FM685" s="40"/>
      <c r="FN685" s="40"/>
      <c r="FO685" s="40"/>
      <c r="FP685" s="40"/>
      <c r="FQ685" s="40"/>
      <c r="FR685" s="40"/>
      <c r="FS685" s="40"/>
      <c r="FT685" s="40"/>
      <c r="FU685" s="40"/>
      <c r="FV685" s="40"/>
      <c r="FW685" s="40"/>
      <c r="FX685" s="40"/>
      <c r="FY685" s="40"/>
      <c r="FZ685" s="40"/>
      <c r="GA685" s="40"/>
      <c r="GB685" s="40"/>
      <c r="GC685" s="40"/>
      <c r="GD685" s="8"/>
      <c r="GE685" s="8"/>
      <c r="GF685" s="8"/>
      <c r="GG685" s="8"/>
      <c r="GH685" s="8"/>
    </row>
    <row r="686" spans="1:190">
      <c r="A686" s="8"/>
      <c r="DT686" s="40"/>
      <c r="DU686" s="40"/>
      <c r="DV686" s="40"/>
      <c r="DW686" s="40"/>
      <c r="DX686" s="40"/>
      <c r="DY686" s="40"/>
      <c r="DZ686" s="40"/>
      <c r="EA686" s="40"/>
      <c r="EB686" s="40"/>
      <c r="EC686" s="40"/>
      <c r="ED686" s="40"/>
      <c r="EE686" s="40"/>
      <c r="EF686" s="40"/>
      <c r="EG686" s="40"/>
      <c r="EH686" s="40"/>
      <c r="EI686" s="40"/>
      <c r="EJ686" s="40"/>
      <c r="EK686" s="40"/>
      <c r="EL686" s="40"/>
      <c r="EM686" s="40"/>
      <c r="EN686" s="40"/>
      <c r="EO686" s="40"/>
      <c r="EP686" s="40"/>
      <c r="EQ686" s="40"/>
      <c r="ER686" s="40"/>
      <c r="ES686" s="40"/>
      <c r="ET686" s="40"/>
      <c r="EU686" s="40"/>
      <c r="EV686" s="40"/>
      <c r="EW686" s="40"/>
      <c r="EX686" s="40"/>
      <c r="EY686" s="40"/>
      <c r="EZ686" s="40"/>
      <c r="FA686" s="40"/>
      <c r="FB686" s="40"/>
      <c r="FC686" s="40"/>
      <c r="FD686" s="40"/>
      <c r="FE686" s="40"/>
      <c r="FF686" s="40"/>
      <c r="FG686" s="40"/>
      <c r="FH686" s="40"/>
      <c r="FI686" s="40"/>
      <c r="FJ686" s="40"/>
      <c r="FK686" s="40"/>
      <c r="FL686" s="40"/>
      <c r="FM686" s="40"/>
      <c r="FN686" s="40"/>
      <c r="FO686" s="40"/>
      <c r="FP686" s="40"/>
      <c r="FQ686" s="40"/>
      <c r="FR686" s="40"/>
      <c r="FS686" s="40"/>
      <c r="FT686" s="40"/>
      <c r="FU686" s="40"/>
      <c r="FV686" s="40"/>
      <c r="FW686" s="40"/>
      <c r="FX686" s="40"/>
      <c r="FY686" s="40"/>
      <c r="FZ686" s="40"/>
      <c r="GA686" s="40"/>
      <c r="GB686" s="40"/>
      <c r="GC686" s="40"/>
      <c r="GD686" s="8"/>
      <c r="GE686" s="8"/>
      <c r="GF686" s="8"/>
      <c r="GG686" s="8"/>
      <c r="GH686" s="8"/>
    </row>
    <row r="687" spans="1:190">
      <c r="A687" s="8"/>
      <c r="DT687" s="40"/>
      <c r="DU687" s="40"/>
      <c r="DV687" s="40"/>
      <c r="DW687" s="40"/>
      <c r="DX687" s="40"/>
      <c r="DY687" s="40"/>
      <c r="DZ687" s="40"/>
      <c r="EA687" s="40"/>
      <c r="EB687" s="40"/>
      <c r="EC687" s="40"/>
      <c r="ED687" s="40"/>
      <c r="EE687" s="40"/>
      <c r="EF687" s="40"/>
      <c r="EG687" s="40"/>
      <c r="EH687" s="40"/>
      <c r="EI687" s="40"/>
      <c r="EJ687" s="40"/>
      <c r="EK687" s="40"/>
      <c r="EL687" s="40"/>
      <c r="EM687" s="40"/>
      <c r="EN687" s="40"/>
      <c r="EO687" s="40"/>
      <c r="EP687" s="40"/>
      <c r="EQ687" s="40"/>
      <c r="ER687" s="40"/>
      <c r="ES687" s="40"/>
      <c r="ET687" s="40"/>
      <c r="EU687" s="40"/>
      <c r="EV687" s="40"/>
      <c r="EW687" s="40"/>
      <c r="EX687" s="40"/>
      <c r="EY687" s="40"/>
      <c r="EZ687" s="40"/>
      <c r="FA687" s="40"/>
      <c r="FB687" s="40"/>
      <c r="FC687" s="40"/>
      <c r="FD687" s="40"/>
      <c r="FE687" s="40"/>
      <c r="FF687" s="40"/>
      <c r="FG687" s="40"/>
      <c r="FH687" s="40"/>
      <c r="FI687" s="40"/>
      <c r="FJ687" s="40"/>
      <c r="FK687" s="40"/>
      <c r="FL687" s="40"/>
      <c r="FM687" s="40"/>
      <c r="FN687" s="40"/>
      <c r="FO687" s="40"/>
      <c r="FP687" s="40"/>
      <c r="FQ687" s="40"/>
      <c r="FR687" s="40"/>
      <c r="FS687" s="40"/>
      <c r="FT687" s="40"/>
      <c r="FU687" s="40"/>
      <c r="FV687" s="40"/>
      <c r="FW687" s="40"/>
      <c r="FX687" s="40"/>
      <c r="FY687" s="40"/>
      <c r="FZ687" s="40"/>
      <c r="GA687" s="40"/>
      <c r="GB687" s="40"/>
      <c r="GC687" s="40"/>
      <c r="GD687" s="8"/>
      <c r="GE687" s="8"/>
      <c r="GF687" s="8"/>
      <c r="GG687" s="8"/>
      <c r="GH687" s="8"/>
    </row>
    <row r="688" spans="1:190">
      <c r="A688" s="8"/>
      <c r="DT688" s="40"/>
      <c r="DU688" s="40"/>
      <c r="DV688" s="40"/>
      <c r="DW688" s="40"/>
      <c r="DX688" s="40"/>
      <c r="DY688" s="40"/>
      <c r="DZ688" s="40"/>
      <c r="EA688" s="40"/>
      <c r="EB688" s="40"/>
      <c r="EC688" s="40"/>
      <c r="ED688" s="40"/>
      <c r="EE688" s="40"/>
      <c r="EF688" s="40"/>
      <c r="EG688" s="40"/>
      <c r="EH688" s="40"/>
      <c r="EI688" s="40"/>
      <c r="EJ688" s="40"/>
      <c r="EK688" s="40"/>
      <c r="EL688" s="40"/>
      <c r="EM688" s="40"/>
      <c r="EN688" s="40"/>
      <c r="EO688" s="40"/>
      <c r="EP688" s="40"/>
      <c r="EQ688" s="40"/>
      <c r="ER688" s="40"/>
      <c r="ES688" s="40"/>
      <c r="ET688" s="40"/>
      <c r="EU688" s="40"/>
      <c r="EV688" s="40"/>
      <c r="EW688" s="40"/>
      <c r="EX688" s="40"/>
      <c r="EY688" s="40"/>
      <c r="EZ688" s="40"/>
      <c r="FA688" s="40"/>
      <c r="FB688" s="40"/>
      <c r="FC688" s="40"/>
      <c r="FD688" s="40"/>
      <c r="FE688" s="40"/>
      <c r="FF688" s="40"/>
      <c r="FG688" s="40"/>
      <c r="FH688" s="40"/>
      <c r="FI688" s="40"/>
      <c r="FJ688" s="40"/>
      <c r="FK688" s="40"/>
      <c r="FL688" s="40"/>
      <c r="FM688" s="40"/>
      <c r="FN688" s="40"/>
      <c r="FO688" s="40"/>
      <c r="FP688" s="40"/>
      <c r="FQ688" s="40"/>
      <c r="FR688" s="40"/>
      <c r="FS688" s="40"/>
      <c r="FT688" s="40"/>
      <c r="FU688" s="40"/>
      <c r="FV688" s="40"/>
      <c r="FW688" s="40"/>
      <c r="FX688" s="40"/>
      <c r="FY688" s="40"/>
      <c r="FZ688" s="40"/>
      <c r="GA688" s="40"/>
      <c r="GB688" s="40"/>
      <c r="GC688" s="40"/>
      <c r="GD688" s="8"/>
      <c r="GE688" s="8"/>
      <c r="GF688" s="8"/>
      <c r="GG688" s="8"/>
      <c r="GH688" s="8"/>
    </row>
    <row r="689" spans="1:190">
      <c r="A689" s="8"/>
      <c r="DT689" s="40"/>
      <c r="DU689" s="40"/>
      <c r="DV689" s="40"/>
      <c r="DW689" s="40"/>
      <c r="DX689" s="40"/>
      <c r="DY689" s="40"/>
      <c r="DZ689" s="40"/>
      <c r="EA689" s="40"/>
      <c r="EB689" s="40"/>
      <c r="EC689" s="40"/>
      <c r="ED689" s="40"/>
      <c r="EE689" s="40"/>
      <c r="EF689" s="40"/>
      <c r="EG689" s="40"/>
      <c r="EH689" s="40"/>
      <c r="EI689" s="40"/>
      <c r="EJ689" s="40"/>
      <c r="EK689" s="40"/>
      <c r="EL689" s="40"/>
      <c r="EM689" s="40"/>
      <c r="EN689" s="40"/>
      <c r="EO689" s="40"/>
      <c r="EP689" s="40"/>
      <c r="EQ689" s="40"/>
      <c r="ER689" s="40"/>
      <c r="ES689" s="40"/>
      <c r="ET689" s="40"/>
      <c r="EU689" s="40"/>
      <c r="EV689" s="40"/>
      <c r="EW689" s="40"/>
      <c r="EX689" s="40"/>
      <c r="EY689" s="40"/>
      <c r="EZ689" s="40"/>
      <c r="FA689" s="40"/>
      <c r="FB689" s="40"/>
      <c r="FC689" s="40"/>
      <c r="FD689" s="40"/>
      <c r="FE689" s="40"/>
      <c r="FF689" s="40"/>
      <c r="FG689" s="40"/>
      <c r="FH689" s="40"/>
      <c r="FI689" s="40"/>
      <c r="FJ689" s="40"/>
      <c r="FK689" s="40"/>
      <c r="FL689" s="40"/>
      <c r="FM689" s="40"/>
      <c r="FN689" s="40"/>
      <c r="FO689" s="40"/>
      <c r="FP689" s="40"/>
      <c r="FQ689" s="40"/>
      <c r="FR689" s="40"/>
      <c r="FS689" s="40"/>
      <c r="FT689" s="40"/>
      <c r="FU689" s="40"/>
      <c r="FV689" s="40"/>
      <c r="FW689" s="40"/>
      <c r="FX689" s="40"/>
      <c r="FY689" s="40"/>
      <c r="FZ689" s="40"/>
      <c r="GA689" s="40"/>
      <c r="GB689" s="40"/>
      <c r="GC689" s="40"/>
      <c r="GD689" s="8"/>
      <c r="GE689" s="8"/>
      <c r="GF689" s="8"/>
      <c r="GG689" s="8"/>
      <c r="GH689" s="8"/>
    </row>
    <row r="690" spans="1:190">
      <c r="A690" s="8"/>
      <c r="DT690" s="40"/>
      <c r="DU690" s="40"/>
      <c r="DV690" s="40"/>
      <c r="DW690" s="40"/>
      <c r="DX690" s="40"/>
      <c r="DY690" s="40"/>
      <c r="DZ690" s="40"/>
      <c r="EA690" s="40"/>
      <c r="EB690" s="40"/>
      <c r="EC690" s="40"/>
      <c r="ED690" s="40"/>
      <c r="EE690" s="40"/>
      <c r="EF690" s="40"/>
      <c r="EG690" s="40"/>
      <c r="EH690" s="40"/>
      <c r="EI690" s="40"/>
      <c r="EJ690" s="40"/>
      <c r="EK690" s="40"/>
      <c r="EL690" s="40"/>
      <c r="EM690" s="40"/>
      <c r="EN690" s="40"/>
      <c r="EO690" s="40"/>
      <c r="EP690" s="40"/>
      <c r="EQ690" s="40"/>
      <c r="ER690" s="40"/>
      <c r="ES690" s="40"/>
      <c r="ET690" s="40"/>
      <c r="EU690" s="40"/>
      <c r="EV690" s="40"/>
      <c r="EW690" s="40"/>
      <c r="EX690" s="40"/>
      <c r="EY690" s="40"/>
      <c r="EZ690" s="40"/>
      <c r="FA690" s="40"/>
      <c r="FB690" s="40"/>
      <c r="FC690" s="40"/>
      <c r="FD690" s="40"/>
      <c r="FE690" s="40"/>
      <c r="FF690" s="40"/>
      <c r="FG690" s="40"/>
      <c r="FH690" s="40"/>
      <c r="FI690" s="40"/>
      <c r="FJ690" s="40"/>
      <c r="FK690" s="40"/>
      <c r="FL690" s="40"/>
      <c r="FM690" s="40"/>
      <c r="FN690" s="40"/>
      <c r="FO690" s="40"/>
      <c r="FP690" s="40"/>
      <c r="FQ690" s="40"/>
      <c r="FR690" s="40"/>
      <c r="FS690" s="40"/>
      <c r="FT690" s="40"/>
      <c r="FU690" s="40"/>
      <c r="FV690" s="40"/>
      <c r="FW690" s="40"/>
      <c r="FX690" s="40"/>
      <c r="FY690" s="40"/>
      <c r="FZ690" s="40"/>
      <c r="GA690" s="40"/>
      <c r="GB690" s="40"/>
      <c r="GC690" s="40"/>
      <c r="GD690" s="8"/>
      <c r="GE690" s="8"/>
      <c r="GF690" s="8"/>
      <c r="GG690" s="8"/>
      <c r="GH690" s="8"/>
    </row>
    <row r="691" spans="1:190">
      <c r="A691" s="8"/>
      <c r="DT691" s="40"/>
      <c r="DU691" s="40"/>
      <c r="DV691" s="40"/>
      <c r="DW691" s="40"/>
      <c r="DX691" s="40"/>
      <c r="DY691" s="40"/>
      <c r="DZ691" s="40"/>
      <c r="EA691" s="40"/>
      <c r="EB691" s="40"/>
      <c r="EC691" s="40"/>
      <c r="ED691" s="40"/>
      <c r="EE691" s="40"/>
      <c r="EF691" s="40"/>
      <c r="EG691" s="40"/>
      <c r="EH691" s="40"/>
      <c r="EI691" s="40"/>
      <c r="EJ691" s="40"/>
      <c r="EK691" s="40"/>
      <c r="EL691" s="40"/>
      <c r="EM691" s="40"/>
      <c r="EN691" s="40"/>
      <c r="EO691" s="40"/>
      <c r="EP691" s="40"/>
      <c r="EQ691" s="40"/>
      <c r="ER691" s="40"/>
      <c r="ES691" s="40"/>
      <c r="ET691" s="40"/>
      <c r="EU691" s="40"/>
      <c r="EV691" s="40"/>
      <c r="EW691" s="40"/>
      <c r="EX691" s="40"/>
      <c r="EY691" s="40"/>
      <c r="EZ691" s="40"/>
      <c r="FA691" s="40"/>
      <c r="FB691" s="40"/>
      <c r="FC691" s="40"/>
      <c r="FD691" s="40"/>
      <c r="FE691" s="40"/>
      <c r="FF691" s="40"/>
      <c r="FG691" s="40"/>
      <c r="FH691" s="40"/>
      <c r="FI691" s="40"/>
      <c r="FJ691" s="40"/>
      <c r="FK691" s="40"/>
      <c r="FL691" s="40"/>
      <c r="FM691" s="40"/>
      <c r="FN691" s="40"/>
      <c r="FO691" s="40"/>
      <c r="FP691" s="40"/>
      <c r="FQ691" s="40"/>
      <c r="FR691" s="40"/>
      <c r="FS691" s="40"/>
      <c r="FT691" s="40"/>
      <c r="FU691" s="40"/>
      <c r="FV691" s="40"/>
      <c r="FW691" s="40"/>
      <c r="FX691" s="40"/>
      <c r="FY691" s="40"/>
      <c r="FZ691" s="40"/>
      <c r="GA691" s="40"/>
      <c r="GB691" s="40"/>
      <c r="GC691" s="40"/>
      <c r="GD691" s="8"/>
      <c r="GE691" s="8"/>
      <c r="GF691" s="8"/>
      <c r="GG691" s="8"/>
      <c r="GH691" s="8"/>
    </row>
    <row r="692" spans="1:190">
      <c r="A692" s="8"/>
      <c r="DT692" s="40"/>
      <c r="DU692" s="40"/>
      <c r="DV692" s="40"/>
      <c r="DW692" s="40"/>
      <c r="DX692" s="40"/>
      <c r="DY692" s="40"/>
      <c r="DZ692" s="40"/>
      <c r="EA692" s="40"/>
      <c r="EB692" s="40"/>
      <c r="EC692" s="40"/>
      <c r="ED692" s="40"/>
      <c r="EE692" s="40"/>
      <c r="EF692" s="40"/>
      <c r="EG692" s="40"/>
      <c r="EH692" s="40"/>
      <c r="EI692" s="40"/>
      <c r="EJ692" s="40"/>
      <c r="EK692" s="40"/>
      <c r="EL692" s="40"/>
      <c r="EM692" s="40"/>
      <c r="EN692" s="40"/>
      <c r="EO692" s="40"/>
      <c r="EP692" s="40"/>
      <c r="EQ692" s="40"/>
      <c r="ER692" s="40"/>
      <c r="ES692" s="40"/>
      <c r="ET692" s="40"/>
      <c r="EU692" s="40"/>
      <c r="EV692" s="40"/>
      <c r="EW692" s="40"/>
      <c r="EX692" s="40"/>
      <c r="EY692" s="40"/>
      <c r="EZ692" s="40"/>
      <c r="FA692" s="40"/>
      <c r="FB692" s="40"/>
      <c r="FC692" s="40"/>
      <c r="FD692" s="40"/>
      <c r="FE692" s="40"/>
      <c r="FF692" s="40"/>
      <c r="FG692" s="40"/>
      <c r="FH692" s="40"/>
      <c r="FI692" s="40"/>
      <c r="FJ692" s="40"/>
      <c r="FK692" s="40"/>
      <c r="FL692" s="40"/>
      <c r="FM692" s="40"/>
      <c r="FN692" s="40"/>
      <c r="FO692" s="40"/>
      <c r="FP692" s="40"/>
      <c r="FQ692" s="40"/>
      <c r="FR692" s="40"/>
      <c r="FS692" s="40"/>
      <c r="FT692" s="40"/>
      <c r="FU692" s="40"/>
      <c r="FV692" s="40"/>
      <c r="FW692" s="40"/>
      <c r="FX692" s="40"/>
      <c r="FY692" s="40"/>
      <c r="FZ692" s="40"/>
      <c r="GA692" s="40"/>
      <c r="GB692" s="40"/>
      <c r="GC692" s="40"/>
      <c r="GD692" s="8"/>
      <c r="GE692" s="8"/>
      <c r="GF692" s="8"/>
      <c r="GG692" s="8"/>
      <c r="GH692" s="8"/>
    </row>
    <row r="693" spans="1:190">
      <c r="A693" s="8"/>
      <c r="DT693" s="40"/>
      <c r="DU693" s="40"/>
      <c r="DV693" s="40"/>
      <c r="DW693" s="40"/>
      <c r="DX693" s="40"/>
      <c r="DY693" s="40"/>
      <c r="DZ693" s="40"/>
      <c r="EA693" s="40"/>
      <c r="EB693" s="40"/>
      <c r="EC693" s="40"/>
      <c r="ED693" s="40"/>
      <c r="EE693" s="40"/>
      <c r="EF693" s="40"/>
      <c r="EG693" s="40"/>
      <c r="EH693" s="40"/>
      <c r="EI693" s="40"/>
      <c r="EJ693" s="40"/>
      <c r="EK693" s="40"/>
      <c r="EL693" s="40"/>
      <c r="EM693" s="40"/>
      <c r="EN693" s="40"/>
      <c r="EO693" s="40"/>
      <c r="EP693" s="40"/>
      <c r="EQ693" s="40"/>
      <c r="ER693" s="40"/>
      <c r="ES693" s="40"/>
      <c r="ET693" s="40"/>
      <c r="EU693" s="40"/>
      <c r="EV693" s="40"/>
      <c r="EW693" s="40"/>
      <c r="EX693" s="40"/>
      <c r="EY693" s="40"/>
      <c r="EZ693" s="40"/>
      <c r="FA693" s="40"/>
      <c r="FB693" s="40"/>
      <c r="FC693" s="40"/>
      <c r="FD693" s="40"/>
      <c r="FE693" s="40"/>
      <c r="FF693" s="40"/>
      <c r="FG693" s="40"/>
      <c r="FH693" s="40"/>
      <c r="FI693" s="40"/>
      <c r="FJ693" s="40"/>
      <c r="FK693" s="40"/>
      <c r="FL693" s="40"/>
      <c r="FM693" s="40"/>
      <c r="FN693" s="40"/>
      <c r="FO693" s="40"/>
      <c r="FP693" s="40"/>
      <c r="FQ693" s="40"/>
      <c r="FR693" s="40"/>
      <c r="FS693" s="40"/>
      <c r="FT693" s="40"/>
      <c r="FU693" s="40"/>
      <c r="FV693" s="40"/>
      <c r="FW693" s="40"/>
      <c r="FX693" s="40"/>
      <c r="FY693" s="40"/>
      <c r="FZ693" s="40"/>
      <c r="GA693" s="40"/>
      <c r="GB693" s="40"/>
      <c r="GC693" s="40"/>
      <c r="GD693" s="8"/>
      <c r="GE693" s="8"/>
      <c r="GF693" s="8"/>
      <c r="GG693" s="8"/>
      <c r="GH693" s="8"/>
    </row>
    <row r="694" spans="1:190">
      <c r="A694" s="8"/>
      <c r="DT694" s="40"/>
      <c r="DU694" s="40"/>
      <c r="DV694" s="40"/>
      <c r="DW694" s="40"/>
      <c r="DX694" s="40"/>
      <c r="DY694" s="40"/>
      <c r="DZ694" s="40"/>
      <c r="EA694" s="40"/>
      <c r="EB694" s="40"/>
      <c r="EC694" s="40"/>
      <c r="ED694" s="40"/>
      <c r="EE694" s="40"/>
      <c r="EF694" s="40"/>
      <c r="EG694" s="40"/>
      <c r="EH694" s="40"/>
      <c r="EI694" s="40"/>
      <c r="EJ694" s="40"/>
      <c r="EK694" s="40"/>
      <c r="EL694" s="40"/>
      <c r="EM694" s="40"/>
      <c r="EN694" s="40"/>
      <c r="EO694" s="40"/>
      <c r="EP694" s="40"/>
      <c r="EQ694" s="40"/>
      <c r="ER694" s="40"/>
      <c r="ES694" s="40"/>
      <c r="ET694" s="40"/>
      <c r="EU694" s="40"/>
      <c r="EV694" s="40"/>
      <c r="EW694" s="40"/>
      <c r="EX694" s="40"/>
      <c r="EY694" s="40"/>
      <c r="EZ694" s="40"/>
      <c r="FA694" s="40"/>
      <c r="FB694" s="40"/>
      <c r="FC694" s="40"/>
      <c r="FD694" s="40"/>
      <c r="FE694" s="40"/>
      <c r="FF694" s="40"/>
      <c r="FG694" s="40"/>
      <c r="FH694" s="40"/>
      <c r="FI694" s="40"/>
      <c r="FJ694" s="40"/>
      <c r="FK694" s="40"/>
      <c r="FL694" s="40"/>
      <c r="FM694" s="40"/>
      <c r="FN694" s="40"/>
      <c r="FO694" s="40"/>
      <c r="FP694" s="40"/>
      <c r="FQ694" s="40"/>
      <c r="FR694" s="40"/>
      <c r="FS694" s="40"/>
      <c r="FT694" s="40"/>
      <c r="FU694" s="40"/>
      <c r="FV694" s="40"/>
      <c r="FW694" s="40"/>
      <c r="FX694" s="40"/>
      <c r="FY694" s="40"/>
      <c r="FZ694" s="40"/>
      <c r="GA694" s="40"/>
      <c r="GB694" s="40"/>
      <c r="GC694" s="40"/>
      <c r="GD694" s="8"/>
      <c r="GE694" s="8"/>
      <c r="GF694" s="8"/>
      <c r="GG694" s="8"/>
      <c r="GH694" s="8"/>
    </row>
    <row r="695" spans="1:190">
      <c r="A695" s="8"/>
      <c r="DT695" s="40"/>
      <c r="DU695" s="40"/>
      <c r="DV695" s="40"/>
      <c r="DW695" s="40"/>
      <c r="DX695" s="40"/>
      <c r="DY695" s="40"/>
      <c r="DZ695" s="40"/>
      <c r="EA695" s="40"/>
      <c r="EB695" s="40"/>
      <c r="EC695" s="40"/>
      <c r="ED695" s="40"/>
      <c r="EE695" s="40"/>
      <c r="EF695" s="40"/>
      <c r="EG695" s="40"/>
      <c r="EH695" s="40"/>
      <c r="EI695" s="40"/>
      <c r="EJ695" s="40"/>
      <c r="EK695" s="40"/>
      <c r="EL695" s="40"/>
      <c r="EM695" s="40"/>
      <c r="EN695" s="40"/>
      <c r="EO695" s="40"/>
      <c r="EP695" s="40"/>
      <c r="EQ695" s="40"/>
      <c r="ER695" s="40"/>
      <c r="ES695" s="40"/>
      <c r="ET695" s="40"/>
      <c r="EU695" s="40"/>
      <c r="EV695" s="40"/>
      <c r="EW695" s="40"/>
      <c r="EX695" s="40"/>
      <c r="EY695" s="40"/>
      <c r="EZ695" s="40"/>
      <c r="FA695" s="40"/>
      <c r="FB695" s="40"/>
      <c r="FC695" s="40"/>
      <c r="FD695" s="40"/>
      <c r="FE695" s="40"/>
      <c r="FF695" s="40"/>
      <c r="FG695" s="40"/>
      <c r="FH695" s="40"/>
      <c r="FI695" s="40"/>
      <c r="FJ695" s="40"/>
      <c r="FK695" s="40"/>
      <c r="FL695" s="40"/>
      <c r="FM695" s="40"/>
      <c r="FN695" s="40"/>
      <c r="FO695" s="40"/>
      <c r="FP695" s="40"/>
      <c r="FQ695" s="40"/>
      <c r="FR695" s="40"/>
      <c r="FS695" s="40"/>
      <c r="FT695" s="40"/>
      <c r="FU695" s="40"/>
      <c r="FV695" s="40"/>
      <c r="FW695" s="40"/>
      <c r="FX695" s="40"/>
      <c r="FY695" s="40"/>
      <c r="FZ695" s="40"/>
      <c r="GA695" s="40"/>
      <c r="GB695" s="40"/>
      <c r="GC695" s="40"/>
      <c r="GD695" s="8"/>
      <c r="GE695" s="8"/>
      <c r="GF695" s="8"/>
      <c r="GG695" s="8"/>
      <c r="GH695" s="8"/>
    </row>
    <row r="696" spans="1:190">
      <c r="A696" s="8"/>
      <c r="DT696" s="40"/>
      <c r="DU696" s="40"/>
      <c r="DV696" s="40"/>
      <c r="DW696" s="40"/>
      <c r="DX696" s="40"/>
      <c r="DY696" s="40"/>
      <c r="DZ696" s="40"/>
      <c r="EA696" s="40"/>
      <c r="EB696" s="40"/>
      <c r="EC696" s="40"/>
      <c r="ED696" s="40"/>
      <c r="EE696" s="40"/>
      <c r="EF696" s="40"/>
      <c r="EG696" s="40"/>
      <c r="EH696" s="40"/>
      <c r="EI696" s="40"/>
      <c r="EJ696" s="40"/>
      <c r="EK696" s="40"/>
      <c r="EL696" s="40"/>
      <c r="EM696" s="40"/>
      <c r="EN696" s="40"/>
      <c r="EO696" s="40"/>
      <c r="EP696" s="40"/>
      <c r="EQ696" s="40"/>
      <c r="ER696" s="40"/>
      <c r="ES696" s="40"/>
      <c r="ET696" s="40"/>
      <c r="EU696" s="40"/>
      <c r="EV696" s="40"/>
      <c r="EW696" s="40"/>
      <c r="EX696" s="40"/>
      <c r="EY696" s="40"/>
      <c r="EZ696" s="40"/>
      <c r="FA696" s="40"/>
      <c r="FB696" s="40"/>
      <c r="FC696" s="40"/>
      <c r="FD696" s="40"/>
      <c r="FE696" s="40"/>
      <c r="FF696" s="40"/>
      <c r="FG696" s="40"/>
      <c r="FH696" s="40"/>
      <c r="FI696" s="40"/>
      <c r="FJ696" s="40"/>
      <c r="FK696" s="40"/>
      <c r="FL696" s="40"/>
      <c r="FM696" s="40"/>
      <c r="FN696" s="40"/>
      <c r="FO696" s="40"/>
      <c r="FP696" s="40"/>
      <c r="FQ696" s="40"/>
      <c r="FR696" s="40"/>
      <c r="FS696" s="40"/>
      <c r="FT696" s="40"/>
      <c r="FU696" s="40"/>
      <c r="FV696" s="40"/>
      <c r="FW696" s="40"/>
      <c r="FX696" s="40"/>
      <c r="FY696" s="40"/>
      <c r="FZ696" s="40"/>
      <c r="GA696" s="40"/>
      <c r="GB696" s="40"/>
      <c r="GC696" s="40"/>
      <c r="GD696" s="8"/>
      <c r="GE696" s="8"/>
      <c r="GF696" s="8"/>
      <c r="GG696" s="8"/>
      <c r="GH696" s="8"/>
    </row>
    <row r="697" spans="1:190">
      <c r="A697" s="8"/>
      <c r="DT697" s="40"/>
      <c r="DU697" s="40"/>
      <c r="DV697" s="40"/>
      <c r="DW697" s="40"/>
      <c r="DX697" s="40"/>
      <c r="DY697" s="40"/>
      <c r="DZ697" s="40"/>
      <c r="EA697" s="40"/>
      <c r="EB697" s="40"/>
      <c r="EC697" s="40"/>
      <c r="ED697" s="40"/>
      <c r="EE697" s="40"/>
      <c r="EF697" s="40"/>
      <c r="EG697" s="40"/>
      <c r="EH697" s="40"/>
      <c r="EI697" s="40"/>
      <c r="EJ697" s="40"/>
      <c r="EK697" s="40"/>
      <c r="EL697" s="40"/>
      <c r="EM697" s="40"/>
      <c r="EN697" s="40"/>
      <c r="EO697" s="40"/>
      <c r="EP697" s="40"/>
      <c r="EQ697" s="40"/>
      <c r="ER697" s="40"/>
      <c r="ES697" s="40"/>
      <c r="ET697" s="40"/>
      <c r="EU697" s="40"/>
      <c r="EV697" s="40"/>
      <c r="EW697" s="40"/>
      <c r="EX697" s="40"/>
      <c r="EY697" s="40"/>
      <c r="EZ697" s="40"/>
      <c r="FA697" s="40"/>
      <c r="FB697" s="40"/>
      <c r="FC697" s="40"/>
      <c r="FD697" s="40"/>
      <c r="FE697" s="40"/>
      <c r="FF697" s="40"/>
      <c r="FG697" s="40"/>
      <c r="FH697" s="40"/>
      <c r="FI697" s="40"/>
      <c r="FJ697" s="40"/>
      <c r="FK697" s="40"/>
      <c r="FL697" s="40"/>
      <c r="FM697" s="40"/>
      <c r="FN697" s="40"/>
      <c r="FO697" s="40"/>
      <c r="FP697" s="40"/>
      <c r="FQ697" s="40"/>
      <c r="FR697" s="40"/>
      <c r="FS697" s="40"/>
      <c r="FT697" s="40"/>
      <c r="FU697" s="40"/>
      <c r="FV697" s="40"/>
      <c r="FW697" s="40"/>
      <c r="FX697" s="40"/>
      <c r="FY697" s="40"/>
      <c r="FZ697" s="40"/>
      <c r="GA697" s="40"/>
      <c r="GB697" s="40"/>
      <c r="GC697" s="40"/>
      <c r="GD697" s="8"/>
      <c r="GE697" s="8"/>
      <c r="GF697" s="8"/>
      <c r="GG697" s="8"/>
      <c r="GH697" s="8"/>
    </row>
    <row r="698" spans="1:190">
      <c r="A698" s="8"/>
      <c r="DT698" s="40"/>
      <c r="DU698" s="40"/>
      <c r="DV698" s="40"/>
      <c r="DW698" s="40"/>
      <c r="DX698" s="40"/>
      <c r="DY698" s="40"/>
      <c r="DZ698" s="40"/>
      <c r="EA698" s="40"/>
      <c r="EB698" s="40"/>
      <c r="EC698" s="40"/>
      <c r="ED698" s="40"/>
      <c r="EE698" s="40"/>
      <c r="EF698" s="40"/>
      <c r="EG698" s="40"/>
      <c r="EH698" s="40"/>
      <c r="EI698" s="40"/>
      <c r="EJ698" s="40"/>
      <c r="EK698" s="40"/>
      <c r="EL698" s="40"/>
      <c r="EM698" s="40"/>
      <c r="EN698" s="40"/>
      <c r="EO698" s="40"/>
      <c r="EP698" s="40"/>
      <c r="EQ698" s="40"/>
      <c r="ER698" s="40"/>
      <c r="ES698" s="40"/>
      <c r="ET698" s="40"/>
      <c r="EU698" s="40"/>
      <c r="EV698" s="40"/>
      <c r="EW698" s="40"/>
      <c r="EX698" s="40"/>
      <c r="EY698" s="40"/>
      <c r="EZ698" s="40"/>
      <c r="FA698" s="40"/>
      <c r="FB698" s="40"/>
      <c r="FC698" s="40"/>
      <c r="FD698" s="40"/>
      <c r="FE698" s="40"/>
      <c r="FF698" s="40"/>
      <c r="FG698" s="40"/>
      <c r="FH698" s="40"/>
      <c r="FI698" s="40"/>
      <c r="FJ698" s="40"/>
      <c r="FK698" s="40"/>
      <c r="FL698" s="40"/>
      <c r="FM698" s="40"/>
      <c r="FN698" s="40"/>
      <c r="FO698" s="40"/>
      <c r="FP698" s="40"/>
      <c r="FQ698" s="40"/>
      <c r="FR698" s="40"/>
      <c r="FS698" s="40"/>
      <c r="FT698" s="40"/>
      <c r="FU698" s="40"/>
      <c r="FV698" s="40"/>
      <c r="FW698" s="40"/>
      <c r="FX698" s="40"/>
      <c r="FY698" s="40"/>
      <c r="FZ698" s="40"/>
      <c r="GA698" s="40"/>
      <c r="GB698" s="40"/>
      <c r="GC698" s="40"/>
      <c r="GD698" s="8"/>
      <c r="GE698" s="8"/>
      <c r="GF698" s="8"/>
      <c r="GG698" s="8"/>
      <c r="GH698" s="8"/>
    </row>
    <row r="699" spans="1:190">
      <c r="A699" s="8"/>
      <c r="DT699" s="40"/>
      <c r="DU699" s="40"/>
      <c r="DV699" s="40"/>
      <c r="DW699" s="40"/>
      <c r="DX699" s="40"/>
      <c r="DY699" s="40"/>
      <c r="DZ699" s="40"/>
      <c r="EA699" s="40"/>
      <c r="EB699" s="40"/>
      <c r="EC699" s="40"/>
      <c r="ED699" s="40"/>
      <c r="EE699" s="40"/>
      <c r="EF699" s="40"/>
      <c r="EG699" s="40"/>
      <c r="EH699" s="40"/>
      <c r="EI699" s="40"/>
      <c r="EJ699" s="40"/>
      <c r="EK699" s="40"/>
      <c r="EL699" s="40"/>
      <c r="EM699" s="40"/>
      <c r="EN699" s="40"/>
      <c r="EO699" s="40"/>
      <c r="EP699" s="40"/>
      <c r="EQ699" s="40"/>
      <c r="ER699" s="40"/>
      <c r="ES699" s="40"/>
      <c r="ET699" s="40"/>
      <c r="EU699" s="40"/>
      <c r="EV699" s="40"/>
      <c r="EW699" s="40"/>
      <c r="EX699" s="40"/>
      <c r="EY699" s="40"/>
      <c r="EZ699" s="40"/>
      <c r="FA699" s="40"/>
      <c r="FB699" s="40"/>
      <c r="FC699" s="40"/>
      <c r="FD699" s="40"/>
      <c r="FE699" s="40"/>
      <c r="FF699" s="40"/>
      <c r="FG699" s="40"/>
      <c r="FH699" s="40"/>
      <c r="FI699" s="40"/>
      <c r="FJ699" s="40"/>
      <c r="FK699" s="40"/>
      <c r="FL699" s="40"/>
      <c r="FM699" s="40"/>
      <c r="FN699" s="40"/>
      <c r="FO699" s="40"/>
      <c r="FP699" s="40"/>
      <c r="FQ699" s="40"/>
      <c r="FR699" s="40"/>
      <c r="FS699" s="40"/>
      <c r="FT699" s="40"/>
      <c r="FU699" s="40"/>
      <c r="FV699" s="40"/>
      <c r="FW699" s="40"/>
      <c r="FX699" s="40"/>
      <c r="FY699" s="40"/>
      <c r="FZ699" s="40"/>
      <c r="GA699" s="40"/>
      <c r="GB699" s="40"/>
      <c r="GC699" s="40"/>
      <c r="GD699" s="8"/>
      <c r="GE699" s="8"/>
      <c r="GF699" s="8"/>
      <c r="GG699" s="8"/>
      <c r="GH699" s="8"/>
    </row>
    <row r="700" spans="1:190">
      <c r="A700" s="8"/>
      <c r="DT700" s="40"/>
      <c r="DU700" s="40"/>
      <c r="DV700" s="40"/>
      <c r="DW700" s="40"/>
      <c r="DX700" s="40"/>
      <c r="DY700" s="40"/>
      <c r="DZ700" s="40"/>
      <c r="EA700" s="40"/>
      <c r="EB700" s="40"/>
      <c r="EC700" s="40"/>
      <c r="ED700" s="40"/>
      <c r="EE700" s="40"/>
      <c r="EF700" s="40"/>
      <c r="EG700" s="40"/>
      <c r="EH700" s="40"/>
      <c r="EI700" s="40"/>
      <c r="EJ700" s="40"/>
      <c r="EK700" s="40"/>
      <c r="EL700" s="40"/>
      <c r="EM700" s="40"/>
      <c r="EN700" s="40"/>
      <c r="EO700" s="40"/>
      <c r="EP700" s="40"/>
      <c r="EQ700" s="40"/>
      <c r="ER700" s="40"/>
      <c r="ES700" s="40"/>
      <c r="ET700" s="40"/>
      <c r="EU700" s="40"/>
      <c r="EV700" s="40"/>
      <c r="EW700" s="40"/>
      <c r="EX700" s="40"/>
      <c r="EY700" s="40"/>
      <c r="EZ700" s="40"/>
      <c r="FA700" s="40"/>
      <c r="FB700" s="40"/>
      <c r="FC700" s="40"/>
      <c r="FD700" s="40"/>
      <c r="FE700" s="40"/>
      <c r="FF700" s="40"/>
      <c r="FG700" s="40"/>
      <c r="FH700" s="40"/>
      <c r="FI700" s="40"/>
      <c r="FJ700" s="40"/>
      <c r="FK700" s="40"/>
      <c r="FL700" s="40"/>
      <c r="FM700" s="40"/>
      <c r="FN700" s="40"/>
      <c r="FO700" s="40"/>
      <c r="FP700" s="40"/>
      <c r="FQ700" s="40"/>
      <c r="FR700" s="40"/>
      <c r="FS700" s="40"/>
      <c r="FT700" s="40"/>
      <c r="FU700" s="40"/>
      <c r="FV700" s="40"/>
      <c r="FW700" s="40"/>
      <c r="FX700" s="40"/>
      <c r="FY700" s="40"/>
      <c r="FZ700" s="40"/>
      <c r="GA700" s="40"/>
      <c r="GB700" s="40"/>
      <c r="GC700" s="40"/>
      <c r="GD700" s="8"/>
      <c r="GE700" s="8"/>
      <c r="GF700" s="8"/>
      <c r="GG700" s="8"/>
      <c r="GH700" s="8"/>
    </row>
    <row r="701" spans="1:190">
      <c r="A701" s="8"/>
      <c r="DT701" s="40"/>
      <c r="DU701" s="40"/>
      <c r="DV701" s="40"/>
      <c r="DW701" s="40"/>
      <c r="DX701" s="40"/>
      <c r="DY701" s="40"/>
      <c r="DZ701" s="40"/>
      <c r="EA701" s="40"/>
      <c r="EB701" s="40"/>
      <c r="EC701" s="40"/>
      <c r="ED701" s="40"/>
      <c r="EE701" s="40"/>
      <c r="EF701" s="40"/>
      <c r="EG701" s="40"/>
      <c r="EH701" s="40"/>
      <c r="EI701" s="40"/>
      <c r="EJ701" s="40"/>
      <c r="EK701" s="40"/>
      <c r="EL701" s="40"/>
      <c r="EM701" s="40"/>
      <c r="EN701" s="40"/>
      <c r="EO701" s="40"/>
      <c r="EP701" s="40"/>
      <c r="EQ701" s="40"/>
      <c r="ER701" s="40"/>
      <c r="ES701" s="40"/>
      <c r="ET701" s="40"/>
      <c r="EU701" s="40"/>
      <c r="EV701" s="40"/>
      <c r="EW701" s="40"/>
      <c r="EX701" s="40"/>
      <c r="EY701" s="40"/>
      <c r="EZ701" s="40"/>
      <c r="FA701" s="40"/>
      <c r="FB701" s="40"/>
      <c r="FC701" s="40"/>
      <c r="FD701" s="40"/>
      <c r="FE701" s="40"/>
      <c r="FF701" s="40"/>
      <c r="FG701" s="40"/>
      <c r="FH701" s="40"/>
      <c r="FI701" s="40"/>
      <c r="FJ701" s="40"/>
      <c r="FK701" s="40"/>
      <c r="FL701" s="40"/>
      <c r="FM701" s="40"/>
      <c r="FN701" s="40"/>
      <c r="FO701" s="40"/>
      <c r="FP701" s="40"/>
      <c r="FQ701" s="40"/>
      <c r="FR701" s="40"/>
      <c r="FS701" s="40"/>
      <c r="FT701" s="40"/>
      <c r="FU701" s="40"/>
      <c r="FV701" s="40"/>
      <c r="FW701" s="40"/>
      <c r="FX701" s="40"/>
      <c r="FY701" s="40"/>
      <c r="FZ701" s="40"/>
      <c r="GA701" s="40"/>
      <c r="GB701" s="40"/>
      <c r="GC701" s="40"/>
      <c r="GD701" s="8"/>
      <c r="GE701" s="8"/>
      <c r="GF701" s="8"/>
      <c r="GG701" s="8"/>
      <c r="GH701" s="8"/>
    </row>
    <row r="702" spans="1:190">
      <c r="A702" s="8"/>
      <c r="DT702" s="40"/>
      <c r="DU702" s="40"/>
      <c r="DV702" s="40"/>
      <c r="DW702" s="40"/>
      <c r="DX702" s="40"/>
      <c r="DY702" s="40"/>
      <c r="DZ702" s="40"/>
      <c r="EA702" s="40"/>
      <c r="EB702" s="40"/>
      <c r="EC702" s="40"/>
      <c r="ED702" s="40"/>
      <c r="EE702" s="40"/>
      <c r="EF702" s="40"/>
      <c r="EG702" s="40"/>
      <c r="EH702" s="40"/>
      <c r="EI702" s="40"/>
      <c r="EJ702" s="40"/>
      <c r="EK702" s="40"/>
      <c r="EL702" s="40"/>
      <c r="EM702" s="40"/>
      <c r="EN702" s="40"/>
      <c r="EO702" s="40"/>
      <c r="EP702" s="40"/>
      <c r="EQ702" s="40"/>
      <c r="ER702" s="40"/>
      <c r="ES702" s="40"/>
      <c r="ET702" s="40"/>
      <c r="EU702" s="40"/>
      <c r="EV702" s="40"/>
      <c r="EW702" s="40"/>
      <c r="EX702" s="40"/>
      <c r="EY702" s="40"/>
      <c r="EZ702" s="40"/>
      <c r="FA702" s="40"/>
      <c r="FB702" s="40"/>
      <c r="FC702" s="40"/>
      <c r="FD702" s="40"/>
      <c r="FE702" s="40"/>
      <c r="FF702" s="40"/>
      <c r="FG702" s="40"/>
      <c r="FH702" s="40"/>
      <c r="FI702" s="40"/>
      <c r="FJ702" s="40"/>
      <c r="FK702" s="40"/>
      <c r="FL702" s="40"/>
      <c r="FM702" s="40"/>
      <c r="FN702" s="40"/>
      <c r="FO702" s="40"/>
      <c r="FP702" s="40"/>
      <c r="FQ702" s="40"/>
      <c r="FR702" s="40"/>
      <c r="FS702" s="40"/>
      <c r="FT702" s="40"/>
      <c r="FU702" s="40"/>
      <c r="FV702" s="40"/>
      <c r="FW702" s="40"/>
      <c r="FX702" s="40"/>
      <c r="FY702" s="40"/>
      <c r="FZ702" s="40"/>
      <c r="GA702" s="40"/>
      <c r="GB702" s="40"/>
      <c r="GC702" s="40"/>
      <c r="GD702" s="8"/>
      <c r="GE702" s="8"/>
      <c r="GF702" s="8"/>
      <c r="GG702" s="8"/>
      <c r="GH702" s="8"/>
    </row>
    <row r="703" spans="1:190">
      <c r="A703" s="8"/>
      <c r="DT703" s="40"/>
      <c r="DU703" s="40"/>
      <c r="DV703" s="40"/>
      <c r="DW703" s="40"/>
      <c r="DX703" s="40"/>
      <c r="DY703" s="40"/>
      <c r="DZ703" s="40"/>
      <c r="EA703" s="40"/>
      <c r="EB703" s="40"/>
      <c r="EC703" s="40"/>
      <c r="ED703" s="40"/>
      <c r="EE703" s="40"/>
      <c r="EF703" s="40"/>
      <c r="EG703" s="40"/>
      <c r="EH703" s="40"/>
      <c r="EI703" s="40"/>
      <c r="EJ703" s="40"/>
      <c r="EK703" s="40"/>
      <c r="EL703" s="40"/>
      <c r="EM703" s="40"/>
      <c r="EN703" s="40"/>
      <c r="EO703" s="40"/>
      <c r="EP703" s="40"/>
      <c r="EQ703" s="40"/>
      <c r="ER703" s="40"/>
      <c r="ES703" s="40"/>
      <c r="ET703" s="40"/>
      <c r="EU703" s="40"/>
      <c r="EV703" s="40"/>
      <c r="EW703" s="40"/>
      <c r="EX703" s="40"/>
      <c r="EY703" s="40"/>
      <c r="EZ703" s="40"/>
      <c r="FA703" s="40"/>
      <c r="FB703" s="40"/>
      <c r="FC703" s="40"/>
      <c r="FD703" s="40"/>
      <c r="FE703" s="40"/>
      <c r="FF703" s="40"/>
      <c r="FG703" s="40"/>
      <c r="FH703" s="40"/>
      <c r="FI703" s="40"/>
      <c r="FJ703" s="40"/>
      <c r="FK703" s="40"/>
      <c r="FL703" s="40"/>
      <c r="FM703" s="40"/>
      <c r="FN703" s="40"/>
      <c r="FO703" s="40"/>
      <c r="FP703" s="40"/>
      <c r="FQ703" s="40"/>
      <c r="FR703" s="40"/>
      <c r="FS703" s="40"/>
      <c r="FT703" s="40"/>
      <c r="FU703" s="40"/>
      <c r="FV703" s="40"/>
      <c r="FW703" s="40"/>
      <c r="FX703" s="40"/>
      <c r="FY703" s="40"/>
      <c r="FZ703" s="40"/>
      <c r="GA703" s="40"/>
      <c r="GB703" s="40"/>
      <c r="GC703" s="40"/>
      <c r="GD703" s="8"/>
      <c r="GE703" s="8"/>
      <c r="GF703" s="8"/>
      <c r="GG703" s="8"/>
      <c r="GH703" s="8"/>
    </row>
    <row r="704" spans="1:190">
      <c r="A704" s="8"/>
      <c r="DT704" s="40"/>
      <c r="DU704" s="40"/>
      <c r="DV704" s="40"/>
      <c r="DW704" s="40"/>
      <c r="DX704" s="40"/>
      <c r="DY704" s="40"/>
      <c r="DZ704" s="40"/>
      <c r="EA704" s="40"/>
      <c r="EB704" s="40"/>
      <c r="EC704" s="40"/>
      <c r="ED704" s="40"/>
      <c r="EE704" s="40"/>
      <c r="EF704" s="40"/>
      <c r="EG704" s="40"/>
      <c r="EH704" s="40"/>
      <c r="EI704" s="40"/>
      <c r="EJ704" s="40"/>
      <c r="EK704" s="40"/>
      <c r="EL704" s="40"/>
      <c r="EM704" s="40"/>
      <c r="EN704" s="40"/>
      <c r="EO704" s="40"/>
      <c r="EP704" s="40"/>
      <c r="EQ704" s="40"/>
      <c r="ER704" s="40"/>
      <c r="ES704" s="40"/>
      <c r="ET704" s="40"/>
      <c r="EU704" s="40"/>
      <c r="EV704" s="40"/>
      <c r="EW704" s="40"/>
      <c r="EX704" s="40"/>
      <c r="EY704" s="40"/>
      <c r="EZ704" s="40"/>
      <c r="FA704" s="40"/>
      <c r="FB704" s="40"/>
      <c r="FC704" s="40"/>
      <c r="FD704" s="40"/>
      <c r="FE704" s="40"/>
      <c r="FF704" s="40"/>
      <c r="FG704" s="40"/>
      <c r="FH704" s="40"/>
      <c r="FI704" s="40"/>
      <c r="FJ704" s="40"/>
      <c r="FK704" s="40"/>
      <c r="FL704" s="40"/>
      <c r="FM704" s="40"/>
      <c r="FN704" s="40"/>
      <c r="FO704" s="40"/>
      <c r="FP704" s="40"/>
      <c r="FQ704" s="40"/>
      <c r="FR704" s="40"/>
      <c r="FS704" s="40"/>
      <c r="FT704" s="40"/>
      <c r="FU704" s="40"/>
      <c r="FV704" s="40"/>
      <c r="FW704" s="40"/>
      <c r="FX704" s="40"/>
      <c r="FY704" s="40"/>
      <c r="FZ704" s="40"/>
      <c r="GA704" s="40"/>
      <c r="GB704" s="40"/>
      <c r="GC704" s="40"/>
      <c r="GD704" s="8"/>
      <c r="GE704" s="8"/>
      <c r="GF704" s="8"/>
      <c r="GG704" s="8"/>
      <c r="GH704" s="8"/>
    </row>
    <row r="705" spans="1:190">
      <c r="A705" s="8"/>
      <c r="DT705" s="40"/>
      <c r="DU705" s="40"/>
      <c r="DV705" s="40"/>
      <c r="DW705" s="40"/>
      <c r="DX705" s="40"/>
      <c r="DY705" s="40"/>
      <c r="DZ705" s="40"/>
      <c r="EA705" s="40"/>
      <c r="EB705" s="40"/>
      <c r="EC705" s="40"/>
      <c r="ED705" s="40"/>
      <c r="EE705" s="40"/>
      <c r="EF705" s="40"/>
      <c r="EG705" s="40"/>
      <c r="EH705" s="40"/>
      <c r="EI705" s="40"/>
      <c r="EJ705" s="40"/>
      <c r="EK705" s="40"/>
      <c r="EL705" s="40"/>
      <c r="EM705" s="40"/>
      <c r="EN705" s="40"/>
      <c r="EO705" s="40"/>
      <c r="EP705" s="40"/>
      <c r="EQ705" s="40"/>
      <c r="ER705" s="40"/>
      <c r="ES705" s="40"/>
      <c r="ET705" s="40"/>
      <c r="EU705" s="40"/>
      <c r="EV705" s="40"/>
      <c r="EW705" s="40"/>
      <c r="EX705" s="40"/>
      <c r="EY705" s="40"/>
      <c r="EZ705" s="40"/>
      <c r="FA705" s="40"/>
      <c r="FB705" s="40"/>
      <c r="FC705" s="40"/>
      <c r="FD705" s="40"/>
      <c r="FE705" s="40"/>
      <c r="FF705" s="40"/>
      <c r="FG705" s="40"/>
      <c r="FH705" s="40"/>
      <c r="FI705" s="40"/>
      <c r="FJ705" s="40"/>
      <c r="FK705" s="40"/>
      <c r="FL705" s="40"/>
      <c r="FM705" s="40"/>
      <c r="FN705" s="40"/>
      <c r="FO705" s="40"/>
      <c r="FP705" s="40"/>
      <c r="FQ705" s="40"/>
      <c r="FR705" s="40"/>
      <c r="FS705" s="40"/>
      <c r="FT705" s="40"/>
      <c r="FU705" s="40"/>
      <c r="FV705" s="40"/>
      <c r="FW705" s="40"/>
      <c r="FX705" s="40"/>
      <c r="FY705" s="40"/>
      <c r="FZ705" s="40"/>
      <c r="GA705" s="40"/>
      <c r="GB705" s="40"/>
      <c r="GC705" s="40"/>
      <c r="GD705" s="8"/>
      <c r="GE705" s="8"/>
      <c r="GF705" s="8"/>
      <c r="GG705" s="8"/>
      <c r="GH705" s="8"/>
    </row>
    <row r="706" spans="1:190">
      <c r="A706" s="8"/>
      <c r="DT706" s="40"/>
      <c r="DU706" s="40"/>
      <c r="DV706" s="40"/>
      <c r="DW706" s="40"/>
      <c r="DX706" s="40"/>
      <c r="DY706" s="40"/>
      <c r="DZ706" s="40"/>
      <c r="EA706" s="40"/>
      <c r="EB706" s="40"/>
      <c r="EC706" s="40"/>
      <c r="ED706" s="40"/>
      <c r="EE706" s="40"/>
      <c r="EF706" s="40"/>
      <c r="EG706" s="40"/>
      <c r="EH706" s="40"/>
      <c r="EI706" s="40"/>
      <c r="EJ706" s="40"/>
      <c r="EK706" s="40"/>
      <c r="EL706" s="40"/>
      <c r="EM706" s="40"/>
      <c r="EN706" s="40"/>
      <c r="EO706" s="40"/>
      <c r="EP706" s="40"/>
      <c r="EQ706" s="40"/>
      <c r="ER706" s="40"/>
      <c r="ES706" s="40"/>
      <c r="ET706" s="40"/>
      <c r="EU706" s="40"/>
      <c r="EV706" s="40"/>
      <c r="EW706" s="40"/>
      <c r="EX706" s="40"/>
      <c r="EY706" s="40"/>
      <c r="EZ706" s="40"/>
      <c r="FA706" s="40"/>
      <c r="FB706" s="40"/>
      <c r="FC706" s="40"/>
      <c r="FD706" s="40"/>
      <c r="FE706" s="40"/>
      <c r="FF706" s="40"/>
      <c r="FG706" s="40"/>
      <c r="FH706" s="40"/>
      <c r="FI706" s="40"/>
      <c r="FJ706" s="40"/>
      <c r="FK706" s="40"/>
      <c r="FL706" s="40"/>
      <c r="FM706" s="40"/>
      <c r="FN706" s="40"/>
      <c r="FO706" s="40"/>
      <c r="FP706" s="40"/>
      <c r="FQ706" s="40"/>
      <c r="FR706" s="40"/>
      <c r="FS706" s="40"/>
      <c r="FT706" s="40"/>
      <c r="FU706" s="40"/>
      <c r="FV706" s="40"/>
      <c r="FW706" s="40"/>
      <c r="FX706" s="40"/>
      <c r="FY706" s="40"/>
      <c r="FZ706" s="40"/>
      <c r="GA706" s="40"/>
      <c r="GB706" s="40"/>
      <c r="GC706" s="40"/>
      <c r="GD706" s="8"/>
      <c r="GE706" s="8"/>
      <c r="GF706" s="8"/>
      <c r="GG706" s="8"/>
      <c r="GH706" s="8"/>
    </row>
    <row r="707" spans="1:190">
      <c r="A707" s="8"/>
      <c r="DT707" s="40"/>
      <c r="DU707" s="40"/>
      <c r="DV707" s="40"/>
      <c r="DW707" s="40"/>
      <c r="DX707" s="40"/>
      <c r="DY707" s="40"/>
      <c r="DZ707" s="40"/>
      <c r="EA707" s="40"/>
      <c r="EB707" s="40"/>
      <c r="EC707" s="40"/>
      <c r="ED707" s="40"/>
      <c r="EE707" s="40"/>
      <c r="EF707" s="40"/>
      <c r="EG707" s="40"/>
      <c r="EH707" s="40"/>
      <c r="EI707" s="40"/>
      <c r="EJ707" s="40"/>
      <c r="EK707" s="40"/>
      <c r="EL707" s="40"/>
      <c r="EM707" s="40"/>
      <c r="EN707" s="40"/>
      <c r="EO707" s="40"/>
      <c r="EP707" s="40"/>
      <c r="EQ707" s="40"/>
      <c r="ER707" s="40"/>
      <c r="ES707" s="40"/>
      <c r="ET707" s="40"/>
      <c r="EU707" s="40"/>
      <c r="EV707" s="40"/>
      <c r="EW707" s="40"/>
      <c r="EX707" s="40"/>
      <c r="EY707" s="40"/>
      <c r="EZ707" s="40"/>
      <c r="FA707" s="40"/>
      <c r="FB707" s="40"/>
      <c r="FC707" s="40"/>
      <c r="FD707" s="40"/>
      <c r="FE707" s="40"/>
      <c r="FF707" s="40"/>
      <c r="FG707" s="40"/>
      <c r="FH707" s="40"/>
      <c r="FI707" s="40"/>
      <c r="FJ707" s="40"/>
      <c r="FK707" s="40"/>
      <c r="FL707" s="40"/>
      <c r="FM707" s="40"/>
      <c r="FN707" s="40"/>
      <c r="FO707" s="40"/>
      <c r="FP707" s="40"/>
      <c r="FQ707" s="40"/>
      <c r="FR707" s="40"/>
      <c r="FS707" s="40"/>
      <c r="FT707" s="40"/>
      <c r="FU707" s="40"/>
      <c r="FV707" s="40"/>
      <c r="FW707" s="40"/>
      <c r="FX707" s="40"/>
      <c r="FY707" s="40"/>
      <c r="FZ707" s="40"/>
      <c r="GA707" s="40"/>
      <c r="GB707" s="40"/>
      <c r="GC707" s="40"/>
      <c r="GD707" s="8"/>
      <c r="GE707" s="8"/>
      <c r="GF707" s="8"/>
      <c r="GG707" s="8"/>
      <c r="GH707" s="8"/>
    </row>
    <row r="708" spans="1:190">
      <c r="A708" s="8"/>
      <c r="DT708" s="40"/>
      <c r="DU708" s="40"/>
      <c r="DV708" s="40"/>
      <c r="DW708" s="40"/>
      <c r="DX708" s="40"/>
      <c r="DY708" s="40"/>
      <c r="DZ708" s="40"/>
      <c r="EA708" s="40"/>
      <c r="EB708" s="40"/>
      <c r="EC708" s="40"/>
      <c r="ED708" s="40"/>
      <c r="EE708" s="40"/>
      <c r="EF708" s="40"/>
      <c r="EG708" s="40"/>
      <c r="EH708" s="40"/>
      <c r="EI708" s="40"/>
      <c r="EJ708" s="40"/>
      <c r="EK708" s="40"/>
      <c r="EL708" s="40"/>
      <c r="EM708" s="40"/>
      <c r="EN708" s="40"/>
      <c r="EO708" s="40"/>
      <c r="EP708" s="40"/>
      <c r="EQ708" s="40"/>
      <c r="ER708" s="40"/>
      <c r="ES708" s="40"/>
      <c r="ET708" s="40"/>
      <c r="EU708" s="40"/>
      <c r="EV708" s="40"/>
      <c r="EW708" s="40"/>
      <c r="EX708" s="40"/>
      <c r="EY708" s="40"/>
      <c r="EZ708" s="40"/>
      <c r="FA708" s="40"/>
      <c r="FB708" s="40"/>
      <c r="FC708" s="40"/>
      <c r="FD708" s="40"/>
      <c r="FE708" s="40"/>
      <c r="FF708" s="40"/>
      <c r="FG708" s="40"/>
      <c r="FH708" s="40"/>
      <c r="FI708" s="40"/>
      <c r="FJ708" s="40"/>
      <c r="FK708" s="40"/>
      <c r="FL708" s="40"/>
      <c r="FM708" s="40"/>
      <c r="FN708" s="40"/>
      <c r="FO708" s="40"/>
      <c r="FP708" s="40"/>
      <c r="FQ708" s="40"/>
      <c r="FR708" s="40"/>
      <c r="FS708" s="40"/>
      <c r="FT708" s="40"/>
      <c r="FU708" s="40"/>
      <c r="FV708" s="40"/>
      <c r="FW708" s="40"/>
      <c r="FX708" s="40"/>
      <c r="FY708" s="40"/>
      <c r="FZ708" s="40"/>
      <c r="GA708" s="40"/>
      <c r="GB708" s="40"/>
      <c r="GC708" s="40"/>
      <c r="GD708" s="8"/>
      <c r="GE708" s="8"/>
      <c r="GF708" s="8"/>
      <c r="GG708" s="8"/>
      <c r="GH708" s="8"/>
    </row>
    <row r="709" spans="1:190">
      <c r="A709" s="8"/>
      <c r="DT709" s="40"/>
      <c r="DU709" s="40"/>
      <c r="DV709" s="40"/>
      <c r="DW709" s="40"/>
      <c r="DX709" s="40"/>
      <c r="DY709" s="40"/>
      <c r="DZ709" s="40"/>
      <c r="EA709" s="40"/>
      <c r="EB709" s="40"/>
      <c r="EC709" s="40"/>
      <c r="ED709" s="40"/>
      <c r="EE709" s="40"/>
      <c r="EF709" s="40"/>
      <c r="EG709" s="40"/>
      <c r="EH709" s="40"/>
      <c r="EI709" s="40"/>
      <c r="EJ709" s="40"/>
      <c r="EK709" s="40"/>
      <c r="EL709" s="40"/>
      <c r="EM709" s="40"/>
      <c r="EN709" s="40"/>
      <c r="EO709" s="40"/>
      <c r="EP709" s="40"/>
      <c r="EQ709" s="40"/>
      <c r="ER709" s="40"/>
      <c r="ES709" s="40"/>
      <c r="ET709" s="40"/>
      <c r="EU709" s="40"/>
      <c r="EV709" s="40"/>
      <c r="EW709" s="40"/>
      <c r="EX709" s="40"/>
      <c r="EY709" s="40"/>
      <c r="EZ709" s="40"/>
      <c r="FA709" s="40"/>
      <c r="FB709" s="40"/>
      <c r="FC709" s="40"/>
      <c r="FD709" s="40"/>
      <c r="FE709" s="40"/>
      <c r="FF709" s="40"/>
      <c r="FG709" s="40"/>
      <c r="FH709" s="40"/>
      <c r="FI709" s="40"/>
      <c r="FJ709" s="40"/>
      <c r="FK709" s="40"/>
      <c r="FL709" s="40"/>
      <c r="FM709" s="40"/>
      <c r="FN709" s="40"/>
      <c r="FO709" s="40"/>
      <c r="FP709" s="40"/>
      <c r="FQ709" s="40"/>
      <c r="FR709" s="40"/>
      <c r="FS709" s="40"/>
      <c r="FT709" s="40"/>
      <c r="FU709" s="40"/>
      <c r="FV709" s="40"/>
      <c r="FW709" s="40"/>
      <c r="FX709" s="40"/>
      <c r="FY709" s="40"/>
      <c r="FZ709" s="40"/>
      <c r="GA709" s="40"/>
      <c r="GB709" s="40"/>
      <c r="GC709" s="40"/>
      <c r="GD709" s="8"/>
      <c r="GE709" s="8"/>
      <c r="GF709" s="8"/>
      <c r="GG709" s="8"/>
      <c r="GH709" s="8"/>
    </row>
    <row r="710" spans="1:190">
      <c r="A710" s="8"/>
      <c r="DT710" s="40"/>
      <c r="DU710" s="40"/>
      <c r="DV710" s="40"/>
      <c r="DW710" s="40"/>
      <c r="DX710" s="40"/>
      <c r="DY710" s="40"/>
      <c r="DZ710" s="40"/>
      <c r="EA710" s="40"/>
      <c r="EB710" s="40"/>
      <c r="EC710" s="40"/>
      <c r="ED710" s="40"/>
      <c r="EE710" s="40"/>
      <c r="EF710" s="40"/>
      <c r="EG710" s="40"/>
      <c r="EH710" s="40"/>
      <c r="EI710" s="40"/>
      <c r="EJ710" s="40"/>
      <c r="EK710" s="40"/>
      <c r="EL710" s="40"/>
      <c r="EM710" s="40"/>
      <c r="EN710" s="40"/>
      <c r="EO710" s="40"/>
      <c r="EP710" s="40"/>
      <c r="EQ710" s="40"/>
      <c r="ER710" s="40"/>
      <c r="ES710" s="40"/>
      <c r="ET710" s="40"/>
      <c r="EU710" s="40"/>
      <c r="EV710" s="40"/>
      <c r="EW710" s="40"/>
      <c r="EX710" s="40"/>
      <c r="EY710" s="40"/>
      <c r="EZ710" s="40"/>
      <c r="FA710" s="40"/>
      <c r="FB710" s="40"/>
      <c r="FC710" s="40"/>
      <c r="FD710" s="40"/>
      <c r="FE710" s="40"/>
      <c r="FF710" s="40"/>
      <c r="FG710" s="40"/>
      <c r="FH710" s="40"/>
      <c r="FI710" s="40"/>
      <c r="FJ710" s="40"/>
      <c r="FK710" s="40"/>
      <c r="FL710" s="40"/>
      <c r="FM710" s="40"/>
      <c r="FN710" s="40"/>
      <c r="FO710" s="40"/>
      <c r="FP710" s="40"/>
      <c r="FQ710" s="40"/>
      <c r="FR710" s="40"/>
      <c r="FS710" s="40"/>
      <c r="FT710" s="40"/>
      <c r="FU710" s="40"/>
      <c r="FV710" s="40"/>
      <c r="FW710" s="40"/>
      <c r="FX710" s="40"/>
      <c r="FY710" s="40"/>
      <c r="FZ710" s="40"/>
      <c r="GA710" s="40"/>
      <c r="GB710" s="40"/>
      <c r="GC710" s="40"/>
      <c r="GD710" s="8"/>
      <c r="GE710" s="8"/>
      <c r="GF710" s="8"/>
      <c r="GG710" s="8"/>
      <c r="GH710" s="8"/>
    </row>
    <row r="711" spans="1:190">
      <c r="A711" s="8"/>
      <c r="DT711" s="40"/>
      <c r="DU711" s="40"/>
      <c r="DV711" s="40"/>
      <c r="DW711" s="40"/>
      <c r="DX711" s="40"/>
      <c r="DY711" s="40"/>
      <c r="DZ711" s="40"/>
      <c r="EA711" s="40"/>
      <c r="EB711" s="40"/>
      <c r="EC711" s="40"/>
      <c r="ED711" s="40"/>
      <c r="EE711" s="40"/>
      <c r="EF711" s="40"/>
      <c r="EG711" s="40"/>
      <c r="EH711" s="40"/>
      <c r="EI711" s="40"/>
      <c r="EJ711" s="40"/>
      <c r="EK711" s="40"/>
      <c r="EL711" s="40"/>
      <c r="EM711" s="40"/>
      <c r="EN711" s="40"/>
      <c r="EO711" s="40"/>
      <c r="EP711" s="40"/>
      <c r="EQ711" s="40"/>
      <c r="ER711" s="40"/>
      <c r="ES711" s="40"/>
      <c r="ET711" s="40"/>
      <c r="EU711" s="40"/>
      <c r="EV711" s="40"/>
      <c r="EW711" s="40"/>
      <c r="EX711" s="40"/>
      <c r="EY711" s="40"/>
      <c r="EZ711" s="40"/>
      <c r="FA711" s="40"/>
      <c r="FB711" s="40"/>
      <c r="FC711" s="40"/>
      <c r="FD711" s="40"/>
      <c r="FE711" s="40"/>
      <c r="FF711" s="40"/>
      <c r="FG711" s="40"/>
      <c r="FH711" s="40"/>
      <c r="FI711" s="40"/>
      <c r="FJ711" s="40"/>
      <c r="FK711" s="40"/>
      <c r="FL711" s="40"/>
      <c r="FM711" s="40"/>
      <c r="FN711" s="40"/>
      <c r="FO711" s="40"/>
      <c r="FP711" s="40"/>
      <c r="FQ711" s="40"/>
      <c r="FR711" s="40"/>
      <c r="FS711" s="40"/>
      <c r="FT711" s="40"/>
      <c r="FU711" s="40"/>
      <c r="FV711" s="40"/>
      <c r="FW711" s="40"/>
      <c r="FX711" s="40"/>
      <c r="FY711" s="40"/>
      <c r="FZ711" s="40"/>
      <c r="GA711" s="40"/>
      <c r="GB711" s="40"/>
      <c r="GC711" s="40"/>
      <c r="GD711" s="8"/>
      <c r="GE711" s="8"/>
      <c r="GF711" s="8"/>
      <c r="GG711" s="8"/>
      <c r="GH711" s="8"/>
    </row>
    <row r="712" spans="1:190">
      <c r="A712" s="8"/>
      <c r="DT712" s="40"/>
      <c r="DU712" s="40"/>
      <c r="DV712" s="40"/>
      <c r="DW712" s="40"/>
      <c r="DX712" s="40"/>
      <c r="DY712" s="40"/>
      <c r="DZ712" s="40"/>
      <c r="EA712" s="40"/>
      <c r="EB712" s="40"/>
      <c r="EC712" s="40"/>
      <c r="ED712" s="40"/>
      <c r="EE712" s="40"/>
      <c r="EF712" s="40"/>
      <c r="EG712" s="40"/>
      <c r="EH712" s="40"/>
      <c r="EI712" s="40"/>
      <c r="EJ712" s="40"/>
      <c r="EK712" s="40"/>
      <c r="EL712" s="40"/>
      <c r="EM712" s="40"/>
      <c r="EN712" s="40"/>
      <c r="EO712" s="40"/>
      <c r="EP712" s="40"/>
      <c r="EQ712" s="40"/>
      <c r="ER712" s="40"/>
      <c r="ES712" s="40"/>
      <c r="ET712" s="40"/>
      <c r="EU712" s="40"/>
      <c r="EV712" s="40"/>
      <c r="EW712" s="40"/>
      <c r="EX712" s="40"/>
      <c r="EY712" s="40"/>
      <c r="EZ712" s="40"/>
      <c r="FA712" s="40"/>
      <c r="FB712" s="40"/>
      <c r="FC712" s="40"/>
      <c r="FD712" s="40"/>
      <c r="FE712" s="40"/>
      <c r="FF712" s="40"/>
      <c r="FG712" s="40"/>
      <c r="FH712" s="40"/>
      <c r="FI712" s="40"/>
      <c r="FJ712" s="40"/>
      <c r="FK712" s="40"/>
      <c r="FL712" s="40"/>
      <c r="FM712" s="40"/>
      <c r="FN712" s="40"/>
      <c r="FO712" s="40"/>
      <c r="FP712" s="40"/>
      <c r="FQ712" s="40"/>
      <c r="FR712" s="40"/>
      <c r="FS712" s="40"/>
      <c r="FT712" s="40"/>
      <c r="FU712" s="40"/>
      <c r="FV712" s="40"/>
      <c r="FW712" s="40"/>
      <c r="FX712" s="40"/>
      <c r="FY712" s="40"/>
      <c r="FZ712" s="40"/>
      <c r="GA712" s="40"/>
      <c r="GB712" s="40"/>
      <c r="GC712" s="40"/>
      <c r="GD712" s="8"/>
      <c r="GE712" s="8"/>
      <c r="GF712" s="8"/>
      <c r="GG712" s="8"/>
      <c r="GH712" s="8"/>
    </row>
    <row r="713" spans="1:190">
      <c r="A713" s="8"/>
      <c r="DT713" s="40"/>
      <c r="DU713" s="40"/>
      <c r="DV713" s="40"/>
      <c r="DW713" s="40"/>
      <c r="DX713" s="40"/>
      <c r="DY713" s="40"/>
      <c r="DZ713" s="40"/>
      <c r="EA713" s="40"/>
      <c r="EB713" s="40"/>
      <c r="EC713" s="40"/>
      <c r="ED713" s="40"/>
      <c r="EE713" s="40"/>
      <c r="EF713" s="40"/>
      <c r="EG713" s="40"/>
      <c r="EH713" s="40"/>
      <c r="EI713" s="40"/>
      <c r="EJ713" s="40"/>
      <c r="EK713" s="40"/>
      <c r="EL713" s="40"/>
      <c r="EM713" s="40"/>
      <c r="EN713" s="40"/>
      <c r="EO713" s="40"/>
      <c r="EP713" s="40"/>
      <c r="EQ713" s="40"/>
      <c r="ER713" s="40"/>
      <c r="ES713" s="40"/>
      <c r="ET713" s="40"/>
      <c r="EU713" s="40"/>
      <c r="EV713" s="40"/>
      <c r="EW713" s="40"/>
      <c r="EX713" s="40"/>
      <c r="EY713" s="40"/>
      <c r="EZ713" s="40"/>
      <c r="FA713" s="40"/>
      <c r="FB713" s="40"/>
      <c r="FC713" s="40"/>
      <c r="FD713" s="40"/>
      <c r="FE713" s="40"/>
      <c r="FF713" s="40"/>
      <c r="FG713" s="40"/>
      <c r="FH713" s="40"/>
      <c r="FI713" s="40"/>
      <c r="FJ713" s="40"/>
      <c r="FK713" s="40"/>
      <c r="FL713" s="40"/>
      <c r="FM713" s="40"/>
      <c r="FN713" s="40"/>
      <c r="FO713" s="40"/>
      <c r="FP713" s="40"/>
      <c r="FQ713" s="40"/>
      <c r="FR713" s="40"/>
      <c r="FS713" s="40"/>
      <c r="FT713" s="40"/>
      <c r="FU713" s="40"/>
      <c r="FV713" s="40"/>
      <c r="FW713" s="40"/>
      <c r="FX713" s="40"/>
      <c r="FY713" s="40"/>
      <c r="FZ713" s="40"/>
      <c r="GA713" s="40"/>
      <c r="GB713" s="40"/>
      <c r="GC713" s="40"/>
      <c r="GD713" s="8"/>
      <c r="GE713" s="8"/>
      <c r="GF713" s="8"/>
      <c r="GG713" s="8"/>
      <c r="GH713" s="8"/>
    </row>
    <row r="714" spans="1:190">
      <c r="A714" s="8"/>
      <c r="DT714" s="40"/>
      <c r="DU714" s="40"/>
      <c r="DV714" s="40"/>
      <c r="DW714" s="40"/>
      <c r="DX714" s="40"/>
      <c r="DY714" s="40"/>
      <c r="DZ714" s="40"/>
      <c r="EA714" s="40"/>
      <c r="EB714" s="40"/>
      <c r="EC714" s="40"/>
      <c r="ED714" s="40"/>
      <c r="EE714" s="40"/>
      <c r="EF714" s="40"/>
      <c r="EG714" s="40"/>
      <c r="EH714" s="40"/>
      <c r="EI714" s="40"/>
      <c r="EJ714" s="40"/>
      <c r="EK714" s="40"/>
      <c r="EL714" s="40"/>
      <c r="EM714" s="40"/>
      <c r="EN714" s="40"/>
      <c r="EO714" s="40"/>
      <c r="EP714" s="40"/>
      <c r="EQ714" s="40"/>
      <c r="ER714" s="40"/>
      <c r="ES714" s="40"/>
      <c r="ET714" s="40"/>
      <c r="EU714" s="40"/>
      <c r="EV714" s="40"/>
      <c r="EW714" s="40"/>
      <c r="EX714" s="40"/>
      <c r="EY714" s="40"/>
      <c r="EZ714" s="40"/>
      <c r="FA714" s="40"/>
      <c r="FB714" s="40"/>
      <c r="FC714" s="40"/>
      <c r="FD714" s="40"/>
      <c r="FE714" s="40"/>
      <c r="FF714" s="40"/>
      <c r="FG714" s="40"/>
      <c r="FH714" s="40"/>
      <c r="FI714" s="40"/>
      <c r="FJ714" s="40"/>
      <c r="FK714" s="40"/>
      <c r="FL714" s="40"/>
      <c r="FM714" s="40"/>
      <c r="FN714" s="40"/>
      <c r="FO714" s="40"/>
      <c r="FP714" s="40"/>
      <c r="FQ714" s="40"/>
      <c r="FR714" s="40"/>
      <c r="FS714" s="40"/>
      <c r="FT714" s="40"/>
      <c r="FU714" s="40"/>
      <c r="FV714" s="40"/>
      <c r="FW714" s="40"/>
      <c r="FX714" s="40"/>
      <c r="FY714" s="40"/>
      <c r="FZ714" s="40"/>
      <c r="GA714" s="40"/>
      <c r="GB714" s="40"/>
      <c r="GC714" s="40"/>
      <c r="GD714" s="8"/>
      <c r="GE714" s="8"/>
      <c r="GF714" s="8"/>
      <c r="GG714" s="8"/>
      <c r="GH714" s="8"/>
    </row>
    <row r="715" spans="1:190">
      <c r="A715" s="8"/>
      <c r="DT715" s="40"/>
      <c r="DU715" s="40"/>
      <c r="DV715" s="40"/>
      <c r="DW715" s="40"/>
      <c r="DX715" s="40"/>
      <c r="DY715" s="40"/>
      <c r="DZ715" s="40"/>
      <c r="EA715" s="40"/>
      <c r="EB715" s="40"/>
      <c r="EC715" s="40"/>
      <c r="ED715" s="40"/>
      <c r="EE715" s="40"/>
      <c r="EF715" s="40"/>
      <c r="EG715" s="40"/>
      <c r="EH715" s="40"/>
      <c r="EI715" s="40"/>
      <c r="EJ715" s="40"/>
      <c r="EK715" s="40"/>
      <c r="EL715" s="40"/>
      <c r="EM715" s="40"/>
      <c r="EN715" s="40"/>
      <c r="EO715" s="40"/>
      <c r="EP715" s="40"/>
      <c r="EQ715" s="40"/>
      <c r="ER715" s="40"/>
      <c r="ES715" s="40"/>
      <c r="ET715" s="40"/>
      <c r="EU715" s="40"/>
      <c r="EV715" s="40"/>
      <c r="EW715" s="40"/>
      <c r="EX715" s="40"/>
      <c r="EY715" s="40"/>
      <c r="EZ715" s="40"/>
      <c r="FA715" s="40"/>
      <c r="FB715" s="40"/>
      <c r="FC715" s="40"/>
      <c r="FD715" s="40"/>
      <c r="FE715" s="40"/>
      <c r="FF715" s="40"/>
      <c r="FG715" s="40"/>
      <c r="FH715" s="40"/>
      <c r="FI715" s="40"/>
      <c r="FJ715" s="40"/>
      <c r="FK715" s="40"/>
      <c r="FL715" s="40"/>
      <c r="FM715" s="40"/>
      <c r="FN715" s="40"/>
      <c r="FO715" s="40"/>
      <c r="FP715" s="40"/>
      <c r="FQ715" s="40"/>
      <c r="FR715" s="40"/>
      <c r="FS715" s="40"/>
      <c r="FT715" s="40"/>
      <c r="FU715" s="40"/>
      <c r="FV715" s="40"/>
      <c r="FW715" s="40"/>
      <c r="FX715" s="40"/>
      <c r="FY715" s="40"/>
      <c r="FZ715" s="40"/>
      <c r="GA715" s="40"/>
      <c r="GB715" s="40"/>
      <c r="GC715" s="40"/>
      <c r="GD715" s="8"/>
      <c r="GE715" s="8"/>
      <c r="GF715" s="8"/>
      <c r="GG715" s="8"/>
      <c r="GH715" s="8"/>
    </row>
    <row r="716" spans="1:190">
      <c r="A716" s="8"/>
      <c r="DT716" s="40"/>
      <c r="DU716" s="40"/>
      <c r="DV716" s="40"/>
      <c r="DW716" s="40"/>
      <c r="DX716" s="40"/>
      <c r="DY716" s="40"/>
      <c r="DZ716" s="40"/>
      <c r="EA716" s="40"/>
      <c r="EB716" s="40"/>
      <c r="EC716" s="40"/>
      <c r="ED716" s="40"/>
      <c r="EE716" s="40"/>
      <c r="EF716" s="40"/>
      <c r="EG716" s="40"/>
      <c r="EH716" s="40"/>
      <c r="EI716" s="40"/>
      <c r="EJ716" s="40"/>
      <c r="EK716" s="40"/>
      <c r="EL716" s="40"/>
      <c r="EM716" s="40"/>
      <c r="EN716" s="40"/>
      <c r="EO716" s="40"/>
      <c r="EP716" s="40"/>
      <c r="EQ716" s="40"/>
      <c r="ER716" s="40"/>
      <c r="ES716" s="40"/>
      <c r="ET716" s="40"/>
      <c r="EU716" s="40"/>
      <c r="EV716" s="40"/>
      <c r="EW716" s="40"/>
      <c r="EX716" s="40"/>
      <c r="EY716" s="40"/>
      <c r="EZ716" s="40"/>
      <c r="FA716" s="40"/>
      <c r="FB716" s="40"/>
      <c r="FC716" s="40"/>
      <c r="FD716" s="40"/>
      <c r="FE716" s="40"/>
      <c r="FF716" s="40"/>
      <c r="FG716" s="40"/>
      <c r="FH716" s="40"/>
      <c r="FI716" s="40"/>
      <c r="FJ716" s="40"/>
      <c r="FK716" s="40"/>
      <c r="FL716" s="40"/>
      <c r="FM716" s="40"/>
      <c r="FN716" s="40"/>
      <c r="FO716" s="40"/>
      <c r="FP716" s="40"/>
      <c r="FQ716" s="40"/>
      <c r="FR716" s="40"/>
      <c r="FS716" s="40"/>
      <c r="FT716" s="40"/>
      <c r="FU716" s="40"/>
      <c r="FV716" s="40"/>
      <c r="FW716" s="40"/>
      <c r="FX716" s="40"/>
      <c r="FY716" s="40"/>
      <c r="FZ716" s="40"/>
      <c r="GA716" s="40"/>
      <c r="GB716" s="40"/>
      <c r="GC716" s="40"/>
      <c r="GD716" s="8"/>
      <c r="GE716" s="8"/>
      <c r="GF716" s="8"/>
      <c r="GG716" s="8"/>
      <c r="GH716" s="8"/>
    </row>
    <row r="717" spans="1:190">
      <c r="A717" s="8"/>
      <c r="DT717" s="40"/>
      <c r="DU717" s="40"/>
      <c r="DV717" s="40"/>
      <c r="DW717" s="40"/>
      <c r="DX717" s="40"/>
      <c r="DY717" s="40"/>
      <c r="DZ717" s="40"/>
      <c r="EA717" s="40"/>
      <c r="EB717" s="40"/>
      <c r="EC717" s="40"/>
      <c r="ED717" s="40"/>
      <c r="EE717" s="40"/>
      <c r="EF717" s="40"/>
      <c r="EG717" s="40"/>
      <c r="EH717" s="40"/>
      <c r="EI717" s="40"/>
      <c r="EJ717" s="40"/>
      <c r="EK717" s="40"/>
      <c r="EL717" s="40"/>
      <c r="EM717" s="40"/>
      <c r="EN717" s="40"/>
      <c r="EO717" s="40"/>
      <c r="EP717" s="40"/>
      <c r="EQ717" s="40"/>
      <c r="ER717" s="40"/>
      <c r="ES717" s="40"/>
      <c r="ET717" s="40"/>
      <c r="EU717" s="40"/>
      <c r="EV717" s="40"/>
      <c r="EW717" s="40"/>
      <c r="EX717" s="40"/>
      <c r="EY717" s="40"/>
      <c r="EZ717" s="40"/>
      <c r="FA717" s="40"/>
      <c r="FB717" s="40"/>
      <c r="FC717" s="40"/>
      <c r="FD717" s="40"/>
      <c r="FE717" s="40"/>
      <c r="FF717" s="40"/>
      <c r="FG717" s="40"/>
      <c r="FH717" s="40"/>
      <c r="FI717" s="40"/>
      <c r="FJ717" s="40"/>
      <c r="FK717" s="40"/>
      <c r="FL717" s="40"/>
      <c r="FM717" s="40"/>
      <c r="FN717" s="40"/>
      <c r="FO717" s="40"/>
      <c r="FP717" s="40"/>
      <c r="FQ717" s="40"/>
      <c r="FR717" s="40"/>
      <c r="FS717" s="40"/>
      <c r="FT717" s="40"/>
      <c r="FU717" s="40"/>
      <c r="FV717" s="40"/>
      <c r="FW717" s="40"/>
      <c r="FX717" s="40"/>
      <c r="FY717" s="40"/>
      <c r="FZ717" s="40"/>
      <c r="GA717" s="40"/>
      <c r="GB717" s="40"/>
      <c r="GC717" s="40"/>
      <c r="GD717" s="8"/>
      <c r="GE717" s="8"/>
      <c r="GF717" s="8"/>
      <c r="GG717" s="8"/>
      <c r="GH717" s="8"/>
    </row>
    <row r="718" spans="1:190">
      <c r="A718" s="8"/>
      <c r="DT718" s="40"/>
      <c r="DU718" s="40"/>
      <c r="DV718" s="40"/>
      <c r="DW718" s="40"/>
      <c r="DX718" s="40"/>
      <c r="DY718" s="40"/>
      <c r="DZ718" s="40"/>
      <c r="EA718" s="40"/>
      <c r="EB718" s="40"/>
      <c r="EC718" s="40"/>
      <c r="ED718" s="40"/>
      <c r="EE718" s="40"/>
      <c r="EF718" s="40"/>
      <c r="EG718" s="40"/>
      <c r="EH718" s="40"/>
      <c r="EI718" s="40"/>
      <c r="EJ718" s="40"/>
      <c r="EK718" s="40"/>
      <c r="EL718" s="40"/>
      <c r="EM718" s="40"/>
      <c r="EN718" s="40"/>
      <c r="EO718" s="40"/>
      <c r="EP718" s="40"/>
      <c r="EQ718" s="40"/>
      <c r="ER718" s="40"/>
      <c r="ES718" s="40"/>
      <c r="ET718" s="40"/>
      <c r="EU718" s="40"/>
      <c r="EV718" s="40"/>
      <c r="EW718" s="40"/>
      <c r="EX718" s="40"/>
      <c r="EY718" s="40"/>
      <c r="EZ718" s="40"/>
      <c r="FA718" s="40"/>
      <c r="FB718" s="40"/>
      <c r="FC718" s="40"/>
      <c r="FD718" s="40"/>
      <c r="FE718" s="40"/>
      <c r="FF718" s="40"/>
      <c r="FG718" s="40"/>
      <c r="FH718" s="40"/>
      <c r="FI718" s="40"/>
      <c r="FJ718" s="40"/>
      <c r="FK718" s="40"/>
      <c r="FL718" s="40"/>
      <c r="FM718" s="40"/>
      <c r="FN718" s="40"/>
      <c r="FO718" s="40"/>
      <c r="FP718" s="40"/>
      <c r="FQ718" s="40"/>
      <c r="FR718" s="40"/>
      <c r="FS718" s="40"/>
      <c r="FT718" s="40"/>
      <c r="FU718" s="40"/>
      <c r="FV718" s="40"/>
      <c r="FW718" s="40"/>
      <c r="FX718" s="40"/>
      <c r="FY718" s="40"/>
      <c r="FZ718" s="40"/>
      <c r="GA718" s="40"/>
      <c r="GB718" s="40"/>
      <c r="GC718" s="40"/>
      <c r="GD718" s="8"/>
      <c r="GE718" s="8"/>
      <c r="GF718" s="8"/>
      <c r="GG718" s="8"/>
      <c r="GH718" s="8"/>
    </row>
    <row r="719" spans="1:190">
      <c r="A719" s="8"/>
      <c r="DT719" s="40"/>
      <c r="DU719" s="40"/>
      <c r="DV719" s="40"/>
      <c r="DW719" s="40"/>
      <c r="DX719" s="40"/>
      <c r="DY719" s="40"/>
      <c r="DZ719" s="40"/>
      <c r="EA719" s="40"/>
      <c r="EB719" s="40"/>
      <c r="EC719" s="40"/>
      <c r="ED719" s="40"/>
      <c r="EE719" s="40"/>
      <c r="EF719" s="40"/>
      <c r="EG719" s="40"/>
      <c r="EH719" s="40"/>
      <c r="EI719" s="40"/>
      <c r="EJ719" s="40"/>
      <c r="EK719" s="40"/>
      <c r="EL719" s="40"/>
      <c r="EM719" s="40"/>
      <c r="EN719" s="40"/>
      <c r="EO719" s="40"/>
      <c r="EP719" s="40"/>
      <c r="EQ719" s="40"/>
      <c r="ER719" s="40"/>
      <c r="ES719" s="40"/>
      <c r="ET719" s="40"/>
      <c r="EU719" s="40"/>
      <c r="EV719" s="40"/>
      <c r="EW719" s="40"/>
      <c r="EX719" s="40"/>
      <c r="EY719" s="40"/>
      <c r="EZ719" s="40"/>
      <c r="FA719" s="40"/>
      <c r="FB719" s="40"/>
      <c r="FC719" s="40"/>
      <c r="FD719" s="40"/>
      <c r="FE719" s="40"/>
      <c r="FF719" s="40"/>
      <c r="FG719" s="40"/>
      <c r="FH719" s="40"/>
      <c r="FI719" s="40"/>
      <c r="FJ719" s="40"/>
      <c r="FK719" s="40"/>
      <c r="FL719" s="40"/>
      <c r="FM719" s="40"/>
      <c r="FN719" s="40"/>
      <c r="FO719" s="40"/>
      <c r="FP719" s="40"/>
      <c r="FQ719" s="40"/>
      <c r="FR719" s="40"/>
      <c r="FS719" s="40"/>
      <c r="FT719" s="40"/>
      <c r="FU719" s="40"/>
      <c r="FV719" s="40"/>
      <c r="FW719" s="40"/>
      <c r="FX719" s="40"/>
      <c r="FY719" s="40"/>
      <c r="FZ719" s="40"/>
      <c r="GA719" s="40"/>
      <c r="GB719" s="40"/>
      <c r="GC719" s="40"/>
      <c r="GD719" s="8"/>
      <c r="GE719" s="8"/>
      <c r="GF719" s="8"/>
      <c r="GG719" s="8"/>
      <c r="GH719" s="8"/>
    </row>
    <row r="720" spans="1:190">
      <c r="A720" s="8"/>
      <c r="DT720" s="40"/>
      <c r="DU720" s="40"/>
      <c r="DV720" s="40"/>
      <c r="DW720" s="40"/>
      <c r="DX720" s="40"/>
      <c r="DY720" s="40"/>
      <c r="DZ720" s="40"/>
      <c r="EA720" s="40"/>
      <c r="EB720" s="40"/>
      <c r="EC720" s="40"/>
      <c r="ED720" s="40"/>
      <c r="EE720" s="40"/>
      <c r="EF720" s="40"/>
      <c r="EG720" s="40"/>
      <c r="EH720" s="40"/>
      <c r="EI720" s="40"/>
      <c r="EJ720" s="40"/>
      <c r="EK720" s="40"/>
      <c r="EL720" s="40"/>
      <c r="EM720" s="40"/>
      <c r="EN720" s="40"/>
      <c r="EO720" s="40"/>
      <c r="EP720" s="40"/>
      <c r="EQ720" s="40"/>
      <c r="ER720" s="40"/>
      <c r="ES720" s="40"/>
      <c r="ET720" s="40"/>
      <c r="EU720" s="40"/>
      <c r="EV720" s="40"/>
      <c r="EW720" s="40"/>
      <c r="EX720" s="40"/>
      <c r="EY720" s="40"/>
      <c r="EZ720" s="40"/>
      <c r="FA720" s="40"/>
      <c r="FB720" s="40"/>
      <c r="FC720" s="40"/>
      <c r="FD720" s="40"/>
      <c r="FE720" s="40"/>
      <c r="FF720" s="40"/>
      <c r="FG720" s="40"/>
      <c r="FH720" s="40"/>
      <c r="FI720" s="40"/>
      <c r="FJ720" s="40"/>
      <c r="FK720" s="40"/>
      <c r="FL720" s="40"/>
      <c r="FM720" s="40"/>
      <c r="FN720" s="40"/>
      <c r="FO720" s="40"/>
      <c r="FP720" s="40"/>
      <c r="FQ720" s="40"/>
      <c r="FR720" s="40"/>
      <c r="FS720" s="40"/>
      <c r="FT720" s="40"/>
      <c r="FU720" s="40"/>
      <c r="FV720" s="40"/>
      <c r="FW720" s="40"/>
      <c r="FX720" s="40"/>
      <c r="FY720" s="40"/>
      <c r="FZ720" s="40"/>
      <c r="GA720" s="40"/>
      <c r="GB720" s="40"/>
      <c r="GC720" s="40"/>
      <c r="GD720" s="8"/>
      <c r="GE720" s="8"/>
      <c r="GF720" s="8"/>
      <c r="GG720" s="8"/>
      <c r="GH720" s="8"/>
    </row>
    <row r="721" spans="1:190">
      <c r="A721" s="8"/>
      <c r="DT721" s="40"/>
      <c r="DU721" s="40"/>
      <c r="DV721" s="40"/>
      <c r="DW721" s="40"/>
      <c r="DX721" s="40"/>
      <c r="DY721" s="40"/>
      <c r="DZ721" s="40"/>
      <c r="EA721" s="40"/>
      <c r="EB721" s="40"/>
      <c r="EC721" s="40"/>
      <c r="ED721" s="40"/>
      <c r="EE721" s="40"/>
      <c r="EF721" s="40"/>
      <c r="EG721" s="40"/>
      <c r="EH721" s="40"/>
      <c r="EI721" s="40"/>
      <c r="EJ721" s="40"/>
      <c r="EK721" s="40"/>
      <c r="EL721" s="40"/>
      <c r="EM721" s="40"/>
      <c r="EN721" s="40"/>
      <c r="EO721" s="40"/>
      <c r="EP721" s="40"/>
      <c r="EQ721" s="40"/>
      <c r="ER721" s="40"/>
      <c r="ES721" s="40"/>
      <c r="ET721" s="40"/>
      <c r="EU721" s="40"/>
      <c r="EV721" s="40"/>
      <c r="EW721" s="40"/>
      <c r="EX721" s="40"/>
      <c r="EY721" s="40"/>
      <c r="EZ721" s="40"/>
      <c r="FA721" s="40"/>
      <c r="FB721" s="40"/>
      <c r="FC721" s="40"/>
      <c r="FD721" s="40"/>
      <c r="FE721" s="40"/>
      <c r="FF721" s="40"/>
      <c r="FG721" s="40"/>
      <c r="FH721" s="40"/>
      <c r="FI721" s="40"/>
      <c r="FJ721" s="40"/>
      <c r="FK721" s="40"/>
      <c r="FL721" s="40"/>
      <c r="FM721" s="40"/>
      <c r="FN721" s="40"/>
      <c r="FO721" s="40"/>
      <c r="FP721" s="40"/>
      <c r="FQ721" s="40"/>
      <c r="FR721" s="40"/>
      <c r="FS721" s="40"/>
      <c r="FT721" s="40"/>
      <c r="FU721" s="40"/>
      <c r="FV721" s="40"/>
      <c r="FW721" s="40"/>
      <c r="FX721" s="40"/>
      <c r="FY721" s="40"/>
      <c r="FZ721" s="40"/>
      <c r="GA721" s="40"/>
      <c r="GB721" s="40"/>
      <c r="GC721" s="40"/>
      <c r="GD721" s="8"/>
      <c r="GE721" s="8"/>
      <c r="GF721" s="8"/>
      <c r="GG721" s="8"/>
      <c r="GH721" s="8"/>
    </row>
    <row r="722" spans="1:190">
      <c r="A722" s="8"/>
      <c r="DT722" s="40"/>
      <c r="DU722" s="40"/>
      <c r="DV722" s="40"/>
      <c r="DW722" s="40"/>
      <c r="DX722" s="40"/>
      <c r="DY722" s="40"/>
      <c r="DZ722" s="40"/>
      <c r="EA722" s="40"/>
      <c r="EB722" s="40"/>
      <c r="EC722" s="40"/>
      <c r="ED722" s="40"/>
      <c r="EE722" s="40"/>
      <c r="EF722" s="40"/>
      <c r="EG722" s="40"/>
      <c r="EH722" s="40"/>
      <c r="EI722" s="40"/>
      <c r="EJ722" s="40"/>
      <c r="EK722" s="40"/>
      <c r="EL722" s="40"/>
      <c r="EM722" s="40"/>
      <c r="EN722" s="40"/>
      <c r="EO722" s="40"/>
      <c r="EP722" s="40"/>
      <c r="EQ722" s="40"/>
      <c r="ER722" s="40"/>
      <c r="ES722" s="40"/>
      <c r="ET722" s="40"/>
      <c r="EU722" s="40"/>
      <c r="EV722" s="40"/>
      <c r="EW722" s="40"/>
      <c r="EX722" s="40"/>
      <c r="EY722" s="40"/>
      <c r="EZ722" s="40"/>
      <c r="FA722" s="40"/>
      <c r="FB722" s="40"/>
      <c r="FC722" s="40"/>
      <c r="FD722" s="40"/>
      <c r="FE722" s="40"/>
      <c r="FF722" s="40"/>
      <c r="FG722" s="40"/>
      <c r="FH722" s="40"/>
      <c r="FI722" s="40"/>
      <c r="FJ722" s="40"/>
      <c r="FK722" s="40"/>
      <c r="FL722" s="40"/>
      <c r="FM722" s="40"/>
      <c r="FN722" s="40"/>
      <c r="FO722" s="40"/>
      <c r="FP722" s="40"/>
      <c r="FQ722" s="40"/>
      <c r="FR722" s="40"/>
      <c r="FS722" s="40"/>
      <c r="FT722" s="40"/>
      <c r="FU722" s="40"/>
      <c r="FV722" s="40"/>
      <c r="FW722" s="40"/>
      <c r="FX722" s="40"/>
      <c r="FY722" s="40"/>
      <c r="FZ722" s="40"/>
      <c r="GA722" s="40"/>
      <c r="GB722" s="40"/>
      <c r="GC722" s="40"/>
      <c r="GD722" s="8"/>
      <c r="GE722" s="8"/>
      <c r="GF722" s="8"/>
      <c r="GG722" s="8"/>
      <c r="GH722" s="8"/>
    </row>
    <row r="723" spans="1:190">
      <c r="A723" s="8"/>
      <c r="DT723" s="40"/>
      <c r="DU723" s="40"/>
      <c r="DV723" s="40"/>
      <c r="DW723" s="40"/>
      <c r="DX723" s="40"/>
      <c r="DY723" s="40"/>
      <c r="DZ723" s="40"/>
      <c r="EA723" s="40"/>
      <c r="EB723" s="40"/>
      <c r="EC723" s="40"/>
      <c r="ED723" s="40"/>
      <c r="EE723" s="40"/>
      <c r="EF723" s="40"/>
      <c r="EG723" s="40"/>
      <c r="EH723" s="40"/>
      <c r="EI723" s="40"/>
      <c r="EJ723" s="40"/>
      <c r="EK723" s="40"/>
      <c r="EL723" s="40"/>
      <c r="EM723" s="40"/>
      <c r="EN723" s="40"/>
      <c r="EO723" s="40"/>
      <c r="EP723" s="40"/>
      <c r="EQ723" s="40"/>
      <c r="ER723" s="40"/>
      <c r="ES723" s="40"/>
      <c r="ET723" s="40"/>
      <c r="EU723" s="40"/>
      <c r="EV723" s="40"/>
      <c r="EW723" s="40"/>
      <c r="EX723" s="40"/>
      <c r="EY723" s="40"/>
      <c r="EZ723" s="40"/>
      <c r="FA723" s="40"/>
      <c r="FB723" s="40"/>
      <c r="FC723" s="40"/>
      <c r="FD723" s="40"/>
      <c r="FE723" s="40"/>
      <c r="FF723" s="40"/>
      <c r="FG723" s="40"/>
      <c r="FH723" s="40"/>
      <c r="FI723" s="40"/>
      <c r="FJ723" s="40"/>
      <c r="FK723" s="40"/>
      <c r="FL723" s="40"/>
      <c r="FM723" s="40"/>
      <c r="FN723" s="40"/>
      <c r="FO723" s="40"/>
      <c r="FP723" s="40"/>
      <c r="FQ723" s="40"/>
      <c r="FR723" s="40"/>
      <c r="FS723" s="40"/>
      <c r="FT723" s="40"/>
      <c r="FU723" s="40"/>
      <c r="FV723" s="40"/>
      <c r="FW723" s="40"/>
      <c r="FX723" s="40"/>
      <c r="FY723" s="40"/>
      <c r="FZ723" s="40"/>
      <c r="GA723" s="40"/>
      <c r="GB723" s="40"/>
      <c r="GC723" s="40"/>
      <c r="GD723" s="8"/>
      <c r="GE723" s="8"/>
      <c r="GF723" s="8"/>
      <c r="GG723" s="8"/>
      <c r="GH723" s="8"/>
    </row>
    <row r="724" spans="1:190">
      <c r="A724" s="8"/>
      <c r="DT724" s="40"/>
      <c r="DU724" s="40"/>
      <c r="DV724" s="40"/>
      <c r="DW724" s="40"/>
      <c r="DX724" s="40"/>
      <c r="DY724" s="40"/>
      <c r="DZ724" s="40"/>
      <c r="EA724" s="40"/>
      <c r="EB724" s="40"/>
      <c r="EC724" s="40"/>
      <c r="ED724" s="40"/>
      <c r="EE724" s="40"/>
      <c r="EF724" s="40"/>
      <c r="EG724" s="40"/>
      <c r="EH724" s="40"/>
      <c r="EI724" s="40"/>
      <c r="EJ724" s="40"/>
      <c r="EK724" s="40"/>
      <c r="EL724" s="40"/>
      <c r="EM724" s="40"/>
      <c r="EN724" s="40"/>
      <c r="EO724" s="40"/>
      <c r="EP724" s="40"/>
      <c r="EQ724" s="40"/>
      <c r="ER724" s="40"/>
      <c r="ES724" s="40"/>
      <c r="ET724" s="40"/>
      <c r="EU724" s="40"/>
      <c r="EV724" s="40"/>
      <c r="EW724" s="40"/>
      <c r="EX724" s="40"/>
      <c r="EY724" s="40"/>
      <c r="EZ724" s="40"/>
      <c r="FA724" s="40"/>
      <c r="FB724" s="40"/>
      <c r="FC724" s="40"/>
      <c r="FD724" s="40"/>
      <c r="FE724" s="40"/>
      <c r="FF724" s="40"/>
      <c r="FG724" s="40"/>
      <c r="FH724" s="40"/>
      <c r="FI724" s="40"/>
      <c r="FJ724" s="40"/>
      <c r="FK724" s="40"/>
      <c r="FL724" s="40"/>
      <c r="FM724" s="40"/>
      <c r="FN724" s="40"/>
      <c r="FO724" s="40"/>
      <c r="FP724" s="40"/>
      <c r="FQ724" s="40"/>
      <c r="FR724" s="40"/>
      <c r="FS724" s="40"/>
      <c r="FT724" s="40"/>
      <c r="FU724" s="40"/>
      <c r="FV724" s="40"/>
      <c r="FW724" s="40"/>
      <c r="FX724" s="40"/>
      <c r="FY724" s="40"/>
      <c r="FZ724" s="40"/>
      <c r="GA724" s="40"/>
      <c r="GB724" s="40"/>
      <c r="GC724" s="40"/>
      <c r="GD724" s="8"/>
      <c r="GE724" s="8"/>
      <c r="GF724" s="8"/>
      <c r="GG724" s="8"/>
      <c r="GH724" s="8"/>
    </row>
    <row r="725" spans="1:190">
      <c r="A725" s="8"/>
      <c r="DT725" s="40"/>
      <c r="DU725" s="40"/>
      <c r="DV725" s="40"/>
      <c r="DW725" s="40"/>
      <c r="DX725" s="40"/>
      <c r="DY725" s="40"/>
      <c r="DZ725" s="40"/>
      <c r="EA725" s="40"/>
      <c r="EB725" s="40"/>
      <c r="EC725" s="40"/>
      <c r="ED725" s="40"/>
      <c r="EE725" s="40"/>
      <c r="EF725" s="40"/>
      <c r="EG725" s="40"/>
      <c r="EH725" s="40"/>
      <c r="EI725" s="40"/>
      <c r="EJ725" s="40"/>
      <c r="EK725" s="40"/>
      <c r="EL725" s="40"/>
      <c r="EM725" s="40"/>
      <c r="EN725" s="40"/>
      <c r="EO725" s="40"/>
      <c r="EP725" s="40"/>
      <c r="EQ725" s="40"/>
      <c r="ER725" s="40"/>
      <c r="ES725" s="40"/>
      <c r="ET725" s="40"/>
      <c r="EU725" s="40"/>
      <c r="EV725" s="40"/>
      <c r="EW725" s="40"/>
      <c r="EX725" s="40"/>
      <c r="EY725" s="40"/>
      <c r="EZ725" s="40"/>
      <c r="FA725" s="40"/>
      <c r="FB725" s="40"/>
      <c r="FC725" s="40"/>
      <c r="FD725" s="40"/>
      <c r="FE725" s="40"/>
      <c r="FF725" s="40"/>
      <c r="FG725" s="40"/>
      <c r="FH725" s="40"/>
      <c r="FI725" s="40"/>
      <c r="FJ725" s="40"/>
      <c r="FK725" s="40"/>
      <c r="FL725" s="40"/>
      <c r="FM725" s="40"/>
      <c r="FN725" s="40"/>
      <c r="FO725" s="40"/>
      <c r="FP725" s="40"/>
      <c r="FQ725" s="40"/>
      <c r="FR725" s="40"/>
      <c r="FS725" s="40"/>
      <c r="FT725" s="40"/>
      <c r="FU725" s="40"/>
      <c r="FV725" s="40"/>
      <c r="FW725" s="40"/>
      <c r="FX725" s="40"/>
      <c r="FY725" s="40"/>
      <c r="FZ725" s="40"/>
      <c r="GA725" s="40"/>
      <c r="GB725" s="40"/>
      <c r="GC725" s="40"/>
      <c r="GD725" s="8"/>
      <c r="GE725" s="8"/>
      <c r="GF725" s="8"/>
      <c r="GG725" s="8"/>
      <c r="GH725" s="8"/>
    </row>
    <row r="726" spans="1:190">
      <c r="A726" s="8"/>
      <c r="DT726" s="40"/>
      <c r="DU726" s="40"/>
      <c r="DV726" s="40"/>
      <c r="DW726" s="40"/>
      <c r="DX726" s="40"/>
      <c r="DY726" s="40"/>
      <c r="DZ726" s="40"/>
      <c r="EA726" s="40"/>
      <c r="EB726" s="40"/>
      <c r="EC726" s="40"/>
      <c r="ED726" s="40"/>
      <c r="EE726" s="40"/>
      <c r="EF726" s="40"/>
      <c r="EG726" s="40"/>
      <c r="EH726" s="40"/>
      <c r="EI726" s="40"/>
      <c r="EJ726" s="40"/>
      <c r="EK726" s="40"/>
      <c r="EL726" s="40"/>
      <c r="EM726" s="40"/>
      <c r="EN726" s="40"/>
      <c r="EO726" s="40"/>
      <c r="EP726" s="40"/>
      <c r="EQ726" s="40"/>
      <c r="ER726" s="40"/>
      <c r="ES726" s="40"/>
      <c r="ET726" s="40"/>
      <c r="EU726" s="40"/>
      <c r="EV726" s="40"/>
      <c r="EW726" s="40"/>
      <c r="EX726" s="40"/>
      <c r="EY726" s="40"/>
      <c r="EZ726" s="40"/>
      <c r="FA726" s="40"/>
      <c r="FB726" s="40"/>
      <c r="FC726" s="40"/>
      <c r="FD726" s="40"/>
      <c r="FE726" s="40"/>
      <c r="FF726" s="40"/>
      <c r="FG726" s="40"/>
      <c r="FH726" s="40"/>
      <c r="FI726" s="40"/>
      <c r="FJ726" s="40"/>
      <c r="FK726" s="40"/>
      <c r="FL726" s="40"/>
      <c r="FM726" s="40"/>
      <c r="FN726" s="40"/>
      <c r="FO726" s="40"/>
      <c r="FP726" s="40"/>
      <c r="FQ726" s="40"/>
      <c r="FR726" s="40"/>
      <c r="FS726" s="40"/>
      <c r="FT726" s="40"/>
      <c r="FU726" s="40"/>
      <c r="FV726" s="40"/>
      <c r="FW726" s="40"/>
      <c r="FX726" s="40"/>
      <c r="FY726" s="40"/>
      <c r="FZ726" s="40"/>
      <c r="GA726" s="40"/>
      <c r="GB726" s="40"/>
      <c r="GC726" s="40"/>
      <c r="GD726" s="8"/>
      <c r="GE726" s="8"/>
      <c r="GF726" s="8"/>
      <c r="GG726" s="8"/>
      <c r="GH726" s="8"/>
    </row>
    <row r="727" spans="1:190">
      <c r="A727" s="8"/>
      <c r="DT727" s="40"/>
      <c r="DU727" s="40"/>
      <c r="DV727" s="40"/>
      <c r="DW727" s="40"/>
      <c r="DX727" s="40"/>
      <c r="DY727" s="40"/>
      <c r="DZ727" s="40"/>
      <c r="EA727" s="40"/>
      <c r="EB727" s="40"/>
      <c r="EC727" s="40"/>
      <c r="ED727" s="40"/>
      <c r="EE727" s="40"/>
      <c r="EF727" s="40"/>
      <c r="EG727" s="40"/>
      <c r="EH727" s="40"/>
      <c r="EI727" s="40"/>
      <c r="EJ727" s="40"/>
      <c r="EK727" s="40"/>
      <c r="EL727" s="40"/>
      <c r="EM727" s="40"/>
      <c r="EN727" s="40"/>
      <c r="EO727" s="40"/>
      <c r="EP727" s="40"/>
      <c r="EQ727" s="40"/>
      <c r="ER727" s="40"/>
      <c r="ES727" s="40"/>
      <c r="ET727" s="40"/>
      <c r="EU727" s="40"/>
      <c r="EV727" s="40"/>
      <c r="EW727" s="40"/>
      <c r="EX727" s="40"/>
      <c r="EY727" s="40"/>
      <c r="EZ727" s="40"/>
      <c r="FA727" s="40"/>
      <c r="FB727" s="40"/>
      <c r="FC727" s="40"/>
      <c r="FD727" s="40"/>
      <c r="FE727" s="40"/>
      <c r="FF727" s="40"/>
      <c r="FG727" s="40"/>
      <c r="FH727" s="40"/>
      <c r="FI727" s="40"/>
      <c r="FJ727" s="40"/>
      <c r="FK727" s="40"/>
      <c r="FL727" s="40"/>
      <c r="FM727" s="40"/>
      <c r="FN727" s="40"/>
      <c r="FO727" s="40"/>
      <c r="FP727" s="40"/>
      <c r="FQ727" s="40"/>
      <c r="FR727" s="40"/>
      <c r="FS727" s="40"/>
      <c r="FT727" s="40"/>
      <c r="FU727" s="40"/>
      <c r="FV727" s="40"/>
      <c r="FW727" s="40"/>
      <c r="FX727" s="40"/>
      <c r="FY727" s="40"/>
      <c r="FZ727" s="40"/>
      <c r="GA727" s="40"/>
      <c r="GB727" s="40"/>
      <c r="GC727" s="40"/>
      <c r="GD727" s="8"/>
      <c r="GE727" s="8"/>
      <c r="GF727" s="8"/>
      <c r="GG727" s="8"/>
      <c r="GH727" s="8"/>
    </row>
    <row r="728" spans="1:190">
      <c r="A728" s="8"/>
      <c r="DT728" s="40"/>
      <c r="DU728" s="40"/>
      <c r="DV728" s="40"/>
      <c r="DW728" s="40"/>
      <c r="DX728" s="40"/>
      <c r="DY728" s="40"/>
      <c r="DZ728" s="40"/>
      <c r="EA728" s="40"/>
      <c r="EB728" s="40"/>
      <c r="EC728" s="40"/>
      <c r="ED728" s="40"/>
      <c r="EE728" s="40"/>
      <c r="EF728" s="40"/>
      <c r="EG728" s="40"/>
      <c r="EH728" s="40"/>
      <c r="EI728" s="40"/>
      <c r="EJ728" s="40"/>
      <c r="EK728" s="40"/>
      <c r="EL728" s="40"/>
      <c r="EM728" s="40"/>
      <c r="EN728" s="40"/>
      <c r="EO728" s="40"/>
      <c r="EP728" s="40"/>
      <c r="EQ728" s="40"/>
      <c r="ER728" s="40"/>
      <c r="ES728" s="40"/>
      <c r="ET728" s="40"/>
      <c r="EU728" s="40"/>
      <c r="EV728" s="40"/>
      <c r="EW728" s="40"/>
      <c r="EX728" s="40"/>
      <c r="EY728" s="40"/>
      <c r="EZ728" s="40"/>
      <c r="FA728" s="40"/>
      <c r="FB728" s="40"/>
      <c r="FC728" s="40"/>
      <c r="FD728" s="40"/>
      <c r="FE728" s="40"/>
      <c r="FF728" s="40"/>
      <c r="FG728" s="40"/>
      <c r="FH728" s="40"/>
      <c r="FI728" s="40"/>
      <c r="FJ728" s="40"/>
      <c r="FK728" s="40"/>
      <c r="FL728" s="40"/>
      <c r="FM728" s="40"/>
      <c r="FN728" s="40"/>
      <c r="FO728" s="40"/>
      <c r="FP728" s="40"/>
      <c r="FQ728" s="40"/>
      <c r="FR728" s="40"/>
      <c r="FS728" s="40"/>
      <c r="FT728" s="40"/>
      <c r="FU728" s="40"/>
      <c r="FV728" s="40"/>
      <c r="FW728" s="40"/>
      <c r="FX728" s="40"/>
      <c r="FY728" s="40"/>
      <c r="FZ728" s="40"/>
      <c r="GA728" s="40"/>
      <c r="GB728" s="40"/>
      <c r="GC728" s="40"/>
      <c r="GD728" s="8"/>
      <c r="GE728" s="8"/>
      <c r="GF728" s="8"/>
      <c r="GG728" s="8"/>
      <c r="GH728" s="8"/>
    </row>
    <row r="729" spans="1:190">
      <c r="A729" s="8"/>
      <c r="DT729" s="40"/>
      <c r="DU729" s="40"/>
      <c r="DV729" s="40"/>
      <c r="DW729" s="40"/>
      <c r="DX729" s="40"/>
      <c r="DY729" s="40"/>
      <c r="DZ729" s="40"/>
      <c r="EA729" s="40"/>
      <c r="EB729" s="40"/>
      <c r="EC729" s="40"/>
      <c r="ED729" s="40"/>
      <c r="EE729" s="40"/>
      <c r="EF729" s="40"/>
      <c r="EG729" s="40"/>
      <c r="EH729" s="40"/>
      <c r="EI729" s="40"/>
      <c r="EJ729" s="40"/>
      <c r="EK729" s="40"/>
      <c r="EL729" s="40"/>
      <c r="EM729" s="40"/>
      <c r="EN729" s="40"/>
      <c r="EO729" s="40"/>
      <c r="EP729" s="40"/>
      <c r="EQ729" s="40"/>
      <c r="ER729" s="40"/>
      <c r="ES729" s="40"/>
      <c r="ET729" s="40"/>
      <c r="EU729" s="40"/>
      <c r="EV729" s="40"/>
      <c r="EW729" s="40"/>
      <c r="EX729" s="40"/>
      <c r="EY729" s="40"/>
      <c r="EZ729" s="40"/>
      <c r="FA729" s="40"/>
      <c r="FB729" s="40"/>
      <c r="FC729" s="40"/>
      <c r="FD729" s="40"/>
      <c r="FE729" s="40"/>
      <c r="FF729" s="40"/>
      <c r="FG729" s="40"/>
      <c r="FH729" s="40"/>
      <c r="FI729" s="40"/>
      <c r="FJ729" s="40"/>
      <c r="FK729" s="40"/>
      <c r="FL729" s="40"/>
      <c r="FM729" s="40"/>
      <c r="FN729" s="40"/>
      <c r="FO729" s="40"/>
      <c r="FP729" s="40"/>
      <c r="FQ729" s="40"/>
      <c r="FR729" s="40"/>
      <c r="FS729" s="40"/>
      <c r="FT729" s="40"/>
      <c r="FU729" s="40"/>
      <c r="FV729" s="40"/>
      <c r="FW729" s="40"/>
      <c r="FX729" s="40"/>
      <c r="FY729" s="40"/>
      <c r="FZ729" s="40"/>
      <c r="GA729" s="40"/>
      <c r="GB729" s="40"/>
      <c r="GC729" s="40"/>
      <c r="GD729" s="8"/>
      <c r="GE729" s="8"/>
      <c r="GF729" s="8"/>
      <c r="GG729" s="8"/>
      <c r="GH729" s="8"/>
    </row>
    <row r="730" spans="1:190">
      <c r="A730" s="8"/>
      <c r="DT730" s="40"/>
      <c r="DU730" s="40"/>
      <c r="DV730" s="40"/>
      <c r="DW730" s="40"/>
      <c r="DX730" s="40"/>
      <c r="DY730" s="40"/>
      <c r="DZ730" s="40"/>
      <c r="EA730" s="40"/>
      <c r="EB730" s="40"/>
      <c r="EC730" s="40"/>
      <c r="ED730" s="40"/>
      <c r="EE730" s="40"/>
      <c r="EF730" s="40"/>
      <c r="EG730" s="40"/>
      <c r="EH730" s="40"/>
      <c r="EI730" s="40"/>
      <c r="EJ730" s="40"/>
      <c r="EK730" s="40"/>
      <c r="EL730" s="40"/>
      <c r="EM730" s="40"/>
      <c r="EN730" s="40"/>
      <c r="EO730" s="40"/>
      <c r="EP730" s="40"/>
      <c r="EQ730" s="40"/>
      <c r="ER730" s="40"/>
      <c r="ES730" s="40"/>
      <c r="ET730" s="40"/>
      <c r="EU730" s="40"/>
      <c r="EV730" s="40"/>
      <c r="EW730" s="40"/>
      <c r="EX730" s="40"/>
      <c r="EY730" s="40"/>
      <c r="EZ730" s="40"/>
      <c r="FA730" s="40"/>
      <c r="FB730" s="40"/>
      <c r="FC730" s="40"/>
      <c r="FD730" s="40"/>
      <c r="FE730" s="40"/>
      <c r="FF730" s="40"/>
      <c r="FG730" s="40"/>
      <c r="FH730" s="40"/>
      <c r="FI730" s="40"/>
      <c r="FJ730" s="40"/>
      <c r="FK730" s="40"/>
      <c r="FL730" s="40"/>
      <c r="FM730" s="40"/>
      <c r="FN730" s="40"/>
      <c r="FO730" s="40"/>
      <c r="FP730" s="40"/>
      <c r="FQ730" s="40"/>
      <c r="FR730" s="40"/>
      <c r="FS730" s="40"/>
      <c r="FT730" s="40"/>
      <c r="FU730" s="40"/>
      <c r="FV730" s="40"/>
      <c r="FW730" s="40"/>
      <c r="FX730" s="40"/>
      <c r="FY730" s="40"/>
      <c r="FZ730" s="40"/>
      <c r="GA730" s="40"/>
      <c r="GB730" s="40"/>
      <c r="GC730" s="40"/>
      <c r="GD730" s="8"/>
      <c r="GE730" s="8"/>
      <c r="GF730" s="8"/>
      <c r="GG730" s="8"/>
      <c r="GH730" s="8"/>
    </row>
    <row r="731" spans="1:190">
      <c r="A731" s="8"/>
      <c r="DT731" s="40"/>
      <c r="DU731" s="40"/>
      <c r="DV731" s="40"/>
      <c r="DW731" s="40"/>
      <c r="DX731" s="40"/>
      <c r="DY731" s="40"/>
      <c r="DZ731" s="40"/>
      <c r="EA731" s="40"/>
      <c r="EB731" s="40"/>
      <c r="EC731" s="40"/>
      <c r="ED731" s="40"/>
      <c r="EE731" s="40"/>
      <c r="EF731" s="40"/>
      <c r="EG731" s="40"/>
      <c r="EH731" s="40"/>
      <c r="EI731" s="40"/>
      <c r="EJ731" s="40"/>
      <c r="EK731" s="40"/>
      <c r="EL731" s="40"/>
      <c r="EM731" s="40"/>
      <c r="EN731" s="40"/>
      <c r="EO731" s="40"/>
      <c r="EP731" s="40"/>
      <c r="EQ731" s="40"/>
      <c r="ER731" s="40"/>
      <c r="ES731" s="40"/>
      <c r="ET731" s="40"/>
      <c r="EU731" s="40"/>
      <c r="EV731" s="40"/>
      <c r="EW731" s="40"/>
      <c r="EX731" s="40"/>
      <c r="EY731" s="40"/>
      <c r="EZ731" s="40"/>
      <c r="FA731" s="40"/>
      <c r="FB731" s="40"/>
      <c r="FC731" s="40"/>
      <c r="FD731" s="40"/>
      <c r="FE731" s="40"/>
      <c r="FF731" s="40"/>
      <c r="FG731" s="40"/>
      <c r="FH731" s="40"/>
      <c r="FI731" s="40"/>
      <c r="FJ731" s="40"/>
      <c r="FK731" s="40"/>
      <c r="FL731" s="40"/>
      <c r="FM731" s="40"/>
      <c r="FN731" s="40"/>
      <c r="FO731" s="40"/>
      <c r="FP731" s="40"/>
      <c r="FQ731" s="40"/>
      <c r="FR731" s="40"/>
      <c r="FS731" s="40"/>
      <c r="FT731" s="40"/>
      <c r="FU731" s="40"/>
      <c r="FV731" s="40"/>
      <c r="FW731" s="40"/>
      <c r="FX731" s="40"/>
      <c r="FY731" s="40"/>
      <c r="FZ731" s="40"/>
      <c r="GA731" s="40"/>
      <c r="GB731" s="40"/>
      <c r="GC731" s="40"/>
      <c r="GD731" s="8"/>
      <c r="GE731" s="8"/>
      <c r="GF731" s="8"/>
      <c r="GG731" s="8"/>
      <c r="GH731" s="8"/>
    </row>
    <row r="732" spans="1:190">
      <c r="A732" s="8"/>
      <c r="DT732" s="40"/>
      <c r="DU732" s="40"/>
      <c r="DV732" s="40"/>
      <c r="DW732" s="40"/>
      <c r="DX732" s="40"/>
      <c r="DY732" s="40"/>
      <c r="DZ732" s="40"/>
      <c r="EA732" s="40"/>
      <c r="EB732" s="40"/>
      <c r="EC732" s="40"/>
      <c r="ED732" s="40"/>
      <c r="EE732" s="40"/>
      <c r="EF732" s="40"/>
      <c r="EG732" s="40"/>
      <c r="EH732" s="40"/>
      <c r="EI732" s="40"/>
      <c r="EJ732" s="40"/>
      <c r="EK732" s="40"/>
      <c r="EL732" s="40"/>
      <c r="EM732" s="40"/>
      <c r="EN732" s="40"/>
      <c r="EO732" s="40"/>
      <c r="EP732" s="40"/>
      <c r="EQ732" s="40"/>
      <c r="ER732" s="40"/>
      <c r="ES732" s="40"/>
      <c r="ET732" s="40"/>
      <c r="EU732" s="40"/>
      <c r="EV732" s="40"/>
      <c r="EW732" s="40"/>
      <c r="EX732" s="40"/>
      <c r="EY732" s="40"/>
      <c r="EZ732" s="40"/>
      <c r="FA732" s="40"/>
      <c r="FB732" s="40"/>
      <c r="FC732" s="40"/>
      <c r="FD732" s="40"/>
      <c r="FE732" s="40"/>
      <c r="FF732" s="40"/>
      <c r="FG732" s="40"/>
      <c r="FH732" s="40"/>
      <c r="FI732" s="40"/>
      <c r="FJ732" s="40"/>
      <c r="FK732" s="40"/>
      <c r="FL732" s="40"/>
      <c r="FM732" s="40"/>
      <c r="FN732" s="40"/>
      <c r="FO732" s="40"/>
      <c r="FP732" s="40"/>
      <c r="FQ732" s="40"/>
      <c r="FR732" s="40"/>
      <c r="FS732" s="40"/>
      <c r="FT732" s="40"/>
      <c r="FU732" s="40"/>
      <c r="FV732" s="40"/>
      <c r="FW732" s="40"/>
      <c r="FX732" s="40"/>
      <c r="FY732" s="40"/>
      <c r="FZ732" s="40"/>
      <c r="GA732" s="40"/>
      <c r="GB732" s="40"/>
      <c r="GC732" s="40"/>
      <c r="GD732" s="8"/>
      <c r="GE732" s="8"/>
      <c r="GF732" s="8"/>
      <c r="GG732" s="8"/>
      <c r="GH732" s="8"/>
    </row>
    <row r="733" spans="1:190">
      <c r="A733" s="8"/>
      <c r="DT733" s="40"/>
      <c r="DU733" s="40"/>
      <c r="DV733" s="40"/>
      <c r="DW733" s="40"/>
      <c r="DX733" s="40"/>
      <c r="DY733" s="40"/>
      <c r="DZ733" s="40"/>
      <c r="EA733" s="40"/>
      <c r="EB733" s="40"/>
      <c r="EC733" s="40"/>
      <c r="ED733" s="40"/>
      <c r="EE733" s="40"/>
      <c r="EF733" s="40"/>
      <c r="EG733" s="40"/>
      <c r="EH733" s="40"/>
      <c r="EI733" s="40"/>
      <c r="EJ733" s="40"/>
      <c r="EK733" s="40"/>
      <c r="EL733" s="40"/>
      <c r="EM733" s="40"/>
      <c r="EN733" s="40"/>
      <c r="EO733" s="40"/>
      <c r="EP733" s="40"/>
      <c r="EQ733" s="40"/>
      <c r="ER733" s="40"/>
      <c r="ES733" s="40"/>
      <c r="ET733" s="40"/>
      <c r="EU733" s="40"/>
      <c r="EV733" s="40"/>
      <c r="EW733" s="40"/>
      <c r="EX733" s="40"/>
      <c r="EY733" s="40"/>
      <c r="EZ733" s="40"/>
      <c r="FA733" s="40"/>
      <c r="FB733" s="40"/>
      <c r="FC733" s="40"/>
      <c r="FD733" s="40"/>
      <c r="FE733" s="40"/>
      <c r="FF733" s="40"/>
      <c r="FG733" s="40"/>
      <c r="FH733" s="40"/>
      <c r="FI733" s="40"/>
      <c r="FJ733" s="40"/>
      <c r="FK733" s="40"/>
      <c r="FL733" s="40"/>
      <c r="FM733" s="40"/>
      <c r="FN733" s="40"/>
      <c r="FO733" s="40"/>
      <c r="FP733" s="40"/>
      <c r="FQ733" s="40"/>
      <c r="FR733" s="40"/>
      <c r="FS733" s="40"/>
      <c r="FT733" s="40"/>
      <c r="FU733" s="40"/>
      <c r="FV733" s="40"/>
      <c r="FW733" s="40"/>
      <c r="FX733" s="40"/>
      <c r="FY733" s="40"/>
      <c r="FZ733" s="40"/>
      <c r="GA733" s="40"/>
      <c r="GB733" s="40"/>
      <c r="GC733" s="40"/>
      <c r="GD733" s="8"/>
      <c r="GE733" s="8"/>
      <c r="GF733" s="8"/>
      <c r="GG733" s="8"/>
      <c r="GH733" s="8"/>
    </row>
    <row r="734" spans="1:190">
      <c r="A734" s="8"/>
      <c r="DT734" s="40"/>
      <c r="DU734" s="40"/>
      <c r="DV734" s="40"/>
      <c r="DW734" s="40"/>
      <c r="DX734" s="40"/>
      <c r="DY734" s="40"/>
      <c r="DZ734" s="40"/>
      <c r="EA734" s="40"/>
      <c r="EB734" s="40"/>
      <c r="EC734" s="40"/>
      <c r="ED734" s="40"/>
      <c r="EE734" s="40"/>
      <c r="EF734" s="40"/>
      <c r="EG734" s="40"/>
      <c r="EH734" s="40"/>
      <c r="EI734" s="40"/>
      <c r="EJ734" s="40"/>
      <c r="EK734" s="40"/>
      <c r="EL734" s="40"/>
      <c r="EM734" s="40"/>
      <c r="EN734" s="40"/>
      <c r="EO734" s="40"/>
      <c r="EP734" s="40"/>
      <c r="EQ734" s="40"/>
      <c r="ER734" s="40"/>
      <c r="ES734" s="40"/>
      <c r="ET734" s="40"/>
      <c r="EU734" s="40"/>
      <c r="EV734" s="40"/>
      <c r="EW734" s="40"/>
      <c r="EX734" s="40"/>
      <c r="EY734" s="40"/>
      <c r="EZ734" s="40"/>
      <c r="FA734" s="40"/>
      <c r="FB734" s="40"/>
      <c r="FC734" s="40"/>
      <c r="FD734" s="40"/>
      <c r="FE734" s="40"/>
      <c r="FF734" s="40"/>
      <c r="FG734" s="40"/>
      <c r="FH734" s="40"/>
      <c r="FI734" s="40"/>
      <c r="FJ734" s="40"/>
      <c r="FK734" s="40"/>
      <c r="FL734" s="40"/>
      <c r="FM734" s="40"/>
      <c r="FN734" s="40"/>
      <c r="FO734" s="40"/>
      <c r="FP734" s="40"/>
      <c r="FQ734" s="40"/>
      <c r="FR734" s="40"/>
      <c r="FS734" s="40"/>
      <c r="FT734" s="40"/>
      <c r="FU734" s="40"/>
      <c r="FV734" s="40"/>
      <c r="FW734" s="40"/>
      <c r="FX734" s="40"/>
      <c r="FY734" s="40"/>
      <c r="FZ734" s="40"/>
      <c r="GA734" s="40"/>
      <c r="GB734" s="40"/>
      <c r="GC734" s="40"/>
      <c r="GD734" s="8"/>
      <c r="GE734" s="8"/>
      <c r="GF734" s="8"/>
      <c r="GG734" s="8"/>
      <c r="GH734" s="8"/>
    </row>
    <row r="735" spans="1:190">
      <c r="A735" s="8"/>
      <c r="DT735" s="40"/>
      <c r="DU735" s="40"/>
      <c r="DV735" s="40"/>
      <c r="DW735" s="40"/>
      <c r="DX735" s="40"/>
      <c r="DY735" s="40"/>
      <c r="DZ735" s="40"/>
      <c r="EA735" s="40"/>
      <c r="EB735" s="40"/>
      <c r="EC735" s="40"/>
      <c r="ED735" s="40"/>
      <c r="EE735" s="40"/>
      <c r="EF735" s="40"/>
      <c r="EG735" s="40"/>
      <c r="EH735" s="40"/>
      <c r="EI735" s="40"/>
      <c r="EJ735" s="40"/>
      <c r="EK735" s="40"/>
      <c r="EL735" s="40"/>
      <c r="EM735" s="40"/>
      <c r="EN735" s="40"/>
      <c r="EO735" s="40"/>
      <c r="EP735" s="40"/>
      <c r="EQ735" s="40"/>
      <c r="ER735" s="40"/>
      <c r="ES735" s="40"/>
      <c r="ET735" s="40"/>
      <c r="EU735" s="40"/>
      <c r="EV735" s="40"/>
      <c r="EW735" s="40"/>
      <c r="EX735" s="40"/>
      <c r="EY735" s="40"/>
      <c r="EZ735" s="40"/>
      <c r="FA735" s="40"/>
      <c r="FB735" s="40"/>
      <c r="FC735" s="40"/>
      <c r="FD735" s="40"/>
      <c r="FE735" s="40"/>
      <c r="FF735" s="40"/>
      <c r="FG735" s="40"/>
      <c r="FH735" s="40"/>
      <c r="FI735" s="40"/>
      <c r="FJ735" s="40"/>
      <c r="FK735" s="40"/>
      <c r="FL735" s="40"/>
      <c r="FM735" s="40"/>
      <c r="FN735" s="40"/>
      <c r="FO735" s="40"/>
      <c r="FP735" s="40"/>
      <c r="FQ735" s="40"/>
      <c r="FR735" s="40"/>
      <c r="FS735" s="40"/>
      <c r="FT735" s="40"/>
      <c r="FU735" s="40"/>
      <c r="FV735" s="40"/>
      <c r="FW735" s="40"/>
      <c r="FX735" s="40"/>
      <c r="FY735" s="40"/>
      <c r="FZ735" s="40"/>
      <c r="GA735" s="40"/>
      <c r="GB735" s="40"/>
      <c r="GC735" s="40"/>
      <c r="GD735" s="8"/>
      <c r="GE735" s="8"/>
      <c r="GF735" s="8"/>
      <c r="GG735" s="8"/>
      <c r="GH735" s="8"/>
    </row>
    <row r="736" spans="1:190">
      <c r="A736" s="8"/>
      <c r="DT736" s="40"/>
      <c r="DU736" s="40"/>
      <c r="DV736" s="40"/>
      <c r="DW736" s="40"/>
      <c r="DX736" s="40"/>
      <c r="DY736" s="40"/>
      <c r="DZ736" s="40"/>
      <c r="EA736" s="40"/>
      <c r="EB736" s="40"/>
      <c r="EC736" s="40"/>
      <c r="ED736" s="40"/>
      <c r="EE736" s="40"/>
      <c r="EF736" s="40"/>
      <c r="EG736" s="40"/>
      <c r="EH736" s="40"/>
      <c r="EI736" s="40"/>
      <c r="EJ736" s="40"/>
      <c r="EK736" s="40"/>
      <c r="EL736" s="40"/>
      <c r="EM736" s="40"/>
      <c r="EN736" s="40"/>
      <c r="EO736" s="40"/>
      <c r="EP736" s="40"/>
      <c r="EQ736" s="40"/>
      <c r="ER736" s="40"/>
      <c r="ES736" s="40"/>
      <c r="ET736" s="40"/>
      <c r="EU736" s="40"/>
      <c r="EV736" s="40"/>
      <c r="EW736" s="40"/>
      <c r="EX736" s="40"/>
      <c r="EY736" s="40"/>
      <c r="EZ736" s="40"/>
      <c r="FA736" s="40"/>
      <c r="FB736" s="40"/>
      <c r="FC736" s="40"/>
      <c r="FD736" s="40"/>
      <c r="FE736" s="40"/>
      <c r="FF736" s="40"/>
      <c r="FG736" s="40"/>
      <c r="FH736" s="40"/>
      <c r="FI736" s="40"/>
      <c r="FJ736" s="40"/>
      <c r="FK736" s="40"/>
      <c r="FL736" s="40"/>
      <c r="FM736" s="40"/>
      <c r="FN736" s="40"/>
      <c r="FO736" s="40"/>
      <c r="FP736" s="40"/>
      <c r="FQ736" s="40"/>
      <c r="FR736" s="40"/>
      <c r="FS736" s="40"/>
      <c r="FT736" s="40"/>
      <c r="FU736" s="40"/>
      <c r="FV736" s="40"/>
      <c r="FW736" s="40"/>
      <c r="FX736" s="40"/>
      <c r="FY736" s="40"/>
      <c r="FZ736" s="40"/>
      <c r="GA736" s="40"/>
      <c r="GB736" s="40"/>
      <c r="GC736" s="40"/>
      <c r="GD736" s="8"/>
      <c r="GE736" s="8"/>
      <c r="GF736" s="8"/>
      <c r="GG736" s="8"/>
      <c r="GH736" s="8"/>
    </row>
    <row r="737" spans="1:190">
      <c r="A737" s="8"/>
      <c r="DT737" s="40"/>
      <c r="DU737" s="40"/>
      <c r="DV737" s="40"/>
      <c r="DW737" s="40"/>
      <c r="DX737" s="40"/>
      <c r="DY737" s="40"/>
      <c r="DZ737" s="40"/>
      <c r="EA737" s="40"/>
      <c r="EB737" s="40"/>
      <c r="EC737" s="40"/>
      <c r="ED737" s="40"/>
      <c r="EE737" s="40"/>
      <c r="EF737" s="40"/>
      <c r="EG737" s="40"/>
      <c r="EH737" s="40"/>
      <c r="EI737" s="40"/>
      <c r="EJ737" s="40"/>
      <c r="EK737" s="40"/>
      <c r="EL737" s="40"/>
      <c r="EM737" s="40"/>
      <c r="EN737" s="40"/>
      <c r="EO737" s="40"/>
      <c r="EP737" s="40"/>
      <c r="EQ737" s="40"/>
      <c r="ER737" s="40"/>
      <c r="ES737" s="40"/>
      <c r="ET737" s="40"/>
      <c r="EU737" s="40"/>
      <c r="EV737" s="40"/>
      <c r="EW737" s="40"/>
      <c r="EX737" s="40"/>
      <c r="EY737" s="40"/>
      <c r="EZ737" s="40"/>
      <c r="FA737" s="40"/>
      <c r="FB737" s="40"/>
      <c r="FC737" s="40"/>
      <c r="FD737" s="40"/>
      <c r="FE737" s="40"/>
      <c r="FF737" s="40"/>
      <c r="FG737" s="40"/>
      <c r="FH737" s="40"/>
      <c r="FI737" s="40"/>
      <c r="FJ737" s="40"/>
      <c r="FK737" s="40"/>
      <c r="FL737" s="40"/>
      <c r="FM737" s="40"/>
      <c r="FN737" s="40"/>
      <c r="FO737" s="40"/>
      <c r="FP737" s="40"/>
      <c r="FQ737" s="40"/>
      <c r="FR737" s="40"/>
      <c r="FS737" s="40"/>
      <c r="FT737" s="40"/>
      <c r="FU737" s="40"/>
      <c r="FV737" s="40"/>
      <c r="FW737" s="40"/>
      <c r="FX737" s="40"/>
      <c r="FY737" s="40"/>
      <c r="FZ737" s="40"/>
      <c r="GA737" s="40"/>
      <c r="GB737" s="40"/>
      <c r="GC737" s="40"/>
      <c r="GD737" s="8"/>
      <c r="GE737" s="8"/>
      <c r="GF737" s="8"/>
      <c r="GG737" s="8"/>
      <c r="GH737" s="8"/>
    </row>
    <row r="738" spans="1:190">
      <c r="A738" s="8"/>
      <c r="DT738" s="40"/>
      <c r="DU738" s="40"/>
      <c r="DV738" s="40"/>
      <c r="DW738" s="40"/>
      <c r="DX738" s="40"/>
      <c r="DY738" s="40"/>
      <c r="DZ738" s="40"/>
      <c r="EA738" s="40"/>
      <c r="EB738" s="40"/>
      <c r="EC738" s="40"/>
      <c r="ED738" s="40"/>
      <c r="EE738" s="40"/>
      <c r="EF738" s="40"/>
      <c r="EG738" s="40"/>
      <c r="EH738" s="40"/>
      <c r="EI738" s="40"/>
      <c r="EJ738" s="40"/>
      <c r="EK738" s="40"/>
      <c r="EL738" s="40"/>
      <c r="EM738" s="40"/>
      <c r="EN738" s="40"/>
      <c r="EO738" s="40"/>
      <c r="EP738" s="40"/>
      <c r="EQ738" s="40"/>
      <c r="ER738" s="40"/>
      <c r="ES738" s="40"/>
      <c r="ET738" s="40"/>
      <c r="EU738" s="40"/>
      <c r="EV738" s="40"/>
      <c r="EW738" s="40"/>
      <c r="EX738" s="40"/>
      <c r="EY738" s="40"/>
      <c r="EZ738" s="40"/>
      <c r="FA738" s="40"/>
      <c r="FB738" s="40"/>
      <c r="FC738" s="40"/>
      <c r="FD738" s="40"/>
      <c r="FE738" s="40"/>
      <c r="FF738" s="40"/>
      <c r="FG738" s="40"/>
      <c r="FH738" s="40"/>
      <c r="FI738" s="40"/>
      <c r="FJ738" s="40"/>
      <c r="FK738" s="40"/>
      <c r="FL738" s="40"/>
      <c r="FM738" s="40"/>
      <c r="FN738" s="40"/>
      <c r="FO738" s="40"/>
      <c r="FP738" s="40"/>
      <c r="FQ738" s="40"/>
      <c r="FR738" s="40"/>
      <c r="FS738" s="40"/>
      <c r="FT738" s="40"/>
      <c r="FU738" s="40"/>
      <c r="FV738" s="40"/>
      <c r="FW738" s="40"/>
      <c r="FX738" s="40"/>
      <c r="FY738" s="40"/>
      <c r="FZ738" s="40"/>
      <c r="GA738" s="40"/>
      <c r="GB738" s="40"/>
      <c r="GC738" s="40"/>
      <c r="GD738" s="8"/>
      <c r="GE738" s="8"/>
      <c r="GF738" s="8"/>
      <c r="GG738" s="8"/>
      <c r="GH738" s="8"/>
    </row>
    <row r="739" spans="1:190">
      <c r="A739" s="8"/>
      <c r="DT739" s="40"/>
      <c r="DU739" s="40"/>
      <c r="DV739" s="40"/>
      <c r="DW739" s="40"/>
      <c r="DX739" s="40"/>
      <c r="DY739" s="40"/>
      <c r="DZ739" s="40"/>
      <c r="EA739" s="40"/>
      <c r="EB739" s="40"/>
      <c r="EC739" s="40"/>
      <c r="ED739" s="40"/>
      <c r="EE739" s="40"/>
      <c r="EF739" s="40"/>
      <c r="EG739" s="40"/>
      <c r="EH739" s="40"/>
      <c r="EI739" s="40"/>
      <c r="EJ739" s="40"/>
      <c r="EK739" s="40"/>
      <c r="EL739" s="40"/>
      <c r="EM739" s="40"/>
      <c r="EN739" s="40"/>
      <c r="EO739" s="40"/>
      <c r="EP739" s="40"/>
      <c r="EQ739" s="40"/>
      <c r="ER739" s="40"/>
      <c r="ES739" s="40"/>
      <c r="ET739" s="40"/>
      <c r="EU739" s="40"/>
      <c r="EV739" s="40"/>
      <c r="EW739" s="40"/>
      <c r="EX739" s="40"/>
      <c r="EY739" s="40"/>
      <c r="EZ739" s="40"/>
      <c r="FA739" s="40"/>
      <c r="FB739" s="40"/>
      <c r="FC739" s="40"/>
      <c r="FD739" s="40"/>
      <c r="FE739" s="40"/>
      <c r="FF739" s="40"/>
      <c r="FG739" s="40"/>
      <c r="FH739" s="40"/>
      <c r="FI739" s="40"/>
      <c r="FJ739" s="40"/>
      <c r="FK739" s="40"/>
      <c r="FL739" s="40"/>
      <c r="FM739" s="40"/>
      <c r="FN739" s="40"/>
      <c r="FO739" s="40"/>
      <c r="FP739" s="40"/>
      <c r="FQ739" s="40"/>
      <c r="FR739" s="40"/>
      <c r="FS739" s="40"/>
      <c r="FT739" s="40"/>
      <c r="FU739" s="40"/>
      <c r="FV739" s="40"/>
      <c r="FW739" s="40"/>
      <c r="FX739" s="40"/>
      <c r="FY739" s="40"/>
      <c r="FZ739" s="40"/>
      <c r="GA739" s="40"/>
      <c r="GB739" s="40"/>
      <c r="GC739" s="40"/>
      <c r="GD739" s="8"/>
      <c r="GE739" s="8"/>
      <c r="GF739" s="8"/>
      <c r="GG739" s="8"/>
      <c r="GH739" s="8"/>
    </row>
    <row r="740" spans="1:190">
      <c r="A740" s="8"/>
      <c r="DT740" s="40"/>
      <c r="DU740" s="40"/>
      <c r="DV740" s="40"/>
      <c r="DW740" s="40"/>
      <c r="DX740" s="40"/>
      <c r="DY740" s="40"/>
      <c r="DZ740" s="40"/>
      <c r="EA740" s="40"/>
      <c r="EB740" s="40"/>
      <c r="EC740" s="40"/>
      <c r="ED740" s="40"/>
      <c r="EE740" s="40"/>
      <c r="EF740" s="40"/>
      <c r="EG740" s="40"/>
      <c r="EH740" s="40"/>
      <c r="EI740" s="40"/>
      <c r="EJ740" s="40"/>
      <c r="EK740" s="40"/>
      <c r="EL740" s="40"/>
      <c r="EM740" s="40"/>
      <c r="EN740" s="40"/>
      <c r="EO740" s="40"/>
      <c r="EP740" s="40"/>
      <c r="EQ740" s="40"/>
      <c r="ER740" s="40"/>
      <c r="ES740" s="40"/>
      <c r="ET740" s="40"/>
      <c r="EU740" s="40"/>
      <c r="EV740" s="40"/>
      <c r="EW740" s="40"/>
      <c r="EX740" s="40"/>
      <c r="EY740" s="40"/>
      <c r="EZ740" s="40"/>
      <c r="FA740" s="40"/>
      <c r="FB740" s="40"/>
      <c r="FC740" s="40"/>
      <c r="FD740" s="40"/>
      <c r="FE740" s="40"/>
      <c r="FF740" s="40"/>
      <c r="FG740" s="40"/>
      <c r="FH740" s="40"/>
      <c r="FI740" s="40"/>
      <c r="FJ740" s="40"/>
      <c r="FK740" s="40"/>
      <c r="FL740" s="40"/>
      <c r="FM740" s="40"/>
      <c r="FN740" s="40"/>
      <c r="FO740" s="40"/>
      <c r="FP740" s="40"/>
      <c r="FQ740" s="40"/>
      <c r="FR740" s="40"/>
      <c r="FS740" s="40"/>
      <c r="FT740" s="40"/>
      <c r="FU740" s="40"/>
      <c r="FV740" s="40"/>
      <c r="FW740" s="40"/>
      <c r="FX740" s="40"/>
      <c r="FY740" s="40"/>
      <c r="FZ740" s="40"/>
      <c r="GA740" s="40"/>
      <c r="GB740" s="40"/>
      <c r="GC740" s="40"/>
      <c r="GD740" s="8"/>
      <c r="GE740" s="8"/>
      <c r="GF740" s="8"/>
      <c r="GG740" s="8"/>
      <c r="GH740" s="8"/>
    </row>
    <row r="741" spans="1:190">
      <c r="A741" s="8"/>
      <c r="DT741" s="40"/>
      <c r="DU741" s="40"/>
      <c r="DV741" s="40"/>
      <c r="DW741" s="40"/>
      <c r="DX741" s="40"/>
      <c r="DY741" s="40"/>
      <c r="DZ741" s="40"/>
      <c r="EA741" s="40"/>
      <c r="EB741" s="40"/>
      <c r="EC741" s="40"/>
      <c r="ED741" s="40"/>
      <c r="EE741" s="40"/>
      <c r="EF741" s="40"/>
      <c r="EG741" s="40"/>
      <c r="EH741" s="40"/>
      <c r="EI741" s="40"/>
      <c r="EJ741" s="40"/>
      <c r="EK741" s="40"/>
      <c r="EL741" s="40"/>
      <c r="EM741" s="40"/>
      <c r="EN741" s="40"/>
      <c r="EO741" s="40"/>
      <c r="EP741" s="40"/>
      <c r="EQ741" s="40"/>
      <c r="ER741" s="40"/>
      <c r="ES741" s="40"/>
      <c r="ET741" s="40"/>
      <c r="EU741" s="40"/>
      <c r="EV741" s="40"/>
      <c r="EW741" s="40"/>
      <c r="EX741" s="40"/>
      <c r="EY741" s="40"/>
      <c r="EZ741" s="40"/>
      <c r="FA741" s="40"/>
      <c r="FB741" s="40"/>
      <c r="FC741" s="40"/>
      <c r="FD741" s="40"/>
      <c r="FE741" s="40"/>
      <c r="FF741" s="40"/>
      <c r="FG741" s="40"/>
      <c r="FH741" s="40"/>
      <c r="FI741" s="40"/>
      <c r="FJ741" s="40"/>
      <c r="FK741" s="40"/>
      <c r="FL741" s="40"/>
      <c r="FM741" s="40"/>
      <c r="FN741" s="40"/>
      <c r="FO741" s="40"/>
      <c r="FP741" s="40"/>
      <c r="FQ741" s="40"/>
      <c r="FR741" s="40"/>
      <c r="FS741" s="40"/>
      <c r="FT741" s="40"/>
      <c r="FU741" s="40"/>
      <c r="FV741" s="40"/>
      <c r="FW741" s="40"/>
      <c r="FX741" s="40"/>
      <c r="FY741" s="40"/>
      <c r="FZ741" s="40"/>
      <c r="GA741" s="40"/>
      <c r="GB741" s="40"/>
      <c r="GC741" s="40"/>
      <c r="GD741" s="8"/>
      <c r="GE741" s="8"/>
      <c r="GF741" s="8"/>
      <c r="GG741" s="8"/>
      <c r="GH741" s="8"/>
    </row>
    <row r="742" spans="1:190">
      <c r="A742" s="8"/>
      <c r="DT742" s="40"/>
      <c r="DU742" s="40"/>
      <c r="DV742" s="40"/>
      <c r="DW742" s="40"/>
      <c r="DX742" s="40"/>
      <c r="DY742" s="40"/>
      <c r="DZ742" s="40"/>
      <c r="EA742" s="40"/>
      <c r="EB742" s="40"/>
      <c r="EC742" s="40"/>
      <c r="ED742" s="40"/>
      <c r="EE742" s="40"/>
      <c r="EF742" s="40"/>
      <c r="EG742" s="40"/>
      <c r="EH742" s="40"/>
      <c r="EI742" s="40"/>
      <c r="EJ742" s="40"/>
      <c r="EK742" s="40"/>
      <c r="EL742" s="40"/>
      <c r="EM742" s="40"/>
      <c r="EN742" s="40"/>
      <c r="EO742" s="40"/>
      <c r="EP742" s="40"/>
      <c r="EQ742" s="40"/>
      <c r="ER742" s="40"/>
      <c r="ES742" s="40"/>
      <c r="ET742" s="40"/>
      <c r="EU742" s="40"/>
      <c r="EV742" s="40"/>
      <c r="EW742" s="40"/>
      <c r="EX742" s="40"/>
      <c r="EY742" s="40"/>
      <c r="EZ742" s="40"/>
      <c r="FA742" s="40"/>
      <c r="FB742" s="40"/>
      <c r="FC742" s="40"/>
      <c r="FD742" s="40"/>
      <c r="FE742" s="40"/>
      <c r="FF742" s="40"/>
      <c r="FG742" s="40"/>
      <c r="FH742" s="40"/>
      <c r="FI742" s="40"/>
      <c r="FJ742" s="40"/>
      <c r="FK742" s="40"/>
      <c r="FL742" s="40"/>
      <c r="FM742" s="40"/>
      <c r="FN742" s="40"/>
      <c r="FO742" s="40"/>
      <c r="FP742" s="40"/>
      <c r="FQ742" s="40"/>
      <c r="FR742" s="40"/>
      <c r="FS742" s="40"/>
      <c r="FT742" s="40"/>
      <c r="FU742" s="40"/>
      <c r="FV742" s="40"/>
      <c r="FW742" s="40"/>
      <c r="FX742" s="40"/>
      <c r="FY742" s="40"/>
      <c r="FZ742" s="40"/>
      <c r="GA742" s="40"/>
      <c r="GB742" s="40"/>
      <c r="GC742" s="40"/>
      <c r="GD742" s="8"/>
      <c r="GE742" s="8"/>
      <c r="GF742" s="8"/>
      <c r="GG742" s="8"/>
      <c r="GH742" s="8"/>
    </row>
    <row r="743" spans="1:190">
      <c r="A743" s="8"/>
      <c r="DT743" s="40"/>
      <c r="DU743" s="40"/>
      <c r="DV743" s="40"/>
      <c r="DW743" s="40"/>
      <c r="DX743" s="40"/>
      <c r="DY743" s="40"/>
      <c r="DZ743" s="40"/>
      <c r="EA743" s="40"/>
      <c r="EB743" s="40"/>
      <c r="EC743" s="40"/>
      <c r="ED743" s="40"/>
      <c r="EE743" s="40"/>
      <c r="EF743" s="40"/>
      <c r="EG743" s="40"/>
      <c r="EH743" s="40"/>
      <c r="EI743" s="40"/>
      <c r="EJ743" s="40"/>
      <c r="EK743" s="40"/>
      <c r="EL743" s="40"/>
      <c r="EM743" s="40"/>
      <c r="EN743" s="40"/>
      <c r="EO743" s="40"/>
      <c r="EP743" s="40"/>
      <c r="EQ743" s="40"/>
      <c r="ER743" s="40"/>
      <c r="ES743" s="40"/>
      <c r="ET743" s="40"/>
      <c r="EU743" s="40"/>
      <c r="EV743" s="40"/>
      <c r="EW743" s="40"/>
      <c r="EX743" s="40"/>
      <c r="EY743" s="40"/>
      <c r="EZ743" s="40"/>
      <c r="FA743" s="40"/>
      <c r="FB743" s="40"/>
      <c r="FC743" s="40"/>
      <c r="FD743" s="40"/>
      <c r="FE743" s="40"/>
      <c r="FF743" s="40"/>
      <c r="FG743" s="40"/>
      <c r="FH743" s="40"/>
      <c r="FI743" s="40"/>
      <c r="FJ743" s="40"/>
      <c r="FK743" s="40"/>
      <c r="FL743" s="40"/>
      <c r="FM743" s="40"/>
      <c r="FN743" s="40"/>
      <c r="FO743" s="40"/>
      <c r="FP743" s="40"/>
      <c r="FQ743" s="40"/>
      <c r="FR743" s="40"/>
      <c r="FS743" s="40"/>
      <c r="FT743" s="40"/>
      <c r="FU743" s="40"/>
      <c r="FV743" s="40"/>
      <c r="FW743" s="40"/>
      <c r="FX743" s="40"/>
      <c r="FY743" s="40"/>
      <c r="FZ743" s="40"/>
      <c r="GA743" s="40"/>
      <c r="GB743" s="40"/>
      <c r="GC743" s="40"/>
      <c r="GD743" s="8"/>
      <c r="GE743" s="8"/>
      <c r="GF743" s="8"/>
      <c r="GG743" s="8"/>
      <c r="GH743" s="8"/>
    </row>
    <row r="744" spans="1:190">
      <c r="A744" s="8"/>
      <c r="DT744" s="40"/>
      <c r="DU744" s="40"/>
      <c r="DV744" s="40"/>
      <c r="DW744" s="40"/>
      <c r="DX744" s="40"/>
      <c r="DY744" s="40"/>
      <c r="DZ744" s="40"/>
      <c r="EA744" s="40"/>
      <c r="EB744" s="40"/>
      <c r="EC744" s="40"/>
      <c r="ED744" s="40"/>
      <c r="EE744" s="40"/>
      <c r="EF744" s="40"/>
      <c r="EG744" s="40"/>
      <c r="EH744" s="40"/>
      <c r="EI744" s="40"/>
      <c r="EJ744" s="40"/>
      <c r="EK744" s="40"/>
      <c r="EL744" s="40"/>
      <c r="EM744" s="40"/>
      <c r="EN744" s="40"/>
      <c r="EO744" s="40"/>
      <c r="EP744" s="40"/>
      <c r="EQ744" s="40"/>
      <c r="ER744" s="40"/>
      <c r="ES744" s="40"/>
      <c r="ET744" s="40"/>
      <c r="EU744" s="40"/>
      <c r="EV744" s="40"/>
      <c r="EW744" s="40"/>
      <c r="EX744" s="40"/>
      <c r="EY744" s="40"/>
      <c r="EZ744" s="40"/>
      <c r="FA744" s="40"/>
      <c r="FB744" s="40"/>
      <c r="FC744" s="40"/>
      <c r="FD744" s="40"/>
      <c r="FE744" s="40"/>
      <c r="FF744" s="40"/>
      <c r="FG744" s="40"/>
      <c r="FH744" s="40"/>
      <c r="FI744" s="40"/>
      <c r="FJ744" s="40"/>
      <c r="FK744" s="40"/>
      <c r="FL744" s="40"/>
      <c r="FM744" s="40"/>
      <c r="FN744" s="40"/>
      <c r="FO744" s="40"/>
      <c r="FP744" s="40"/>
      <c r="FQ744" s="40"/>
      <c r="FR744" s="40"/>
      <c r="FS744" s="40"/>
      <c r="FT744" s="40"/>
      <c r="FU744" s="40"/>
      <c r="FV744" s="40"/>
      <c r="FW744" s="40"/>
      <c r="FX744" s="40"/>
      <c r="FY744" s="40"/>
      <c r="FZ744" s="40"/>
      <c r="GA744" s="40"/>
      <c r="GB744" s="40"/>
      <c r="GC744" s="40"/>
      <c r="GD744" s="8"/>
      <c r="GE744" s="8"/>
      <c r="GF744" s="8"/>
      <c r="GG744" s="8"/>
      <c r="GH744" s="8"/>
    </row>
    <row r="745" spans="1:190">
      <c r="A745" s="8"/>
      <c r="DT745" s="40"/>
      <c r="DU745" s="40"/>
      <c r="DV745" s="40"/>
      <c r="DW745" s="40"/>
      <c r="DX745" s="40"/>
      <c r="DY745" s="40"/>
      <c r="DZ745" s="40"/>
      <c r="EA745" s="40"/>
      <c r="EB745" s="40"/>
      <c r="EC745" s="40"/>
      <c r="ED745" s="40"/>
      <c r="EE745" s="40"/>
      <c r="EF745" s="40"/>
      <c r="EG745" s="40"/>
      <c r="EH745" s="40"/>
      <c r="EI745" s="40"/>
      <c r="EJ745" s="40"/>
      <c r="EK745" s="40"/>
      <c r="EL745" s="40"/>
      <c r="EM745" s="40"/>
      <c r="EN745" s="40"/>
      <c r="EO745" s="40"/>
      <c r="EP745" s="40"/>
      <c r="EQ745" s="40"/>
      <c r="ER745" s="40"/>
      <c r="ES745" s="40"/>
      <c r="ET745" s="40"/>
      <c r="EU745" s="40"/>
      <c r="EV745" s="40"/>
      <c r="EW745" s="40"/>
      <c r="EX745" s="40"/>
      <c r="EY745" s="40"/>
      <c r="EZ745" s="40"/>
      <c r="FA745" s="40"/>
      <c r="FB745" s="40"/>
      <c r="FC745" s="40"/>
      <c r="FD745" s="40"/>
      <c r="FE745" s="40"/>
      <c r="FF745" s="40"/>
      <c r="FG745" s="40"/>
      <c r="FH745" s="40"/>
      <c r="FI745" s="40"/>
      <c r="FJ745" s="40"/>
      <c r="FK745" s="40"/>
      <c r="FL745" s="40"/>
      <c r="FM745" s="40"/>
      <c r="FN745" s="40"/>
      <c r="FO745" s="40"/>
      <c r="FP745" s="40"/>
      <c r="FQ745" s="40"/>
      <c r="FR745" s="40"/>
      <c r="FS745" s="40"/>
      <c r="FT745" s="40"/>
      <c r="FU745" s="40"/>
      <c r="FV745" s="40"/>
      <c r="FW745" s="40"/>
      <c r="FX745" s="40"/>
      <c r="FY745" s="40"/>
      <c r="FZ745" s="40"/>
      <c r="GA745" s="40"/>
      <c r="GB745" s="40"/>
      <c r="GC745" s="40"/>
      <c r="GD745" s="8"/>
      <c r="GE745" s="8"/>
      <c r="GF745" s="8"/>
      <c r="GG745" s="8"/>
      <c r="GH745" s="8"/>
    </row>
    <row r="746" spans="1:190">
      <c r="A746" s="8"/>
      <c r="DT746" s="40"/>
      <c r="DU746" s="40"/>
      <c r="DV746" s="40"/>
      <c r="DW746" s="40"/>
      <c r="DX746" s="40"/>
      <c r="DY746" s="40"/>
      <c r="DZ746" s="40"/>
      <c r="EA746" s="40"/>
      <c r="EB746" s="40"/>
      <c r="EC746" s="40"/>
      <c r="ED746" s="40"/>
      <c r="EE746" s="40"/>
      <c r="EF746" s="40"/>
      <c r="EG746" s="40"/>
      <c r="EH746" s="40"/>
      <c r="EI746" s="40"/>
      <c r="EJ746" s="40"/>
      <c r="EK746" s="40"/>
      <c r="EL746" s="40"/>
      <c r="EM746" s="40"/>
      <c r="EN746" s="40"/>
      <c r="EO746" s="40"/>
      <c r="EP746" s="40"/>
      <c r="EQ746" s="40"/>
      <c r="ER746" s="40"/>
      <c r="ES746" s="40"/>
      <c r="ET746" s="40"/>
      <c r="EU746" s="40"/>
      <c r="EV746" s="40"/>
      <c r="EW746" s="40"/>
      <c r="EX746" s="40"/>
      <c r="EY746" s="40"/>
      <c r="EZ746" s="40"/>
      <c r="FA746" s="40"/>
      <c r="FB746" s="40"/>
      <c r="FC746" s="40"/>
      <c r="FD746" s="40"/>
      <c r="FE746" s="40"/>
      <c r="FF746" s="40"/>
      <c r="FG746" s="40"/>
      <c r="FH746" s="40"/>
      <c r="FI746" s="40"/>
      <c r="FJ746" s="40"/>
      <c r="FK746" s="40"/>
      <c r="FL746" s="40"/>
      <c r="FM746" s="40"/>
      <c r="FN746" s="40"/>
      <c r="FO746" s="40"/>
      <c r="FP746" s="40"/>
      <c r="FQ746" s="40"/>
      <c r="FR746" s="40"/>
      <c r="FS746" s="40"/>
      <c r="FT746" s="40"/>
      <c r="FU746" s="40"/>
      <c r="FV746" s="40"/>
      <c r="FW746" s="40"/>
      <c r="FX746" s="40"/>
      <c r="FY746" s="40"/>
      <c r="FZ746" s="40"/>
      <c r="GA746" s="40"/>
      <c r="GB746" s="40"/>
      <c r="GC746" s="40"/>
      <c r="GD746" s="8"/>
      <c r="GE746" s="8"/>
      <c r="GF746" s="8"/>
      <c r="GG746" s="8"/>
      <c r="GH746" s="8"/>
    </row>
    <row r="747" spans="1:190">
      <c r="A747" s="8"/>
      <c r="DT747" s="40"/>
      <c r="DU747" s="40"/>
      <c r="DV747" s="40"/>
      <c r="DW747" s="40"/>
      <c r="DX747" s="40"/>
      <c r="DY747" s="40"/>
      <c r="DZ747" s="40"/>
      <c r="EA747" s="40"/>
      <c r="EB747" s="40"/>
      <c r="EC747" s="40"/>
      <c r="ED747" s="40"/>
      <c r="EE747" s="40"/>
      <c r="EF747" s="40"/>
      <c r="EG747" s="40"/>
      <c r="EH747" s="40"/>
      <c r="EI747" s="40"/>
      <c r="EJ747" s="40"/>
      <c r="EK747" s="40"/>
      <c r="EL747" s="40"/>
      <c r="EM747" s="40"/>
      <c r="EN747" s="40"/>
      <c r="EO747" s="40"/>
      <c r="EP747" s="40"/>
      <c r="EQ747" s="40"/>
      <c r="ER747" s="40"/>
      <c r="ES747" s="40"/>
      <c r="ET747" s="40"/>
      <c r="EU747" s="40"/>
      <c r="EV747" s="40"/>
      <c r="EW747" s="40"/>
      <c r="EX747" s="40"/>
      <c r="EY747" s="40"/>
      <c r="EZ747" s="40"/>
      <c r="FA747" s="40"/>
      <c r="FB747" s="40"/>
      <c r="FC747" s="40"/>
      <c r="FD747" s="40"/>
      <c r="FE747" s="40"/>
      <c r="FF747" s="40"/>
      <c r="FG747" s="40"/>
      <c r="FH747" s="40"/>
      <c r="FI747" s="40"/>
      <c r="FJ747" s="40"/>
      <c r="FK747" s="40"/>
      <c r="FL747" s="40"/>
      <c r="FM747" s="40"/>
      <c r="FN747" s="40"/>
      <c r="FO747" s="40"/>
      <c r="FP747" s="40"/>
      <c r="FQ747" s="40"/>
      <c r="FR747" s="40"/>
      <c r="FS747" s="40"/>
      <c r="FT747" s="40"/>
      <c r="FU747" s="40"/>
      <c r="FV747" s="40"/>
      <c r="FW747" s="40"/>
      <c r="FX747" s="40"/>
      <c r="FY747" s="40"/>
      <c r="FZ747" s="40"/>
      <c r="GA747" s="40"/>
      <c r="GB747" s="40"/>
      <c r="GC747" s="40"/>
      <c r="GD747" s="8"/>
      <c r="GE747" s="8"/>
      <c r="GF747" s="8"/>
      <c r="GG747" s="8"/>
      <c r="GH747" s="8"/>
    </row>
    <row r="748" spans="1:190">
      <c r="A748" s="8"/>
      <c r="DT748" s="40"/>
      <c r="DU748" s="40"/>
      <c r="DV748" s="40"/>
      <c r="DW748" s="40"/>
      <c r="DX748" s="40"/>
      <c r="DY748" s="40"/>
      <c r="DZ748" s="40"/>
      <c r="EA748" s="40"/>
      <c r="EB748" s="40"/>
      <c r="EC748" s="40"/>
      <c r="ED748" s="40"/>
      <c r="EE748" s="40"/>
      <c r="EF748" s="40"/>
      <c r="EG748" s="40"/>
      <c r="EH748" s="40"/>
      <c r="EI748" s="40"/>
      <c r="EJ748" s="40"/>
      <c r="EK748" s="40"/>
      <c r="EL748" s="40"/>
      <c r="EM748" s="40"/>
      <c r="EN748" s="40"/>
      <c r="EO748" s="40"/>
      <c r="EP748" s="40"/>
      <c r="EQ748" s="40"/>
      <c r="ER748" s="40"/>
      <c r="ES748" s="40"/>
      <c r="ET748" s="40"/>
      <c r="EU748" s="40"/>
      <c r="EV748" s="40"/>
      <c r="EW748" s="40"/>
      <c r="EX748" s="40"/>
      <c r="EY748" s="40"/>
      <c r="EZ748" s="40"/>
      <c r="FA748" s="40"/>
      <c r="FB748" s="40"/>
      <c r="FC748" s="40"/>
      <c r="FD748" s="40"/>
      <c r="FE748" s="40"/>
      <c r="FF748" s="40"/>
      <c r="FG748" s="40"/>
      <c r="FH748" s="40"/>
      <c r="FI748" s="40"/>
      <c r="FJ748" s="40"/>
      <c r="FK748" s="40"/>
      <c r="FL748" s="40"/>
      <c r="FM748" s="40"/>
      <c r="FN748" s="40"/>
      <c r="FO748" s="40"/>
      <c r="FP748" s="40"/>
      <c r="FQ748" s="40"/>
      <c r="FR748" s="40"/>
      <c r="FS748" s="40"/>
      <c r="FT748" s="40"/>
      <c r="FU748" s="40"/>
      <c r="FV748" s="40"/>
      <c r="FW748" s="40"/>
      <c r="FX748" s="40"/>
      <c r="FY748" s="40"/>
      <c r="FZ748" s="40"/>
      <c r="GA748" s="40"/>
      <c r="GB748" s="40"/>
      <c r="GC748" s="40"/>
      <c r="GD748" s="8"/>
      <c r="GE748" s="8"/>
      <c r="GF748" s="8"/>
      <c r="GG748" s="8"/>
      <c r="GH748" s="8"/>
    </row>
    <row r="749" spans="1:190">
      <c r="A749" s="8"/>
      <c r="DT749" s="40"/>
      <c r="DU749" s="40"/>
      <c r="DV749" s="40"/>
      <c r="DW749" s="40"/>
      <c r="DX749" s="40"/>
      <c r="DY749" s="40"/>
      <c r="DZ749" s="40"/>
      <c r="EA749" s="40"/>
      <c r="EB749" s="40"/>
      <c r="EC749" s="40"/>
      <c r="ED749" s="40"/>
      <c r="EE749" s="40"/>
      <c r="EF749" s="40"/>
      <c r="EG749" s="40"/>
      <c r="EH749" s="40"/>
      <c r="EI749" s="40"/>
      <c r="EJ749" s="40"/>
      <c r="EK749" s="40"/>
      <c r="EL749" s="40"/>
      <c r="EM749" s="40"/>
      <c r="EN749" s="40"/>
      <c r="EO749" s="40"/>
      <c r="EP749" s="40"/>
      <c r="EQ749" s="40"/>
      <c r="ER749" s="40"/>
      <c r="ES749" s="40"/>
      <c r="ET749" s="40"/>
      <c r="EU749" s="40"/>
      <c r="EV749" s="40"/>
      <c r="EW749" s="40"/>
      <c r="EX749" s="40"/>
      <c r="EY749" s="40"/>
      <c r="EZ749" s="40"/>
      <c r="FA749" s="40"/>
      <c r="FB749" s="40"/>
      <c r="FC749" s="40"/>
      <c r="FD749" s="40"/>
      <c r="FE749" s="40"/>
      <c r="FF749" s="40"/>
      <c r="FG749" s="40"/>
      <c r="FH749" s="40"/>
      <c r="FI749" s="40"/>
      <c r="FJ749" s="40"/>
      <c r="FK749" s="40"/>
      <c r="FL749" s="40"/>
      <c r="FM749" s="40"/>
      <c r="FN749" s="40"/>
      <c r="FO749" s="40"/>
      <c r="FP749" s="40"/>
      <c r="FQ749" s="40"/>
      <c r="FR749" s="40"/>
      <c r="FS749" s="40"/>
      <c r="FT749" s="40"/>
      <c r="FU749" s="40"/>
      <c r="FV749" s="40"/>
      <c r="FW749" s="40"/>
      <c r="FX749" s="40"/>
      <c r="FY749" s="40"/>
      <c r="FZ749" s="40"/>
      <c r="GA749" s="40"/>
      <c r="GB749" s="40"/>
      <c r="GC749" s="40"/>
      <c r="GD749" s="8"/>
      <c r="GE749" s="8"/>
      <c r="GF749" s="8"/>
      <c r="GG749" s="8"/>
      <c r="GH749" s="8"/>
    </row>
    <row r="750" spans="1:190">
      <c r="A750" s="8"/>
      <c r="DT750" s="40"/>
      <c r="DU750" s="40"/>
      <c r="DV750" s="40"/>
      <c r="DW750" s="40"/>
      <c r="DX750" s="40"/>
      <c r="DY750" s="40"/>
      <c r="DZ750" s="40"/>
      <c r="EA750" s="40"/>
      <c r="EB750" s="40"/>
      <c r="EC750" s="40"/>
      <c r="ED750" s="40"/>
      <c r="EE750" s="40"/>
      <c r="EF750" s="40"/>
      <c r="EG750" s="40"/>
      <c r="EH750" s="40"/>
      <c r="EI750" s="40"/>
      <c r="EJ750" s="40"/>
      <c r="EK750" s="40"/>
      <c r="EL750" s="40"/>
      <c r="EM750" s="40"/>
      <c r="EN750" s="40"/>
      <c r="EO750" s="40"/>
      <c r="EP750" s="40"/>
      <c r="EQ750" s="40"/>
      <c r="ER750" s="40"/>
      <c r="ES750" s="40"/>
      <c r="ET750" s="40"/>
      <c r="EU750" s="40"/>
      <c r="EV750" s="40"/>
      <c r="EW750" s="40"/>
      <c r="EX750" s="40"/>
      <c r="EY750" s="40"/>
      <c r="EZ750" s="40"/>
      <c r="FA750" s="40"/>
      <c r="FB750" s="40"/>
      <c r="FC750" s="40"/>
      <c r="FD750" s="40"/>
      <c r="FE750" s="40"/>
      <c r="FF750" s="40"/>
      <c r="FG750" s="40"/>
      <c r="FH750" s="40"/>
      <c r="FI750" s="40"/>
      <c r="FJ750" s="40"/>
      <c r="FK750" s="40"/>
      <c r="FL750" s="40"/>
      <c r="FM750" s="40"/>
      <c r="FN750" s="40"/>
      <c r="FO750" s="40"/>
      <c r="FP750" s="40"/>
      <c r="FQ750" s="40"/>
      <c r="FR750" s="40"/>
      <c r="FS750" s="40"/>
      <c r="FT750" s="40"/>
      <c r="FU750" s="40"/>
      <c r="FV750" s="40"/>
      <c r="FW750" s="40"/>
      <c r="FX750" s="40"/>
      <c r="FY750" s="40"/>
      <c r="FZ750" s="40"/>
      <c r="GA750" s="40"/>
      <c r="GB750" s="40"/>
      <c r="GC750" s="40"/>
      <c r="GD750" s="8"/>
      <c r="GE750" s="8"/>
      <c r="GF750" s="8"/>
      <c r="GG750" s="8"/>
      <c r="GH750" s="8"/>
    </row>
    <row r="751" spans="1:190">
      <c r="A751" s="8"/>
      <c r="DT751" s="40"/>
      <c r="DU751" s="40"/>
      <c r="DV751" s="40"/>
      <c r="DW751" s="40"/>
      <c r="DX751" s="40"/>
      <c r="DY751" s="40"/>
      <c r="DZ751" s="40"/>
      <c r="EA751" s="40"/>
      <c r="EB751" s="40"/>
      <c r="EC751" s="40"/>
      <c r="ED751" s="40"/>
      <c r="EE751" s="40"/>
      <c r="EF751" s="40"/>
      <c r="EG751" s="40"/>
      <c r="EH751" s="40"/>
      <c r="EI751" s="40"/>
      <c r="EJ751" s="40"/>
      <c r="EK751" s="40"/>
      <c r="EL751" s="40"/>
      <c r="EM751" s="40"/>
      <c r="EN751" s="40"/>
      <c r="EO751" s="40"/>
      <c r="EP751" s="40"/>
      <c r="EQ751" s="40"/>
      <c r="ER751" s="40"/>
      <c r="ES751" s="40"/>
      <c r="ET751" s="40"/>
      <c r="EU751" s="40"/>
      <c r="EV751" s="40"/>
      <c r="EW751" s="40"/>
      <c r="EX751" s="40"/>
      <c r="EY751" s="40"/>
      <c r="EZ751" s="40"/>
      <c r="FA751" s="40"/>
      <c r="FB751" s="40"/>
      <c r="FC751" s="40"/>
      <c r="FD751" s="40"/>
      <c r="FE751" s="40"/>
      <c r="FF751" s="40"/>
      <c r="FG751" s="40"/>
      <c r="FH751" s="40"/>
      <c r="FI751" s="40"/>
      <c r="FJ751" s="40"/>
      <c r="FK751" s="40"/>
      <c r="FL751" s="40"/>
      <c r="FM751" s="40"/>
      <c r="FN751" s="40"/>
      <c r="FO751" s="40"/>
      <c r="FP751" s="40"/>
      <c r="FQ751" s="40"/>
      <c r="FR751" s="40"/>
      <c r="FS751" s="40"/>
      <c r="FT751" s="40"/>
      <c r="FU751" s="40"/>
      <c r="FV751" s="40"/>
      <c r="FW751" s="40"/>
      <c r="FX751" s="40"/>
      <c r="FY751" s="40"/>
      <c r="FZ751" s="40"/>
      <c r="GA751" s="40"/>
      <c r="GB751" s="40"/>
      <c r="GC751" s="40"/>
      <c r="GD751" s="8"/>
      <c r="GE751" s="8"/>
      <c r="GF751" s="8"/>
      <c r="GG751" s="8"/>
      <c r="GH751" s="8"/>
    </row>
    <row r="752" spans="1:190">
      <c r="A752" s="8"/>
      <c r="DT752" s="40"/>
      <c r="DU752" s="40"/>
      <c r="DV752" s="40"/>
      <c r="DW752" s="40"/>
      <c r="DX752" s="40"/>
      <c r="DY752" s="40"/>
      <c r="DZ752" s="40"/>
      <c r="EA752" s="40"/>
      <c r="EB752" s="40"/>
      <c r="EC752" s="40"/>
      <c r="ED752" s="40"/>
      <c r="EE752" s="40"/>
      <c r="EF752" s="40"/>
      <c r="EG752" s="40"/>
      <c r="EH752" s="40"/>
      <c r="EI752" s="40"/>
      <c r="EJ752" s="40"/>
      <c r="EK752" s="40"/>
      <c r="EL752" s="40"/>
      <c r="EM752" s="40"/>
      <c r="EN752" s="40"/>
      <c r="EO752" s="40"/>
      <c r="EP752" s="40"/>
      <c r="EQ752" s="40"/>
      <c r="ER752" s="40"/>
      <c r="ES752" s="40"/>
      <c r="ET752" s="40"/>
      <c r="EU752" s="40"/>
      <c r="EV752" s="40"/>
      <c r="EW752" s="40"/>
      <c r="EX752" s="40"/>
      <c r="EY752" s="40"/>
      <c r="EZ752" s="40"/>
      <c r="FA752" s="40"/>
      <c r="FB752" s="40"/>
      <c r="FC752" s="40"/>
      <c r="FD752" s="40"/>
      <c r="FE752" s="40"/>
      <c r="FF752" s="40"/>
      <c r="FG752" s="40"/>
      <c r="FH752" s="40"/>
      <c r="FI752" s="40"/>
      <c r="FJ752" s="40"/>
      <c r="FK752" s="40"/>
      <c r="FL752" s="40"/>
      <c r="FM752" s="40"/>
      <c r="FN752" s="40"/>
      <c r="FO752" s="40"/>
      <c r="FP752" s="40"/>
      <c r="FQ752" s="40"/>
      <c r="FR752" s="40"/>
      <c r="FS752" s="40"/>
      <c r="FT752" s="40"/>
      <c r="FU752" s="40"/>
      <c r="FV752" s="40"/>
      <c r="FW752" s="40"/>
      <c r="FX752" s="40"/>
      <c r="FY752" s="40"/>
      <c r="FZ752" s="40"/>
      <c r="GA752" s="40"/>
      <c r="GB752" s="40"/>
      <c r="GC752" s="40"/>
      <c r="GD752" s="8"/>
      <c r="GE752" s="8"/>
      <c r="GF752" s="8"/>
      <c r="GG752" s="8"/>
      <c r="GH752" s="8"/>
    </row>
    <row r="753" spans="1:190">
      <c r="A753" s="8"/>
      <c r="DT753" s="40"/>
      <c r="DU753" s="40"/>
      <c r="DV753" s="40"/>
      <c r="DW753" s="40"/>
      <c r="DX753" s="40"/>
      <c r="DY753" s="40"/>
      <c r="DZ753" s="40"/>
      <c r="EA753" s="40"/>
      <c r="EB753" s="40"/>
      <c r="EC753" s="40"/>
      <c r="ED753" s="40"/>
      <c r="EE753" s="40"/>
      <c r="EF753" s="40"/>
      <c r="EG753" s="40"/>
      <c r="EH753" s="40"/>
      <c r="EI753" s="40"/>
      <c r="EJ753" s="40"/>
      <c r="EK753" s="40"/>
      <c r="EL753" s="40"/>
      <c r="EM753" s="40"/>
      <c r="EN753" s="40"/>
      <c r="EO753" s="40"/>
      <c r="EP753" s="40"/>
      <c r="EQ753" s="40"/>
      <c r="ER753" s="40"/>
      <c r="ES753" s="40"/>
      <c r="ET753" s="40"/>
      <c r="EU753" s="40"/>
      <c r="EV753" s="40"/>
      <c r="EW753" s="40"/>
      <c r="EX753" s="40"/>
      <c r="EY753" s="40"/>
      <c r="EZ753" s="40"/>
      <c r="FA753" s="40"/>
      <c r="FB753" s="40"/>
      <c r="FC753" s="40"/>
      <c r="FD753" s="40"/>
      <c r="FE753" s="40"/>
      <c r="FF753" s="40"/>
      <c r="FG753" s="40"/>
      <c r="FH753" s="40"/>
      <c r="FI753" s="40"/>
      <c r="FJ753" s="40"/>
      <c r="FK753" s="40"/>
      <c r="FL753" s="40"/>
      <c r="FM753" s="40"/>
      <c r="FN753" s="40"/>
      <c r="FO753" s="40"/>
      <c r="FP753" s="40"/>
      <c r="FQ753" s="40"/>
      <c r="FR753" s="40"/>
      <c r="FS753" s="40"/>
      <c r="FT753" s="40"/>
      <c r="FU753" s="40"/>
      <c r="FV753" s="40"/>
      <c r="FW753" s="40"/>
      <c r="FX753" s="40"/>
      <c r="FY753" s="40"/>
      <c r="FZ753" s="40"/>
      <c r="GA753" s="40"/>
      <c r="GB753" s="40"/>
      <c r="GC753" s="40"/>
      <c r="GD753" s="8"/>
      <c r="GE753" s="8"/>
      <c r="GF753" s="8"/>
      <c r="GG753" s="8"/>
      <c r="GH753" s="8"/>
    </row>
    <row r="754" spans="1:190">
      <c r="A754" s="8"/>
      <c r="DT754" s="40"/>
      <c r="DU754" s="40"/>
      <c r="DV754" s="40"/>
      <c r="DW754" s="40"/>
      <c r="DX754" s="40"/>
      <c r="DY754" s="40"/>
      <c r="DZ754" s="40"/>
      <c r="EA754" s="40"/>
      <c r="EB754" s="40"/>
      <c r="EC754" s="40"/>
      <c r="ED754" s="40"/>
      <c r="EE754" s="40"/>
      <c r="EF754" s="40"/>
      <c r="EG754" s="40"/>
      <c r="EH754" s="40"/>
      <c r="EI754" s="40"/>
      <c r="EJ754" s="40"/>
      <c r="EK754" s="40"/>
      <c r="EL754" s="40"/>
      <c r="EM754" s="40"/>
      <c r="EN754" s="40"/>
      <c r="EO754" s="40"/>
      <c r="EP754" s="40"/>
      <c r="EQ754" s="40"/>
      <c r="ER754" s="40"/>
      <c r="ES754" s="40"/>
      <c r="ET754" s="40"/>
      <c r="EU754" s="40"/>
      <c r="EV754" s="40"/>
      <c r="EW754" s="40"/>
      <c r="EX754" s="40"/>
      <c r="EY754" s="40"/>
      <c r="EZ754" s="40"/>
      <c r="FA754" s="40"/>
      <c r="FB754" s="40"/>
      <c r="FC754" s="40"/>
      <c r="FD754" s="40"/>
      <c r="FE754" s="40"/>
      <c r="FF754" s="40"/>
      <c r="FG754" s="40"/>
      <c r="FH754" s="40"/>
      <c r="FI754" s="40"/>
      <c r="FJ754" s="40"/>
      <c r="FK754" s="40"/>
      <c r="FL754" s="40"/>
      <c r="FM754" s="40"/>
      <c r="FN754" s="40"/>
      <c r="FO754" s="40"/>
      <c r="FP754" s="40"/>
      <c r="FQ754" s="40"/>
      <c r="FR754" s="40"/>
      <c r="FS754" s="40"/>
      <c r="FT754" s="40"/>
      <c r="FU754" s="40"/>
      <c r="FV754" s="40"/>
      <c r="FW754" s="40"/>
      <c r="FX754" s="40"/>
      <c r="FY754" s="40"/>
      <c r="FZ754" s="40"/>
      <c r="GA754" s="40"/>
      <c r="GB754" s="40"/>
      <c r="GC754" s="40"/>
      <c r="GD754" s="8"/>
      <c r="GE754" s="8"/>
      <c r="GF754" s="8"/>
      <c r="GG754" s="8"/>
      <c r="GH754" s="8"/>
    </row>
    <row r="755" spans="1:190">
      <c r="A755" s="8"/>
      <c r="DT755" s="40"/>
      <c r="DU755" s="40"/>
      <c r="DV755" s="40"/>
      <c r="DW755" s="40"/>
      <c r="DX755" s="40"/>
      <c r="DY755" s="40"/>
      <c r="DZ755" s="40"/>
      <c r="EA755" s="40"/>
      <c r="EB755" s="40"/>
      <c r="EC755" s="40"/>
      <c r="ED755" s="40"/>
      <c r="EE755" s="40"/>
      <c r="EF755" s="40"/>
      <c r="EG755" s="40"/>
      <c r="EH755" s="40"/>
      <c r="EI755" s="40"/>
      <c r="EJ755" s="40"/>
      <c r="EK755" s="40"/>
      <c r="EL755" s="40"/>
      <c r="EM755" s="40"/>
      <c r="EN755" s="40"/>
      <c r="EO755" s="40"/>
      <c r="EP755" s="40"/>
      <c r="EQ755" s="40"/>
      <c r="ER755" s="40"/>
      <c r="ES755" s="40"/>
      <c r="ET755" s="40"/>
      <c r="EU755" s="40"/>
      <c r="EV755" s="40"/>
      <c r="EW755" s="40"/>
      <c r="EX755" s="40"/>
      <c r="EY755" s="40"/>
      <c r="EZ755" s="40"/>
      <c r="FA755" s="40"/>
      <c r="FB755" s="40"/>
      <c r="FC755" s="40"/>
      <c r="FD755" s="40"/>
      <c r="FE755" s="40"/>
      <c r="FF755" s="40"/>
      <c r="FG755" s="40"/>
      <c r="FH755" s="40"/>
      <c r="FI755" s="40"/>
      <c r="FJ755" s="40"/>
      <c r="FK755" s="40"/>
      <c r="FL755" s="40"/>
      <c r="FM755" s="40"/>
      <c r="FN755" s="40"/>
      <c r="FO755" s="40"/>
      <c r="FP755" s="40"/>
      <c r="FQ755" s="40"/>
      <c r="FR755" s="40"/>
      <c r="FS755" s="40"/>
      <c r="FT755" s="40"/>
      <c r="FU755" s="40"/>
      <c r="FV755" s="40"/>
      <c r="FW755" s="40"/>
      <c r="FX755" s="40"/>
      <c r="FY755" s="40"/>
      <c r="FZ755" s="40"/>
      <c r="GA755" s="40"/>
      <c r="GB755" s="40"/>
      <c r="GC755" s="40"/>
      <c r="GD755" s="8"/>
      <c r="GE755" s="8"/>
      <c r="GF755" s="8"/>
      <c r="GG755" s="8"/>
      <c r="GH755" s="8"/>
    </row>
    <row r="756" spans="1:190">
      <c r="A756" s="8"/>
      <c r="DT756" s="40"/>
      <c r="DU756" s="40"/>
      <c r="DV756" s="40"/>
      <c r="DW756" s="40"/>
      <c r="DX756" s="40"/>
      <c r="DY756" s="40"/>
      <c r="DZ756" s="40"/>
      <c r="EA756" s="40"/>
      <c r="EB756" s="40"/>
      <c r="EC756" s="40"/>
      <c r="ED756" s="40"/>
      <c r="EE756" s="40"/>
      <c r="EF756" s="40"/>
      <c r="EG756" s="40"/>
      <c r="EH756" s="40"/>
      <c r="EI756" s="40"/>
      <c r="EJ756" s="40"/>
      <c r="EK756" s="40"/>
      <c r="EL756" s="40"/>
      <c r="EM756" s="40"/>
      <c r="EN756" s="40"/>
      <c r="EO756" s="40"/>
      <c r="EP756" s="40"/>
      <c r="EQ756" s="40"/>
      <c r="ER756" s="40"/>
      <c r="ES756" s="40"/>
      <c r="ET756" s="40"/>
      <c r="EU756" s="40"/>
      <c r="EV756" s="40"/>
      <c r="EW756" s="40"/>
      <c r="EX756" s="40"/>
      <c r="EY756" s="40"/>
      <c r="EZ756" s="40"/>
      <c r="FA756" s="40"/>
      <c r="FB756" s="40"/>
      <c r="FC756" s="40"/>
      <c r="FD756" s="40"/>
      <c r="FE756" s="40"/>
      <c r="FF756" s="40"/>
      <c r="FG756" s="40"/>
      <c r="FH756" s="40"/>
      <c r="FI756" s="40"/>
      <c r="FJ756" s="40"/>
      <c r="FK756" s="40"/>
      <c r="FL756" s="40"/>
      <c r="FM756" s="40"/>
      <c r="FN756" s="40"/>
      <c r="FO756" s="40"/>
      <c r="FP756" s="40"/>
      <c r="FQ756" s="40"/>
      <c r="FR756" s="40"/>
      <c r="FS756" s="40"/>
      <c r="FT756" s="40"/>
      <c r="FU756" s="40"/>
      <c r="FV756" s="40"/>
      <c r="FW756" s="40"/>
      <c r="FX756" s="40"/>
      <c r="FY756" s="40"/>
      <c r="FZ756" s="40"/>
      <c r="GA756" s="40"/>
      <c r="GB756" s="40"/>
      <c r="GC756" s="40"/>
      <c r="GD756" s="8"/>
      <c r="GE756" s="8"/>
      <c r="GF756" s="8"/>
      <c r="GG756" s="8"/>
      <c r="GH756" s="8"/>
    </row>
    <row r="757" spans="1:190">
      <c r="A757" s="8"/>
      <c r="DT757" s="40"/>
      <c r="DU757" s="40"/>
      <c r="DV757" s="40"/>
      <c r="DW757" s="40"/>
      <c r="DX757" s="40"/>
      <c r="DY757" s="40"/>
      <c r="DZ757" s="40"/>
      <c r="EA757" s="40"/>
      <c r="EB757" s="40"/>
      <c r="EC757" s="40"/>
      <c r="ED757" s="40"/>
      <c r="EE757" s="40"/>
      <c r="EF757" s="40"/>
      <c r="EG757" s="40"/>
      <c r="EH757" s="40"/>
      <c r="EI757" s="40"/>
      <c r="EJ757" s="40"/>
      <c r="EK757" s="40"/>
      <c r="EL757" s="40"/>
      <c r="EM757" s="40"/>
      <c r="EN757" s="40"/>
      <c r="EO757" s="40"/>
      <c r="EP757" s="40"/>
      <c r="EQ757" s="40"/>
      <c r="ER757" s="40"/>
      <c r="ES757" s="40"/>
      <c r="ET757" s="40"/>
      <c r="EU757" s="40"/>
      <c r="EV757" s="40"/>
      <c r="EW757" s="40"/>
      <c r="EX757" s="40"/>
      <c r="EY757" s="40"/>
      <c r="EZ757" s="40"/>
      <c r="FA757" s="40"/>
      <c r="FB757" s="40"/>
      <c r="FC757" s="40"/>
      <c r="FD757" s="40"/>
      <c r="FE757" s="40"/>
      <c r="FF757" s="40"/>
      <c r="FG757" s="40"/>
      <c r="FH757" s="40"/>
      <c r="FI757" s="40"/>
      <c r="FJ757" s="40"/>
      <c r="FK757" s="40"/>
      <c r="FL757" s="40"/>
      <c r="FM757" s="40"/>
      <c r="FN757" s="40"/>
      <c r="FO757" s="40"/>
      <c r="FP757" s="40"/>
      <c r="FQ757" s="40"/>
      <c r="FR757" s="40"/>
      <c r="FS757" s="40"/>
      <c r="FT757" s="40"/>
      <c r="FU757" s="40"/>
      <c r="FV757" s="40"/>
      <c r="FW757" s="40"/>
      <c r="FX757" s="40"/>
      <c r="FY757" s="40"/>
      <c r="FZ757" s="40"/>
      <c r="GA757" s="40"/>
      <c r="GB757" s="40"/>
      <c r="GC757" s="40"/>
      <c r="GD757" s="8"/>
      <c r="GE757" s="8"/>
      <c r="GF757" s="8"/>
      <c r="GG757" s="8"/>
      <c r="GH757" s="8"/>
    </row>
    <row r="758" spans="1:190">
      <c r="A758" s="8"/>
      <c r="DT758" s="40"/>
      <c r="DU758" s="40"/>
      <c r="DV758" s="40"/>
      <c r="DW758" s="40"/>
      <c r="DX758" s="40"/>
      <c r="DY758" s="40"/>
      <c r="DZ758" s="40"/>
      <c r="EA758" s="40"/>
      <c r="EB758" s="40"/>
      <c r="EC758" s="40"/>
      <c r="ED758" s="40"/>
      <c r="EE758" s="40"/>
      <c r="EF758" s="40"/>
      <c r="EG758" s="40"/>
      <c r="EH758" s="40"/>
      <c r="EI758" s="40"/>
      <c r="EJ758" s="40"/>
      <c r="EK758" s="40"/>
      <c r="EL758" s="40"/>
      <c r="EM758" s="40"/>
      <c r="EN758" s="40"/>
      <c r="EO758" s="40"/>
      <c r="EP758" s="40"/>
      <c r="EQ758" s="40"/>
      <c r="ER758" s="40"/>
      <c r="ES758" s="40"/>
      <c r="ET758" s="40"/>
      <c r="EU758" s="40"/>
      <c r="EV758" s="40"/>
      <c r="EW758" s="40"/>
      <c r="EX758" s="40"/>
      <c r="EY758" s="40"/>
      <c r="EZ758" s="40"/>
      <c r="FA758" s="40"/>
      <c r="FB758" s="40"/>
      <c r="FC758" s="40"/>
      <c r="FD758" s="40"/>
      <c r="FE758" s="40"/>
      <c r="FF758" s="40"/>
      <c r="FG758" s="40"/>
      <c r="FH758" s="40"/>
      <c r="FI758" s="40"/>
      <c r="FJ758" s="40"/>
      <c r="FK758" s="40"/>
      <c r="FL758" s="40"/>
      <c r="FM758" s="40"/>
      <c r="FN758" s="40"/>
      <c r="FO758" s="40"/>
      <c r="FP758" s="40"/>
      <c r="FQ758" s="40"/>
      <c r="FR758" s="40"/>
      <c r="FS758" s="40"/>
      <c r="FT758" s="40"/>
      <c r="FU758" s="40"/>
      <c r="FV758" s="40"/>
      <c r="FW758" s="40"/>
      <c r="FX758" s="40"/>
      <c r="FY758" s="40"/>
      <c r="FZ758" s="40"/>
      <c r="GA758" s="40"/>
      <c r="GB758" s="40"/>
      <c r="GC758" s="40"/>
      <c r="GD758" s="8"/>
      <c r="GE758" s="8"/>
      <c r="GF758" s="8"/>
      <c r="GG758" s="8"/>
      <c r="GH758" s="8"/>
    </row>
    <row r="759" spans="1:190">
      <c r="A759" s="8"/>
      <c r="DT759" s="40"/>
      <c r="DU759" s="40"/>
      <c r="DV759" s="40"/>
      <c r="DW759" s="40"/>
      <c r="DX759" s="40"/>
      <c r="DY759" s="40"/>
      <c r="DZ759" s="40"/>
      <c r="EA759" s="40"/>
      <c r="EB759" s="40"/>
      <c r="EC759" s="40"/>
      <c r="ED759" s="40"/>
      <c r="EE759" s="40"/>
      <c r="EF759" s="40"/>
      <c r="EG759" s="40"/>
      <c r="EH759" s="40"/>
      <c r="EI759" s="40"/>
      <c r="EJ759" s="40"/>
      <c r="EK759" s="40"/>
      <c r="EL759" s="40"/>
      <c r="EM759" s="40"/>
      <c r="EN759" s="40"/>
      <c r="EO759" s="40"/>
      <c r="EP759" s="40"/>
      <c r="EQ759" s="40"/>
      <c r="ER759" s="40"/>
      <c r="ES759" s="40"/>
      <c r="ET759" s="40"/>
      <c r="EU759" s="40"/>
      <c r="EV759" s="40"/>
      <c r="EW759" s="40"/>
      <c r="EX759" s="40"/>
      <c r="EY759" s="40"/>
      <c r="EZ759" s="40"/>
      <c r="FA759" s="40"/>
      <c r="FB759" s="40"/>
      <c r="FC759" s="40"/>
      <c r="FD759" s="40"/>
      <c r="FE759" s="40"/>
      <c r="FF759" s="40"/>
      <c r="FG759" s="40"/>
      <c r="FH759" s="40"/>
      <c r="FI759" s="40"/>
      <c r="FJ759" s="40"/>
      <c r="FK759" s="40"/>
      <c r="FL759" s="40"/>
      <c r="FM759" s="40"/>
      <c r="FN759" s="40"/>
      <c r="FO759" s="40"/>
      <c r="FP759" s="40"/>
      <c r="FQ759" s="40"/>
      <c r="FR759" s="40"/>
      <c r="FS759" s="40"/>
      <c r="FT759" s="40"/>
      <c r="FU759" s="40"/>
      <c r="FV759" s="40"/>
      <c r="FW759" s="40"/>
      <c r="FX759" s="40"/>
      <c r="FY759" s="40"/>
      <c r="FZ759" s="40"/>
      <c r="GA759" s="40"/>
      <c r="GB759" s="40"/>
      <c r="GC759" s="40"/>
      <c r="GD759" s="8"/>
      <c r="GE759" s="8"/>
      <c r="GF759" s="8"/>
      <c r="GG759" s="8"/>
      <c r="GH759" s="8"/>
    </row>
    <row r="760" spans="1:190">
      <c r="A760" s="8"/>
      <c r="DT760" s="40"/>
      <c r="DU760" s="40"/>
      <c r="DV760" s="40"/>
      <c r="DW760" s="40"/>
      <c r="DX760" s="40"/>
      <c r="DY760" s="40"/>
      <c r="DZ760" s="40"/>
      <c r="EA760" s="40"/>
      <c r="EB760" s="40"/>
      <c r="EC760" s="40"/>
      <c r="ED760" s="40"/>
      <c r="EE760" s="40"/>
      <c r="EF760" s="40"/>
      <c r="EG760" s="40"/>
      <c r="EH760" s="40"/>
      <c r="EI760" s="40"/>
      <c r="EJ760" s="40"/>
      <c r="EK760" s="40"/>
      <c r="EL760" s="40"/>
      <c r="EM760" s="40"/>
      <c r="EN760" s="40"/>
      <c r="EO760" s="40"/>
      <c r="EP760" s="40"/>
      <c r="EQ760" s="40"/>
      <c r="ER760" s="40"/>
      <c r="ES760" s="40"/>
      <c r="ET760" s="40"/>
      <c r="EU760" s="40"/>
      <c r="EV760" s="40"/>
      <c r="EW760" s="40"/>
      <c r="EX760" s="40"/>
      <c r="EY760" s="40"/>
      <c r="EZ760" s="40"/>
      <c r="FA760" s="40"/>
      <c r="FB760" s="40"/>
      <c r="FC760" s="40"/>
      <c r="FD760" s="40"/>
      <c r="FE760" s="40"/>
      <c r="FF760" s="40"/>
      <c r="FG760" s="40"/>
      <c r="FH760" s="40"/>
      <c r="FI760" s="40"/>
      <c r="FJ760" s="40"/>
      <c r="FK760" s="40"/>
      <c r="FL760" s="40"/>
      <c r="FM760" s="40"/>
      <c r="FN760" s="40"/>
      <c r="FO760" s="40"/>
      <c r="FP760" s="40"/>
      <c r="FQ760" s="40"/>
      <c r="FR760" s="40"/>
      <c r="FS760" s="40"/>
      <c r="FT760" s="40"/>
      <c r="FU760" s="40"/>
      <c r="FV760" s="40"/>
      <c r="FW760" s="40"/>
      <c r="FX760" s="40"/>
      <c r="FY760" s="40"/>
      <c r="FZ760" s="40"/>
      <c r="GA760" s="40"/>
      <c r="GB760" s="40"/>
      <c r="GC760" s="40"/>
      <c r="GD760" s="8"/>
      <c r="GE760" s="8"/>
      <c r="GF760" s="8"/>
      <c r="GG760" s="8"/>
      <c r="GH760" s="8"/>
    </row>
    <row r="761" spans="1:190">
      <c r="A761" s="8"/>
      <c r="DT761" s="40"/>
      <c r="DU761" s="40"/>
      <c r="DV761" s="40"/>
      <c r="DW761" s="40"/>
      <c r="DX761" s="40"/>
      <c r="DY761" s="40"/>
      <c r="DZ761" s="40"/>
      <c r="EA761" s="40"/>
      <c r="EB761" s="40"/>
      <c r="EC761" s="40"/>
      <c r="ED761" s="40"/>
      <c r="EE761" s="40"/>
      <c r="EF761" s="40"/>
      <c r="EG761" s="40"/>
      <c r="EH761" s="40"/>
      <c r="EI761" s="40"/>
      <c r="EJ761" s="40"/>
      <c r="EK761" s="40"/>
      <c r="EL761" s="40"/>
      <c r="EM761" s="40"/>
      <c r="EN761" s="40"/>
      <c r="EO761" s="40"/>
      <c r="EP761" s="40"/>
      <c r="EQ761" s="40"/>
      <c r="ER761" s="40"/>
      <c r="ES761" s="40"/>
      <c r="ET761" s="40"/>
      <c r="EU761" s="40"/>
      <c r="EV761" s="40"/>
      <c r="EW761" s="40"/>
      <c r="EX761" s="40"/>
      <c r="EY761" s="40"/>
      <c r="EZ761" s="40"/>
      <c r="FA761" s="40"/>
      <c r="FB761" s="40"/>
      <c r="FC761" s="40"/>
      <c r="FD761" s="40"/>
      <c r="FE761" s="40"/>
      <c r="FF761" s="40"/>
      <c r="FG761" s="40"/>
      <c r="FH761" s="40"/>
      <c r="FI761" s="40"/>
      <c r="FJ761" s="40"/>
      <c r="FK761" s="40"/>
      <c r="FL761" s="40"/>
      <c r="FM761" s="40"/>
      <c r="FN761" s="40"/>
      <c r="FO761" s="40"/>
      <c r="FP761" s="40"/>
      <c r="FQ761" s="40"/>
      <c r="FR761" s="40"/>
      <c r="FS761" s="40"/>
      <c r="FT761" s="40"/>
      <c r="FU761" s="40"/>
      <c r="FV761" s="40"/>
      <c r="FW761" s="40"/>
      <c r="FX761" s="40"/>
      <c r="FY761" s="40"/>
      <c r="FZ761" s="40"/>
      <c r="GA761" s="40"/>
      <c r="GB761" s="40"/>
      <c r="GC761" s="40"/>
      <c r="GD761" s="8"/>
      <c r="GE761" s="8"/>
      <c r="GF761" s="8"/>
      <c r="GG761" s="8"/>
      <c r="GH761" s="8"/>
    </row>
    <row r="762" spans="1:190">
      <c r="A762" s="8"/>
      <c r="DT762" s="40"/>
      <c r="DU762" s="40"/>
      <c r="DV762" s="40"/>
      <c r="DW762" s="40"/>
      <c r="DX762" s="40"/>
      <c r="DY762" s="40"/>
      <c r="DZ762" s="40"/>
      <c r="EA762" s="40"/>
      <c r="EB762" s="40"/>
      <c r="EC762" s="40"/>
      <c r="ED762" s="40"/>
      <c r="EE762" s="40"/>
      <c r="EF762" s="40"/>
      <c r="EG762" s="40"/>
      <c r="EH762" s="40"/>
      <c r="EI762" s="40"/>
      <c r="EJ762" s="40"/>
      <c r="EK762" s="40"/>
      <c r="EL762" s="40"/>
      <c r="EM762" s="40"/>
      <c r="EN762" s="40"/>
      <c r="EO762" s="40"/>
      <c r="EP762" s="40"/>
      <c r="EQ762" s="40"/>
      <c r="ER762" s="40"/>
      <c r="ES762" s="40"/>
      <c r="ET762" s="40"/>
      <c r="EU762" s="40"/>
      <c r="EV762" s="40"/>
      <c r="EW762" s="40"/>
      <c r="EX762" s="40"/>
      <c r="EY762" s="40"/>
      <c r="EZ762" s="40"/>
      <c r="FA762" s="40"/>
      <c r="FB762" s="40"/>
      <c r="FC762" s="40"/>
      <c r="FD762" s="40"/>
      <c r="FE762" s="40"/>
      <c r="FF762" s="40"/>
      <c r="FG762" s="40"/>
      <c r="FH762" s="40"/>
      <c r="FI762" s="40"/>
      <c r="FJ762" s="40"/>
      <c r="FK762" s="40"/>
      <c r="FL762" s="40"/>
      <c r="FM762" s="40"/>
      <c r="FN762" s="40"/>
      <c r="FO762" s="40"/>
      <c r="FP762" s="40"/>
      <c r="FQ762" s="40"/>
      <c r="FR762" s="40"/>
      <c r="FS762" s="40"/>
      <c r="FT762" s="40"/>
      <c r="FU762" s="40"/>
      <c r="FV762" s="40"/>
      <c r="FW762" s="40"/>
      <c r="FX762" s="40"/>
      <c r="FY762" s="40"/>
      <c r="FZ762" s="40"/>
      <c r="GA762" s="40"/>
      <c r="GB762" s="40"/>
      <c r="GC762" s="40"/>
      <c r="GD762" s="8"/>
      <c r="GE762" s="8"/>
      <c r="GF762" s="8"/>
      <c r="GG762" s="8"/>
      <c r="GH762" s="8"/>
    </row>
    <row r="763" spans="1:190">
      <c r="A763" s="8"/>
      <c r="DT763" s="40"/>
      <c r="DU763" s="40"/>
      <c r="DV763" s="40"/>
      <c r="DW763" s="40"/>
      <c r="DX763" s="40"/>
      <c r="DY763" s="40"/>
      <c r="DZ763" s="40"/>
      <c r="EA763" s="40"/>
      <c r="EB763" s="40"/>
      <c r="EC763" s="40"/>
      <c r="ED763" s="40"/>
      <c r="EE763" s="40"/>
      <c r="EF763" s="40"/>
      <c r="EG763" s="40"/>
      <c r="EH763" s="40"/>
      <c r="EI763" s="40"/>
      <c r="EJ763" s="40"/>
      <c r="EK763" s="40"/>
      <c r="EL763" s="40"/>
      <c r="EM763" s="40"/>
      <c r="EN763" s="40"/>
      <c r="EO763" s="40"/>
      <c r="EP763" s="40"/>
      <c r="EQ763" s="40"/>
      <c r="ER763" s="40"/>
      <c r="ES763" s="40"/>
      <c r="ET763" s="40"/>
      <c r="EU763" s="40"/>
      <c r="EV763" s="40"/>
      <c r="EW763" s="40"/>
      <c r="EX763" s="40"/>
      <c r="EY763" s="40"/>
      <c r="EZ763" s="40"/>
      <c r="FA763" s="40"/>
      <c r="FB763" s="40"/>
      <c r="FC763" s="40"/>
      <c r="FD763" s="40"/>
      <c r="FE763" s="40"/>
      <c r="FF763" s="40"/>
      <c r="FG763" s="40"/>
      <c r="FH763" s="40"/>
      <c r="FI763" s="40"/>
      <c r="FJ763" s="40"/>
      <c r="FK763" s="40"/>
      <c r="FL763" s="40"/>
      <c r="FM763" s="40"/>
      <c r="FN763" s="40"/>
      <c r="FO763" s="40"/>
      <c r="FP763" s="40"/>
      <c r="FQ763" s="40"/>
      <c r="FR763" s="40"/>
      <c r="FS763" s="40"/>
      <c r="FT763" s="40"/>
      <c r="FU763" s="40"/>
      <c r="FV763" s="40"/>
      <c r="FW763" s="40"/>
      <c r="FX763" s="40"/>
      <c r="FY763" s="40"/>
      <c r="FZ763" s="40"/>
      <c r="GA763" s="40"/>
      <c r="GB763" s="40"/>
      <c r="GC763" s="40"/>
      <c r="GD763" s="8"/>
      <c r="GE763" s="8"/>
      <c r="GF763" s="8"/>
      <c r="GG763" s="8"/>
      <c r="GH763" s="8"/>
    </row>
    <row r="764" spans="1:190">
      <c r="A764" s="8"/>
      <c r="DT764" s="40"/>
      <c r="DU764" s="40"/>
      <c r="DV764" s="40"/>
      <c r="DW764" s="40"/>
      <c r="DX764" s="40"/>
      <c r="DY764" s="40"/>
      <c r="DZ764" s="40"/>
      <c r="EA764" s="40"/>
      <c r="EB764" s="40"/>
      <c r="EC764" s="40"/>
      <c r="ED764" s="40"/>
      <c r="EE764" s="40"/>
      <c r="EF764" s="40"/>
      <c r="EG764" s="40"/>
      <c r="EH764" s="40"/>
      <c r="EI764" s="40"/>
      <c r="EJ764" s="40"/>
      <c r="EK764" s="40"/>
      <c r="EL764" s="40"/>
      <c r="EM764" s="40"/>
      <c r="EN764" s="40"/>
      <c r="EO764" s="40"/>
      <c r="EP764" s="40"/>
      <c r="EQ764" s="40"/>
      <c r="ER764" s="40"/>
      <c r="ES764" s="40"/>
      <c r="ET764" s="40"/>
      <c r="EU764" s="40"/>
      <c r="EV764" s="40"/>
      <c r="EW764" s="40"/>
      <c r="EX764" s="40"/>
      <c r="EY764" s="40"/>
      <c r="EZ764" s="40"/>
      <c r="FA764" s="40"/>
      <c r="FB764" s="40"/>
      <c r="FC764" s="40"/>
      <c r="FD764" s="40"/>
      <c r="FE764" s="40"/>
      <c r="FF764" s="40"/>
      <c r="FG764" s="40"/>
      <c r="FH764" s="40"/>
      <c r="FI764" s="40"/>
      <c r="FJ764" s="40"/>
      <c r="FK764" s="40"/>
      <c r="FL764" s="40"/>
      <c r="FM764" s="40"/>
      <c r="FN764" s="40"/>
      <c r="FO764" s="40"/>
      <c r="FP764" s="40"/>
      <c r="FQ764" s="40"/>
      <c r="FR764" s="40"/>
      <c r="FS764" s="40"/>
      <c r="FT764" s="40"/>
      <c r="FU764" s="40"/>
      <c r="FV764" s="40"/>
      <c r="FW764" s="40"/>
      <c r="FX764" s="40"/>
      <c r="FY764" s="40"/>
      <c r="FZ764" s="40"/>
      <c r="GA764" s="40"/>
      <c r="GB764" s="40"/>
      <c r="GC764" s="40"/>
      <c r="GD764" s="8"/>
      <c r="GE764" s="8"/>
      <c r="GF764" s="8"/>
      <c r="GG764" s="8"/>
      <c r="GH764" s="8"/>
    </row>
    <row r="765" spans="1:190">
      <c r="A765" s="8"/>
      <c r="DT765" s="40"/>
      <c r="DU765" s="40"/>
      <c r="DV765" s="40"/>
      <c r="DW765" s="40"/>
      <c r="DX765" s="40"/>
      <c r="DY765" s="40"/>
      <c r="DZ765" s="40"/>
      <c r="EA765" s="40"/>
      <c r="EB765" s="40"/>
      <c r="EC765" s="40"/>
      <c r="ED765" s="40"/>
      <c r="EE765" s="40"/>
      <c r="EF765" s="40"/>
      <c r="EG765" s="40"/>
      <c r="EH765" s="40"/>
      <c r="EI765" s="40"/>
      <c r="EJ765" s="40"/>
      <c r="EK765" s="40"/>
      <c r="EL765" s="40"/>
      <c r="EM765" s="40"/>
      <c r="EN765" s="40"/>
      <c r="EO765" s="40"/>
      <c r="EP765" s="40"/>
      <c r="EQ765" s="40"/>
      <c r="ER765" s="40"/>
      <c r="ES765" s="40"/>
      <c r="ET765" s="40"/>
      <c r="EU765" s="40"/>
      <c r="EV765" s="40"/>
      <c r="EW765" s="40"/>
      <c r="EX765" s="40"/>
      <c r="EY765" s="40"/>
      <c r="EZ765" s="40"/>
      <c r="FA765" s="40"/>
      <c r="FB765" s="40"/>
      <c r="FC765" s="40"/>
      <c r="FD765" s="40"/>
      <c r="FE765" s="40"/>
      <c r="FF765" s="40"/>
      <c r="FG765" s="40"/>
      <c r="FH765" s="40"/>
      <c r="FI765" s="40"/>
      <c r="FJ765" s="40"/>
      <c r="FK765" s="40"/>
      <c r="FL765" s="40"/>
      <c r="FM765" s="40"/>
      <c r="FN765" s="40"/>
      <c r="FO765" s="40"/>
      <c r="FP765" s="40"/>
      <c r="FQ765" s="40"/>
      <c r="FR765" s="40"/>
      <c r="FS765" s="40"/>
      <c r="FT765" s="40"/>
      <c r="FU765" s="40"/>
      <c r="FV765" s="40"/>
      <c r="FW765" s="40"/>
      <c r="FX765" s="40"/>
      <c r="FY765" s="40"/>
      <c r="FZ765" s="40"/>
      <c r="GA765" s="40"/>
      <c r="GB765" s="40"/>
      <c r="GC765" s="40"/>
      <c r="GD765" s="8"/>
      <c r="GE765" s="8"/>
      <c r="GF765" s="8"/>
      <c r="GG765" s="8"/>
      <c r="GH765" s="8"/>
    </row>
    <row r="766" spans="1:190">
      <c r="A766" s="8"/>
      <c r="DT766" s="40"/>
      <c r="DU766" s="40"/>
      <c r="DV766" s="40"/>
      <c r="DW766" s="40"/>
      <c r="DX766" s="40"/>
      <c r="DY766" s="40"/>
      <c r="DZ766" s="40"/>
      <c r="EA766" s="40"/>
      <c r="EB766" s="40"/>
      <c r="EC766" s="40"/>
      <c r="ED766" s="40"/>
      <c r="EE766" s="40"/>
      <c r="EF766" s="40"/>
      <c r="EG766" s="40"/>
      <c r="EH766" s="40"/>
      <c r="EI766" s="40"/>
      <c r="EJ766" s="40"/>
      <c r="EK766" s="40"/>
      <c r="EL766" s="40"/>
      <c r="EM766" s="40"/>
      <c r="EN766" s="40"/>
      <c r="EO766" s="40"/>
      <c r="EP766" s="40"/>
      <c r="EQ766" s="40"/>
      <c r="ER766" s="40"/>
      <c r="ES766" s="40"/>
      <c r="ET766" s="40"/>
      <c r="EU766" s="40"/>
      <c r="EV766" s="40"/>
      <c r="EW766" s="40"/>
      <c r="EX766" s="40"/>
      <c r="EY766" s="40"/>
      <c r="EZ766" s="40"/>
      <c r="FA766" s="40"/>
      <c r="FB766" s="40"/>
      <c r="FC766" s="40"/>
      <c r="FD766" s="40"/>
      <c r="FE766" s="40"/>
      <c r="FF766" s="40"/>
      <c r="FG766" s="40"/>
      <c r="FH766" s="40"/>
      <c r="FI766" s="40"/>
      <c r="FJ766" s="40"/>
      <c r="FK766" s="40"/>
      <c r="FL766" s="40"/>
      <c r="FM766" s="40"/>
      <c r="FN766" s="40"/>
      <c r="FO766" s="40"/>
      <c r="FP766" s="40"/>
      <c r="FQ766" s="40"/>
      <c r="FR766" s="40"/>
      <c r="FS766" s="40"/>
      <c r="FT766" s="40"/>
      <c r="FU766" s="40"/>
      <c r="FV766" s="40"/>
      <c r="FW766" s="40"/>
      <c r="FX766" s="40"/>
      <c r="FY766" s="40"/>
      <c r="FZ766" s="40"/>
      <c r="GA766" s="40"/>
      <c r="GB766" s="40"/>
      <c r="GC766" s="40"/>
      <c r="GD766" s="8"/>
      <c r="GE766" s="8"/>
      <c r="GF766" s="8"/>
      <c r="GG766" s="8"/>
      <c r="GH766" s="8"/>
    </row>
    <row r="767" spans="1:190">
      <c r="A767" s="8"/>
      <c r="DT767" s="40"/>
      <c r="DU767" s="40"/>
      <c r="DV767" s="40"/>
      <c r="DW767" s="40"/>
      <c r="DX767" s="40"/>
      <c r="DY767" s="40"/>
      <c r="DZ767" s="40"/>
      <c r="EA767" s="40"/>
      <c r="EB767" s="40"/>
      <c r="EC767" s="40"/>
      <c r="ED767" s="40"/>
      <c r="EE767" s="40"/>
      <c r="EF767" s="40"/>
      <c r="EG767" s="40"/>
      <c r="EH767" s="40"/>
      <c r="EI767" s="40"/>
      <c r="EJ767" s="40"/>
      <c r="EK767" s="40"/>
      <c r="EL767" s="40"/>
      <c r="EM767" s="40"/>
      <c r="EN767" s="40"/>
      <c r="EO767" s="40"/>
      <c r="EP767" s="40"/>
      <c r="EQ767" s="40"/>
      <c r="ER767" s="40"/>
      <c r="ES767" s="40"/>
      <c r="ET767" s="40"/>
      <c r="EU767" s="40"/>
      <c r="EV767" s="40"/>
      <c r="EW767" s="40"/>
      <c r="EX767" s="40"/>
      <c r="EY767" s="40"/>
      <c r="EZ767" s="40"/>
      <c r="FA767" s="40"/>
      <c r="FB767" s="40"/>
      <c r="FC767" s="40"/>
      <c r="FD767" s="40"/>
      <c r="FE767" s="40"/>
      <c r="FF767" s="40"/>
      <c r="FG767" s="40"/>
      <c r="FH767" s="40"/>
      <c r="FI767" s="40"/>
      <c r="FJ767" s="40"/>
      <c r="FK767" s="40"/>
      <c r="FL767" s="40"/>
      <c r="FM767" s="40"/>
      <c r="FN767" s="40"/>
      <c r="FO767" s="40"/>
      <c r="FP767" s="40"/>
      <c r="FQ767" s="40"/>
      <c r="FR767" s="40"/>
      <c r="FS767" s="40"/>
      <c r="FT767" s="40"/>
      <c r="FU767" s="40"/>
      <c r="FV767" s="40"/>
      <c r="FW767" s="40"/>
      <c r="FX767" s="40"/>
      <c r="FY767" s="40"/>
      <c r="FZ767" s="40"/>
      <c r="GA767" s="40"/>
      <c r="GB767" s="40"/>
      <c r="GC767" s="40"/>
      <c r="GD767" s="8"/>
      <c r="GE767" s="8"/>
      <c r="GF767" s="8"/>
      <c r="GG767" s="8"/>
      <c r="GH767" s="8"/>
    </row>
    <row r="768" spans="1:190">
      <c r="A768" s="8"/>
      <c r="DT768" s="40"/>
      <c r="DU768" s="40"/>
      <c r="DV768" s="40"/>
      <c r="DW768" s="40"/>
      <c r="DX768" s="40"/>
      <c r="DY768" s="40"/>
      <c r="DZ768" s="40"/>
      <c r="EA768" s="40"/>
      <c r="EB768" s="40"/>
      <c r="EC768" s="40"/>
      <c r="ED768" s="40"/>
      <c r="EE768" s="40"/>
      <c r="EF768" s="40"/>
      <c r="EG768" s="40"/>
      <c r="EH768" s="40"/>
      <c r="EI768" s="40"/>
      <c r="EJ768" s="40"/>
      <c r="EK768" s="40"/>
      <c r="EL768" s="40"/>
      <c r="EM768" s="40"/>
      <c r="EN768" s="40"/>
      <c r="EO768" s="40"/>
      <c r="EP768" s="40"/>
      <c r="EQ768" s="40"/>
      <c r="ER768" s="40"/>
      <c r="ES768" s="40"/>
      <c r="ET768" s="40"/>
      <c r="EU768" s="40"/>
      <c r="EV768" s="40"/>
      <c r="EW768" s="40"/>
      <c r="EX768" s="40"/>
      <c r="EY768" s="40"/>
      <c r="EZ768" s="40"/>
      <c r="FA768" s="40"/>
      <c r="FB768" s="40"/>
      <c r="FC768" s="40"/>
      <c r="FD768" s="40"/>
      <c r="FE768" s="40"/>
      <c r="FF768" s="40"/>
      <c r="FG768" s="40"/>
      <c r="FH768" s="40"/>
      <c r="FI768" s="40"/>
      <c r="FJ768" s="40"/>
      <c r="FK768" s="40"/>
      <c r="FL768" s="40"/>
      <c r="FM768" s="40"/>
      <c r="FN768" s="40"/>
      <c r="FO768" s="40"/>
      <c r="FP768" s="40"/>
      <c r="FQ768" s="40"/>
      <c r="FR768" s="40"/>
      <c r="FS768" s="40"/>
      <c r="FT768" s="40"/>
      <c r="FU768" s="40"/>
      <c r="FV768" s="40"/>
      <c r="FW768" s="40"/>
      <c r="FX768" s="40"/>
      <c r="FY768" s="40"/>
      <c r="FZ768" s="40"/>
      <c r="GA768" s="40"/>
      <c r="GB768" s="40"/>
      <c r="GC768" s="40"/>
      <c r="GD768" s="8"/>
      <c r="GE768" s="8"/>
      <c r="GF768" s="8"/>
      <c r="GG768" s="8"/>
      <c r="GH768" s="8"/>
    </row>
    <row r="769" spans="1:190">
      <c r="A769" s="8"/>
      <c r="DT769" s="40"/>
      <c r="DU769" s="40"/>
      <c r="DV769" s="40"/>
      <c r="DW769" s="40"/>
      <c r="DX769" s="40"/>
      <c r="DY769" s="40"/>
      <c r="DZ769" s="40"/>
      <c r="EA769" s="40"/>
      <c r="EB769" s="40"/>
      <c r="EC769" s="40"/>
      <c r="ED769" s="40"/>
      <c r="EE769" s="40"/>
      <c r="EF769" s="40"/>
      <c r="EG769" s="40"/>
      <c r="EH769" s="40"/>
      <c r="EI769" s="40"/>
      <c r="EJ769" s="40"/>
      <c r="EK769" s="40"/>
      <c r="EL769" s="40"/>
      <c r="EM769" s="40"/>
      <c r="EN769" s="40"/>
      <c r="EO769" s="40"/>
      <c r="EP769" s="40"/>
      <c r="EQ769" s="40"/>
      <c r="ER769" s="40"/>
      <c r="ES769" s="40"/>
      <c r="ET769" s="40"/>
      <c r="EU769" s="40"/>
      <c r="EV769" s="40"/>
      <c r="EW769" s="40"/>
      <c r="EX769" s="40"/>
      <c r="EY769" s="40"/>
      <c r="EZ769" s="40"/>
      <c r="FA769" s="40"/>
      <c r="FB769" s="40"/>
      <c r="FC769" s="40"/>
      <c r="FD769" s="40"/>
      <c r="FE769" s="40"/>
      <c r="FF769" s="40"/>
      <c r="FG769" s="40"/>
      <c r="FH769" s="40"/>
      <c r="FI769" s="40"/>
      <c r="FJ769" s="40"/>
      <c r="FK769" s="40"/>
      <c r="FL769" s="40"/>
      <c r="FM769" s="40"/>
      <c r="FN769" s="40"/>
      <c r="FO769" s="40"/>
      <c r="FP769" s="40"/>
      <c r="FQ769" s="40"/>
      <c r="FR769" s="40"/>
      <c r="FS769" s="40"/>
      <c r="FT769" s="40"/>
      <c r="FU769" s="40"/>
      <c r="FV769" s="40"/>
      <c r="FW769" s="40"/>
      <c r="FX769" s="40"/>
      <c r="FY769" s="40"/>
      <c r="FZ769" s="40"/>
      <c r="GA769" s="40"/>
      <c r="GB769" s="40"/>
      <c r="GC769" s="40"/>
      <c r="GD769" s="8"/>
      <c r="GE769" s="8"/>
      <c r="GF769" s="8"/>
      <c r="GG769" s="8"/>
      <c r="GH769" s="8"/>
    </row>
    <row r="770" spans="1:190">
      <c r="A770" s="8"/>
      <c r="DT770" s="40"/>
      <c r="DU770" s="40"/>
      <c r="DV770" s="40"/>
      <c r="DW770" s="40"/>
      <c r="DX770" s="40"/>
      <c r="DY770" s="40"/>
      <c r="DZ770" s="40"/>
      <c r="EA770" s="40"/>
      <c r="EB770" s="40"/>
      <c r="EC770" s="40"/>
      <c r="ED770" s="40"/>
      <c r="EE770" s="40"/>
      <c r="EF770" s="40"/>
      <c r="EG770" s="40"/>
      <c r="EH770" s="40"/>
      <c r="EI770" s="40"/>
      <c r="EJ770" s="40"/>
      <c r="EK770" s="40"/>
      <c r="EL770" s="40"/>
      <c r="EM770" s="40"/>
      <c r="EN770" s="40"/>
      <c r="EO770" s="40"/>
      <c r="EP770" s="40"/>
      <c r="EQ770" s="40"/>
      <c r="ER770" s="40"/>
      <c r="ES770" s="40"/>
      <c r="ET770" s="40"/>
      <c r="EU770" s="40"/>
      <c r="EV770" s="40"/>
      <c r="EW770" s="40"/>
      <c r="EX770" s="40"/>
      <c r="EY770" s="40"/>
      <c r="EZ770" s="40"/>
      <c r="FA770" s="40"/>
      <c r="FB770" s="40"/>
      <c r="FC770" s="40"/>
      <c r="FD770" s="40"/>
      <c r="FE770" s="40"/>
      <c r="FF770" s="40"/>
      <c r="FG770" s="40"/>
      <c r="FH770" s="40"/>
      <c r="FI770" s="40"/>
      <c r="FJ770" s="40"/>
      <c r="FK770" s="40"/>
      <c r="FL770" s="40"/>
      <c r="FM770" s="40"/>
      <c r="FN770" s="40"/>
      <c r="FO770" s="40"/>
      <c r="FP770" s="40"/>
      <c r="FQ770" s="40"/>
      <c r="FR770" s="40"/>
      <c r="FS770" s="40"/>
      <c r="FT770" s="40"/>
      <c r="FU770" s="40"/>
      <c r="FV770" s="40"/>
      <c r="FW770" s="40"/>
      <c r="FX770" s="40"/>
      <c r="FY770" s="40"/>
      <c r="FZ770" s="40"/>
      <c r="GA770" s="40"/>
      <c r="GB770" s="40"/>
      <c r="GC770" s="40"/>
      <c r="GD770" s="8"/>
      <c r="GE770" s="8"/>
      <c r="GF770" s="8"/>
      <c r="GG770" s="8"/>
      <c r="GH770" s="8"/>
    </row>
    <row r="771" spans="1:190">
      <c r="A771" s="8"/>
      <c r="DT771" s="40"/>
      <c r="DU771" s="40"/>
      <c r="DV771" s="40"/>
      <c r="DW771" s="40"/>
      <c r="DX771" s="40"/>
      <c r="DY771" s="40"/>
      <c r="DZ771" s="40"/>
      <c r="EA771" s="40"/>
      <c r="EB771" s="40"/>
      <c r="EC771" s="40"/>
      <c r="ED771" s="40"/>
      <c r="EE771" s="40"/>
      <c r="EF771" s="40"/>
      <c r="EG771" s="40"/>
      <c r="EH771" s="40"/>
      <c r="EI771" s="40"/>
      <c r="EJ771" s="40"/>
      <c r="EK771" s="40"/>
      <c r="EL771" s="40"/>
      <c r="EM771" s="40"/>
      <c r="EN771" s="40"/>
      <c r="EO771" s="40"/>
      <c r="EP771" s="40"/>
      <c r="EQ771" s="40"/>
      <c r="ER771" s="40"/>
      <c r="ES771" s="40"/>
      <c r="ET771" s="40"/>
      <c r="EU771" s="40"/>
      <c r="EV771" s="40"/>
      <c r="EW771" s="40"/>
      <c r="EX771" s="40"/>
      <c r="EY771" s="40"/>
      <c r="EZ771" s="40"/>
      <c r="FA771" s="40"/>
      <c r="FB771" s="40"/>
      <c r="FC771" s="40"/>
      <c r="FD771" s="40"/>
      <c r="FE771" s="40"/>
      <c r="FF771" s="40"/>
      <c r="FG771" s="40"/>
      <c r="FH771" s="40"/>
      <c r="FI771" s="40"/>
      <c r="FJ771" s="40"/>
      <c r="FK771" s="40"/>
      <c r="FL771" s="40"/>
      <c r="FM771" s="40"/>
      <c r="FN771" s="40"/>
      <c r="FO771" s="40"/>
      <c r="FP771" s="40"/>
      <c r="FQ771" s="40"/>
      <c r="FR771" s="40"/>
      <c r="FS771" s="40"/>
      <c r="FT771" s="40"/>
      <c r="FU771" s="40"/>
      <c r="FV771" s="40"/>
      <c r="FW771" s="40"/>
      <c r="FX771" s="40"/>
      <c r="FY771" s="40"/>
      <c r="FZ771" s="40"/>
      <c r="GA771" s="40"/>
      <c r="GB771" s="40"/>
      <c r="GC771" s="40"/>
      <c r="GD771" s="8"/>
      <c r="GE771" s="8"/>
      <c r="GF771" s="8"/>
      <c r="GG771" s="8"/>
      <c r="GH771" s="8"/>
    </row>
    <row r="772" spans="1:190">
      <c r="A772" s="8"/>
      <c r="DT772" s="40"/>
      <c r="DU772" s="40"/>
      <c r="DV772" s="40"/>
      <c r="DW772" s="40"/>
      <c r="DX772" s="40"/>
      <c r="DY772" s="40"/>
      <c r="DZ772" s="40"/>
      <c r="EA772" s="40"/>
      <c r="EB772" s="40"/>
      <c r="EC772" s="40"/>
      <c r="ED772" s="40"/>
      <c r="EE772" s="40"/>
      <c r="EF772" s="40"/>
      <c r="EG772" s="40"/>
      <c r="EH772" s="40"/>
      <c r="EI772" s="40"/>
      <c r="EJ772" s="40"/>
      <c r="EK772" s="40"/>
      <c r="EL772" s="40"/>
      <c r="EM772" s="40"/>
      <c r="EN772" s="40"/>
      <c r="EO772" s="40"/>
      <c r="EP772" s="40"/>
      <c r="EQ772" s="40"/>
      <c r="ER772" s="40"/>
      <c r="ES772" s="40"/>
      <c r="ET772" s="40"/>
      <c r="EU772" s="40"/>
      <c r="EV772" s="40"/>
      <c r="EW772" s="40"/>
      <c r="EX772" s="40"/>
      <c r="EY772" s="40"/>
      <c r="EZ772" s="40"/>
      <c r="FA772" s="40"/>
      <c r="FB772" s="40"/>
      <c r="FC772" s="40"/>
      <c r="FD772" s="40"/>
      <c r="FE772" s="40"/>
      <c r="FF772" s="40"/>
      <c r="FG772" s="40"/>
      <c r="FH772" s="40"/>
      <c r="FI772" s="40"/>
      <c r="FJ772" s="40"/>
      <c r="FK772" s="40"/>
      <c r="FL772" s="40"/>
      <c r="FM772" s="40"/>
      <c r="FN772" s="40"/>
      <c r="FO772" s="40"/>
      <c r="FP772" s="40"/>
      <c r="FQ772" s="40"/>
      <c r="FR772" s="40"/>
      <c r="FS772" s="40"/>
      <c r="FT772" s="40"/>
      <c r="FU772" s="40"/>
      <c r="FV772" s="40"/>
      <c r="FW772" s="40"/>
      <c r="FX772" s="40"/>
      <c r="FY772" s="40"/>
      <c r="FZ772" s="40"/>
      <c r="GA772" s="40"/>
      <c r="GB772" s="40"/>
      <c r="GC772" s="40"/>
      <c r="GD772" s="8"/>
      <c r="GE772" s="8"/>
      <c r="GF772" s="8"/>
      <c r="GG772" s="8"/>
      <c r="GH772" s="8"/>
    </row>
    <row r="773" spans="1:190">
      <c r="A773" s="8"/>
      <c r="DT773" s="40"/>
      <c r="DU773" s="40"/>
      <c r="DV773" s="40"/>
      <c r="DW773" s="40"/>
      <c r="DX773" s="40"/>
      <c r="DY773" s="40"/>
      <c r="DZ773" s="40"/>
      <c r="EA773" s="40"/>
      <c r="EB773" s="40"/>
      <c r="EC773" s="40"/>
      <c r="ED773" s="40"/>
      <c r="EE773" s="40"/>
      <c r="EF773" s="40"/>
      <c r="EG773" s="40"/>
      <c r="EH773" s="40"/>
      <c r="EI773" s="40"/>
      <c r="EJ773" s="40"/>
      <c r="EK773" s="40"/>
      <c r="EL773" s="40"/>
      <c r="EM773" s="40"/>
      <c r="EN773" s="40"/>
      <c r="EO773" s="40"/>
      <c r="EP773" s="40"/>
      <c r="EQ773" s="40"/>
      <c r="ER773" s="40"/>
      <c r="ES773" s="40"/>
      <c r="ET773" s="40"/>
      <c r="EU773" s="40"/>
      <c r="EV773" s="40"/>
      <c r="EW773" s="40"/>
      <c r="EX773" s="40"/>
      <c r="EY773" s="40"/>
      <c r="EZ773" s="40"/>
      <c r="FA773" s="40"/>
      <c r="FB773" s="40"/>
      <c r="FC773" s="40"/>
      <c r="FD773" s="40"/>
      <c r="FE773" s="40"/>
      <c r="FF773" s="40"/>
      <c r="FG773" s="40"/>
      <c r="FH773" s="40"/>
      <c r="FI773" s="40"/>
      <c r="FJ773" s="40"/>
      <c r="FK773" s="40"/>
      <c r="FL773" s="40"/>
      <c r="FM773" s="40"/>
      <c r="FN773" s="40"/>
      <c r="FO773" s="40"/>
      <c r="FP773" s="40"/>
      <c r="FQ773" s="40"/>
      <c r="FR773" s="40"/>
      <c r="FS773" s="40"/>
      <c r="FT773" s="40"/>
      <c r="FU773" s="40"/>
      <c r="FV773" s="40"/>
      <c r="FW773" s="40"/>
      <c r="FX773" s="40"/>
      <c r="FY773" s="40"/>
      <c r="FZ773" s="40"/>
      <c r="GA773" s="40"/>
      <c r="GB773" s="40"/>
      <c r="GC773" s="40"/>
      <c r="GD773" s="8"/>
      <c r="GE773" s="8"/>
      <c r="GF773" s="8"/>
      <c r="GG773" s="8"/>
      <c r="GH773" s="8"/>
    </row>
    <row r="774" spans="1:190">
      <c r="A774" s="8"/>
      <c r="DT774" s="40"/>
      <c r="DU774" s="40"/>
      <c r="DV774" s="40"/>
      <c r="DW774" s="40"/>
      <c r="DX774" s="40"/>
      <c r="DY774" s="40"/>
      <c r="DZ774" s="40"/>
      <c r="EA774" s="40"/>
      <c r="EB774" s="40"/>
      <c r="EC774" s="40"/>
      <c r="ED774" s="40"/>
      <c r="EE774" s="40"/>
      <c r="EF774" s="40"/>
      <c r="EG774" s="40"/>
      <c r="EH774" s="40"/>
      <c r="EI774" s="40"/>
      <c r="EJ774" s="40"/>
      <c r="EK774" s="40"/>
      <c r="EL774" s="40"/>
      <c r="EM774" s="40"/>
      <c r="EN774" s="40"/>
      <c r="EO774" s="40"/>
      <c r="EP774" s="40"/>
      <c r="EQ774" s="40"/>
      <c r="ER774" s="40"/>
      <c r="ES774" s="40"/>
      <c r="ET774" s="40"/>
      <c r="EU774" s="40"/>
      <c r="EV774" s="40"/>
      <c r="EW774" s="40"/>
      <c r="EX774" s="40"/>
      <c r="EY774" s="40"/>
      <c r="EZ774" s="40"/>
      <c r="FA774" s="40"/>
      <c r="FB774" s="40"/>
      <c r="FC774" s="40"/>
      <c r="FD774" s="40"/>
      <c r="FE774" s="40"/>
      <c r="FF774" s="40"/>
      <c r="FG774" s="40"/>
      <c r="FH774" s="40"/>
      <c r="FI774" s="40"/>
      <c r="FJ774" s="40"/>
      <c r="FK774" s="40"/>
      <c r="FL774" s="40"/>
      <c r="FM774" s="40"/>
      <c r="FN774" s="40"/>
      <c r="FO774" s="40"/>
      <c r="FP774" s="40"/>
      <c r="FQ774" s="40"/>
      <c r="FR774" s="40"/>
      <c r="FS774" s="40"/>
      <c r="FT774" s="40"/>
      <c r="FU774" s="40"/>
      <c r="FV774" s="40"/>
      <c r="FW774" s="40"/>
      <c r="FX774" s="40"/>
      <c r="FY774" s="40"/>
      <c r="FZ774" s="40"/>
      <c r="GA774" s="40"/>
      <c r="GB774" s="40"/>
      <c r="GC774" s="40"/>
      <c r="GD774" s="8"/>
      <c r="GE774" s="8"/>
      <c r="GF774" s="8"/>
      <c r="GG774" s="8"/>
      <c r="GH774" s="8"/>
    </row>
    <row r="775" spans="1:190">
      <c r="A775" s="8"/>
      <c r="DT775" s="40"/>
      <c r="DU775" s="40"/>
      <c r="DV775" s="40"/>
      <c r="DW775" s="40"/>
      <c r="DX775" s="40"/>
      <c r="DY775" s="40"/>
      <c r="DZ775" s="40"/>
      <c r="EA775" s="40"/>
      <c r="EB775" s="40"/>
      <c r="EC775" s="40"/>
      <c r="ED775" s="40"/>
      <c r="EE775" s="40"/>
      <c r="EF775" s="40"/>
      <c r="EG775" s="40"/>
      <c r="EH775" s="40"/>
      <c r="EI775" s="40"/>
      <c r="EJ775" s="40"/>
      <c r="EK775" s="40"/>
      <c r="EL775" s="40"/>
      <c r="EM775" s="40"/>
      <c r="EN775" s="40"/>
      <c r="EO775" s="40"/>
      <c r="EP775" s="40"/>
      <c r="EQ775" s="40"/>
      <c r="ER775" s="40"/>
      <c r="ES775" s="40"/>
      <c r="ET775" s="40"/>
      <c r="EU775" s="40"/>
      <c r="EV775" s="40"/>
      <c r="EW775" s="40"/>
      <c r="EX775" s="40"/>
      <c r="EY775" s="40"/>
      <c r="EZ775" s="40"/>
      <c r="FA775" s="40"/>
      <c r="FB775" s="40"/>
      <c r="FC775" s="40"/>
      <c r="FD775" s="40"/>
      <c r="FE775" s="40"/>
      <c r="FF775" s="40"/>
      <c r="FG775" s="40"/>
      <c r="FH775" s="40"/>
      <c r="FI775" s="40"/>
      <c r="FJ775" s="40"/>
      <c r="FK775" s="40"/>
      <c r="FL775" s="40"/>
      <c r="FM775" s="40"/>
      <c r="FN775" s="40"/>
      <c r="FO775" s="40"/>
      <c r="FP775" s="40"/>
      <c r="FQ775" s="40"/>
      <c r="FR775" s="40"/>
      <c r="FS775" s="40"/>
      <c r="FT775" s="40"/>
      <c r="FU775" s="40"/>
      <c r="FV775" s="40"/>
      <c r="FW775" s="40"/>
      <c r="FX775" s="40"/>
      <c r="FY775" s="40"/>
      <c r="FZ775" s="40"/>
      <c r="GA775" s="40"/>
      <c r="GB775" s="40"/>
      <c r="GC775" s="40"/>
      <c r="GD775" s="8"/>
      <c r="GE775" s="8"/>
      <c r="GF775" s="8"/>
      <c r="GG775" s="8"/>
      <c r="GH775" s="8"/>
    </row>
    <row r="776" spans="1:190">
      <c r="A776" s="8"/>
      <c r="DT776" s="40"/>
      <c r="DU776" s="40"/>
      <c r="DV776" s="40"/>
      <c r="DW776" s="40"/>
      <c r="DX776" s="40"/>
      <c r="DY776" s="40"/>
      <c r="DZ776" s="40"/>
      <c r="EA776" s="40"/>
      <c r="EB776" s="40"/>
      <c r="EC776" s="40"/>
      <c r="ED776" s="40"/>
      <c r="EE776" s="40"/>
      <c r="EF776" s="40"/>
      <c r="EG776" s="40"/>
      <c r="EH776" s="40"/>
      <c r="EI776" s="40"/>
      <c r="EJ776" s="40"/>
      <c r="EK776" s="40"/>
      <c r="EL776" s="40"/>
      <c r="EM776" s="40"/>
      <c r="EN776" s="40"/>
      <c r="EO776" s="40"/>
      <c r="EP776" s="40"/>
      <c r="EQ776" s="40"/>
      <c r="ER776" s="40"/>
      <c r="ES776" s="40"/>
      <c r="ET776" s="40"/>
      <c r="EU776" s="40"/>
      <c r="EV776" s="40"/>
      <c r="EW776" s="40"/>
      <c r="EX776" s="40"/>
      <c r="EY776" s="40"/>
      <c r="EZ776" s="40"/>
      <c r="FA776" s="40"/>
      <c r="FB776" s="40"/>
      <c r="FC776" s="40"/>
      <c r="FD776" s="40"/>
      <c r="FE776" s="40"/>
      <c r="FF776" s="40"/>
      <c r="FG776" s="40"/>
      <c r="FH776" s="40"/>
      <c r="FI776" s="40"/>
      <c r="FJ776" s="40"/>
      <c r="FK776" s="40"/>
      <c r="FL776" s="40"/>
      <c r="FM776" s="40"/>
      <c r="FN776" s="40"/>
      <c r="FO776" s="40"/>
      <c r="FP776" s="40"/>
      <c r="FQ776" s="40"/>
      <c r="FR776" s="40"/>
      <c r="FS776" s="40"/>
      <c r="FT776" s="40"/>
      <c r="FU776" s="40"/>
      <c r="FV776" s="40"/>
      <c r="FW776" s="40"/>
      <c r="FX776" s="40"/>
      <c r="FY776" s="40"/>
      <c r="FZ776" s="40"/>
      <c r="GA776" s="40"/>
      <c r="GB776" s="40"/>
      <c r="GC776" s="40"/>
      <c r="GD776" s="8"/>
      <c r="GE776" s="8"/>
      <c r="GF776" s="8"/>
      <c r="GG776" s="8"/>
      <c r="GH776" s="8"/>
    </row>
    <row r="777" spans="1:190">
      <c r="A777" s="8"/>
      <c r="DT777" s="40"/>
      <c r="DU777" s="40"/>
      <c r="DV777" s="40"/>
      <c r="DW777" s="40"/>
      <c r="DX777" s="40"/>
      <c r="DY777" s="40"/>
      <c r="DZ777" s="40"/>
      <c r="EA777" s="40"/>
      <c r="EB777" s="40"/>
      <c r="EC777" s="40"/>
      <c r="ED777" s="40"/>
      <c r="EE777" s="40"/>
      <c r="EF777" s="40"/>
      <c r="EG777" s="40"/>
      <c r="EH777" s="40"/>
      <c r="EI777" s="40"/>
      <c r="EJ777" s="40"/>
      <c r="EK777" s="40"/>
      <c r="EL777" s="40"/>
      <c r="EM777" s="40"/>
      <c r="EN777" s="40"/>
      <c r="EO777" s="40"/>
      <c r="EP777" s="40"/>
      <c r="EQ777" s="40"/>
      <c r="ER777" s="40"/>
      <c r="ES777" s="40"/>
      <c r="ET777" s="40"/>
      <c r="EU777" s="40"/>
      <c r="EV777" s="40"/>
      <c r="EW777" s="40"/>
      <c r="EX777" s="40"/>
      <c r="EY777" s="40"/>
      <c r="EZ777" s="40"/>
      <c r="FA777" s="40"/>
      <c r="FB777" s="40"/>
      <c r="FC777" s="40"/>
      <c r="FD777" s="40"/>
      <c r="FE777" s="40"/>
      <c r="FF777" s="40"/>
      <c r="FG777" s="40"/>
      <c r="FH777" s="40"/>
      <c r="FI777" s="40"/>
      <c r="FJ777" s="40"/>
      <c r="FK777" s="40"/>
      <c r="FL777" s="40"/>
      <c r="FM777" s="40"/>
      <c r="FN777" s="40"/>
      <c r="FO777" s="40"/>
      <c r="FP777" s="40"/>
      <c r="FQ777" s="40"/>
      <c r="FR777" s="40"/>
      <c r="FS777" s="40"/>
      <c r="FT777" s="40"/>
      <c r="FU777" s="40"/>
      <c r="FV777" s="40"/>
      <c r="FW777" s="40"/>
      <c r="FX777" s="40"/>
      <c r="FY777" s="40"/>
      <c r="FZ777" s="40"/>
      <c r="GA777" s="40"/>
      <c r="GB777" s="40"/>
      <c r="GC777" s="40"/>
      <c r="GD777" s="8"/>
      <c r="GE777" s="8"/>
      <c r="GF777" s="8"/>
      <c r="GG777" s="8"/>
      <c r="GH777" s="8"/>
    </row>
    <row r="778" spans="1:190">
      <c r="A778" s="8"/>
      <c r="DT778" s="40"/>
      <c r="DU778" s="40"/>
      <c r="DV778" s="40"/>
      <c r="DW778" s="40"/>
      <c r="DX778" s="40"/>
      <c r="DY778" s="40"/>
      <c r="DZ778" s="40"/>
      <c r="EA778" s="40"/>
      <c r="EB778" s="40"/>
      <c r="EC778" s="40"/>
      <c r="ED778" s="40"/>
      <c r="EE778" s="40"/>
      <c r="EF778" s="40"/>
      <c r="EG778" s="40"/>
      <c r="EH778" s="40"/>
      <c r="EI778" s="40"/>
      <c r="EJ778" s="40"/>
      <c r="EK778" s="40"/>
      <c r="EL778" s="40"/>
      <c r="EM778" s="40"/>
      <c r="EN778" s="40"/>
      <c r="EO778" s="40"/>
      <c r="EP778" s="40"/>
      <c r="EQ778" s="40"/>
      <c r="ER778" s="40"/>
      <c r="ES778" s="40"/>
      <c r="ET778" s="40"/>
      <c r="EU778" s="40"/>
      <c r="EV778" s="40"/>
      <c r="EW778" s="40"/>
      <c r="EX778" s="40"/>
      <c r="EY778" s="40"/>
      <c r="EZ778" s="40"/>
      <c r="FA778" s="40"/>
      <c r="FB778" s="40"/>
      <c r="FC778" s="40"/>
      <c r="FD778" s="40"/>
      <c r="FE778" s="40"/>
      <c r="FF778" s="40"/>
      <c r="FG778" s="40"/>
      <c r="FH778" s="40"/>
      <c r="FI778" s="40"/>
      <c r="FJ778" s="40"/>
      <c r="FK778" s="40"/>
      <c r="FL778" s="40"/>
      <c r="FM778" s="40"/>
      <c r="FN778" s="40"/>
      <c r="FO778" s="40"/>
      <c r="FP778" s="40"/>
      <c r="FQ778" s="40"/>
      <c r="FR778" s="40"/>
      <c r="FS778" s="40"/>
      <c r="FT778" s="40"/>
      <c r="FU778" s="40"/>
      <c r="FV778" s="40"/>
      <c r="FW778" s="40"/>
      <c r="FX778" s="40"/>
      <c r="FY778" s="40"/>
      <c r="FZ778" s="40"/>
      <c r="GA778" s="40"/>
      <c r="GB778" s="40"/>
      <c r="GC778" s="40"/>
      <c r="GD778" s="8"/>
      <c r="GE778" s="8"/>
      <c r="GF778" s="8"/>
      <c r="GG778" s="8"/>
      <c r="GH778" s="8"/>
    </row>
    <row r="779" spans="1:190">
      <c r="A779" s="8"/>
      <c r="DT779" s="40"/>
      <c r="DU779" s="40"/>
      <c r="DV779" s="40"/>
      <c r="DW779" s="40"/>
      <c r="DX779" s="40"/>
      <c r="DY779" s="40"/>
      <c r="DZ779" s="40"/>
      <c r="EA779" s="40"/>
      <c r="EB779" s="40"/>
      <c r="EC779" s="40"/>
      <c r="ED779" s="40"/>
      <c r="EE779" s="40"/>
      <c r="EF779" s="40"/>
      <c r="EG779" s="40"/>
      <c r="EH779" s="40"/>
      <c r="EI779" s="40"/>
      <c r="EJ779" s="40"/>
      <c r="EK779" s="40"/>
      <c r="EL779" s="40"/>
      <c r="EM779" s="40"/>
      <c r="EN779" s="40"/>
      <c r="EO779" s="40"/>
      <c r="EP779" s="40"/>
      <c r="EQ779" s="40"/>
      <c r="ER779" s="40"/>
      <c r="ES779" s="40"/>
      <c r="ET779" s="40"/>
      <c r="EU779" s="40"/>
      <c r="EV779" s="40"/>
      <c r="EW779" s="40"/>
      <c r="EX779" s="40"/>
      <c r="EY779" s="40"/>
      <c r="EZ779" s="40"/>
      <c r="FA779" s="40"/>
      <c r="FB779" s="40"/>
      <c r="FC779" s="40"/>
      <c r="FD779" s="40"/>
      <c r="FE779" s="40"/>
      <c r="FF779" s="40"/>
      <c r="FG779" s="40"/>
      <c r="FH779" s="40"/>
      <c r="FI779" s="40"/>
      <c r="FJ779" s="40"/>
      <c r="FK779" s="40"/>
      <c r="FL779" s="40"/>
      <c r="FM779" s="40"/>
      <c r="FN779" s="40"/>
      <c r="FO779" s="40"/>
      <c r="FP779" s="40"/>
      <c r="FQ779" s="40"/>
      <c r="FR779" s="40"/>
      <c r="FS779" s="40"/>
      <c r="FT779" s="40"/>
      <c r="FU779" s="40"/>
      <c r="FV779" s="40"/>
      <c r="FW779" s="40"/>
      <c r="FX779" s="40"/>
      <c r="FY779" s="40"/>
      <c r="FZ779" s="40"/>
      <c r="GA779" s="40"/>
      <c r="GB779" s="40"/>
      <c r="GC779" s="40"/>
      <c r="GD779" s="8"/>
      <c r="GE779" s="8"/>
      <c r="GF779" s="8"/>
      <c r="GG779" s="8"/>
      <c r="GH779" s="8"/>
    </row>
    <row r="780" spans="1:190">
      <c r="A780" s="8"/>
      <c r="DT780" s="40"/>
      <c r="DU780" s="40"/>
      <c r="DV780" s="40"/>
      <c r="DW780" s="40"/>
      <c r="DX780" s="40"/>
      <c r="DY780" s="40"/>
      <c r="DZ780" s="40"/>
      <c r="EA780" s="40"/>
      <c r="EB780" s="40"/>
      <c r="EC780" s="40"/>
      <c r="ED780" s="40"/>
      <c r="EE780" s="40"/>
      <c r="EF780" s="40"/>
      <c r="EG780" s="40"/>
      <c r="EH780" s="40"/>
      <c r="EI780" s="40"/>
      <c r="EJ780" s="40"/>
      <c r="EK780" s="40"/>
      <c r="EL780" s="40"/>
      <c r="EM780" s="40"/>
      <c r="EN780" s="40"/>
      <c r="EO780" s="40"/>
      <c r="EP780" s="40"/>
      <c r="EQ780" s="40"/>
      <c r="ER780" s="40"/>
      <c r="ES780" s="40"/>
      <c r="ET780" s="40"/>
      <c r="EU780" s="40"/>
      <c r="EV780" s="40"/>
      <c r="EW780" s="40"/>
      <c r="EX780" s="40"/>
      <c r="EY780" s="40"/>
      <c r="EZ780" s="40"/>
      <c r="FA780" s="40"/>
      <c r="FB780" s="40"/>
      <c r="FC780" s="40"/>
      <c r="FD780" s="40"/>
      <c r="FE780" s="40"/>
      <c r="FF780" s="40"/>
      <c r="FG780" s="40"/>
      <c r="FH780" s="40"/>
      <c r="FI780" s="40"/>
      <c r="FJ780" s="40"/>
      <c r="FK780" s="40"/>
      <c r="FL780" s="40"/>
      <c r="FM780" s="40"/>
      <c r="FN780" s="40"/>
      <c r="FO780" s="40"/>
      <c r="FP780" s="40"/>
      <c r="FQ780" s="40"/>
      <c r="FR780" s="40"/>
      <c r="FS780" s="40"/>
      <c r="FT780" s="40"/>
      <c r="FU780" s="40"/>
      <c r="FV780" s="40"/>
      <c r="FW780" s="40"/>
      <c r="FX780" s="40"/>
      <c r="FY780" s="40"/>
      <c r="FZ780" s="40"/>
      <c r="GA780" s="40"/>
      <c r="GB780" s="40"/>
      <c r="GC780" s="40"/>
      <c r="GD780" s="8"/>
      <c r="GE780" s="8"/>
      <c r="GF780" s="8"/>
      <c r="GG780" s="8"/>
      <c r="GH780" s="8"/>
    </row>
    <row r="781" spans="1:190">
      <c r="A781" s="8"/>
      <c r="DT781" s="40"/>
      <c r="DU781" s="40"/>
      <c r="DV781" s="40"/>
      <c r="DW781" s="40"/>
      <c r="DX781" s="40"/>
      <c r="DY781" s="40"/>
      <c r="DZ781" s="40"/>
      <c r="EA781" s="40"/>
      <c r="EB781" s="40"/>
      <c r="EC781" s="40"/>
      <c r="ED781" s="40"/>
      <c r="EE781" s="40"/>
      <c r="EF781" s="40"/>
      <c r="EG781" s="40"/>
      <c r="EH781" s="40"/>
      <c r="EI781" s="40"/>
      <c r="EJ781" s="40"/>
      <c r="EK781" s="40"/>
      <c r="EL781" s="40"/>
      <c r="EM781" s="40"/>
      <c r="EN781" s="40"/>
      <c r="EO781" s="40"/>
      <c r="EP781" s="40"/>
      <c r="EQ781" s="40"/>
      <c r="ER781" s="40"/>
      <c r="ES781" s="40"/>
      <c r="ET781" s="40"/>
      <c r="EU781" s="40"/>
      <c r="EV781" s="40"/>
      <c r="EW781" s="40"/>
      <c r="EX781" s="40"/>
      <c r="EY781" s="40"/>
      <c r="EZ781" s="40"/>
      <c r="FA781" s="40"/>
      <c r="FB781" s="40"/>
      <c r="FC781" s="40"/>
      <c r="FD781" s="40"/>
      <c r="FE781" s="40"/>
      <c r="FF781" s="40"/>
      <c r="FG781" s="40"/>
      <c r="FH781" s="40"/>
      <c r="FI781" s="40"/>
      <c r="FJ781" s="40"/>
      <c r="FK781" s="40"/>
      <c r="FL781" s="40"/>
      <c r="FM781" s="40"/>
      <c r="FN781" s="40"/>
      <c r="FO781" s="40"/>
      <c r="FP781" s="40"/>
      <c r="FQ781" s="40"/>
      <c r="FR781" s="40"/>
      <c r="FS781" s="40"/>
      <c r="FT781" s="40"/>
      <c r="FU781" s="40"/>
      <c r="FV781" s="40"/>
      <c r="FW781" s="40"/>
      <c r="FX781" s="40"/>
      <c r="FY781" s="40"/>
      <c r="FZ781" s="40"/>
      <c r="GA781" s="40"/>
      <c r="GB781" s="40"/>
      <c r="GC781" s="40"/>
      <c r="GD781" s="8"/>
      <c r="GE781" s="8"/>
      <c r="GF781" s="8"/>
      <c r="GG781" s="8"/>
      <c r="GH781" s="8"/>
    </row>
    <row r="782" spans="1:190">
      <c r="A782" s="8"/>
      <c r="DT782" s="40"/>
      <c r="DU782" s="40"/>
      <c r="DV782" s="40"/>
      <c r="DW782" s="40"/>
      <c r="DX782" s="40"/>
      <c r="DY782" s="40"/>
      <c r="DZ782" s="40"/>
      <c r="EA782" s="40"/>
      <c r="EB782" s="40"/>
      <c r="EC782" s="40"/>
      <c r="ED782" s="40"/>
      <c r="EE782" s="40"/>
      <c r="EF782" s="40"/>
      <c r="EG782" s="40"/>
      <c r="EH782" s="40"/>
      <c r="EI782" s="40"/>
      <c r="EJ782" s="40"/>
      <c r="EK782" s="40"/>
      <c r="EL782" s="40"/>
      <c r="EM782" s="40"/>
      <c r="EN782" s="40"/>
      <c r="EO782" s="40"/>
      <c r="EP782" s="40"/>
      <c r="EQ782" s="40"/>
      <c r="ER782" s="40"/>
      <c r="ES782" s="40"/>
      <c r="ET782" s="40"/>
      <c r="EU782" s="40"/>
      <c r="EV782" s="40"/>
      <c r="EW782" s="40"/>
      <c r="EX782" s="40"/>
      <c r="EY782" s="40"/>
      <c r="EZ782" s="40"/>
      <c r="FA782" s="40"/>
      <c r="FB782" s="40"/>
      <c r="FC782" s="40"/>
      <c r="FD782" s="40"/>
      <c r="FE782" s="40"/>
      <c r="FF782" s="40"/>
      <c r="FG782" s="40"/>
      <c r="FH782" s="40"/>
      <c r="FI782" s="40"/>
      <c r="FJ782" s="40"/>
      <c r="FK782" s="40"/>
      <c r="FL782" s="40"/>
      <c r="FM782" s="40"/>
      <c r="FN782" s="40"/>
      <c r="FO782" s="40"/>
      <c r="FP782" s="40"/>
      <c r="FQ782" s="40"/>
      <c r="FR782" s="40"/>
      <c r="FS782" s="40"/>
      <c r="FT782" s="40"/>
      <c r="FU782" s="40"/>
      <c r="FV782" s="40"/>
      <c r="FW782" s="40"/>
      <c r="FX782" s="40"/>
      <c r="FY782" s="40"/>
      <c r="FZ782" s="40"/>
      <c r="GA782" s="40"/>
      <c r="GB782" s="40"/>
      <c r="GC782" s="40"/>
      <c r="GD782" s="8"/>
      <c r="GE782" s="8"/>
      <c r="GF782" s="8"/>
      <c r="GG782" s="8"/>
      <c r="GH782" s="8"/>
    </row>
    <row r="783" spans="1:190">
      <c r="A783" s="8"/>
      <c r="DT783" s="40"/>
      <c r="DU783" s="40"/>
      <c r="DV783" s="40"/>
      <c r="DW783" s="40"/>
      <c r="DX783" s="40"/>
      <c r="DY783" s="40"/>
      <c r="DZ783" s="40"/>
      <c r="EA783" s="40"/>
      <c r="EB783" s="40"/>
      <c r="EC783" s="40"/>
      <c r="ED783" s="40"/>
      <c r="EE783" s="40"/>
      <c r="EF783" s="40"/>
      <c r="EG783" s="40"/>
      <c r="EH783" s="40"/>
      <c r="EI783" s="40"/>
      <c r="EJ783" s="40"/>
      <c r="EK783" s="40"/>
      <c r="EL783" s="40"/>
      <c r="EM783" s="40"/>
      <c r="EN783" s="40"/>
      <c r="EO783" s="40"/>
      <c r="EP783" s="40"/>
      <c r="EQ783" s="40"/>
      <c r="ER783" s="40"/>
      <c r="ES783" s="40"/>
      <c r="ET783" s="40"/>
      <c r="EU783" s="40"/>
      <c r="EV783" s="40"/>
      <c r="EW783" s="40"/>
      <c r="EX783" s="40"/>
      <c r="EY783" s="40"/>
      <c r="EZ783" s="40"/>
      <c r="FA783" s="40"/>
      <c r="FB783" s="40"/>
      <c r="FC783" s="40"/>
      <c r="FD783" s="40"/>
      <c r="FE783" s="40"/>
      <c r="FF783" s="40"/>
      <c r="FG783" s="40"/>
      <c r="FH783" s="40"/>
      <c r="FI783" s="40"/>
      <c r="FJ783" s="40"/>
      <c r="FK783" s="40"/>
      <c r="FL783" s="40"/>
      <c r="FM783" s="40"/>
      <c r="FN783" s="40"/>
      <c r="FO783" s="40"/>
      <c r="FP783" s="40"/>
      <c r="FQ783" s="40"/>
      <c r="FR783" s="40"/>
      <c r="FS783" s="40"/>
      <c r="FT783" s="40"/>
      <c r="FU783" s="40"/>
      <c r="FV783" s="40"/>
      <c r="FW783" s="40"/>
      <c r="FX783" s="40"/>
      <c r="FY783" s="40"/>
      <c r="FZ783" s="40"/>
      <c r="GA783" s="40"/>
      <c r="GB783" s="40"/>
      <c r="GC783" s="40"/>
      <c r="GD783" s="8"/>
      <c r="GE783" s="8"/>
      <c r="GF783" s="8"/>
      <c r="GG783" s="8"/>
      <c r="GH783" s="8"/>
    </row>
    <row r="784" spans="1:190">
      <c r="A784" s="8"/>
      <c r="DT784" s="40"/>
      <c r="DU784" s="40"/>
      <c r="DV784" s="40"/>
      <c r="DW784" s="40"/>
      <c r="DX784" s="40"/>
      <c r="DY784" s="40"/>
      <c r="DZ784" s="40"/>
      <c r="EA784" s="40"/>
      <c r="EB784" s="40"/>
      <c r="EC784" s="40"/>
      <c r="ED784" s="40"/>
      <c r="EE784" s="40"/>
      <c r="EF784" s="40"/>
      <c r="EG784" s="40"/>
      <c r="EH784" s="40"/>
      <c r="EI784" s="40"/>
      <c r="EJ784" s="40"/>
      <c r="EK784" s="40"/>
      <c r="EL784" s="40"/>
      <c r="EM784" s="40"/>
      <c r="EN784" s="40"/>
      <c r="EO784" s="40"/>
      <c r="EP784" s="40"/>
      <c r="EQ784" s="40"/>
      <c r="ER784" s="40"/>
      <c r="ES784" s="40"/>
      <c r="ET784" s="40"/>
      <c r="EU784" s="40"/>
      <c r="EV784" s="40"/>
      <c r="EW784" s="40"/>
      <c r="EX784" s="40"/>
      <c r="EY784" s="40"/>
      <c r="EZ784" s="40"/>
      <c r="FA784" s="40"/>
      <c r="FB784" s="40"/>
      <c r="FC784" s="40"/>
      <c r="FD784" s="40"/>
      <c r="FE784" s="40"/>
      <c r="FF784" s="40"/>
      <c r="FG784" s="40"/>
      <c r="FH784" s="40"/>
      <c r="FI784" s="40"/>
      <c r="FJ784" s="40"/>
      <c r="FK784" s="40"/>
      <c r="FL784" s="40"/>
      <c r="FM784" s="40"/>
      <c r="FN784" s="40"/>
      <c r="FO784" s="40"/>
      <c r="FP784" s="40"/>
      <c r="FQ784" s="40"/>
      <c r="FR784" s="40"/>
      <c r="FS784" s="40"/>
      <c r="FT784" s="40"/>
      <c r="FU784" s="40"/>
      <c r="FV784" s="40"/>
      <c r="FW784" s="40"/>
      <c r="FX784" s="40"/>
      <c r="FY784" s="40"/>
      <c r="FZ784" s="40"/>
      <c r="GA784" s="40"/>
      <c r="GB784" s="40"/>
      <c r="GC784" s="40"/>
      <c r="GD784" s="8"/>
      <c r="GE784" s="8"/>
      <c r="GF784" s="8"/>
      <c r="GG784" s="8"/>
      <c r="GH784" s="8"/>
    </row>
    <row r="785" spans="1:190">
      <c r="A785" s="8"/>
      <c r="DT785" s="40"/>
      <c r="DU785" s="40"/>
      <c r="DV785" s="40"/>
      <c r="DW785" s="40"/>
      <c r="DX785" s="40"/>
      <c r="DY785" s="40"/>
      <c r="DZ785" s="40"/>
      <c r="EA785" s="40"/>
      <c r="EB785" s="40"/>
      <c r="EC785" s="40"/>
      <c r="ED785" s="40"/>
      <c r="EE785" s="40"/>
      <c r="EF785" s="40"/>
      <c r="EG785" s="40"/>
      <c r="EH785" s="40"/>
      <c r="EI785" s="40"/>
      <c r="EJ785" s="40"/>
      <c r="EK785" s="40"/>
      <c r="EL785" s="40"/>
      <c r="EM785" s="40"/>
      <c r="EN785" s="40"/>
      <c r="EO785" s="40"/>
      <c r="EP785" s="40"/>
      <c r="EQ785" s="40"/>
      <c r="ER785" s="40"/>
      <c r="ES785" s="40"/>
      <c r="ET785" s="40"/>
      <c r="EU785" s="40"/>
      <c r="EV785" s="40"/>
      <c r="EW785" s="40"/>
      <c r="EX785" s="40"/>
      <c r="EY785" s="40"/>
      <c r="EZ785" s="40"/>
      <c r="FA785" s="40"/>
      <c r="FB785" s="40"/>
      <c r="FC785" s="40"/>
      <c r="FD785" s="40"/>
      <c r="FE785" s="40"/>
      <c r="FF785" s="40"/>
      <c r="FG785" s="40"/>
      <c r="FH785" s="40"/>
      <c r="FI785" s="40"/>
      <c r="FJ785" s="40"/>
      <c r="FK785" s="40"/>
      <c r="FL785" s="40"/>
      <c r="FM785" s="40"/>
      <c r="FN785" s="40"/>
      <c r="FO785" s="40"/>
      <c r="FP785" s="40"/>
      <c r="FQ785" s="40"/>
      <c r="FR785" s="40"/>
      <c r="FS785" s="40"/>
      <c r="FT785" s="40"/>
      <c r="FU785" s="40"/>
      <c r="FV785" s="40"/>
      <c r="FW785" s="40"/>
      <c r="FX785" s="40"/>
      <c r="FY785" s="40"/>
      <c r="FZ785" s="40"/>
      <c r="GA785" s="40"/>
      <c r="GB785" s="40"/>
      <c r="GC785" s="40"/>
      <c r="GD785" s="8"/>
      <c r="GE785" s="8"/>
      <c r="GF785" s="8"/>
      <c r="GG785" s="8"/>
      <c r="GH785" s="8"/>
    </row>
    <row r="786" spans="1:190">
      <c r="A786" s="8"/>
      <c r="DT786" s="40"/>
      <c r="DU786" s="40"/>
      <c r="DV786" s="40"/>
      <c r="DW786" s="40"/>
      <c r="DX786" s="40"/>
      <c r="DY786" s="40"/>
      <c r="DZ786" s="40"/>
      <c r="EA786" s="40"/>
      <c r="EB786" s="40"/>
      <c r="EC786" s="40"/>
      <c r="ED786" s="40"/>
      <c r="EE786" s="40"/>
      <c r="EF786" s="40"/>
      <c r="EG786" s="40"/>
      <c r="EH786" s="40"/>
      <c r="EI786" s="40"/>
      <c r="EJ786" s="40"/>
      <c r="EK786" s="40"/>
      <c r="EL786" s="40"/>
      <c r="EM786" s="40"/>
      <c r="EN786" s="40"/>
      <c r="EO786" s="40"/>
      <c r="EP786" s="40"/>
      <c r="EQ786" s="40"/>
      <c r="ER786" s="40"/>
      <c r="ES786" s="40"/>
      <c r="ET786" s="40"/>
      <c r="EU786" s="40"/>
      <c r="EV786" s="40"/>
      <c r="EW786" s="40"/>
      <c r="EX786" s="40"/>
      <c r="EY786" s="40"/>
      <c r="EZ786" s="40"/>
      <c r="FA786" s="40"/>
      <c r="FB786" s="40"/>
      <c r="FC786" s="40"/>
      <c r="FD786" s="40"/>
      <c r="FE786" s="40"/>
      <c r="FF786" s="40"/>
      <c r="FG786" s="40"/>
      <c r="FH786" s="40"/>
      <c r="FI786" s="40"/>
      <c r="FJ786" s="40"/>
      <c r="FK786" s="40"/>
      <c r="FL786" s="40"/>
      <c r="FM786" s="40"/>
      <c r="FN786" s="40"/>
      <c r="FO786" s="40"/>
      <c r="FP786" s="40"/>
      <c r="FQ786" s="40"/>
      <c r="FR786" s="40"/>
      <c r="FS786" s="40"/>
      <c r="FT786" s="40"/>
      <c r="FU786" s="40"/>
      <c r="FV786" s="40"/>
      <c r="FW786" s="40"/>
      <c r="FX786" s="40"/>
      <c r="FY786" s="40"/>
      <c r="FZ786" s="40"/>
      <c r="GA786" s="40"/>
      <c r="GB786" s="40"/>
      <c r="GC786" s="40"/>
      <c r="GD786" s="8"/>
      <c r="GE786" s="8"/>
      <c r="GF786" s="8"/>
      <c r="GG786" s="8"/>
      <c r="GH786" s="8"/>
    </row>
    <row r="787" spans="1:190">
      <c r="A787" s="8"/>
      <c r="DT787" s="40"/>
      <c r="DU787" s="40"/>
      <c r="DV787" s="40"/>
      <c r="DW787" s="40"/>
      <c r="DX787" s="40"/>
      <c r="DY787" s="40"/>
      <c r="DZ787" s="40"/>
      <c r="EA787" s="40"/>
      <c r="EB787" s="40"/>
      <c r="EC787" s="40"/>
      <c r="ED787" s="40"/>
      <c r="EE787" s="40"/>
      <c r="EF787" s="40"/>
      <c r="EG787" s="40"/>
      <c r="EH787" s="40"/>
      <c r="EI787" s="40"/>
      <c r="EJ787" s="40"/>
      <c r="EK787" s="40"/>
      <c r="EL787" s="40"/>
      <c r="EM787" s="40"/>
      <c r="EN787" s="40"/>
      <c r="EO787" s="40"/>
      <c r="EP787" s="40"/>
      <c r="EQ787" s="40"/>
      <c r="ER787" s="40"/>
      <c r="ES787" s="40"/>
      <c r="ET787" s="40"/>
      <c r="EU787" s="40"/>
      <c r="EV787" s="40"/>
      <c r="EW787" s="40"/>
      <c r="EX787" s="40"/>
      <c r="EY787" s="40"/>
      <c r="EZ787" s="40"/>
      <c r="FA787" s="40"/>
      <c r="FB787" s="40"/>
      <c r="FC787" s="40"/>
      <c r="FD787" s="40"/>
      <c r="FE787" s="40"/>
      <c r="FF787" s="40"/>
      <c r="FG787" s="40"/>
      <c r="FH787" s="40"/>
      <c r="FI787" s="40"/>
      <c r="FJ787" s="40"/>
      <c r="FK787" s="40"/>
      <c r="FL787" s="40"/>
      <c r="FM787" s="40"/>
      <c r="FN787" s="40"/>
      <c r="FO787" s="40"/>
      <c r="FP787" s="40"/>
      <c r="FQ787" s="40"/>
      <c r="FR787" s="40"/>
      <c r="FS787" s="40"/>
      <c r="FT787" s="40"/>
      <c r="FU787" s="40"/>
      <c r="FV787" s="40"/>
      <c r="FW787" s="40"/>
      <c r="FX787" s="40"/>
      <c r="FY787" s="40"/>
      <c r="FZ787" s="40"/>
      <c r="GA787" s="40"/>
      <c r="GB787" s="40"/>
      <c r="GC787" s="40"/>
      <c r="GD787" s="8"/>
      <c r="GE787" s="8"/>
      <c r="GF787" s="8"/>
      <c r="GG787" s="8"/>
      <c r="GH787" s="8"/>
    </row>
    <row r="788" spans="1:190">
      <c r="A788" s="8"/>
      <c r="DT788" s="40"/>
      <c r="DU788" s="40"/>
      <c r="DV788" s="40"/>
      <c r="DW788" s="40"/>
      <c r="DX788" s="40"/>
      <c r="DY788" s="40"/>
      <c r="DZ788" s="40"/>
      <c r="EA788" s="40"/>
      <c r="EB788" s="40"/>
      <c r="EC788" s="40"/>
      <c r="ED788" s="40"/>
      <c r="EE788" s="40"/>
      <c r="EF788" s="40"/>
      <c r="EG788" s="40"/>
      <c r="EH788" s="40"/>
      <c r="EI788" s="40"/>
      <c r="EJ788" s="40"/>
      <c r="EK788" s="40"/>
      <c r="EL788" s="40"/>
      <c r="EM788" s="40"/>
      <c r="EN788" s="40"/>
      <c r="EO788" s="40"/>
      <c r="EP788" s="40"/>
      <c r="EQ788" s="40"/>
      <c r="ER788" s="40"/>
      <c r="ES788" s="40"/>
      <c r="ET788" s="40"/>
      <c r="EU788" s="40"/>
      <c r="EV788" s="40"/>
      <c r="EW788" s="40"/>
      <c r="EX788" s="40"/>
      <c r="EY788" s="40"/>
      <c r="EZ788" s="40"/>
      <c r="FA788" s="40"/>
      <c r="FB788" s="40"/>
      <c r="FC788" s="40"/>
      <c r="FD788" s="40"/>
      <c r="FE788" s="40"/>
      <c r="FF788" s="40"/>
      <c r="FG788" s="40"/>
      <c r="FH788" s="40"/>
      <c r="FI788" s="40"/>
      <c r="FJ788" s="40"/>
      <c r="FK788" s="40"/>
      <c r="FL788" s="40"/>
      <c r="FM788" s="40"/>
      <c r="FN788" s="40"/>
      <c r="FO788" s="40"/>
      <c r="FP788" s="40"/>
      <c r="FQ788" s="40"/>
      <c r="FR788" s="40"/>
      <c r="FS788" s="40"/>
      <c r="FT788" s="40"/>
      <c r="FU788" s="40"/>
      <c r="FV788" s="40"/>
      <c r="FW788" s="40"/>
      <c r="FX788" s="40"/>
      <c r="FY788" s="40"/>
      <c r="FZ788" s="40"/>
      <c r="GA788" s="40"/>
      <c r="GB788" s="40"/>
      <c r="GC788" s="40"/>
      <c r="GD788" s="8"/>
      <c r="GE788" s="8"/>
      <c r="GF788" s="8"/>
      <c r="GG788" s="8"/>
      <c r="GH788" s="8"/>
    </row>
    <row r="789" spans="1:190">
      <c r="A789" s="8"/>
      <c r="DT789" s="40"/>
      <c r="DU789" s="40"/>
      <c r="DV789" s="40"/>
      <c r="DW789" s="40"/>
      <c r="DX789" s="40"/>
      <c r="DY789" s="40"/>
      <c r="DZ789" s="40"/>
      <c r="EA789" s="40"/>
      <c r="EB789" s="40"/>
      <c r="EC789" s="40"/>
      <c r="ED789" s="40"/>
      <c r="EE789" s="40"/>
      <c r="EF789" s="40"/>
      <c r="EG789" s="40"/>
      <c r="EH789" s="40"/>
      <c r="EI789" s="40"/>
      <c r="EJ789" s="40"/>
      <c r="EK789" s="40"/>
      <c r="EL789" s="40"/>
      <c r="EM789" s="40"/>
      <c r="EN789" s="40"/>
      <c r="EO789" s="40"/>
      <c r="EP789" s="40"/>
      <c r="EQ789" s="40"/>
      <c r="ER789" s="40"/>
      <c r="ES789" s="40"/>
      <c r="ET789" s="40"/>
      <c r="EU789" s="40"/>
      <c r="EV789" s="40"/>
      <c r="EW789" s="40"/>
      <c r="EX789" s="40"/>
      <c r="EY789" s="40"/>
      <c r="EZ789" s="40"/>
      <c r="FA789" s="40"/>
      <c r="FB789" s="40"/>
      <c r="FC789" s="40"/>
      <c r="FD789" s="40"/>
      <c r="FE789" s="40"/>
      <c r="FF789" s="40"/>
      <c r="FG789" s="40"/>
      <c r="FH789" s="40"/>
      <c r="FI789" s="40"/>
      <c r="FJ789" s="40"/>
      <c r="FK789" s="40"/>
      <c r="FL789" s="40"/>
      <c r="FM789" s="40"/>
      <c r="FN789" s="40"/>
      <c r="FO789" s="40"/>
      <c r="FP789" s="40"/>
      <c r="FQ789" s="40"/>
      <c r="FR789" s="40"/>
      <c r="FS789" s="40"/>
      <c r="FT789" s="40"/>
      <c r="FU789" s="40"/>
      <c r="FV789" s="40"/>
      <c r="FW789" s="40"/>
      <c r="FX789" s="40"/>
      <c r="FY789" s="40"/>
      <c r="FZ789" s="40"/>
      <c r="GA789" s="40"/>
      <c r="GB789" s="40"/>
      <c r="GC789" s="40"/>
      <c r="GD789" s="8"/>
      <c r="GE789" s="8"/>
      <c r="GF789" s="8"/>
      <c r="GG789" s="8"/>
      <c r="GH789" s="8"/>
    </row>
    <row r="790" spans="1:190">
      <c r="A790" s="8"/>
      <c r="DT790" s="40"/>
      <c r="DU790" s="40"/>
      <c r="DV790" s="40"/>
      <c r="DW790" s="40"/>
      <c r="DX790" s="40"/>
      <c r="DY790" s="40"/>
      <c r="DZ790" s="40"/>
      <c r="EA790" s="40"/>
      <c r="EB790" s="40"/>
      <c r="EC790" s="40"/>
      <c r="ED790" s="40"/>
      <c r="EE790" s="40"/>
      <c r="EF790" s="40"/>
      <c r="EG790" s="40"/>
      <c r="EH790" s="40"/>
      <c r="EI790" s="40"/>
      <c r="EJ790" s="40"/>
      <c r="EK790" s="40"/>
      <c r="EL790" s="40"/>
      <c r="EM790" s="40"/>
      <c r="EN790" s="40"/>
      <c r="EO790" s="40"/>
      <c r="EP790" s="40"/>
      <c r="EQ790" s="40"/>
      <c r="ER790" s="40"/>
      <c r="ES790" s="40"/>
      <c r="ET790" s="40"/>
      <c r="EU790" s="40"/>
      <c r="EV790" s="40"/>
      <c r="EW790" s="40"/>
      <c r="EX790" s="40"/>
      <c r="EY790" s="40"/>
      <c r="EZ790" s="40"/>
      <c r="FA790" s="40"/>
      <c r="FB790" s="40"/>
      <c r="FC790" s="40"/>
      <c r="FD790" s="40"/>
      <c r="FE790" s="40"/>
      <c r="FF790" s="40"/>
      <c r="FG790" s="40"/>
      <c r="FH790" s="40"/>
      <c r="FI790" s="40"/>
      <c r="FJ790" s="40"/>
      <c r="FK790" s="40"/>
      <c r="FL790" s="40"/>
      <c r="FM790" s="40"/>
      <c r="FN790" s="40"/>
      <c r="FO790" s="40"/>
      <c r="FP790" s="40"/>
      <c r="FQ790" s="40"/>
      <c r="FR790" s="40"/>
      <c r="FS790" s="40"/>
      <c r="FT790" s="40"/>
      <c r="FU790" s="40"/>
      <c r="FV790" s="40"/>
      <c r="FW790" s="40"/>
      <c r="FX790" s="40"/>
      <c r="FY790" s="40"/>
      <c r="FZ790" s="40"/>
      <c r="GA790" s="40"/>
      <c r="GB790" s="40"/>
      <c r="GC790" s="40"/>
      <c r="GD790" s="8"/>
      <c r="GE790" s="8"/>
      <c r="GF790" s="8"/>
      <c r="GG790" s="8"/>
      <c r="GH790" s="8"/>
    </row>
    <row r="791" spans="1:190">
      <c r="A791" s="8"/>
      <c r="DT791" s="40"/>
      <c r="DU791" s="40"/>
      <c r="DV791" s="40"/>
      <c r="DW791" s="40"/>
      <c r="DX791" s="40"/>
      <c r="DY791" s="40"/>
      <c r="DZ791" s="40"/>
      <c r="EA791" s="40"/>
      <c r="EB791" s="40"/>
      <c r="EC791" s="40"/>
      <c r="ED791" s="40"/>
      <c r="EE791" s="40"/>
      <c r="EF791" s="40"/>
      <c r="EG791" s="40"/>
      <c r="EH791" s="40"/>
      <c r="EI791" s="40"/>
      <c r="EJ791" s="40"/>
      <c r="EK791" s="40"/>
      <c r="EL791" s="40"/>
      <c r="EM791" s="40"/>
      <c r="EN791" s="40"/>
      <c r="EO791" s="40"/>
      <c r="EP791" s="40"/>
      <c r="EQ791" s="40"/>
      <c r="ER791" s="40"/>
      <c r="ES791" s="40"/>
      <c r="ET791" s="40"/>
      <c r="EU791" s="40"/>
      <c r="EV791" s="40"/>
      <c r="EW791" s="40"/>
      <c r="EX791" s="40"/>
      <c r="EY791" s="40"/>
      <c r="EZ791" s="40"/>
      <c r="FA791" s="40"/>
      <c r="FB791" s="40"/>
      <c r="FC791" s="40"/>
      <c r="FD791" s="40"/>
      <c r="FE791" s="40"/>
      <c r="FF791" s="40"/>
      <c r="FG791" s="40"/>
      <c r="FH791" s="40"/>
      <c r="FI791" s="40"/>
      <c r="FJ791" s="40"/>
      <c r="FK791" s="40"/>
      <c r="FL791" s="40"/>
      <c r="FM791" s="40"/>
      <c r="FN791" s="40"/>
      <c r="FO791" s="40"/>
      <c r="FP791" s="40"/>
      <c r="FQ791" s="40"/>
      <c r="FR791" s="40"/>
      <c r="FS791" s="40"/>
      <c r="FT791" s="40"/>
      <c r="FU791" s="40"/>
      <c r="FV791" s="40"/>
      <c r="FW791" s="40"/>
      <c r="FX791" s="40"/>
      <c r="FY791" s="40"/>
      <c r="FZ791" s="40"/>
      <c r="GA791" s="40"/>
      <c r="GB791" s="40"/>
      <c r="GC791" s="40"/>
      <c r="GD791" s="8"/>
      <c r="GE791" s="8"/>
      <c r="GF791" s="8"/>
      <c r="GG791" s="8"/>
      <c r="GH791" s="8"/>
    </row>
    <row r="792" spans="1:190">
      <c r="A792" s="8"/>
      <c r="DT792" s="40"/>
      <c r="DU792" s="40"/>
      <c r="DV792" s="40"/>
      <c r="DW792" s="40"/>
      <c r="DX792" s="40"/>
      <c r="DY792" s="40"/>
      <c r="DZ792" s="40"/>
      <c r="EA792" s="40"/>
      <c r="EB792" s="40"/>
      <c r="EC792" s="40"/>
      <c r="ED792" s="40"/>
      <c r="EE792" s="40"/>
      <c r="EF792" s="40"/>
      <c r="EG792" s="40"/>
      <c r="EH792" s="40"/>
      <c r="EI792" s="40"/>
      <c r="EJ792" s="40"/>
      <c r="EK792" s="40"/>
      <c r="EL792" s="40"/>
      <c r="EM792" s="40"/>
      <c r="EN792" s="40"/>
      <c r="EO792" s="40"/>
      <c r="EP792" s="40"/>
      <c r="EQ792" s="40"/>
      <c r="ER792" s="40"/>
      <c r="ES792" s="40"/>
      <c r="ET792" s="40"/>
      <c r="EU792" s="40"/>
      <c r="EV792" s="40"/>
      <c r="EW792" s="40"/>
      <c r="EX792" s="40"/>
      <c r="EY792" s="40"/>
      <c r="EZ792" s="40"/>
      <c r="FA792" s="40"/>
      <c r="FB792" s="40"/>
      <c r="FC792" s="40"/>
      <c r="FD792" s="40"/>
      <c r="FE792" s="40"/>
      <c r="FF792" s="40"/>
      <c r="FG792" s="40"/>
      <c r="FH792" s="40"/>
      <c r="FI792" s="40"/>
      <c r="FJ792" s="40"/>
      <c r="FK792" s="40"/>
      <c r="FL792" s="40"/>
      <c r="FM792" s="40"/>
      <c r="FN792" s="40"/>
      <c r="FO792" s="40"/>
      <c r="FP792" s="40"/>
      <c r="FQ792" s="40"/>
      <c r="FR792" s="40"/>
      <c r="FS792" s="40"/>
      <c r="FT792" s="40"/>
      <c r="FU792" s="40"/>
      <c r="FV792" s="40"/>
      <c r="FW792" s="40"/>
      <c r="FX792" s="40"/>
      <c r="FY792" s="40"/>
      <c r="FZ792" s="40"/>
      <c r="GA792" s="40"/>
      <c r="GB792" s="40"/>
      <c r="GC792" s="40"/>
      <c r="GD792" s="8"/>
      <c r="GE792" s="8"/>
      <c r="GF792" s="8"/>
      <c r="GG792" s="8"/>
      <c r="GH792" s="8"/>
    </row>
    <row r="793" spans="1:190">
      <c r="A793" s="8"/>
      <c r="DT793" s="40"/>
      <c r="DU793" s="40"/>
      <c r="DV793" s="40"/>
      <c r="DW793" s="40"/>
      <c r="DX793" s="40"/>
      <c r="DY793" s="40"/>
      <c r="DZ793" s="40"/>
      <c r="EA793" s="40"/>
      <c r="EB793" s="40"/>
      <c r="EC793" s="40"/>
      <c r="ED793" s="40"/>
      <c r="EE793" s="40"/>
      <c r="EF793" s="40"/>
      <c r="EG793" s="40"/>
      <c r="EH793" s="40"/>
      <c r="EI793" s="40"/>
      <c r="EJ793" s="40"/>
      <c r="EK793" s="40"/>
      <c r="EL793" s="40"/>
      <c r="EM793" s="40"/>
      <c r="EN793" s="40"/>
      <c r="EO793" s="40"/>
      <c r="EP793" s="40"/>
      <c r="EQ793" s="40"/>
      <c r="ER793" s="40"/>
      <c r="ES793" s="40"/>
      <c r="ET793" s="40"/>
      <c r="EU793" s="40"/>
      <c r="EV793" s="40"/>
      <c r="EW793" s="40"/>
      <c r="EX793" s="40"/>
      <c r="EY793" s="40"/>
      <c r="EZ793" s="40"/>
      <c r="FA793" s="40"/>
      <c r="FB793" s="40"/>
      <c r="FC793" s="40"/>
      <c r="FD793" s="40"/>
      <c r="FE793" s="40"/>
      <c r="FF793" s="40"/>
      <c r="FG793" s="40"/>
      <c r="FH793" s="40"/>
      <c r="FI793" s="40"/>
      <c r="FJ793" s="40"/>
      <c r="FK793" s="40"/>
      <c r="FL793" s="40"/>
      <c r="FM793" s="40"/>
      <c r="FN793" s="40"/>
      <c r="FO793" s="40"/>
      <c r="FP793" s="40"/>
      <c r="FQ793" s="40"/>
      <c r="FR793" s="40"/>
      <c r="FS793" s="40"/>
      <c r="FT793" s="40"/>
      <c r="FU793" s="40"/>
      <c r="FV793" s="40"/>
      <c r="FW793" s="40"/>
      <c r="FX793" s="40"/>
      <c r="FY793" s="40"/>
      <c r="FZ793" s="40"/>
      <c r="GA793" s="40"/>
      <c r="GB793" s="40"/>
      <c r="GC793" s="40"/>
      <c r="GD793" s="8"/>
      <c r="GE793" s="8"/>
      <c r="GF793" s="8"/>
      <c r="GG793" s="8"/>
      <c r="GH793" s="8"/>
    </row>
    <row r="794" spans="1:190">
      <c r="A794" s="8"/>
      <c r="DT794" s="40"/>
      <c r="DU794" s="40"/>
      <c r="DV794" s="40"/>
      <c r="DW794" s="40"/>
      <c r="DX794" s="40"/>
      <c r="DY794" s="40"/>
      <c r="DZ794" s="40"/>
      <c r="EA794" s="40"/>
      <c r="EB794" s="40"/>
      <c r="EC794" s="40"/>
      <c r="ED794" s="40"/>
      <c r="EE794" s="40"/>
      <c r="EF794" s="40"/>
      <c r="EG794" s="40"/>
      <c r="EH794" s="40"/>
      <c r="EI794" s="40"/>
      <c r="EJ794" s="40"/>
      <c r="EK794" s="40"/>
      <c r="EL794" s="40"/>
      <c r="EM794" s="40"/>
      <c r="EN794" s="40"/>
      <c r="EO794" s="40"/>
      <c r="EP794" s="40"/>
      <c r="EQ794" s="40"/>
      <c r="ER794" s="40"/>
      <c r="ES794" s="40"/>
      <c r="ET794" s="40"/>
      <c r="EU794" s="40"/>
      <c r="EV794" s="40"/>
      <c r="EW794" s="40"/>
      <c r="EX794" s="40"/>
      <c r="EY794" s="40"/>
      <c r="EZ794" s="40"/>
      <c r="FA794" s="40"/>
      <c r="FB794" s="40"/>
      <c r="FC794" s="40"/>
      <c r="FD794" s="40"/>
      <c r="FE794" s="40"/>
      <c r="FF794" s="40"/>
      <c r="FG794" s="40"/>
      <c r="FH794" s="40"/>
      <c r="FI794" s="40"/>
      <c r="FJ794" s="40"/>
      <c r="FK794" s="40"/>
      <c r="FL794" s="40"/>
      <c r="FM794" s="40"/>
      <c r="FN794" s="40"/>
      <c r="FO794" s="40"/>
      <c r="FP794" s="40"/>
      <c r="FQ794" s="40"/>
      <c r="FR794" s="40"/>
      <c r="FS794" s="40"/>
      <c r="FT794" s="40"/>
      <c r="FU794" s="40"/>
      <c r="FV794" s="40"/>
      <c r="FW794" s="40"/>
      <c r="FX794" s="40"/>
      <c r="FY794" s="40"/>
      <c r="FZ794" s="40"/>
      <c r="GA794" s="40"/>
      <c r="GB794" s="40"/>
      <c r="GC794" s="40"/>
      <c r="GD794" s="8"/>
      <c r="GE794" s="8"/>
      <c r="GF794" s="8"/>
      <c r="GG794" s="8"/>
      <c r="GH794" s="8"/>
    </row>
    <row r="795" spans="1:190">
      <c r="A795" s="8"/>
      <c r="DT795" s="40"/>
      <c r="DU795" s="40"/>
      <c r="DV795" s="40"/>
      <c r="DW795" s="40"/>
      <c r="DX795" s="40"/>
      <c r="DY795" s="40"/>
      <c r="DZ795" s="40"/>
      <c r="EA795" s="40"/>
      <c r="EB795" s="40"/>
      <c r="EC795" s="40"/>
      <c r="ED795" s="40"/>
      <c r="EE795" s="40"/>
      <c r="EF795" s="40"/>
      <c r="EG795" s="40"/>
      <c r="EH795" s="40"/>
      <c r="EI795" s="40"/>
      <c r="EJ795" s="40"/>
      <c r="EK795" s="40"/>
      <c r="EL795" s="40"/>
      <c r="EM795" s="40"/>
      <c r="EN795" s="40"/>
      <c r="EO795" s="40"/>
      <c r="EP795" s="40"/>
      <c r="EQ795" s="40"/>
      <c r="ER795" s="40"/>
      <c r="ES795" s="40"/>
      <c r="ET795" s="40"/>
      <c r="EU795" s="40"/>
      <c r="EV795" s="40"/>
      <c r="EW795" s="40"/>
      <c r="EX795" s="40"/>
      <c r="EY795" s="40"/>
      <c r="EZ795" s="40"/>
      <c r="FA795" s="40"/>
      <c r="FB795" s="40"/>
      <c r="FC795" s="40"/>
      <c r="FD795" s="40"/>
      <c r="FE795" s="40"/>
      <c r="FF795" s="40"/>
      <c r="FG795" s="40"/>
      <c r="FH795" s="40"/>
      <c r="FI795" s="40"/>
      <c r="FJ795" s="40"/>
      <c r="FK795" s="40"/>
      <c r="FL795" s="40"/>
      <c r="FM795" s="40"/>
      <c r="FN795" s="40"/>
      <c r="FO795" s="40"/>
      <c r="FP795" s="40"/>
      <c r="FQ795" s="40"/>
      <c r="FR795" s="40"/>
      <c r="FS795" s="40"/>
      <c r="FT795" s="40"/>
      <c r="FU795" s="40"/>
      <c r="FV795" s="40"/>
      <c r="FW795" s="40"/>
      <c r="FX795" s="40"/>
      <c r="FY795" s="40"/>
      <c r="FZ795" s="40"/>
      <c r="GA795" s="40"/>
      <c r="GB795" s="40"/>
      <c r="GC795" s="40"/>
      <c r="GD795" s="8"/>
      <c r="GE795" s="8"/>
      <c r="GF795" s="8"/>
      <c r="GG795" s="8"/>
      <c r="GH795" s="8"/>
    </row>
    <row r="796" spans="1:190">
      <c r="A796" s="8"/>
      <c r="DT796" s="40"/>
      <c r="DU796" s="40"/>
      <c r="DV796" s="40"/>
      <c r="DW796" s="40"/>
      <c r="DX796" s="40"/>
      <c r="DY796" s="40"/>
      <c r="DZ796" s="40"/>
      <c r="EA796" s="40"/>
      <c r="EB796" s="40"/>
      <c r="EC796" s="40"/>
      <c r="ED796" s="40"/>
      <c r="EE796" s="40"/>
      <c r="EF796" s="40"/>
      <c r="EG796" s="40"/>
      <c r="EH796" s="40"/>
      <c r="EI796" s="40"/>
      <c r="EJ796" s="40"/>
      <c r="EK796" s="40"/>
      <c r="EL796" s="40"/>
      <c r="EM796" s="40"/>
      <c r="EN796" s="40"/>
      <c r="EO796" s="40"/>
      <c r="EP796" s="40"/>
      <c r="EQ796" s="40"/>
      <c r="ER796" s="40"/>
      <c r="ES796" s="40"/>
      <c r="ET796" s="40"/>
      <c r="EU796" s="40"/>
      <c r="EV796" s="40"/>
      <c r="EW796" s="40"/>
      <c r="EX796" s="40"/>
      <c r="EY796" s="40"/>
      <c r="EZ796" s="40"/>
      <c r="FA796" s="40"/>
      <c r="FB796" s="40"/>
      <c r="FC796" s="40"/>
      <c r="FD796" s="40"/>
      <c r="FE796" s="40"/>
      <c r="FF796" s="40"/>
      <c r="FG796" s="40"/>
      <c r="FH796" s="40"/>
      <c r="FI796" s="40"/>
      <c r="FJ796" s="40"/>
      <c r="FK796" s="40"/>
      <c r="FL796" s="40"/>
      <c r="FM796" s="40"/>
      <c r="FN796" s="40"/>
      <c r="FO796" s="40"/>
      <c r="FP796" s="40"/>
      <c r="FQ796" s="40"/>
      <c r="FR796" s="40"/>
      <c r="FS796" s="40"/>
      <c r="FT796" s="40"/>
      <c r="FU796" s="40"/>
      <c r="FV796" s="40"/>
      <c r="FW796" s="40"/>
      <c r="FX796" s="40"/>
      <c r="FY796" s="40"/>
      <c r="FZ796" s="40"/>
      <c r="GA796" s="40"/>
      <c r="GB796" s="40"/>
      <c r="GC796" s="40"/>
      <c r="GD796" s="8"/>
      <c r="GE796" s="8"/>
      <c r="GF796" s="8"/>
      <c r="GG796" s="8"/>
      <c r="GH796" s="8"/>
    </row>
    <row r="797" spans="1:190">
      <c r="A797" s="8"/>
      <c r="DT797" s="40"/>
      <c r="DU797" s="40"/>
      <c r="DV797" s="40"/>
      <c r="DW797" s="40"/>
      <c r="DX797" s="40"/>
      <c r="DY797" s="40"/>
      <c r="DZ797" s="40"/>
      <c r="EA797" s="40"/>
      <c r="EB797" s="40"/>
      <c r="EC797" s="40"/>
      <c r="ED797" s="40"/>
      <c r="EE797" s="40"/>
      <c r="EF797" s="40"/>
      <c r="EG797" s="40"/>
      <c r="EH797" s="40"/>
      <c r="EI797" s="40"/>
      <c r="EJ797" s="40"/>
      <c r="EK797" s="40"/>
      <c r="EL797" s="40"/>
      <c r="EM797" s="40"/>
      <c r="EN797" s="40"/>
      <c r="EO797" s="40"/>
      <c r="EP797" s="40"/>
      <c r="EQ797" s="40"/>
      <c r="ER797" s="40"/>
      <c r="ES797" s="40"/>
      <c r="ET797" s="40"/>
      <c r="EU797" s="40"/>
      <c r="EV797" s="40"/>
      <c r="EW797" s="40"/>
      <c r="EX797" s="40"/>
      <c r="EY797" s="40"/>
      <c r="EZ797" s="40"/>
      <c r="FA797" s="40"/>
      <c r="FB797" s="40"/>
      <c r="FC797" s="40"/>
      <c r="FD797" s="40"/>
      <c r="FE797" s="40"/>
      <c r="FF797" s="40"/>
      <c r="FG797" s="40"/>
      <c r="FH797" s="40"/>
      <c r="FI797" s="40"/>
      <c r="FJ797" s="40"/>
      <c r="FK797" s="40"/>
      <c r="FL797" s="40"/>
      <c r="FM797" s="40"/>
      <c r="FN797" s="40"/>
      <c r="FO797" s="40"/>
      <c r="FP797" s="40"/>
      <c r="FQ797" s="40"/>
      <c r="FR797" s="40"/>
      <c r="FS797" s="40"/>
      <c r="FT797" s="40"/>
      <c r="FU797" s="40"/>
      <c r="FV797" s="40"/>
      <c r="FW797" s="40"/>
      <c r="FX797" s="40"/>
      <c r="FY797" s="40"/>
      <c r="FZ797" s="40"/>
      <c r="GA797" s="40"/>
      <c r="GB797" s="40"/>
      <c r="GC797" s="40"/>
      <c r="GD797" s="8"/>
      <c r="GE797" s="8"/>
      <c r="GF797" s="8"/>
      <c r="GG797" s="8"/>
      <c r="GH797" s="8"/>
    </row>
    <row r="798" spans="1:190">
      <c r="A798" s="8"/>
      <c r="DT798" s="40"/>
      <c r="DU798" s="40"/>
      <c r="DV798" s="40"/>
      <c r="DW798" s="40"/>
      <c r="DX798" s="40"/>
      <c r="DY798" s="40"/>
      <c r="DZ798" s="40"/>
      <c r="EA798" s="40"/>
      <c r="EB798" s="40"/>
      <c r="EC798" s="40"/>
      <c r="ED798" s="40"/>
      <c r="EE798" s="40"/>
      <c r="EF798" s="40"/>
      <c r="EG798" s="40"/>
      <c r="EH798" s="40"/>
      <c r="EI798" s="40"/>
      <c r="EJ798" s="40"/>
      <c r="EK798" s="40"/>
      <c r="EL798" s="40"/>
      <c r="EM798" s="40"/>
      <c r="EN798" s="40"/>
      <c r="EO798" s="40"/>
      <c r="EP798" s="40"/>
      <c r="EQ798" s="40"/>
      <c r="ER798" s="40"/>
      <c r="ES798" s="40"/>
      <c r="ET798" s="40"/>
      <c r="EU798" s="40"/>
      <c r="EV798" s="40"/>
      <c r="EW798" s="40"/>
      <c r="EX798" s="40"/>
      <c r="EY798" s="40"/>
      <c r="EZ798" s="40"/>
      <c r="FA798" s="40"/>
      <c r="FB798" s="40"/>
      <c r="FC798" s="40"/>
      <c r="FD798" s="40"/>
      <c r="FE798" s="40"/>
      <c r="FF798" s="40"/>
      <c r="FG798" s="40"/>
      <c r="FH798" s="40"/>
      <c r="FI798" s="40"/>
      <c r="FJ798" s="40"/>
      <c r="FK798" s="40"/>
      <c r="FL798" s="40"/>
      <c r="FM798" s="40"/>
      <c r="FN798" s="40"/>
      <c r="FO798" s="40"/>
      <c r="FP798" s="40"/>
      <c r="FQ798" s="40"/>
      <c r="FR798" s="40"/>
      <c r="FS798" s="40"/>
      <c r="FT798" s="40"/>
      <c r="FU798" s="40"/>
      <c r="FV798" s="40"/>
      <c r="FW798" s="40"/>
      <c r="FX798" s="40"/>
      <c r="FY798" s="40"/>
      <c r="FZ798" s="40"/>
      <c r="GA798" s="40"/>
      <c r="GB798" s="40"/>
      <c r="GC798" s="40"/>
      <c r="GD798" s="8"/>
      <c r="GE798" s="8"/>
      <c r="GF798" s="8"/>
      <c r="GG798" s="8"/>
      <c r="GH798" s="8"/>
    </row>
    <row r="799" spans="1:190">
      <c r="A799" s="8"/>
      <c r="DT799" s="40"/>
      <c r="DU799" s="40"/>
      <c r="DV799" s="40"/>
      <c r="DW799" s="40"/>
      <c r="DX799" s="40"/>
      <c r="DY799" s="40"/>
      <c r="DZ799" s="40"/>
      <c r="EA799" s="40"/>
      <c r="EB799" s="40"/>
      <c r="EC799" s="40"/>
      <c r="ED799" s="40"/>
      <c r="EE799" s="40"/>
      <c r="EF799" s="40"/>
      <c r="EG799" s="40"/>
      <c r="EH799" s="40"/>
      <c r="EI799" s="40"/>
      <c r="EJ799" s="40"/>
      <c r="EK799" s="40"/>
      <c r="EL799" s="40"/>
      <c r="EM799" s="40"/>
      <c r="EN799" s="40"/>
      <c r="EO799" s="40"/>
      <c r="EP799" s="40"/>
      <c r="EQ799" s="40"/>
      <c r="ER799" s="40"/>
      <c r="ES799" s="40"/>
      <c r="ET799" s="40"/>
      <c r="EU799" s="40"/>
      <c r="EV799" s="40"/>
      <c r="EW799" s="40"/>
      <c r="EX799" s="40"/>
      <c r="EY799" s="40"/>
      <c r="EZ799" s="40"/>
      <c r="FA799" s="40"/>
      <c r="FB799" s="40"/>
      <c r="FC799" s="40"/>
      <c r="FD799" s="40"/>
      <c r="FE799" s="40"/>
      <c r="FF799" s="40"/>
      <c r="FG799" s="40"/>
      <c r="FH799" s="40"/>
      <c r="FI799" s="40"/>
      <c r="FJ799" s="40"/>
      <c r="FK799" s="40"/>
      <c r="FL799" s="40"/>
      <c r="FM799" s="40"/>
      <c r="FN799" s="40"/>
      <c r="FO799" s="40"/>
      <c r="FP799" s="40"/>
      <c r="FQ799" s="40"/>
      <c r="FR799" s="40"/>
      <c r="FS799" s="40"/>
      <c r="FT799" s="40"/>
      <c r="FU799" s="40"/>
      <c r="FV799" s="40"/>
      <c r="FW799" s="40"/>
      <c r="FX799" s="40"/>
      <c r="FY799" s="40"/>
      <c r="FZ799" s="40"/>
      <c r="GA799" s="40"/>
      <c r="GB799" s="40"/>
      <c r="GC799" s="40"/>
      <c r="GD799" s="8"/>
      <c r="GE799" s="8"/>
      <c r="GF799" s="8"/>
      <c r="GG799" s="8"/>
      <c r="GH799" s="8"/>
    </row>
    <row r="800" spans="1:190">
      <c r="A800" s="8"/>
      <c r="DT800" s="40"/>
      <c r="DU800" s="40"/>
      <c r="DV800" s="40"/>
      <c r="DW800" s="40"/>
      <c r="DX800" s="40"/>
      <c r="DY800" s="40"/>
      <c r="DZ800" s="40"/>
      <c r="EA800" s="40"/>
      <c r="EB800" s="40"/>
      <c r="EC800" s="40"/>
      <c r="ED800" s="40"/>
      <c r="EE800" s="40"/>
      <c r="EF800" s="40"/>
      <c r="EG800" s="40"/>
      <c r="EH800" s="40"/>
      <c r="EI800" s="40"/>
      <c r="EJ800" s="40"/>
      <c r="EK800" s="40"/>
      <c r="EL800" s="40"/>
      <c r="EM800" s="40"/>
      <c r="EN800" s="40"/>
      <c r="EO800" s="40"/>
      <c r="EP800" s="40"/>
      <c r="EQ800" s="40"/>
      <c r="ER800" s="40"/>
      <c r="ES800" s="40"/>
      <c r="ET800" s="40"/>
      <c r="EU800" s="40"/>
      <c r="EV800" s="40"/>
      <c r="EW800" s="40"/>
      <c r="EX800" s="40"/>
      <c r="EY800" s="40"/>
      <c r="EZ800" s="40"/>
      <c r="FA800" s="40"/>
      <c r="FB800" s="40"/>
      <c r="FC800" s="40"/>
      <c r="FD800" s="40"/>
      <c r="FE800" s="40"/>
      <c r="FF800" s="40"/>
      <c r="FG800" s="40"/>
      <c r="FH800" s="40"/>
      <c r="FI800" s="40"/>
      <c r="FJ800" s="40"/>
      <c r="FK800" s="40"/>
      <c r="FL800" s="40"/>
      <c r="FM800" s="40"/>
      <c r="FN800" s="40"/>
      <c r="FO800" s="40"/>
      <c r="FP800" s="40"/>
      <c r="FQ800" s="40"/>
      <c r="FR800" s="40"/>
      <c r="FS800" s="40"/>
      <c r="FT800" s="40"/>
      <c r="FU800" s="40"/>
      <c r="FV800" s="40"/>
      <c r="FW800" s="40"/>
      <c r="FX800" s="40"/>
      <c r="FY800" s="40"/>
      <c r="FZ800" s="40"/>
      <c r="GA800" s="40"/>
      <c r="GB800" s="40"/>
      <c r="GC800" s="40"/>
      <c r="GD800" s="8"/>
      <c r="GE800" s="8"/>
      <c r="GF800" s="8"/>
      <c r="GG800" s="8"/>
      <c r="GH800" s="8"/>
    </row>
    <row r="801" spans="1:190">
      <c r="A801" s="8"/>
      <c r="DT801" s="40"/>
      <c r="DU801" s="40"/>
      <c r="DV801" s="40"/>
      <c r="DW801" s="40"/>
      <c r="DX801" s="40"/>
      <c r="DY801" s="40"/>
      <c r="DZ801" s="40"/>
      <c r="EA801" s="40"/>
      <c r="EB801" s="40"/>
      <c r="EC801" s="40"/>
      <c r="ED801" s="40"/>
      <c r="EE801" s="40"/>
      <c r="EF801" s="40"/>
      <c r="EG801" s="40"/>
      <c r="EH801" s="40"/>
      <c r="EI801" s="40"/>
      <c r="EJ801" s="40"/>
      <c r="EK801" s="40"/>
      <c r="EL801" s="40"/>
      <c r="EM801" s="40"/>
      <c r="EN801" s="40"/>
      <c r="EO801" s="40"/>
      <c r="EP801" s="40"/>
      <c r="EQ801" s="40"/>
      <c r="ER801" s="40"/>
      <c r="ES801" s="40"/>
      <c r="ET801" s="40"/>
      <c r="EU801" s="40"/>
      <c r="EV801" s="40"/>
      <c r="EW801" s="40"/>
      <c r="EX801" s="40"/>
      <c r="EY801" s="40"/>
      <c r="EZ801" s="40"/>
      <c r="FA801" s="40"/>
      <c r="FB801" s="40"/>
      <c r="FC801" s="40"/>
      <c r="FD801" s="40"/>
      <c r="FE801" s="40"/>
      <c r="FF801" s="40"/>
      <c r="FG801" s="40"/>
      <c r="FH801" s="40"/>
      <c r="FI801" s="40"/>
      <c r="FJ801" s="40"/>
      <c r="FK801" s="40"/>
      <c r="FL801" s="40"/>
      <c r="FM801" s="40"/>
      <c r="FN801" s="40"/>
      <c r="FO801" s="40"/>
      <c r="FP801" s="40"/>
      <c r="FQ801" s="40"/>
      <c r="FR801" s="40"/>
      <c r="FS801" s="40"/>
      <c r="FT801" s="40"/>
      <c r="FU801" s="40"/>
      <c r="FV801" s="40"/>
      <c r="FW801" s="40"/>
      <c r="FX801" s="40"/>
      <c r="FY801" s="40"/>
      <c r="FZ801" s="40"/>
      <c r="GA801" s="40"/>
      <c r="GB801" s="40"/>
      <c r="GC801" s="40"/>
      <c r="GD801" s="8"/>
      <c r="GE801" s="8"/>
      <c r="GF801" s="8"/>
      <c r="GG801" s="8"/>
      <c r="GH801" s="8"/>
    </row>
    <row r="802" spans="1:190">
      <c r="A802" s="8"/>
      <c r="DT802" s="40"/>
      <c r="DU802" s="40"/>
      <c r="DV802" s="40"/>
      <c r="DW802" s="40"/>
      <c r="DX802" s="40"/>
      <c r="DY802" s="40"/>
      <c r="DZ802" s="40"/>
      <c r="EA802" s="40"/>
      <c r="EB802" s="40"/>
      <c r="EC802" s="40"/>
      <c r="ED802" s="40"/>
      <c r="EE802" s="40"/>
      <c r="EF802" s="40"/>
      <c r="EG802" s="40"/>
      <c r="EH802" s="40"/>
      <c r="EI802" s="40"/>
      <c r="EJ802" s="40"/>
      <c r="EK802" s="40"/>
      <c r="EL802" s="40"/>
      <c r="EM802" s="40"/>
      <c r="EN802" s="40"/>
      <c r="EO802" s="40"/>
      <c r="EP802" s="40"/>
      <c r="EQ802" s="40"/>
      <c r="ER802" s="40"/>
      <c r="ES802" s="40"/>
      <c r="ET802" s="40"/>
      <c r="EU802" s="40"/>
      <c r="EV802" s="40"/>
      <c r="EW802" s="40"/>
      <c r="EX802" s="40"/>
      <c r="EY802" s="40"/>
      <c r="EZ802" s="40"/>
      <c r="FA802" s="40"/>
      <c r="FB802" s="40"/>
      <c r="FC802" s="40"/>
      <c r="FD802" s="40"/>
      <c r="FE802" s="40"/>
      <c r="FF802" s="40"/>
      <c r="FG802" s="40"/>
      <c r="FH802" s="40"/>
      <c r="FI802" s="40"/>
      <c r="FJ802" s="40"/>
      <c r="FK802" s="40"/>
      <c r="FL802" s="40"/>
      <c r="FM802" s="40"/>
      <c r="FN802" s="40"/>
      <c r="FO802" s="40"/>
      <c r="FP802" s="40"/>
      <c r="FQ802" s="40"/>
      <c r="FR802" s="40"/>
      <c r="FS802" s="40"/>
      <c r="FT802" s="40"/>
      <c r="FU802" s="40"/>
      <c r="FV802" s="40"/>
      <c r="FW802" s="40"/>
      <c r="FX802" s="40"/>
      <c r="FY802" s="40"/>
      <c r="FZ802" s="40"/>
      <c r="GA802" s="40"/>
      <c r="GB802" s="40"/>
      <c r="GC802" s="40"/>
      <c r="GD802" s="8"/>
      <c r="GE802" s="8"/>
      <c r="GF802" s="8"/>
      <c r="GG802" s="8"/>
      <c r="GH802" s="8"/>
    </row>
    <row r="803" spans="1:190">
      <c r="A803" s="8"/>
      <c r="DT803" s="40"/>
      <c r="DU803" s="40"/>
      <c r="DV803" s="40"/>
      <c r="DW803" s="40"/>
      <c r="DX803" s="40"/>
      <c r="DY803" s="40"/>
      <c r="DZ803" s="40"/>
      <c r="EA803" s="40"/>
      <c r="EB803" s="40"/>
      <c r="EC803" s="40"/>
      <c r="ED803" s="40"/>
      <c r="EE803" s="40"/>
      <c r="EF803" s="40"/>
      <c r="EG803" s="40"/>
      <c r="EH803" s="40"/>
      <c r="EI803" s="40"/>
      <c r="EJ803" s="40"/>
      <c r="EK803" s="40"/>
      <c r="EL803" s="40"/>
      <c r="EM803" s="40"/>
      <c r="EN803" s="40"/>
      <c r="EO803" s="40"/>
      <c r="EP803" s="40"/>
      <c r="EQ803" s="40"/>
      <c r="ER803" s="40"/>
      <c r="ES803" s="40"/>
      <c r="ET803" s="40"/>
      <c r="EU803" s="40"/>
      <c r="EV803" s="40"/>
      <c r="EW803" s="40"/>
      <c r="EX803" s="40"/>
      <c r="EY803" s="40"/>
      <c r="EZ803" s="40"/>
      <c r="FA803" s="40"/>
      <c r="FB803" s="40"/>
      <c r="FC803" s="40"/>
      <c r="FD803" s="40"/>
      <c r="FE803" s="40"/>
      <c r="FF803" s="40"/>
      <c r="FG803" s="40"/>
      <c r="FH803" s="40"/>
      <c r="FI803" s="40"/>
      <c r="FJ803" s="40"/>
      <c r="FK803" s="40"/>
      <c r="FL803" s="40"/>
      <c r="FM803" s="40"/>
      <c r="FN803" s="40"/>
      <c r="FO803" s="40"/>
      <c r="FP803" s="40"/>
      <c r="FQ803" s="40"/>
      <c r="FR803" s="40"/>
      <c r="FS803" s="40"/>
      <c r="FT803" s="40"/>
      <c r="FU803" s="40"/>
      <c r="FV803" s="40"/>
      <c r="FW803" s="40"/>
      <c r="FX803" s="40"/>
      <c r="FY803" s="40"/>
      <c r="FZ803" s="40"/>
      <c r="GA803" s="40"/>
      <c r="GB803" s="40"/>
      <c r="GC803" s="40"/>
      <c r="GD803" s="8"/>
      <c r="GE803" s="8"/>
      <c r="GF803" s="8"/>
      <c r="GG803" s="8"/>
      <c r="GH803" s="8"/>
    </row>
    <row r="804" spans="1:190">
      <c r="A804" s="8"/>
      <c r="DT804" s="40"/>
      <c r="DU804" s="40"/>
      <c r="DV804" s="40"/>
      <c r="DW804" s="40"/>
      <c r="DX804" s="40"/>
      <c r="DY804" s="40"/>
      <c r="DZ804" s="40"/>
      <c r="EA804" s="40"/>
      <c r="EB804" s="40"/>
      <c r="EC804" s="40"/>
      <c r="ED804" s="40"/>
      <c r="EE804" s="40"/>
      <c r="EF804" s="40"/>
      <c r="EG804" s="40"/>
      <c r="EH804" s="40"/>
      <c r="EI804" s="40"/>
      <c r="EJ804" s="40"/>
      <c r="EK804" s="40"/>
      <c r="EL804" s="40"/>
      <c r="EM804" s="40"/>
      <c r="EN804" s="40"/>
      <c r="EO804" s="40"/>
      <c r="EP804" s="40"/>
      <c r="EQ804" s="40"/>
      <c r="ER804" s="40"/>
      <c r="ES804" s="40"/>
      <c r="ET804" s="40"/>
      <c r="EU804" s="40"/>
      <c r="EV804" s="40"/>
      <c r="EW804" s="40"/>
      <c r="EX804" s="40"/>
      <c r="EY804" s="40"/>
      <c r="EZ804" s="40"/>
      <c r="FA804" s="40"/>
      <c r="FB804" s="40"/>
      <c r="FC804" s="40"/>
      <c r="FD804" s="40"/>
      <c r="FE804" s="40"/>
      <c r="FF804" s="40"/>
      <c r="FG804" s="40"/>
      <c r="FH804" s="40"/>
      <c r="FI804" s="40"/>
      <c r="FJ804" s="40"/>
      <c r="FK804" s="40"/>
      <c r="FL804" s="40"/>
      <c r="FM804" s="40"/>
      <c r="FN804" s="40"/>
      <c r="FO804" s="40"/>
      <c r="FP804" s="40"/>
      <c r="FQ804" s="40"/>
      <c r="FR804" s="40"/>
      <c r="FS804" s="40"/>
      <c r="FT804" s="40"/>
      <c r="FU804" s="40"/>
      <c r="FV804" s="40"/>
      <c r="FW804" s="40"/>
      <c r="FX804" s="40"/>
      <c r="FY804" s="40"/>
      <c r="FZ804" s="40"/>
      <c r="GA804" s="40"/>
      <c r="GB804" s="40"/>
      <c r="GC804" s="40"/>
      <c r="GD804" s="8"/>
      <c r="GE804" s="8"/>
      <c r="GF804" s="8"/>
      <c r="GG804" s="8"/>
      <c r="GH804" s="8"/>
    </row>
    <row r="805" spans="1:190">
      <c r="A805" s="8"/>
      <c r="DT805" s="40"/>
      <c r="DU805" s="40"/>
      <c r="DV805" s="40"/>
      <c r="DW805" s="40"/>
      <c r="DX805" s="40"/>
      <c r="DY805" s="40"/>
      <c r="DZ805" s="40"/>
      <c r="EA805" s="40"/>
      <c r="EB805" s="40"/>
      <c r="EC805" s="40"/>
      <c r="ED805" s="40"/>
      <c r="EE805" s="40"/>
      <c r="EF805" s="40"/>
      <c r="EG805" s="40"/>
      <c r="EH805" s="40"/>
      <c r="EI805" s="40"/>
      <c r="EJ805" s="40"/>
      <c r="EK805" s="40"/>
      <c r="EL805" s="40"/>
      <c r="EM805" s="40"/>
      <c r="EN805" s="40"/>
      <c r="EO805" s="40"/>
      <c r="EP805" s="40"/>
      <c r="EQ805" s="40"/>
      <c r="ER805" s="40"/>
      <c r="ES805" s="40"/>
      <c r="ET805" s="40"/>
      <c r="EU805" s="40"/>
      <c r="EV805" s="40"/>
      <c r="EW805" s="40"/>
      <c r="EX805" s="40"/>
      <c r="EY805" s="40"/>
      <c r="EZ805" s="40"/>
      <c r="FA805" s="40"/>
      <c r="FB805" s="40"/>
      <c r="FC805" s="40"/>
      <c r="FD805" s="40"/>
      <c r="FE805" s="40"/>
      <c r="FF805" s="40"/>
      <c r="FG805" s="40"/>
      <c r="FH805" s="40"/>
      <c r="FI805" s="40"/>
      <c r="FJ805" s="40"/>
      <c r="FK805" s="40"/>
      <c r="FL805" s="40"/>
      <c r="FM805" s="40"/>
      <c r="FN805" s="40"/>
      <c r="FO805" s="40"/>
      <c r="FP805" s="40"/>
      <c r="FQ805" s="40"/>
      <c r="FR805" s="40"/>
      <c r="FS805" s="40"/>
      <c r="FT805" s="40"/>
      <c r="FU805" s="40"/>
      <c r="FV805" s="40"/>
      <c r="FW805" s="40"/>
      <c r="FX805" s="40"/>
      <c r="FY805" s="40"/>
      <c r="FZ805" s="40"/>
      <c r="GA805" s="40"/>
      <c r="GB805" s="40"/>
      <c r="GC805" s="40"/>
      <c r="GD805" s="8"/>
      <c r="GE805" s="8"/>
      <c r="GF805" s="8"/>
      <c r="GG805" s="8"/>
      <c r="GH805" s="8"/>
    </row>
    <row r="806" spans="1:190">
      <c r="A806" s="8"/>
      <c r="DT806" s="40"/>
      <c r="DU806" s="40"/>
      <c r="DV806" s="40"/>
      <c r="DW806" s="40"/>
      <c r="DX806" s="40"/>
      <c r="DY806" s="40"/>
      <c r="DZ806" s="40"/>
      <c r="EA806" s="40"/>
      <c r="EB806" s="40"/>
      <c r="EC806" s="40"/>
      <c r="ED806" s="40"/>
      <c r="EE806" s="40"/>
      <c r="EF806" s="40"/>
      <c r="EG806" s="40"/>
      <c r="EH806" s="40"/>
      <c r="EI806" s="40"/>
      <c r="EJ806" s="40"/>
      <c r="EK806" s="40"/>
      <c r="EL806" s="40"/>
      <c r="EM806" s="40"/>
      <c r="EN806" s="40"/>
      <c r="EO806" s="40"/>
      <c r="EP806" s="40"/>
      <c r="EQ806" s="40"/>
      <c r="ER806" s="40"/>
      <c r="ES806" s="40"/>
      <c r="ET806" s="40"/>
      <c r="EU806" s="40"/>
      <c r="EV806" s="40"/>
      <c r="EW806" s="40"/>
      <c r="EX806" s="40"/>
      <c r="EY806" s="40"/>
      <c r="EZ806" s="40"/>
      <c r="FA806" s="40"/>
      <c r="FB806" s="40"/>
      <c r="FC806" s="40"/>
      <c r="FD806" s="40"/>
      <c r="FE806" s="40"/>
      <c r="FF806" s="40"/>
      <c r="FG806" s="40"/>
      <c r="FH806" s="40"/>
      <c r="FI806" s="40"/>
      <c r="FJ806" s="40"/>
      <c r="FK806" s="40"/>
      <c r="FL806" s="40"/>
      <c r="FM806" s="40"/>
      <c r="FN806" s="40"/>
      <c r="FO806" s="40"/>
      <c r="FP806" s="40"/>
      <c r="FQ806" s="40"/>
      <c r="FR806" s="40"/>
      <c r="FS806" s="40"/>
      <c r="FT806" s="40"/>
      <c r="FU806" s="40"/>
      <c r="FV806" s="40"/>
      <c r="FW806" s="40"/>
      <c r="FX806" s="40"/>
      <c r="FY806" s="40"/>
      <c r="FZ806" s="40"/>
      <c r="GA806" s="40"/>
      <c r="GB806" s="40"/>
      <c r="GC806" s="40"/>
      <c r="GD806" s="8"/>
      <c r="GE806" s="8"/>
      <c r="GF806" s="8"/>
      <c r="GG806" s="8"/>
      <c r="GH806" s="8"/>
    </row>
    <row r="807" spans="1:190">
      <c r="A807" s="8"/>
      <c r="DT807" s="40"/>
      <c r="DU807" s="40"/>
      <c r="DV807" s="40"/>
      <c r="DW807" s="40"/>
      <c r="DX807" s="40"/>
      <c r="DY807" s="40"/>
      <c r="DZ807" s="40"/>
      <c r="EA807" s="40"/>
      <c r="EB807" s="40"/>
      <c r="EC807" s="40"/>
      <c r="ED807" s="40"/>
      <c r="EE807" s="40"/>
      <c r="EF807" s="40"/>
      <c r="EG807" s="40"/>
      <c r="EH807" s="40"/>
      <c r="EI807" s="40"/>
      <c r="EJ807" s="40"/>
      <c r="EK807" s="40"/>
      <c r="EL807" s="40"/>
      <c r="EM807" s="40"/>
      <c r="EN807" s="40"/>
      <c r="EO807" s="40"/>
      <c r="EP807" s="40"/>
      <c r="EQ807" s="40"/>
      <c r="ER807" s="40"/>
      <c r="ES807" s="40"/>
      <c r="ET807" s="40"/>
      <c r="EU807" s="40"/>
      <c r="EV807" s="40"/>
      <c r="EW807" s="40"/>
      <c r="EX807" s="40"/>
      <c r="EY807" s="40"/>
      <c r="EZ807" s="40"/>
      <c r="FA807" s="40"/>
      <c r="FB807" s="40"/>
      <c r="FC807" s="40"/>
      <c r="FD807" s="40"/>
      <c r="FE807" s="40"/>
      <c r="FF807" s="40"/>
      <c r="FG807" s="40"/>
      <c r="FH807" s="40"/>
      <c r="FI807" s="40"/>
      <c r="FJ807" s="40"/>
      <c r="FK807" s="40"/>
      <c r="FL807" s="40"/>
      <c r="FM807" s="40"/>
      <c r="FN807" s="40"/>
      <c r="FO807" s="40"/>
      <c r="FP807" s="40"/>
      <c r="FQ807" s="40"/>
      <c r="FR807" s="40"/>
      <c r="FS807" s="40"/>
      <c r="FT807" s="40"/>
      <c r="FU807" s="40"/>
      <c r="FV807" s="40"/>
      <c r="FW807" s="40"/>
      <c r="FX807" s="40"/>
      <c r="FY807" s="40"/>
      <c r="FZ807" s="40"/>
      <c r="GA807" s="40"/>
      <c r="GB807" s="40"/>
      <c r="GC807" s="40"/>
      <c r="GD807" s="8"/>
      <c r="GE807" s="8"/>
      <c r="GF807" s="8"/>
      <c r="GG807" s="8"/>
      <c r="GH807" s="8"/>
    </row>
    <row r="808" spans="1:190">
      <c r="A808" s="8"/>
      <c r="DT808" s="40"/>
      <c r="DU808" s="40"/>
      <c r="DV808" s="40"/>
      <c r="DW808" s="40"/>
      <c r="DX808" s="40"/>
      <c r="DY808" s="40"/>
      <c r="DZ808" s="40"/>
      <c r="EA808" s="40"/>
      <c r="EB808" s="40"/>
      <c r="EC808" s="40"/>
      <c r="ED808" s="40"/>
      <c r="EE808" s="40"/>
      <c r="EF808" s="40"/>
      <c r="EG808" s="40"/>
      <c r="EH808" s="40"/>
      <c r="EI808" s="40"/>
      <c r="EJ808" s="40"/>
      <c r="EK808" s="40"/>
      <c r="EL808" s="40"/>
      <c r="EM808" s="40"/>
      <c r="EN808" s="40"/>
      <c r="EO808" s="40"/>
      <c r="EP808" s="40"/>
      <c r="EQ808" s="40"/>
      <c r="ER808" s="40"/>
      <c r="ES808" s="40"/>
      <c r="ET808" s="40"/>
      <c r="EU808" s="40"/>
      <c r="EV808" s="40"/>
      <c r="EW808" s="40"/>
      <c r="EX808" s="40"/>
      <c r="EY808" s="40"/>
      <c r="EZ808" s="40"/>
      <c r="FA808" s="40"/>
      <c r="FB808" s="40"/>
      <c r="FC808" s="40"/>
      <c r="FD808" s="40"/>
      <c r="FE808" s="40"/>
      <c r="FF808" s="40"/>
      <c r="FG808" s="40"/>
      <c r="FH808" s="40"/>
      <c r="FI808" s="40"/>
      <c r="FJ808" s="40"/>
      <c r="FK808" s="40"/>
      <c r="FL808" s="40"/>
      <c r="FM808" s="40"/>
      <c r="FN808" s="40"/>
      <c r="FO808" s="40"/>
      <c r="FP808" s="40"/>
      <c r="FQ808" s="40"/>
      <c r="FR808" s="40"/>
      <c r="FS808" s="40"/>
      <c r="FT808" s="40"/>
      <c r="FU808" s="40"/>
      <c r="FV808" s="40"/>
      <c r="FW808" s="40"/>
      <c r="FX808" s="40"/>
      <c r="FY808" s="40"/>
      <c r="FZ808" s="40"/>
      <c r="GA808" s="40"/>
      <c r="GB808" s="40"/>
      <c r="GC808" s="40"/>
      <c r="GD808" s="8"/>
      <c r="GE808" s="8"/>
      <c r="GF808" s="8"/>
      <c r="GG808" s="8"/>
      <c r="GH808" s="8"/>
    </row>
    <row r="809" spans="1:190">
      <c r="A809" s="8"/>
      <c r="DT809" s="40"/>
      <c r="DU809" s="40"/>
      <c r="DV809" s="40"/>
      <c r="DW809" s="40"/>
      <c r="DX809" s="40"/>
      <c r="DY809" s="40"/>
      <c r="DZ809" s="40"/>
      <c r="EA809" s="40"/>
      <c r="EB809" s="40"/>
      <c r="EC809" s="40"/>
      <c r="ED809" s="40"/>
      <c r="EE809" s="40"/>
      <c r="EF809" s="40"/>
      <c r="EG809" s="40"/>
      <c r="EH809" s="40"/>
      <c r="EI809" s="40"/>
      <c r="EJ809" s="40"/>
      <c r="EK809" s="40"/>
      <c r="EL809" s="40"/>
      <c r="EM809" s="40"/>
      <c r="EN809" s="40"/>
      <c r="EO809" s="40"/>
      <c r="EP809" s="40"/>
      <c r="EQ809" s="40"/>
      <c r="ER809" s="40"/>
      <c r="ES809" s="40"/>
      <c r="ET809" s="40"/>
      <c r="EU809" s="40"/>
      <c r="EV809" s="40"/>
      <c r="EW809" s="40"/>
      <c r="EX809" s="40"/>
      <c r="EY809" s="40"/>
      <c r="EZ809" s="40"/>
      <c r="FA809" s="40"/>
      <c r="FB809" s="40"/>
      <c r="FC809" s="40"/>
      <c r="FD809" s="40"/>
      <c r="FE809" s="40"/>
      <c r="FF809" s="40"/>
      <c r="FG809" s="40"/>
      <c r="FH809" s="40"/>
      <c r="FI809" s="40"/>
      <c r="FJ809" s="40"/>
      <c r="FK809" s="40"/>
      <c r="FL809" s="40"/>
      <c r="FM809" s="40"/>
      <c r="FN809" s="40"/>
      <c r="FO809" s="40"/>
      <c r="FP809" s="40"/>
      <c r="FQ809" s="40"/>
      <c r="FR809" s="40"/>
      <c r="FS809" s="40"/>
      <c r="FT809" s="40"/>
      <c r="FU809" s="40"/>
      <c r="FV809" s="40"/>
      <c r="FW809" s="40"/>
      <c r="FX809" s="40"/>
      <c r="FY809" s="40"/>
      <c r="FZ809" s="40"/>
      <c r="GA809" s="40"/>
      <c r="GB809" s="40"/>
      <c r="GC809" s="40"/>
      <c r="GD809" s="8"/>
      <c r="GE809" s="8"/>
      <c r="GF809" s="8"/>
      <c r="GG809" s="8"/>
      <c r="GH809" s="8"/>
    </row>
    <row r="810" spans="1:190">
      <c r="A810" s="8"/>
      <c r="DT810" s="40"/>
      <c r="DU810" s="40"/>
      <c r="DV810" s="40"/>
      <c r="DW810" s="40"/>
      <c r="DX810" s="40"/>
      <c r="DY810" s="40"/>
      <c r="DZ810" s="40"/>
      <c r="EA810" s="40"/>
      <c r="EB810" s="40"/>
      <c r="EC810" s="40"/>
      <c r="ED810" s="40"/>
      <c r="EE810" s="40"/>
      <c r="EF810" s="40"/>
      <c r="EG810" s="40"/>
      <c r="EH810" s="40"/>
      <c r="EI810" s="40"/>
      <c r="EJ810" s="40"/>
      <c r="EK810" s="40"/>
      <c r="EL810" s="40"/>
      <c r="EM810" s="40"/>
      <c r="EN810" s="40"/>
      <c r="EO810" s="40"/>
      <c r="EP810" s="40"/>
      <c r="EQ810" s="40"/>
      <c r="ER810" s="40"/>
      <c r="ES810" s="40"/>
      <c r="ET810" s="40"/>
      <c r="EU810" s="40"/>
      <c r="EV810" s="40"/>
      <c r="EW810" s="40"/>
      <c r="EX810" s="40"/>
      <c r="EY810" s="40"/>
      <c r="EZ810" s="40"/>
      <c r="FA810" s="40"/>
      <c r="FB810" s="40"/>
      <c r="FC810" s="40"/>
      <c r="FD810" s="40"/>
      <c r="FE810" s="40"/>
      <c r="FF810" s="40"/>
      <c r="FG810" s="40"/>
      <c r="FH810" s="40"/>
      <c r="FI810" s="40"/>
      <c r="FJ810" s="40"/>
      <c r="FK810" s="40"/>
      <c r="FL810" s="40"/>
      <c r="FM810" s="40"/>
      <c r="FN810" s="40"/>
      <c r="FO810" s="40"/>
      <c r="FP810" s="40"/>
      <c r="FQ810" s="40"/>
      <c r="FR810" s="40"/>
      <c r="FS810" s="40"/>
      <c r="FT810" s="40"/>
      <c r="FU810" s="40"/>
      <c r="FV810" s="40"/>
      <c r="FW810" s="40"/>
      <c r="FX810" s="40"/>
      <c r="FY810" s="40"/>
      <c r="FZ810" s="40"/>
      <c r="GA810" s="40"/>
      <c r="GB810" s="40"/>
      <c r="GC810" s="40"/>
      <c r="GD810" s="8"/>
      <c r="GE810" s="8"/>
      <c r="GF810" s="8"/>
      <c r="GG810" s="8"/>
      <c r="GH810" s="8"/>
    </row>
    <row r="811" spans="1:190">
      <c r="A811" s="8"/>
      <c r="DT811" s="40"/>
      <c r="DU811" s="40"/>
      <c r="DV811" s="40"/>
      <c r="DW811" s="40"/>
      <c r="DX811" s="40"/>
      <c r="DY811" s="40"/>
      <c r="DZ811" s="40"/>
      <c r="EA811" s="40"/>
      <c r="EB811" s="40"/>
      <c r="EC811" s="40"/>
      <c r="ED811" s="40"/>
      <c r="EE811" s="40"/>
      <c r="EF811" s="40"/>
      <c r="EG811" s="40"/>
      <c r="EH811" s="40"/>
      <c r="EI811" s="40"/>
      <c r="EJ811" s="40"/>
      <c r="EK811" s="40"/>
      <c r="EL811" s="40"/>
      <c r="EM811" s="40"/>
      <c r="EN811" s="40"/>
      <c r="EO811" s="40"/>
      <c r="EP811" s="40"/>
      <c r="EQ811" s="40"/>
      <c r="ER811" s="40"/>
      <c r="ES811" s="40"/>
      <c r="ET811" s="40"/>
      <c r="EU811" s="40"/>
      <c r="EV811" s="40"/>
      <c r="EW811" s="40"/>
      <c r="EX811" s="40"/>
      <c r="EY811" s="40"/>
      <c r="EZ811" s="40"/>
      <c r="FA811" s="40"/>
      <c r="FB811" s="40"/>
      <c r="FC811" s="40"/>
      <c r="FD811" s="40"/>
      <c r="FE811" s="40"/>
      <c r="FF811" s="40"/>
      <c r="FG811" s="40"/>
      <c r="FH811" s="40"/>
      <c r="FI811" s="40"/>
      <c r="FJ811" s="40"/>
      <c r="FK811" s="40"/>
      <c r="FL811" s="40"/>
      <c r="FM811" s="40"/>
      <c r="FN811" s="40"/>
      <c r="FO811" s="40"/>
      <c r="FP811" s="40"/>
      <c r="FQ811" s="40"/>
      <c r="FR811" s="40"/>
      <c r="FS811" s="40"/>
      <c r="FT811" s="40"/>
      <c r="FU811" s="40"/>
      <c r="FV811" s="40"/>
      <c r="FW811" s="40"/>
      <c r="FX811" s="40"/>
      <c r="FY811" s="40"/>
      <c r="FZ811" s="40"/>
      <c r="GA811" s="40"/>
      <c r="GB811" s="40"/>
      <c r="GC811" s="40"/>
      <c r="GD811" s="8"/>
      <c r="GE811" s="8"/>
      <c r="GF811" s="8"/>
      <c r="GG811" s="8"/>
      <c r="GH811" s="8"/>
    </row>
    <row r="812" spans="1:190">
      <c r="A812" s="8"/>
      <c r="DT812" s="40"/>
      <c r="DU812" s="40"/>
      <c r="DV812" s="40"/>
      <c r="DW812" s="40"/>
      <c r="DX812" s="40"/>
      <c r="DY812" s="40"/>
      <c r="DZ812" s="40"/>
      <c r="EA812" s="40"/>
      <c r="EB812" s="40"/>
      <c r="EC812" s="40"/>
      <c r="ED812" s="40"/>
      <c r="EE812" s="40"/>
      <c r="EF812" s="40"/>
      <c r="EG812" s="40"/>
      <c r="EH812" s="40"/>
      <c r="EI812" s="40"/>
      <c r="EJ812" s="40"/>
      <c r="EK812" s="40"/>
      <c r="EL812" s="40"/>
      <c r="EM812" s="40"/>
      <c r="EN812" s="40"/>
      <c r="EO812" s="40"/>
      <c r="EP812" s="40"/>
      <c r="EQ812" s="40"/>
      <c r="ER812" s="40"/>
      <c r="ES812" s="40"/>
      <c r="ET812" s="40"/>
      <c r="EU812" s="40"/>
      <c r="EV812" s="40"/>
      <c r="EW812" s="40"/>
      <c r="EX812" s="40"/>
      <c r="EY812" s="40"/>
      <c r="EZ812" s="40"/>
      <c r="FA812" s="40"/>
      <c r="FB812" s="40"/>
      <c r="FC812" s="40"/>
      <c r="FD812" s="40"/>
      <c r="FE812" s="40"/>
      <c r="FF812" s="40"/>
      <c r="FG812" s="40"/>
      <c r="FH812" s="40"/>
      <c r="FI812" s="40"/>
      <c r="FJ812" s="40"/>
      <c r="FK812" s="40"/>
      <c r="FL812" s="40"/>
      <c r="FM812" s="40"/>
      <c r="FN812" s="40"/>
      <c r="FO812" s="40"/>
      <c r="FP812" s="40"/>
      <c r="FQ812" s="40"/>
      <c r="FR812" s="40"/>
      <c r="FS812" s="40"/>
      <c r="FT812" s="40"/>
      <c r="FU812" s="40"/>
      <c r="FV812" s="40"/>
      <c r="FW812" s="40"/>
      <c r="FX812" s="40"/>
      <c r="FY812" s="40"/>
      <c r="FZ812" s="40"/>
      <c r="GA812" s="40"/>
      <c r="GB812" s="40"/>
      <c r="GC812" s="40"/>
      <c r="GD812" s="8"/>
      <c r="GE812" s="8"/>
      <c r="GF812" s="8"/>
      <c r="GG812" s="8"/>
      <c r="GH812" s="8"/>
    </row>
    <row r="813" spans="1:190">
      <c r="A813" s="8"/>
      <c r="DT813" s="40"/>
      <c r="DU813" s="40"/>
      <c r="DV813" s="40"/>
      <c r="DW813" s="40"/>
      <c r="DX813" s="40"/>
      <c r="DY813" s="40"/>
      <c r="DZ813" s="40"/>
      <c r="EA813" s="40"/>
      <c r="EB813" s="40"/>
      <c r="EC813" s="40"/>
      <c r="ED813" s="40"/>
      <c r="EE813" s="40"/>
      <c r="EF813" s="40"/>
      <c r="EG813" s="40"/>
      <c r="EH813" s="40"/>
      <c r="EI813" s="40"/>
      <c r="EJ813" s="40"/>
      <c r="EK813" s="40"/>
      <c r="EL813" s="40"/>
      <c r="EM813" s="40"/>
      <c r="EN813" s="40"/>
      <c r="EO813" s="40"/>
      <c r="EP813" s="40"/>
      <c r="EQ813" s="40"/>
      <c r="ER813" s="40"/>
      <c r="ES813" s="40"/>
      <c r="ET813" s="40"/>
      <c r="EU813" s="40"/>
      <c r="EV813" s="40"/>
      <c r="EW813" s="40"/>
      <c r="EX813" s="40"/>
      <c r="EY813" s="40"/>
      <c r="EZ813" s="40"/>
      <c r="FA813" s="40"/>
      <c r="FB813" s="40"/>
      <c r="FC813" s="40"/>
      <c r="FD813" s="40"/>
      <c r="FE813" s="40"/>
      <c r="FF813" s="40"/>
      <c r="FG813" s="40"/>
      <c r="FH813" s="40"/>
      <c r="FI813" s="40"/>
      <c r="FJ813" s="40"/>
      <c r="FK813" s="40"/>
      <c r="FL813" s="40"/>
      <c r="FM813" s="40"/>
      <c r="FN813" s="40"/>
      <c r="FO813" s="40"/>
      <c r="FP813" s="40"/>
      <c r="FQ813" s="40"/>
      <c r="FR813" s="40"/>
      <c r="FS813" s="40"/>
      <c r="FT813" s="40"/>
      <c r="FU813" s="40"/>
      <c r="FV813" s="40"/>
      <c r="FW813" s="40"/>
      <c r="FX813" s="40"/>
      <c r="FY813" s="40"/>
      <c r="FZ813" s="40"/>
      <c r="GA813" s="40"/>
      <c r="GB813" s="40"/>
      <c r="GC813" s="40"/>
      <c r="GD813" s="8"/>
      <c r="GE813" s="8"/>
      <c r="GF813" s="8"/>
      <c r="GG813" s="8"/>
      <c r="GH813" s="8"/>
    </row>
    <row r="814" spans="1:190">
      <c r="A814" s="8"/>
      <c r="DT814" s="40"/>
      <c r="DU814" s="40"/>
      <c r="DV814" s="40"/>
      <c r="DW814" s="40"/>
      <c r="DX814" s="40"/>
      <c r="DY814" s="40"/>
      <c r="DZ814" s="40"/>
      <c r="EA814" s="40"/>
      <c r="EB814" s="40"/>
      <c r="EC814" s="40"/>
      <c r="ED814" s="40"/>
      <c r="EE814" s="40"/>
      <c r="EF814" s="40"/>
      <c r="EG814" s="40"/>
      <c r="EH814" s="40"/>
      <c r="EI814" s="40"/>
      <c r="EJ814" s="40"/>
      <c r="EK814" s="40"/>
      <c r="EL814" s="40"/>
      <c r="EM814" s="40"/>
      <c r="EN814" s="40"/>
      <c r="EO814" s="40"/>
      <c r="EP814" s="40"/>
      <c r="EQ814" s="40"/>
      <c r="ER814" s="40"/>
      <c r="ES814" s="40"/>
      <c r="ET814" s="40"/>
      <c r="EU814" s="40"/>
      <c r="EV814" s="40"/>
      <c r="EW814" s="40"/>
      <c r="EX814" s="40"/>
      <c r="EY814" s="40"/>
      <c r="EZ814" s="40"/>
      <c r="FA814" s="40"/>
      <c r="FB814" s="40"/>
      <c r="FC814" s="40"/>
      <c r="FD814" s="40"/>
      <c r="FE814" s="40"/>
      <c r="FF814" s="40"/>
      <c r="FG814" s="40"/>
      <c r="FH814" s="40"/>
      <c r="FI814" s="40"/>
      <c r="FJ814" s="40"/>
      <c r="FK814" s="40"/>
      <c r="FL814" s="40"/>
      <c r="FM814" s="40"/>
      <c r="FN814" s="40"/>
      <c r="FO814" s="40"/>
      <c r="FP814" s="40"/>
      <c r="FQ814" s="40"/>
      <c r="FR814" s="40"/>
      <c r="FS814" s="40"/>
      <c r="FT814" s="40"/>
      <c r="FU814" s="40"/>
      <c r="FV814" s="40"/>
      <c r="FW814" s="40"/>
      <c r="FX814" s="40"/>
      <c r="FY814" s="40"/>
      <c r="FZ814" s="40"/>
      <c r="GA814" s="40"/>
      <c r="GB814" s="40"/>
      <c r="GC814" s="40"/>
      <c r="GD814" s="8"/>
      <c r="GE814" s="8"/>
      <c r="GF814" s="8"/>
      <c r="GG814" s="8"/>
      <c r="GH814" s="8"/>
    </row>
    <row r="815" spans="1:190">
      <c r="A815" s="8"/>
      <c r="DT815" s="40"/>
      <c r="DU815" s="40"/>
      <c r="DV815" s="40"/>
      <c r="DW815" s="40"/>
      <c r="DX815" s="40"/>
      <c r="DY815" s="40"/>
      <c r="DZ815" s="40"/>
      <c r="EA815" s="40"/>
      <c r="EB815" s="40"/>
      <c r="EC815" s="40"/>
      <c r="ED815" s="40"/>
      <c r="EE815" s="40"/>
      <c r="EF815" s="40"/>
      <c r="EG815" s="40"/>
      <c r="EH815" s="40"/>
      <c r="EI815" s="40"/>
      <c r="EJ815" s="40"/>
      <c r="EK815" s="40"/>
      <c r="EL815" s="40"/>
      <c r="EM815" s="40"/>
      <c r="EN815" s="40"/>
      <c r="EO815" s="40"/>
      <c r="EP815" s="40"/>
      <c r="EQ815" s="40"/>
      <c r="ER815" s="40"/>
      <c r="ES815" s="40"/>
      <c r="ET815" s="40"/>
      <c r="EU815" s="40"/>
      <c r="EV815" s="40"/>
      <c r="EW815" s="40"/>
      <c r="EX815" s="40"/>
      <c r="EY815" s="40"/>
      <c r="EZ815" s="40"/>
      <c r="FA815" s="40"/>
      <c r="FB815" s="40"/>
      <c r="FC815" s="40"/>
      <c r="FD815" s="40"/>
      <c r="FE815" s="40"/>
      <c r="FF815" s="40"/>
      <c r="FG815" s="40"/>
      <c r="FH815" s="40"/>
      <c r="FI815" s="40"/>
      <c r="FJ815" s="40"/>
      <c r="FK815" s="40"/>
      <c r="FL815" s="40"/>
      <c r="FM815" s="40"/>
      <c r="FN815" s="40"/>
      <c r="FO815" s="40"/>
      <c r="FP815" s="40"/>
      <c r="FQ815" s="40"/>
      <c r="FR815" s="40"/>
      <c r="FS815" s="40"/>
      <c r="FT815" s="40"/>
      <c r="FU815" s="40"/>
      <c r="FV815" s="40"/>
      <c r="FW815" s="40"/>
      <c r="FX815" s="40"/>
      <c r="FY815" s="40"/>
      <c r="FZ815" s="40"/>
      <c r="GA815" s="40"/>
      <c r="GB815" s="40"/>
      <c r="GC815" s="40"/>
      <c r="GD815" s="8"/>
      <c r="GE815" s="8"/>
      <c r="GF815" s="8"/>
      <c r="GG815" s="8"/>
      <c r="GH815" s="8"/>
    </row>
    <row r="816" spans="1:190">
      <c r="A816" s="8"/>
      <c r="DT816" s="40"/>
      <c r="DU816" s="40"/>
      <c r="DV816" s="40"/>
      <c r="DW816" s="40"/>
      <c r="DX816" s="40"/>
      <c r="DY816" s="40"/>
      <c r="DZ816" s="40"/>
      <c r="EA816" s="40"/>
      <c r="EB816" s="40"/>
      <c r="EC816" s="40"/>
      <c r="ED816" s="40"/>
      <c r="EE816" s="40"/>
      <c r="EF816" s="40"/>
      <c r="EG816" s="40"/>
      <c r="EH816" s="40"/>
      <c r="EI816" s="40"/>
      <c r="EJ816" s="40"/>
      <c r="EK816" s="40"/>
      <c r="EL816" s="40"/>
      <c r="EM816" s="40"/>
      <c r="EN816" s="40"/>
      <c r="EO816" s="40"/>
      <c r="EP816" s="40"/>
      <c r="EQ816" s="40"/>
      <c r="ER816" s="40"/>
      <c r="ES816" s="40"/>
      <c r="ET816" s="40"/>
      <c r="EU816" s="40"/>
      <c r="EV816" s="40"/>
      <c r="EW816" s="40"/>
      <c r="EX816" s="40"/>
      <c r="EY816" s="40"/>
      <c r="EZ816" s="40"/>
      <c r="FA816" s="40"/>
      <c r="FB816" s="40"/>
      <c r="FC816" s="40"/>
      <c r="FD816" s="40"/>
      <c r="FE816" s="40"/>
      <c r="FF816" s="40"/>
      <c r="FG816" s="40"/>
      <c r="FH816" s="40"/>
      <c r="FI816" s="40"/>
      <c r="FJ816" s="40"/>
      <c r="FK816" s="40"/>
      <c r="FL816" s="40"/>
      <c r="FM816" s="40"/>
      <c r="FN816" s="40"/>
      <c r="FO816" s="40"/>
      <c r="FP816" s="40"/>
      <c r="FQ816" s="40"/>
      <c r="FR816" s="40"/>
      <c r="FS816" s="40"/>
      <c r="FT816" s="40"/>
      <c r="FU816" s="40"/>
      <c r="FV816" s="40"/>
      <c r="FW816" s="40"/>
      <c r="FX816" s="40"/>
      <c r="FY816" s="40"/>
      <c r="FZ816" s="40"/>
      <c r="GA816" s="40"/>
      <c r="GB816" s="40"/>
      <c r="GC816" s="40"/>
      <c r="GD816" s="8"/>
      <c r="GE816" s="8"/>
      <c r="GF816" s="8"/>
      <c r="GG816" s="8"/>
      <c r="GH816" s="8"/>
    </row>
    <row r="817" spans="1:190">
      <c r="A817" s="8"/>
      <c r="DT817" s="40"/>
      <c r="DU817" s="40"/>
      <c r="DV817" s="40"/>
      <c r="DW817" s="40"/>
      <c r="DX817" s="40"/>
      <c r="DY817" s="40"/>
      <c r="DZ817" s="40"/>
      <c r="EA817" s="40"/>
      <c r="EB817" s="40"/>
      <c r="EC817" s="40"/>
      <c r="ED817" s="40"/>
      <c r="EE817" s="40"/>
      <c r="EF817" s="40"/>
      <c r="EG817" s="40"/>
      <c r="EH817" s="40"/>
      <c r="EI817" s="40"/>
      <c r="EJ817" s="40"/>
      <c r="EK817" s="40"/>
      <c r="EL817" s="40"/>
      <c r="EM817" s="40"/>
      <c r="EN817" s="40"/>
      <c r="EO817" s="40"/>
      <c r="EP817" s="40"/>
      <c r="EQ817" s="40"/>
      <c r="ER817" s="40"/>
      <c r="ES817" s="40"/>
      <c r="ET817" s="40"/>
      <c r="EU817" s="40"/>
      <c r="EV817" s="40"/>
      <c r="EW817" s="40"/>
      <c r="EX817" s="40"/>
      <c r="EY817" s="40"/>
      <c r="EZ817" s="40"/>
      <c r="FA817" s="40"/>
      <c r="FB817" s="40"/>
      <c r="FC817" s="40"/>
      <c r="FD817" s="40"/>
      <c r="FE817" s="40"/>
      <c r="FF817" s="40"/>
      <c r="FG817" s="40"/>
      <c r="FH817" s="40"/>
      <c r="FI817" s="40"/>
      <c r="FJ817" s="40"/>
      <c r="FK817" s="40"/>
      <c r="FL817" s="40"/>
      <c r="FM817" s="40"/>
      <c r="FN817" s="40"/>
      <c r="FO817" s="40"/>
      <c r="FP817" s="40"/>
      <c r="FQ817" s="40"/>
      <c r="FR817" s="40"/>
      <c r="FS817" s="40"/>
      <c r="FT817" s="40"/>
      <c r="FU817" s="40"/>
      <c r="FV817" s="40"/>
      <c r="FW817" s="40"/>
      <c r="FX817" s="40"/>
      <c r="FY817" s="40"/>
      <c r="FZ817" s="40"/>
      <c r="GA817" s="40"/>
      <c r="GB817" s="40"/>
      <c r="GC817" s="40"/>
      <c r="GD817" s="8"/>
      <c r="GE817" s="8"/>
      <c r="GF817" s="8"/>
      <c r="GG817" s="8"/>
      <c r="GH817" s="8"/>
    </row>
    <row r="818" spans="1:190">
      <c r="A818" s="8"/>
      <c r="DT818" s="40"/>
      <c r="DU818" s="40"/>
      <c r="DV818" s="40"/>
      <c r="DW818" s="40"/>
      <c r="DX818" s="40"/>
      <c r="DY818" s="40"/>
      <c r="DZ818" s="40"/>
      <c r="EA818" s="40"/>
      <c r="EB818" s="40"/>
      <c r="EC818" s="40"/>
      <c r="ED818" s="40"/>
      <c r="EE818" s="40"/>
      <c r="EF818" s="40"/>
      <c r="EG818" s="40"/>
      <c r="EH818" s="40"/>
      <c r="EI818" s="40"/>
      <c r="EJ818" s="40"/>
      <c r="EK818" s="40"/>
      <c r="EL818" s="40"/>
      <c r="EM818" s="40"/>
      <c r="EN818" s="40"/>
      <c r="EO818" s="40"/>
      <c r="EP818" s="40"/>
      <c r="EQ818" s="40"/>
      <c r="ER818" s="40"/>
      <c r="ES818" s="40"/>
      <c r="ET818" s="40"/>
      <c r="EU818" s="40"/>
      <c r="EV818" s="40"/>
      <c r="EW818" s="40"/>
      <c r="EX818" s="40"/>
      <c r="EY818" s="40"/>
      <c r="EZ818" s="40"/>
      <c r="FA818" s="40"/>
      <c r="FB818" s="40"/>
      <c r="FC818" s="40"/>
      <c r="FD818" s="40"/>
      <c r="FE818" s="40"/>
      <c r="FF818" s="40"/>
      <c r="FG818" s="40"/>
      <c r="FH818" s="40"/>
      <c r="FI818" s="40"/>
      <c r="FJ818" s="40"/>
      <c r="FK818" s="40"/>
      <c r="FL818" s="40"/>
      <c r="FM818" s="40"/>
      <c r="FN818" s="40"/>
      <c r="FO818" s="40"/>
      <c r="FP818" s="40"/>
      <c r="FQ818" s="40"/>
      <c r="FR818" s="40"/>
      <c r="FS818" s="40"/>
      <c r="FT818" s="40"/>
      <c r="FU818" s="40"/>
      <c r="FV818" s="40"/>
      <c r="FW818" s="40"/>
      <c r="FX818" s="40"/>
      <c r="FY818" s="40"/>
      <c r="FZ818" s="40"/>
      <c r="GA818" s="40"/>
      <c r="GB818" s="40"/>
      <c r="GC818" s="40"/>
      <c r="GD818" s="8"/>
      <c r="GE818" s="8"/>
      <c r="GF818" s="8"/>
      <c r="GG818" s="8"/>
      <c r="GH818" s="8"/>
    </row>
    <row r="819" spans="1:190">
      <c r="A819" s="8"/>
      <c r="DT819" s="40"/>
      <c r="DU819" s="40"/>
      <c r="DV819" s="40"/>
      <c r="DW819" s="40"/>
      <c r="DX819" s="40"/>
      <c r="DY819" s="40"/>
      <c r="DZ819" s="40"/>
      <c r="EA819" s="40"/>
      <c r="EB819" s="40"/>
      <c r="EC819" s="40"/>
      <c r="ED819" s="40"/>
      <c r="EE819" s="40"/>
      <c r="EF819" s="40"/>
      <c r="EG819" s="40"/>
      <c r="EH819" s="40"/>
      <c r="EI819" s="40"/>
      <c r="EJ819" s="40"/>
      <c r="EK819" s="40"/>
      <c r="EL819" s="40"/>
      <c r="EM819" s="40"/>
      <c r="EN819" s="40"/>
      <c r="EO819" s="40"/>
      <c r="EP819" s="40"/>
      <c r="EQ819" s="40"/>
      <c r="ER819" s="40"/>
      <c r="ES819" s="40"/>
      <c r="ET819" s="40"/>
      <c r="EU819" s="40"/>
      <c r="EV819" s="40"/>
      <c r="EW819" s="40"/>
      <c r="EX819" s="40"/>
      <c r="EY819" s="40"/>
      <c r="EZ819" s="40"/>
      <c r="FA819" s="40"/>
      <c r="FB819" s="40"/>
      <c r="FC819" s="40"/>
      <c r="FD819" s="40"/>
      <c r="FE819" s="40"/>
      <c r="FF819" s="40"/>
      <c r="FG819" s="40"/>
      <c r="FH819" s="40"/>
      <c r="FI819" s="40"/>
      <c r="FJ819" s="40"/>
      <c r="FK819" s="40"/>
      <c r="FL819" s="40"/>
      <c r="FM819" s="40"/>
      <c r="FN819" s="40"/>
      <c r="FO819" s="40"/>
      <c r="FP819" s="40"/>
      <c r="FQ819" s="40"/>
      <c r="FR819" s="40"/>
      <c r="FS819" s="40"/>
      <c r="FT819" s="40"/>
      <c r="FU819" s="40"/>
      <c r="FV819" s="40"/>
      <c r="FW819" s="40"/>
      <c r="FX819" s="40"/>
      <c r="FY819" s="40"/>
      <c r="FZ819" s="40"/>
      <c r="GA819" s="40"/>
      <c r="GB819" s="40"/>
      <c r="GC819" s="40"/>
      <c r="GD819" s="8"/>
      <c r="GE819" s="8"/>
      <c r="GF819" s="8"/>
      <c r="GG819" s="8"/>
      <c r="GH819" s="8"/>
    </row>
    <row r="820" spans="1:190">
      <c r="A820" s="8"/>
      <c r="DT820" s="40"/>
      <c r="DU820" s="40"/>
      <c r="DV820" s="40"/>
      <c r="DW820" s="40"/>
      <c r="DX820" s="40"/>
      <c r="DY820" s="40"/>
      <c r="DZ820" s="40"/>
      <c r="EA820" s="40"/>
      <c r="EB820" s="40"/>
      <c r="EC820" s="40"/>
      <c r="ED820" s="40"/>
      <c r="EE820" s="40"/>
      <c r="EF820" s="40"/>
      <c r="EG820" s="40"/>
      <c r="EH820" s="40"/>
      <c r="EI820" s="40"/>
      <c r="EJ820" s="40"/>
      <c r="EK820" s="40"/>
      <c r="EL820" s="40"/>
      <c r="EM820" s="40"/>
      <c r="EN820" s="40"/>
      <c r="EO820" s="40"/>
      <c r="EP820" s="40"/>
      <c r="EQ820" s="40"/>
      <c r="ER820" s="40"/>
      <c r="ES820" s="40"/>
      <c r="ET820" s="40"/>
      <c r="EU820" s="40"/>
      <c r="EV820" s="40"/>
      <c r="EW820" s="40"/>
      <c r="EX820" s="40"/>
      <c r="EY820" s="40"/>
      <c r="EZ820" s="40"/>
      <c r="FA820" s="40"/>
      <c r="FB820" s="40"/>
      <c r="FC820" s="40"/>
      <c r="FD820" s="40"/>
      <c r="FE820" s="40"/>
      <c r="FF820" s="40"/>
      <c r="FG820" s="40"/>
      <c r="FH820" s="40"/>
      <c r="FI820" s="40"/>
      <c r="FJ820" s="40"/>
      <c r="FK820" s="40"/>
      <c r="FL820" s="40"/>
      <c r="FM820" s="40"/>
      <c r="FN820" s="40"/>
      <c r="FO820" s="40"/>
      <c r="FP820" s="40"/>
      <c r="FQ820" s="40"/>
      <c r="FR820" s="40"/>
      <c r="FS820" s="40"/>
      <c r="FT820" s="40"/>
      <c r="FU820" s="40"/>
      <c r="FV820" s="40"/>
      <c r="FW820" s="40"/>
      <c r="FX820" s="40"/>
      <c r="FY820" s="40"/>
      <c r="FZ820" s="40"/>
      <c r="GA820" s="40"/>
      <c r="GB820" s="40"/>
      <c r="GC820" s="40"/>
      <c r="GD820" s="8"/>
      <c r="GE820" s="8"/>
      <c r="GF820" s="8"/>
      <c r="GG820" s="8"/>
      <c r="GH820" s="8"/>
    </row>
    <row r="821" spans="1:190">
      <c r="A821" s="8"/>
      <c r="DT821" s="40"/>
      <c r="DU821" s="40"/>
      <c r="DV821" s="40"/>
      <c r="DW821" s="40"/>
      <c r="DX821" s="40"/>
      <c r="DY821" s="40"/>
      <c r="DZ821" s="40"/>
      <c r="EA821" s="40"/>
      <c r="EB821" s="40"/>
      <c r="EC821" s="40"/>
      <c r="ED821" s="40"/>
      <c r="EE821" s="40"/>
      <c r="EF821" s="40"/>
      <c r="EG821" s="40"/>
      <c r="EH821" s="40"/>
      <c r="EI821" s="40"/>
      <c r="EJ821" s="40"/>
      <c r="EK821" s="40"/>
      <c r="EL821" s="40"/>
      <c r="EM821" s="40"/>
      <c r="EN821" s="40"/>
      <c r="EO821" s="40"/>
      <c r="EP821" s="40"/>
      <c r="EQ821" s="40"/>
      <c r="ER821" s="40"/>
      <c r="ES821" s="40"/>
      <c r="ET821" s="40"/>
      <c r="EU821" s="40"/>
      <c r="EV821" s="40"/>
      <c r="EW821" s="40"/>
      <c r="EX821" s="40"/>
      <c r="EY821" s="40"/>
      <c r="EZ821" s="40"/>
      <c r="FA821" s="40"/>
      <c r="FB821" s="40"/>
      <c r="FC821" s="40"/>
      <c r="FD821" s="40"/>
      <c r="FE821" s="40"/>
      <c r="FF821" s="40"/>
      <c r="FG821" s="40"/>
      <c r="FH821" s="40"/>
      <c r="FI821" s="40"/>
      <c r="FJ821" s="40"/>
      <c r="FK821" s="40"/>
      <c r="FL821" s="40"/>
      <c r="FM821" s="40"/>
      <c r="FN821" s="40"/>
      <c r="FO821" s="40"/>
      <c r="FP821" s="40"/>
      <c r="FQ821" s="40"/>
      <c r="FR821" s="40"/>
      <c r="FS821" s="40"/>
      <c r="FT821" s="40"/>
      <c r="FU821" s="40"/>
      <c r="FV821" s="40"/>
      <c r="FW821" s="40"/>
      <c r="FX821" s="40"/>
      <c r="FY821" s="40"/>
      <c r="FZ821" s="40"/>
      <c r="GA821" s="40"/>
      <c r="GB821" s="40"/>
      <c r="GC821" s="40"/>
      <c r="GD821" s="8"/>
      <c r="GE821" s="8"/>
      <c r="GF821" s="8"/>
      <c r="GG821" s="8"/>
      <c r="GH821" s="8"/>
    </row>
    <row r="822" spans="1:190">
      <c r="A822" s="8"/>
      <c r="DT822" s="40"/>
      <c r="DU822" s="40"/>
      <c r="DV822" s="40"/>
      <c r="DW822" s="40"/>
      <c r="DX822" s="40"/>
      <c r="DY822" s="40"/>
      <c r="DZ822" s="40"/>
      <c r="EA822" s="40"/>
      <c r="EB822" s="40"/>
      <c r="EC822" s="40"/>
      <c r="ED822" s="40"/>
      <c r="EE822" s="40"/>
      <c r="EF822" s="40"/>
      <c r="EG822" s="40"/>
      <c r="EH822" s="40"/>
      <c r="EI822" s="40"/>
      <c r="EJ822" s="40"/>
      <c r="EK822" s="40"/>
      <c r="EL822" s="40"/>
      <c r="EM822" s="40"/>
      <c r="EN822" s="40"/>
      <c r="EO822" s="40"/>
      <c r="EP822" s="40"/>
      <c r="EQ822" s="40"/>
      <c r="ER822" s="40"/>
      <c r="ES822" s="40"/>
      <c r="ET822" s="40"/>
      <c r="EU822" s="40"/>
      <c r="EV822" s="40"/>
      <c r="EW822" s="40"/>
      <c r="EX822" s="40"/>
      <c r="EY822" s="40"/>
      <c r="EZ822" s="40"/>
      <c r="FA822" s="40"/>
      <c r="FB822" s="40"/>
      <c r="FC822" s="40"/>
      <c r="FD822" s="40"/>
      <c r="FE822" s="40"/>
      <c r="FF822" s="40"/>
      <c r="FG822" s="40"/>
      <c r="FH822" s="40"/>
      <c r="FI822" s="40"/>
      <c r="FJ822" s="40"/>
      <c r="FK822" s="40"/>
      <c r="FL822" s="40"/>
      <c r="FM822" s="40"/>
      <c r="FN822" s="40"/>
      <c r="FO822" s="40"/>
      <c r="FP822" s="40"/>
      <c r="FQ822" s="40"/>
      <c r="FR822" s="40"/>
      <c r="FS822" s="40"/>
      <c r="FT822" s="40"/>
      <c r="FU822" s="40"/>
      <c r="FV822" s="40"/>
      <c r="FW822" s="40"/>
      <c r="FX822" s="40"/>
      <c r="FY822" s="40"/>
      <c r="FZ822" s="40"/>
      <c r="GA822" s="40"/>
      <c r="GB822" s="40"/>
      <c r="GC822" s="40"/>
      <c r="GD822" s="8"/>
      <c r="GE822" s="8"/>
      <c r="GF822" s="8"/>
      <c r="GG822" s="8"/>
      <c r="GH822" s="8"/>
    </row>
    <row r="823" spans="1:190">
      <c r="A823" s="8"/>
      <c r="DT823" s="40"/>
      <c r="DU823" s="40"/>
      <c r="DV823" s="40"/>
      <c r="DW823" s="40"/>
      <c r="DX823" s="40"/>
      <c r="DY823" s="40"/>
      <c r="DZ823" s="40"/>
      <c r="EA823" s="40"/>
      <c r="EB823" s="40"/>
      <c r="EC823" s="40"/>
      <c r="ED823" s="40"/>
      <c r="EE823" s="40"/>
      <c r="EF823" s="40"/>
      <c r="EG823" s="40"/>
      <c r="EH823" s="40"/>
      <c r="EI823" s="40"/>
      <c r="EJ823" s="40"/>
      <c r="EK823" s="40"/>
      <c r="EL823" s="40"/>
      <c r="EM823" s="40"/>
      <c r="EN823" s="40"/>
      <c r="EO823" s="40"/>
      <c r="EP823" s="40"/>
      <c r="EQ823" s="40"/>
      <c r="ER823" s="40"/>
      <c r="ES823" s="40"/>
      <c r="ET823" s="40"/>
      <c r="EU823" s="40"/>
      <c r="EV823" s="40"/>
      <c r="EW823" s="40"/>
      <c r="EX823" s="40"/>
      <c r="EY823" s="40"/>
      <c r="EZ823" s="40"/>
      <c r="FA823" s="40"/>
      <c r="FB823" s="40"/>
      <c r="FC823" s="40"/>
      <c r="FD823" s="40"/>
      <c r="FE823" s="40"/>
      <c r="FF823" s="40"/>
      <c r="FG823" s="40"/>
      <c r="FH823" s="40"/>
      <c r="FI823" s="40"/>
      <c r="FJ823" s="40"/>
      <c r="FK823" s="40"/>
      <c r="FL823" s="40"/>
      <c r="FM823" s="40"/>
      <c r="FN823" s="40"/>
      <c r="FO823" s="40"/>
      <c r="FP823" s="40"/>
      <c r="FQ823" s="40"/>
      <c r="FR823" s="40"/>
      <c r="FS823" s="40"/>
      <c r="FT823" s="40"/>
      <c r="FU823" s="40"/>
      <c r="FV823" s="40"/>
      <c r="FW823" s="40"/>
      <c r="FX823" s="40"/>
      <c r="FY823" s="40"/>
      <c r="FZ823" s="40"/>
      <c r="GA823" s="40"/>
      <c r="GB823" s="40"/>
      <c r="GC823" s="40"/>
      <c r="GD823" s="8"/>
      <c r="GE823" s="8"/>
      <c r="GF823" s="8"/>
      <c r="GG823" s="8"/>
      <c r="GH823" s="8"/>
    </row>
    <row r="824" spans="1:190">
      <c r="A824" s="8"/>
      <c r="DT824" s="40"/>
      <c r="DU824" s="40"/>
      <c r="DV824" s="40"/>
      <c r="DW824" s="40"/>
      <c r="DX824" s="40"/>
      <c r="DY824" s="40"/>
      <c r="DZ824" s="40"/>
      <c r="EA824" s="40"/>
      <c r="EB824" s="40"/>
      <c r="EC824" s="40"/>
      <c r="ED824" s="40"/>
      <c r="EE824" s="40"/>
      <c r="EF824" s="40"/>
      <c r="EG824" s="40"/>
      <c r="EH824" s="40"/>
      <c r="EI824" s="40"/>
      <c r="EJ824" s="40"/>
      <c r="EK824" s="40"/>
      <c r="EL824" s="40"/>
      <c r="EM824" s="40"/>
      <c r="EN824" s="40"/>
      <c r="EO824" s="40"/>
      <c r="EP824" s="40"/>
      <c r="EQ824" s="40"/>
      <c r="ER824" s="40"/>
      <c r="ES824" s="40"/>
      <c r="ET824" s="40"/>
      <c r="EU824" s="40"/>
      <c r="EV824" s="40"/>
      <c r="EW824" s="40"/>
      <c r="EX824" s="40"/>
      <c r="EY824" s="40"/>
      <c r="EZ824" s="40"/>
      <c r="FA824" s="40"/>
      <c r="FB824" s="40"/>
      <c r="FC824" s="40"/>
      <c r="FD824" s="40"/>
      <c r="FE824" s="40"/>
      <c r="FF824" s="40"/>
      <c r="FG824" s="40"/>
      <c r="FH824" s="40"/>
      <c r="FI824" s="40"/>
      <c r="FJ824" s="40"/>
      <c r="FK824" s="40"/>
      <c r="FL824" s="40"/>
      <c r="FM824" s="40"/>
      <c r="FN824" s="40"/>
      <c r="FO824" s="40"/>
      <c r="FP824" s="40"/>
      <c r="FQ824" s="40"/>
      <c r="FR824" s="40"/>
      <c r="FS824" s="40"/>
      <c r="FT824" s="40"/>
      <c r="FU824" s="40"/>
      <c r="FV824" s="40"/>
      <c r="FW824" s="40"/>
      <c r="FX824" s="40"/>
      <c r="FY824" s="40"/>
      <c r="FZ824" s="40"/>
      <c r="GA824" s="40"/>
      <c r="GB824" s="40"/>
      <c r="GC824" s="40"/>
      <c r="GD824" s="8"/>
      <c r="GE824" s="8"/>
      <c r="GF824" s="8"/>
      <c r="GG824" s="8"/>
      <c r="GH824" s="8"/>
    </row>
    <row r="825" spans="1:190">
      <c r="A825" s="8"/>
      <c r="DT825" s="40"/>
      <c r="DU825" s="40"/>
      <c r="DV825" s="40"/>
      <c r="DW825" s="40"/>
      <c r="DX825" s="40"/>
      <c r="DY825" s="40"/>
      <c r="DZ825" s="40"/>
      <c r="EA825" s="40"/>
      <c r="EB825" s="40"/>
      <c r="EC825" s="40"/>
      <c r="ED825" s="40"/>
      <c r="EE825" s="40"/>
      <c r="EF825" s="40"/>
      <c r="EG825" s="40"/>
      <c r="EH825" s="40"/>
      <c r="EI825" s="40"/>
      <c r="EJ825" s="40"/>
      <c r="EK825" s="40"/>
      <c r="EL825" s="40"/>
      <c r="EM825" s="40"/>
      <c r="EN825" s="40"/>
      <c r="EO825" s="40"/>
      <c r="EP825" s="40"/>
      <c r="EQ825" s="40"/>
      <c r="ER825" s="40"/>
      <c r="ES825" s="40"/>
      <c r="ET825" s="40"/>
      <c r="EU825" s="40"/>
      <c r="EV825" s="40"/>
      <c r="EW825" s="40"/>
      <c r="EX825" s="40"/>
      <c r="EY825" s="40"/>
      <c r="EZ825" s="40"/>
      <c r="FA825" s="40"/>
      <c r="FB825" s="40"/>
      <c r="FC825" s="40"/>
      <c r="FD825" s="40"/>
      <c r="FE825" s="40"/>
      <c r="FF825" s="40"/>
      <c r="FG825" s="40"/>
      <c r="FH825" s="40"/>
      <c r="FI825" s="40"/>
      <c r="FJ825" s="40"/>
      <c r="FK825" s="40"/>
      <c r="FL825" s="40"/>
      <c r="FM825" s="40"/>
      <c r="FN825" s="40"/>
      <c r="FO825" s="40"/>
      <c r="FP825" s="40"/>
      <c r="FQ825" s="40"/>
      <c r="FR825" s="40"/>
      <c r="FS825" s="40"/>
      <c r="FT825" s="40"/>
      <c r="FU825" s="40"/>
      <c r="FV825" s="40"/>
      <c r="FW825" s="40"/>
      <c r="FX825" s="40"/>
      <c r="FY825" s="40"/>
      <c r="FZ825" s="40"/>
      <c r="GA825" s="40"/>
      <c r="GB825" s="40"/>
      <c r="GC825" s="40"/>
      <c r="GD825" s="8"/>
      <c r="GE825" s="8"/>
      <c r="GF825" s="8"/>
      <c r="GG825" s="8"/>
      <c r="GH825" s="8"/>
    </row>
    <row r="826" spans="1:190">
      <c r="A826" s="8"/>
      <c r="DT826" s="40"/>
      <c r="DU826" s="40"/>
      <c r="DV826" s="40"/>
      <c r="DW826" s="40"/>
      <c r="DX826" s="40"/>
      <c r="DY826" s="40"/>
      <c r="DZ826" s="40"/>
      <c r="EA826" s="40"/>
      <c r="EB826" s="40"/>
      <c r="EC826" s="40"/>
      <c r="ED826" s="40"/>
      <c r="EE826" s="40"/>
      <c r="EF826" s="40"/>
      <c r="EG826" s="40"/>
      <c r="EH826" s="40"/>
      <c r="EI826" s="40"/>
      <c r="EJ826" s="40"/>
      <c r="EK826" s="40"/>
      <c r="EL826" s="40"/>
      <c r="EM826" s="40"/>
      <c r="EN826" s="40"/>
      <c r="EO826" s="40"/>
      <c r="EP826" s="40"/>
      <c r="EQ826" s="40"/>
      <c r="ER826" s="40"/>
      <c r="ES826" s="40"/>
      <c r="ET826" s="40"/>
      <c r="EU826" s="40"/>
      <c r="EV826" s="40"/>
      <c r="EW826" s="40"/>
      <c r="EX826" s="40"/>
      <c r="EY826" s="40"/>
      <c r="EZ826" s="40"/>
      <c r="FA826" s="40"/>
      <c r="FB826" s="40"/>
      <c r="FC826" s="40"/>
      <c r="FD826" s="40"/>
      <c r="FE826" s="40"/>
      <c r="FF826" s="40"/>
      <c r="FG826" s="40"/>
      <c r="FH826" s="40"/>
      <c r="FI826" s="40"/>
      <c r="FJ826" s="40"/>
      <c r="FK826" s="40"/>
      <c r="FL826" s="40"/>
      <c r="FM826" s="40"/>
      <c r="FN826" s="40"/>
      <c r="FO826" s="40"/>
      <c r="FP826" s="40"/>
      <c r="FQ826" s="40"/>
      <c r="FR826" s="40"/>
      <c r="FS826" s="40"/>
      <c r="FT826" s="40"/>
      <c r="FU826" s="40"/>
      <c r="FV826" s="40"/>
      <c r="FW826" s="40"/>
      <c r="FX826" s="40"/>
      <c r="FY826" s="40"/>
      <c r="FZ826" s="40"/>
      <c r="GA826" s="40"/>
      <c r="GB826" s="40"/>
      <c r="GC826" s="40"/>
      <c r="GD826" s="8"/>
      <c r="GE826" s="8"/>
      <c r="GF826" s="8"/>
      <c r="GG826" s="8"/>
      <c r="GH826" s="8"/>
    </row>
    <row r="827" spans="1:190">
      <c r="A827" s="8"/>
      <c r="DT827" s="40"/>
      <c r="DU827" s="40"/>
      <c r="DV827" s="40"/>
      <c r="DW827" s="40"/>
      <c r="DX827" s="40"/>
      <c r="DY827" s="40"/>
      <c r="DZ827" s="40"/>
      <c r="EA827" s="40"/>
      <c r="EB827" s="40"/>
      <c r="EC827" s="40"/>
      <c r="ED827" s="40"/>
      <c r="EE827" s="40"/>
      <c r="EF827" s="40"/>
      <c r="EG827" s="40"/>
      <c r="EH827" s="40"/>
      <c r="EI827" s="40"/>
      <c r="EJ827" s="40"/>
      <c r="EK827" s="40"/>
      <c r="EL827" s="40"/>
      <c r="EM827" s="40"/>
      <c r="EN827" s="40"/>
      <c r="EO827" s="40"/>
      <c r="EP827" s="40"/>
      <c r="EQ827" s="40"/>
      <c r="ER827" s="40"/>
      <c r="ES827" s="40"/>
      <c r="ET827" s="40"/>
      <c r="EU827" s="40"/>
      <c r="EV827" s="40"/>
      <c r="EW827" s="40"/>
      <c r="EX827" s="40"/>
      <c r="EY827" s="40"/>
      <c r="EZ827" s="40"/>
      <c r="FA827" s="40"/>
      <c r="FB827" s="40"/>
      <c r="FC827" s="40"/>
      <c r="FD827" s="40"/>
      <c r="FE827" s="40"/>
      <c r="FF827" s="40"/>
      <c r="FG827" s="40"/>
      <c r="FH827" s="40"/>
      <c r="FI827" s="40"/>
      <c r="FJ827" s="40"/>
      <c r="FK827" s="40"/>
      <c r="FL827" s="40"/>
      <c r="FM827" s="40"/>
      <c r="FN827" s="40"/>
      <c r="FO827" s="40"/>
      <c r="FP827" s="40"/>
      <c r="FQ827" s="40"/>
      <c r="FR827" s="40"/>
      <c r="FS827" s="40"/>
      <c r="FT827" s="40"/>
      <c r="FU827" s="40"/>
      <c r="FV827" s="40"/>
      <c r="FW827" s="40"/>
      <c r="FX827" s="40"/>
      <c r="FY827" s="40"/>
      <c r="FZ827" s="40"/>
      <c r="GA827" s="40"/>
      <c r="GB827" s="40"/>
      <c r="GC827" s="40"/>
      <c r="GD827" s="8"/>
      <c r="GE827" s="8"/>
      <c r="GF827" s="8"/>
      <c r="GG827" s="8"/>
      <c r="GH827" s="8"/>
    </row>
    <row r="828" spans="1:190">
      <c r="A828" s="8"/>
      <c r="DT828" s="40"/>
      <c r="DU828" s="40"/>
      <c r="DV828" s="40"/>
      <c r="DW828" s="40"/>
      <c r="DX828" s="40"/>
      <c r="DY828" s="40"/>
      <c r="DZ828" s="40"/>
      <c r="EA828" s="40"/>
      <c r="EB828" s="40"/>
      <c r="EC828" s="40"/>
      <c r="ED828" s="40"/>
      <c r="EE828" s="40"/>
      <c r="EF828" s="40"/>
      <c r="EG828" s="40"/>
      <c r="EH828" s="40"/>
      <c r="EI828" s="40"/>
      <c r="EJ828" s="40"/>
      <c r="EK828" s="40"/>
      <c r="EL828" s="40"/>
      <c r="EM828" s="40"/>
      <c r="EN828" s="40"/>
      <c r="EO828" s="40"/>
      <c r="EP828" s="40"/>
      <c r="EQ828" s="40"/>
      <c r="ER828" s="40"/>
      <c r="ES828" s="40"/>
      <c r="ET828" s="40"/>
      <c r="EU828" s="40"/>
      <c r="EV828" s="40"/>
      <c r="EW828" s="40"/>
      <c r="EX828" s="40"/>
      <c r="EY828" s="40"/>
      <c r="EZ828" s="40"/>
      <c r="FA828" s="40"/>
      <c r="FB828" s="40"/>
      <c r="FC828" s="40"/>
      <c r="FD828" s="40"/>
      <c r="FE828" s="40"/>
      <c r="FF828" s="40"/>
      <c r="FG828" s="40"/>
      <c r="FH828" s="40"/>
      <c r="FI828" s="40"/>
      <c r="FJ828" s="40"/>
      <c r="FK828" s="40"/>
      <c r="FL828" s="40"/>
      <c r="FM828" s="40"/>
      <c r="FN828" s="40"/>
      <c r="FO828" s="40"/>
      <c r="FP828" s="40"/>
      <c r="FQ828" s="40"/>
      <c r="FR828" s="40"/>
      <c r="FS828" s="40"/>
      <c r="FT828" s="40"/>
      <c r="FU828" s="40"/>
      <c r="FV828" s="40"/>
      <c r="FW828" s="40"/>
      <c r="FX828" s="40"/>
      <c r="FY828" s="40"/>
      <c r="FZ828" s="40"/>
      <c r="GA828" s="40"/>
      <c r="GB828" s="40"/>
      <c r="GC828" s="40"/>
      <c r="GD828" s="8"/>
      <c r="GE828" s="8"/>
      <c r="GF828" s="8"/>
      <c r="GG828" s="8"/>
      <c r="GH828" s="8"/>
    </row>
    <row r="829" spans="1:190">
      <c r="A829" s="8"/>
      <c r="DT829" s="40"/>
      <c r="DU829" s="40"/>
      <c r="DV829" s="40"/>
      <c r="DW829" s="40"/>
      <c r="DX829" s="40"/>
      <c r="DY829" s="40"/>
      <c r="DZ829" s="40"/>
      <c r="EA829" s="40"/>
      <c r="EB829" s="40"/>
      <c r="EC829" s="40"/>
      <c r="ED829" s="40"/>
      <c r="EE829" s="40"/>
      <c r="EF829" s="40"/>
      <c r="EG829" s="40"/>
      <c r="EH829" s="40"/>
      <c r="EI829" s="40"/>
      <c r="EJ829" s="40"/>
      <c r="EK829" s="40"/>
      <c r="EL829" s="40"/>
      <c r="EM829" s="40"/>
      <c r="EN829" s="40"/>
      <c r="EO829" s="40"/>
      <c r="EP829" s="40"/>
      <c r="EQ829" s="40"/>
      <c r="ER829" s="40"/>
      <c r="ES829" s="40"/>
      <c r="ET829" s="40"/>
      <c r="EU829" s="40"/>
      <c r="EV829" s="40"/>
      <c r="EW829" s="40"/>
      <c r="EX829" s="40"/>
      <c r="EY829" s="40"/>
      <c r="EZ829" s="40"/>
      <c r="FA829" s="40"/>
      <c r="FB829" s="40"/>
      <c r="FC829" s="40"/>
      <c r="FD829" s="40"/>
      <c r="FE829" s="40"/>
      <c r="FF829" s="40"/>
      <c r="FG829" s="40"/>
      <c r="FH829" s="40"/>
      <c r="FI829" s="40"/>
      <c r="FJ829" s="40"/>
      <c r="FK829" s="40"/>
      <c r="FL829" s="40"/>
      <c r="FM829" s="40"/>
      <c r="FN829" s="40"/>
      <c r="FO829" s="40"/>
      <c r="FP829" s="40"/>
      <c r="FQ829" s="40"/>
      <c r="FR829" s="40"/>
      <c r="FS829" s="40"/>
      <c r="FT829" s="40"/>
      <c r="FU829" s="40"/>
      <c r="FV829" s="40"/>
      <c r="FW829" s="40"/>
      <c r="FX829" s="40"/>
      <c r="FY829" s="40"/>
      <c r="FZ829" s="40"/>
      <c r="GA829" s="40"/>
      <c r="GB829" s="40"/>
      <c r="GC829" s="40"/>
      <c r="GD829" s="8"/>
      <c r="GE829" s="8"/>
      <c r="GF829" s="8"/>
      <c r="GG829" s="8"/>
      <c r="GH829" s="8"/>
    </row>
    <row r="830" spans="1:190">
      <c r="A830" s="8"/>
      <c r="DT830" s="40"/>
      <c r="DU830" s="40"/>
      <c r="DV830" s="40"/>
      <c r="DW830" s="40"/>
      <c r="DX830" s="40"/>
      <c r="DY830" s="40"/>
      <c r="DZ830" s="40"/>
      <c r="EA830" s="40"/>
      <c r="EB830" s="40"/>
      <c r="EC830" s="40"/>
      <c r="ED830" s="40"/>
      <c r="EE830" s="40"/>
      <c r="EF830" s="40"/>
      <c r="EG830" s="40"/>
      <c r="EH830" s="40"/>
      <c r="EI830" s="40"/>
      <c r="EJ830" s="40"/>
      <c r="EK830" s="40"/>
      <c r="EL830" s="40"/>
      <c r="EM830" s="40"/>
      <c r="EN830" s="40"/>
      <c r="EO830" s="40"/>
      <c r="EP830" s="40"/>
      <c r="EQ830" s="40"/>
      <c r="ER830" s="40"/>
      <c r="ES830" s="40"/>
      <c r="ET830" s="40"/>
      <c r="EU830" s="40"/>
      <c r="EV830" s="40"/>
      <c r="EW830" s="40"/>
      <c r="EX830" s="40"/>
      <c r="EY830" s="40"/>
      <c r="EZ830" s="40"/>
      <c r="FA830" s="40"/>
      <c r="FB830" s="40"/>
      <c r="FC830" s="40"/>
      <c r="FD830" s="40"/>
      <c r="FE830" s="40"/>
      <c r="FF830" s="40"/>
      <c r="FG830" s="40"/>
      <c r="FH830" s="40"/>
      <c r="FI830" s="40"/>
      <c r="FJ830" s="40"/>
      <c r="FK830" s="40"/>
      <c r="FL830" s="40"/>
      <c r="FM830" s="40"/>
      <c r="FN830" s="40"/>
      <c r="FO830" s="40"/>
      <c r="FP830" s="40"/>
      <c r="FQ830" s="40"/>
      <c r="FR830" s="40"/>
      <c r="FS830" s="40"/>
      <c r="FT830" s="40"/>
      <c r="FU830" s="40"/>
      <c r="FV830" s="40"/>
      <c r="FW830" s="40"/>
      <c r="FX830" s="40"/>
      <c r="FY830" s="40"/>
      <c r="FZ830" s="40"/>
      <c r="GA830" s="40"/>
      <c r="GB830" s="40"/>
      <c r="GC830" s="40"/>
      <c r="GD830" s="8"/>
      <c r="GE830" s="8"/>
      <c r="GF830" s="8"/>
      <c r="GG830" s="8"/>
      <c r="GH830" s="8"/>
    </row>
    <row r="831" spans="1:190">
      <c r="A831" s="8"/>
      <c r="DT831" s="40"/>
      <c r="DU831" s="40"/>
      <c r="DV831" s="40"/>
      <c r="DW831" s="40"/>
      <c r="DX831" s="40"/>
      <c r="DY831" s="40"/>
      <c r="DZ831" s="40"/>
      <c r="EA831" s="40"/>
      <c r="EB831" s="40"/>
      <c r="EC831" s="40"/>
      <c r="ED831" s="40"/>
      <c r="EE831" s="40"/>
      <c r="EF831" s="40"/>
      <c r="EG831" s="40"/>
      <c r="EH831" s="40"/>
      <c r="EI831" s="40"/>
      <c r="EJ831" s="40"/>
      <c r="EK831" s="40"/>
      <c r="EL831" s="40"/>
      <c r="EM831" s="40"/>
      <c r="EN831" s="40"/>
      <c r="EO831" s="40"/>
      <c r="EP831" s="40"/>
      <c r="EQ831" s="40"/>
      <c r="ER831" s="40"/>
      <c r="ES831" s="40"/>
      <c r="ET831" s="40"/>
      <c r="EU831" s="40"/>
      <c r="EV831" s="40"/>
      <c r="EW831" s="40"/>
      <c r="EX831" s="40"/>
      <c r="EY831" s="40"/>
      <c r="EZ831" s="40"/>
      <c r="FA831" s="40"/>
      <c r="FB831" s="40"/>
      <c r="FC831" s="40"/>
      <c r="FD831" s="40"/>
      <c r="FE831" s="40"/>
      <c r="FF831" s="40"/>
      <c r="FG831" s="40"/>
      <c r="FH831" s="40"/>
      <c r="FI831" s="40"/>
      <c r="FJ831" s="40"/>
      <c r="FK831" s="40"/>
      <c r="FL831" s="40"/>
      <c r="FM831" s="40"/>
      <c r="FN831" s="40"/>
      <c r="FO831" s="40"/>
      <c r="FP831" s="40"/>
      <c r="FQ831" s="40"/>
      <c r="FR831" s="40"/>
      <c r="FS831" s="40"/>
      <c r="FT831" s="40"/>
      <c r="FU831" s="40"/>
      <c r="FV831" s="40"/>
      <c r="FW831" s="40"/>
      <c r="FX831" s="40"/>
      <c r="FY831" s="40"/>
      <c r="FZ831" s="40"/>
      <c r="GA831" s="40"/>
      <c r="GB831" s="40"/>
      <c r="GC831" s="40"/>
      <c r="GD831" s="8"/>
      <c r="GE831" s="8"/>
      <c r="GF831" s="8"/>
      <c r="GG831" s="8"/>
      <c r="GH831" s="8"/>
    </row>
    <row r="832" spans="1:190">
      <c r="A832" s="8"/>
      <c r="DT832" s="40"/>
      <c r="DU832" s="40"/>
      <c r="DV832" s="40"/>
      <c r="DW832" s="40"/>
      <c r="DX832" s="40"/>
      <c r="DY832" s="40"/>
      <c r="DZ832" s="40"/>
      <c r="EA832" s="40"/>
      <c r="EB832" s="40"/>
      <c r="EC832" s="40"/>
      <c r="ED832" s="40"/>
      <c r="EE832" s="40"/>
      <c r="EF832" s="40"/>
      <c r="EG832" s="40"/>
      <c r="EH832" s="40"/>
      <c r="EI832" s="40"/>
      <c r="EJ832" s="40"/>
      <c r="EK832" s="40"/>
      <c r="EL832" s="40"/>
      <c r="EM832" s="40"/>
      <c r="EN832" s="40"/>
      <c r="EO832" s="40"/>
      <c r="EP832" s="40"/>
      <c r="EQ832" s="40"/>
      <c r="ER832" s="40"/>
      <c r="ES832" s="40"/>
      <c r="ET832" s="40"/>
      <c r="EU832" s="40"/>
      <c r="EV832" s="40"/>
      <c r="EW832" s="40"/>
      <c r="EX832" s="40"/>
      <c r="EY832" s="40"/>
      <c r="EZ832" s="40"/>
      <c r="FA832" s="40"/>
      <c r="FB832" s="40"/>
      <c r="FC832" s="40"/>
      <c r="FD832" s="40"/>
      <c r="FE832" s="40"/>
      <c r="FF832" s="40"/>
      <c r="FG832" s="40"/>
      <c r="FH832" s="40"/>
      <c r="FI832" s="40"/>
      <c r="FJ832" s="40"/>
      <c r="FK832" s="40"/>
      <c r="FL832" s="40"/>
      <c r="FM832" s="40"/>
      <c r="FN832" s="40"/>
      <c r="FO832" s="40"/>
      <c r="FP832" s="40"/>
      <c r="FQ832" s="40"/>
      <c r="FR832" s="40"/>
      <c r="FS832" s="40"/>
      <c r="FT832" s="40"/>
      <c r="FU832" s="40"/>
      <c r="FV832" s="40"/>
      <c r="FW832" s="40"/>
      <c r="FX832" s="40"/>
      <c r="FY832" s="40"/>
      <c r="FZ832" s="40"/>
      <c r="GA832" s="40"/>
      <c r="GB832" s="40"/>
      <c r="GC832" s="40"/>
      <c r="GD832" s="8"/>
      <c r="GE832" s="8"/>
      <c r="GF832" s="8"/>
      <c r="GG832" s="8"/>
      <c r="GH832" s="8"/>
    </row>
    <row r="833" spans="1:190">
      <c r="A833" s="8"/>
      <c r="DT833" s="40"/>
      <c r="DU833" s="40"/>
      <c r="DV833" s="40"/>
      <c r="DW833" s="40"/>
      <c r="DX833" s="40"/>
      <c r="DY833" s="40"/>
      <c r="DZ833" s="40"/>
      <c r="EA833" s="40"/>
      <c r="EB833" s="40"/>
      <c r="EC833" s="40"/>
      <c r="ED833" s="40"/>
      <c r="EE833" s="40"/>
      <c r="EF833" s="40"/>
      <c r="EG833" s="40"/>
      <c r="EH833" s="40"/>
      <c r="EI833" s="40"/>
      <c r="EJ833" s="40"/>
      <c r="EK833" s="40"/>
      <c r="EL833" s="40"/>
      <c r="EM833" s="40"/>
      <c r="EN833" s="40"/>
      <c r="EO833" s="40"/>
      <c r="EP833" s="40"/>
      <c r="EQ833" s="40"/>
      <c r="ER833" s="40"/>
      <c r="ES833" s="40"/>
      <c r="ET833" s="40"/>
      <c r="EU833" s="40"/>
      <c r="EV833" s="40"/>
      <c r="EW833" s="40"/>
      <c r="EX833" s="40"/>
      <c r="EY833" s="40"/>
      <c r="EZ833" s="40"/>
      <c r="FA833" s="40"/>
      <c r="FB833" s="40"/>
      <c r="FC833" s="40"/>
      <c r="FD833" s="40"/>
      <c r="FE833" s="40"/>
      <c r="FF833" s="40"/>
      <c r="FG833" s="40"/>
      <c r="FH833" s="40"/>
      <c r="FI833" s="40"/>
      <c r="FJ833" s="40"/>
      <c r="FK833" s="40"/>
      <c r="FL833" s="40"/>
      <c r="FM833" s="40"/>
      <c r="FN833" s="40"/>
      <c r="FO833" s="40"/>
      <c r="FP833" s="40"/>
      <c r="FQ833" s="40"/>
      <c r="FR833" s="40"/>
      <c r="FS833" s="40"/>
      <c r="FT833" s="40"/>
      <c r="FU833" s="40"/>
      <c r="FV833" s="40"/>
      <c r="FW833" s="40"/>
      <c r="FX833" s="40"/>
      <c r="FY833" s="40"/>
      <c r="FZ833" s="40"/>
      <c r="GA833" s="40"/>
      <c r="GB833" s="40"/>
      <c r="GC833" s="40"/>
      <c r="GD833" s="8"/>
      <c r="GE833" s="8"/>
      <c r="GF833" s="8"/>
      <c r="GG833" s="8"/>
      <c r="GH833" s="8"/>
    </row>
    <row r="834" spans="1:190">
      <c r="A834" s="8"/>
      <c r="DT834" s="40"/>
      <c r="DU834" s="40"/>
      <c r="DV834" s="40"/>
      <c r="DW834" s="40"/>
      <c r="DX834" s="40"/>
      <c r="DY834" s="40"/>
      <c r="DZ834" s="40"/>
      <c r="EA834" s="40"/>
      <c r="EB834" s="40"/>
      <c r="EC834" s="40"/>
      <c r="ED834" s="40"/>
      <c r="EE834" s="40"/>
      <c r="EF834" s="40"/>
      <c r="EG834" s="40"/>
      <c r="EH834" s="40"/>
      <c r="EI834" s="40"/>
      <c r="EJ834" s="40"/>
      <c r="EK834" s="40"/>
      <c r="EL834" s="40"/>
      <c r="EM834" s="40"/>
      <c r="EN834" s="40"/>
      <c r="EO834" s="40"/>
      <c r="EP834" s="40"/>
      <c r="EQ834" s="40"/>
      <c r="ER834" s="40"/>
      <c r="ES834" s="40"/>
      <c r="ET834" s="40"/>
      <c r="EU834" s="40"/>
      <c r="EV834" s="40"/>
      <c r="EW834" s="40"/>
      <c r="EX834" s="40"/>
      <c r="EY834" s="40"/>
      <c r="EZ834" s="40"/>
      <c r="FA834" s="40"/>
      <c r="FB834" s="40"/>
      <c r="FC834" s="40"/>
      <c r="FD834" s="40"/>
      <c r="FE834" s="40"/>
      <c r="FF834" s="40"/>
      <c r="FG834" s="40"/>
      <c r="FH834" s="40"/>
      <c r="FI834" s="40"/>
      <c r="FJ834" s="40"/>
      <c r="FK834" s="40"/>
      <c r="FL834" s="40"/>
      <c r="FM834" s="40"/>
      <c r="FN834" s="40"/>
      <c r="FO834" s="40"/>
      <c r="FP834" s="40"/>
      <c r="FQ834" s="40"/>
      <c r="FR834" s="40"/>
      <c r="FS834" s="40"/>
      <c r="FT834" s="40"/>
      <c r="FU834" s="40"/>
      <c r="FV834" s="40"/>
      <c r="FW834" s="40"/>
      <c r="FX834" s="40"/>
      <c r="FY834" s="40"/>
      <c r="FZ834" s="40"/>
      <c r="GA834" s="40"/>
      <c r="GB834" s="40"/>
      <c r="GC834" s="40"/>
      <c r="GD834" s="8"/>
      <c r="GE834" s="8"/>
      <c r="GF834" s="8"/>
      <c r="GG834" s="8"/>
      <c r="GH834" s="8"/>
    </row>
    <row r="835" spans="1:190">
      <c r="A835" s="8"/>
      <c r="DT835" s="40"/>
      <c r="DU835" s="40"/>
      <c r="DV835" s="40"/>
      <c r="DW835" s="40"/>
      <c r="DX835" s="40"/>
      <c r="DY835" s="40"/>
      <c r="DZ835" s="40"/>
      <c r="EA835" s="40"/>
      <c r="EB835" s="40"/>
      <c r="EC835" s="40"/>
      <c r="ED835" s="40"/>
      <c r="EE835" s="40"/>
      <c r="EF835" s="40"/>
      <c r="EG835" s="40"/>
      <c r="EH835" s="40"/>
      <c r="EI835" s="40"/>
      <c r="EJ835" s="40"/>
      <c r="EK835" s="40"/>
      <c r="EL835" s="40"/>
      <c r="EM835" s="40"/>
      <c r="EN835" s="40"/>
      <c r="EO835" s="40"/>
      <c r="EP835" s="40"/>
      <c r="EQ835" s="40"/>
      <c r="ER835" s="40"/>
      <c r="ES835" s="40"/>
      <c r="ET835" s="40"/>
      <c r="EU835" s="40"/>
      <c r="EV835" s="40"/>
      <c r="EW835" s="40"/>
      <c r="EX835" s="40"/>
      <c r="EY835" s="40"/>
      <c r="EZ835" s="40"/>
      <c r="FA835" s="40"/>
      <c r="FB835" s="40"/>
      <c r="FC835" s="40"/>
      <c r="FD835" s="40"/>
      <c r="FE835" s="40"/>
      <c r="FF835" s="40"/>
      <c r="FG835" s="40"/>
      <c r="FH835" s="40"/>
      <c r="FI835" s="40"/>
      <c r="FJ835" s="40"/>
      <c r="FK835" s="40"/>
      <c r="FL835" s="40"/>
      <c r="FM835" s="40"/>
      <c r="FN835" s="40"/>
      <c r="FO835" s="40"/>
      <c r="FP835" s="40"/>
      <c r="FQ835" s="40"/>
      <c r="FR835" s="40"/>
      <c r="FS835" s="40"/>
      <c r="FT835" s="40"/>
      <c r="FU835" s="40"/>
      <c r="FV835" s="40"/>
      <c r="FW835" s="40"/>
      <c r="FX835" s="40"/>
      <c r="FY835" s="40"/>
      <c r="FZ835" s="40"/>
      <c r="GA835" s="40"/>
      <c r="GB835" s="40"/>
      <c r="GC835" s="40"/>
      <c r="GD835" s="8"/>
      <c r="GE835" s="8"/>
      <c r="GF835" s="8"/>
      <c r="GG835" s="8"/>
      <c r="GH835" s="8"/>
    </row>
    <row r="836" spans="1:190">
      <c r="A836" s="8"/>
      <c r="DT836" s="40"/>
      <c r="DU836" s="40"/>
      <c r="DV836" s="40"/>
      <c r="DW836" s="40"/>
      <c r="DX836" s="40"/>
      <c r="DY836" s="40"/>
      <c r="DZ836" s="40"/>
      <c r="EA836" s="40"/>
      <c r="EB836" s="40"/>
      <c r="EC836" s="40"/>
      <c r="ED836" s="40"/>
      <c r="EE836" s="40"/>
      <c r="EF836" s="40"/>
      <c r="EG836" s="40"/>
      <c r="EH836" s="40"/>
      <c r="EI836" s="40"/>
      <c r="EJ836" s="40"/>
      <c r="EK836" s="40"/>
      <c r="EL836" s="40"/>
      <c r="EM836" s="40"/>
      <c r="EN836" s="40"/>
      <c r="EO836" s="40"/>
      <c r="EP836" s="40"/>
      <c r="EQ836" s="40"/>
      <c r="ER836" s="40"/>
      <c r="ES836" s="40"/>
      <c r="ET836" s="40"/>
      <c r="EU836" s="40"/>
      <c r="EV836" s="40"/>
      <c r="EW836" s="40"/>
      <c r="EX836" s="40"/>
      <c r="EY836" s="40"/>
      <c r="EZ836" s="40"/>
      <c r="FA836" s="40"/>
      <c r="FB836" s="40"/>
      <c r="FC836" s="40"/>
      <c r="FD836" s="40"/>
      <c r="FE836" s="40"/>
      <c r="FF836" s="40"/>
      <c r="FG836" s="40"/>
      <c r="FH836" s="40"/>
      <c r="FI836" s="40"/>
      <c r="FJ836" s="40"/>
      <c r="FK836" s="40"/>
      <c r="FL836" s="40"/>
      <c r="FM836" s="40"/>
      <c r="FN836" s="40"/>
      <c r="FO836" s="40"/>
      <c r="FP836" s="40"/>
      <c r="FQ836" s="40"/>
      <c r="FR836" s="40"/>
      <c r="FS836" s="40"/>
      <c r="FT836" s="40"/>
      <c r="FU836" s="40"/>
      <c r="FV836" s="40"/>
      <c r="FW836" s="40"/>
      <c r="FX836" s="40"/>
      <c r="FY836" s="40"/>
      <c r="FZ836" s="40"/>
      <c r="GA836" s="40"/>
      <c r="GB836" s="40"/>
      <c r="GC836" s="40"/>
      <c r="GD836" s="8"/>
      <c r="GE836" s="8"/>
      <c r="GF836" s="8"/>
      <c r="GG836" s="8"/>
      <c r="GH836" s="8"/>
    </row>
    <row r="837" spans="1:190">
      <c r="A837" s="8"/>
      <c r="DT837" s="40"/>
      <c r="DU837" s="40"/>
      <c r="DV837" s="40"/>
      <c r="DW837" s="40"/>
      <c r="DX837" s="40"/>
      <c r="DY837" s="40"/>
      <c r="DZ837" s="40"/>
      <c r="EA837" s="40"/>
      <c r="EB837" s="40"/>
      <c r="EC837" s="40"/>
      <c r="ED837" s="40"/>
      <c r="EE837" s="40"/>
      <c r="EF837" s="40"/>
      <c r="EG837" s="40"/>
      <c r="EH837" s="40"/>
      <c r="EI837" s="40"/>
      <c r="EJ837" s="40"/>
      <c r="EK837" s="40"/>
      <c r="EL837" s="40"/>
      <c r="EM837" s="40"/>
      <c r="EN837" s="40"/>
      <c r="EO837" s="40"/>
      <c r="EP837" s="40"/>
      <c r="EQ837" s="40"/>
      <c r="ER837" s="40"/>
      <c r="ES837" s="40"/>
      <c r="ET837" s="40"/>
      <c r="EU837" s="40"/>
      <c r="EV837" s="40"/>
      <c r="EW837" s="40"/>
      <c r="EX837" s="40"/>
      <c r="EY837" s="40"/>
      <c r="EZ837" s="40"/>
      <c r="FA837" s="40"/>
      <c r="FB837" s="40"/>
      <c r="FC837" s="40"/>
      <c r="FD837" s="40"/>
      <c r="FE837" s="40"/>
      <c r="FF837" s="40"/>
      <c r="FG837" s="40"/>
      <c r="FH837" s="40"/>
      <c r="FI837" s="40"/>
      <c r="FJ837" s="40"/>
      <c r="FK837" s="40"/>
      <c r="FL837" s="40"/>
      <c r="FM837" s="40"/>
      <c r="FN837" s="40"/>
      <c r="FO837" s="40"/>
      <c r="FP837" s="40"/>
      <c r="FQ837" s="40"/>
      <c r="FR837" s="40"/>
      <c r="FS837" s="40"/>
      <c r="FT837" s="40"/>
      <c r="FU837" s="40"/>
      <c r="FV837" s="40"/>
      <c r="FW837" s="40"/>
      <c r="FX837" s="40"/>
      <c r="FY837" s="40"/>
      <c r="FZ837" s="40"/>
      <c r="GA837" s="40"/>
      <c r="GB837" s="40"/>
      <c r="GC837" s="40"/>
      <c r="GD837" s="8"/>
      <c r="GE837" s="8"/>
      <c r="GF837" s="8"/>
      <c r="GG837" s="8"/>
      <c r="GH837" s="8"/>
    </row>
    <row r="838" spans="1:190">
      <c r="A838" s="8"/>
      <c r="DT838" s="40"/>
      <c r="DU838" s="40"/>
      <c r="DV838" s="40"/>
      <c r="DW838" s="40"/>
      <c r="DX838" s="40"/>
      <c r="DY838" s="40"/>
      <c r="DZ838" s="40"/>
      <c r="EA838" s="40"/>
      <c r="EB838" s="40"/>
      <c r="EC838" s="40"/>
      <c r="ED838" s="40"/>
      <c r="EE838" s="40"/>
      <c r="EF838" s="40"/>
      <c r="EG838" s="40"/>
      <c r="EH838" s="40"/>
      <c r="EI838" s="40"/>
      <c r="EJ838" s="40"/>
      <c r="EK838" s="40"/>
      <c r="EL838" s="40"/>
      <c r="EM838" s="40"/>
      <c r="EN838" s="40"/>
      <c r="EO838" s="40"/>
      <c r="EP838" s="40"/>
      <c r="EQ838" s="40"/>
      <c r="ER838" s="40"/>
      <c r="ES838" s="40"/>
      <c r="ET838" s="40"/>
      <c r="EU838" s="40"/>
      <c r="EV838" s="40"/>
      <c r="EW838" s="40"/>
      <c r="EX838" s="40"/>
      <c r="EY838" s="40"/>
      <c r="EZ838" s="40"/>
      <c r="FA838" s="40"/>
      <c r="FB838" s="40"/>
      <c r="FC838" s="40"/>
      <c r="FD838" s="40"/>
      <c r="FE838" s="40"/>
      <c r="FF838" s="40"/>
      <c r="FG838" s="40"/>
      <c r="FH838" s="40"/>
      <c r="FI838" s="40"/>
      <c r="FJ838" s="40"/>
      <c r="FK838" s="40"/>
      <c r="FL838" s="40"/>
      <c r="FM838" s="40"/>
      <c r="FN838" s="40"/>
      <c r="FO838" s="40"/>
      <c r="FP838" s="40"/>
      <c r="FQ838" s="40"/>
      <c r="FR838" s="40"/>
      <c r="FS838" s="40"/>
      <c r="FT838" s="40"/>
      <c r="FU838" s="40"/>
      <c r="FV838" s="40"/>
      <c r="FW838" s="40"/>
      <c r="FX838" s="40"/>
      <c r="FY838" s="40"/>
      <c r="FZ838" s="40"/>
      <c r="GA838" s="40"/>
      <c r="GB838" s="40"/>
      <c r="GC838" s="40"/>
      <c r="GD838" s="8"/>
      <c r="GE838" s="8"/>
      <c r="GF838" s="8"/>
      <c r="GG838" s="8"/>
      <c r="GH838" s="8"/>
    </row>
    <row r="839" spans="1:190">
      <c r="A839" s="8"/>
      <c r="DT839" s="40"/>
      <c r="DU839" s="40"/>
      <c r="DV839" s="40"/>
      <c r="DW839" s="40"/>
      <c r="DX839" s="40"/>
      <c r="DY839" s="40"/>
      <c r="DZ839" s="40"/>
      <c r="EA839" s="40"/>
      <c r="EB839" s="40"/>
      <c r="EC839" s="40"/>
      <c r="ED839" s="40"/>
      <c r="EE839" s="40"/>
      <c r="EF839" s="40"/>
      <c r="EG839" s="40"/>
      <c r="EH839" s="40"/>
      <c r="EI839" s="40"/>
      <c r="EJ839" s="40"/>
      <c r="EK839" s="40"/>
      <c r="EL839" s="40"/>
      <c r="EM839" s="40"/>
      <c r="EN839" s="40"/>
      <c r="EO839" s="40"/>
      <c r="EP839" s="40"/>
      <c r="EQ839" s="40"/>
      <c r="ER839" s="40"/>
      <c r="ES839" s="40"/>
      <c r="ET839" s="40"/>
      <c r="EU839" s="40"/>
      <c r="EV839" s="40"/>
      <c r="EW839" s="40"/>
      <c r="EX839" s="40"/>
      <c r="EY839" s="40"/>
      <c r="EZ839" s="40"/>
      <c r="FA839" s="40"/>
      <c r="FB839" s="40"/>
      <c r="FC839" s="40"/>
      <c r="FD839" s="40"/>
      <c r="FE839" s="40"/>
      <c r="FF839" s="40"/>
      <c r="FG839" s="40"/>
      <c r="FH839" s="40"/>
      <c r="FI839" s="40"/>
      <c r="FJ839" s="40"/>
      <c r="FK839" s="40"/>
      <c r="FL839" s="40"/>
      <c r="FM839" s="40"/>
      <c r="FN839" s="40"/>
      <c r="FO839" s="40"/>
      <c r="FP839" s="40"/>
      <c r="FQ839" s="40"/>
      <c r="FR839" s="40"/>
      <c r="FS839" s="40"/>
      <c r="FT839" s="40"/>
      <c r="FU839" s="40"/>
      <c r="FV839" s="40"/>
      <c r="FW839" s="40"/>
      <c r="FX839" s="40"/>
      <c r="FY839" s="40"/>
      <c r="FZ839" s="40"/>
      <c r="GA839" s="40"/>
      <c r="GB839" s="40"/>
      <c r="GC839" s="40"/>
      <c r="GD839" s="8"/>
      <c r="GE839" s="8"/>
      <c r="GF839" s="8"/>
      <c r="GG839" s="8"/>
      <c r="GH839" s="8"/>
    </row>
    <row r="840" spans="1:190">
      <c r="A840" s="8"/>
      <c r="DT840" s="40"/>
      <c r="DU840" s="40"/>
      <c r="DV840" s="40"/>
      <c r="DW840" s="40"/>
      <c r="DX840" s="40"/>
      <c r="DY840" s="40"/>
      <c r="DZ840" s="40"/>
      <c r="EA840" s="40"/>
      <c r="EB840" s="40"/>
      <c r="EC840" s="40"/>
      <c r="ED840" s="40"/>
      <c r="EE840" s="40"/>
      <c r="EF840" s="40"/>
      <c r="EG840" s="40"/>
      <c r="EH840" s="40"/>
      <c r="EI840" s="40"/>
      <c r="EJ840" s="40"/>
      <c r="EK840" s="40"/>
      <c r="EL840" s="40"/>
      <c r="EM840" s="40"/>
      <c r="EN840" s="40"/>
      <c r="EO840" s="40"/>
      <c r="EP840" s="40"/>
      <c r="EQ840" s="40"/>
      <c r="ER840" s="40"/>
      <c r="ES840" s="40"/>
      <c r="ET840" s="40"/>
      <c r="EU840" s="40"/>
      <c r="EV840" s="40"/>
      <c r="EW840" s="40"/>
      <c r="EX840" s="40"/>
      <c r="EY840" s="40"/>
      <c r="EZ840" s="40"/>
      <c r="FA840" s="40"/>
      <c r="FB840" s="40"/>
      <c r="FC840" s="40"/>
      <c r="FD840" s="40"/>
      <c r="FE840" s="40"/>
      <c r="FF840" s="40"/>
      <c r="FG840" s="40"/>
      <c r="FH840" s="40"/>
      <c r="FI840" s="40"/>
      <c r="FJ840" s="40"/>
      <c r="FK840" s="40"/>
      <c r="FL840" s="40"/>
      <c r="FM840" s="40"/>
      <c r="FN840" s="40"/>
      <c r="FO840" s="40"/>
      <c r="FP840" s="40"/>
      <c r="FQ840" s="40"/>
      <c r="FR840" s="40"/>
      <c r="FS840" s="40"/>
      <c r="FT840" s="40"/>
      <c r="FU840" s="40"/>
      <c r="FV840" s="40"/>
      <c r="FW840" s="40"/>
      <c r="FX840" s="40"/>
      <c r="FY840" s="40"/>
      <c r="FZ840" s="40"/>
      <c r="GA840" s="40"/>
      <c r="GB840" s="40"/>
      <c r="GC840" s="40"/>
      <c r="GD840" s="8"/>
      <c r="GE840" s="8"/>
      <c r="GF840" s="8"/>
      <c r="GG840" s="8"/>
      <c r="GH840" s="8"/>
    </row>
    <row r="841" spans="1:190">
      <c r="A841" s="8"/>
      <c r="DT841" s="40"/>
      <c r="DU841" s="40"/>
      <c r="DV841" s="40"/>
      <c r="DW841" s="40"/>
      <c r="DX841" s="40"/>
      <c r="DY841" s="40"/>
      <c r="DZ841" s="40"/>
      <c r="EA841" s="40"/>
      <c r="EB841" s="40"/>
      <c r="EC841" s="40"/>
      <c r="ED841" s="40"/>
      <c r="EE841" s="40"/>
      <c r="EF841" s="40"/>
      <c r="EG841" s="40"/>
      <c r="EH841" s="40"/>
      <c r="EI841" s="40"/>
      <c r="EJ841" s="40"/>
      <c r="EK841" s="40"/>
      <c r="EL841" s="40"/>
      <c r="EM841" s="40"/>
      <c r="EN841" s="40"/>
      <c r="EO841" s="40"/>
      <c r="EP841" s="40"/>
      <c r="EQ841" s="40"/>
      <c r="ER841" s="40"/>
      <c r="ES841" s="40"/>
      <c r="ET841" s="40"/>
      <c r="EU841" s="40"/>
      <c r="EV841" s="40"/>
      <c r="EW841" s="40"/>
      <c r="EX841" s="40"/>
      <c r="EY841" s="40"/>
      <c r="EZ841" s="40"/>
      <c r="FA841" s="40"/>
      <c r="FB841" s="40"/>
      <c r="FC841" s="40"/>
      <c r="FD841" s="40"/>
      <c r="FE841" s="40"/>
      <c r="FF841" s="40"/>
      <c r="FG841" s="40"/>
      <c r="FH841" s="40"/>
      <c r="FI841" s="40"/>
      <c r="FJ841" s="40"/>
      <c r="FK841" s="40"/>
      <c r="FL841" s="40"/>
      <c r="FM841" s="40"/>
      <c r="FN841" s="40"/>
      <c r="FO841" s="40"/>
      <c r="FP841" s="40"/>
      <c r="FQ841" s="40"/>
      <c r="FR841" s="40"/>
      <c r="FS841" s="40"/>
      <c r="FT841" s="40"/>
      <c r="FU841" s="40"/>
      <c r="FV841" s="40"/>
      <c r="FW841" s="40"/>
      <c r="FX841" s="40"/>
      <c r="FY841" s="40"/>
      <c r="FZ841" s="40"/>
      <c r="GA841" s="40"/>
      <c r="GB841" s="40"/>
      <c r="GC841" s="40"/>
      <c r="GD841" s="8"/>
      <c r="GE841" s="8"/>
      <c r="GF841" s="8"/>
      <c r="GG841" s="8"/>
      <c r="GH841" s="8"/>
    </row>
    <row r="842" spans="1:190">
      <c r="A842" s="8"/>
      <c r="DT842" s="40"/>
      <c r="DU842" s="40"/>
      <c r="DV842" s="40"/>
      <c r="DW842" s="40"/>
      <c r="DX842" s="40"/>
      <c r="DY842" s="40"/>
      <c r="DZ842" s="40"/>
      <c r="EA842" s="40"/>
      <c r="EB842" s="40"/>
      <c r="EC842" s="40"/>
      <c r="ED842" s="40"/>
      <c r="EE842" s="40"/>
      <c r="EF842" s="40"/>
      <c r="EG842" s="40"/>
      <c r="EH842" s="40"/>
      <c r="EI842" s="40"/>
      <c r="EJ842" s="40"/>
      <c r="EK842" s="40"/>
      <c r="EL842" s="40"/>
      <c r="EM842" s="40"/>
      <c r="EN842" s="40"/>
      <c r="EO842" s="40"/>
      <c r="EP842" s="40"/>
      <c r="EQ842" s="40"/>
      <c r="ER842" s="40"/>
      <c r="ES842" s="40"/>
      <c r="ET842" s="40"/>
      <c r="EU842" s="40"/>
      <c r="EV842" s="40"/>
      <c r="EW842" s="40"/>
      <c r="EX842" s="40"/>
      <c r="EY842" s="40"/>
      <c r="EZ842" s="40"/>
      <c r="FA842" s="40"/>
      <c r="FB842" s="40"/>
      <c r="FC842" s="40"/>
      <c r="FD842" s="40"/>
      <c r="FE842" s="40"/>
      <c r="FF842" s="40"/>
      <c r="FG842" s="40"/>
      <c r="FH842" s="40"/>
      <c r="FI842" s="40"/>
      <c r="FJ842" s="40"/>
      <c r="FK842" s="40"/>
      <c r="FL842" s="40"/>
      <c r="FM842" s="40"/>
      <c r="FN842" s="40"/>
      <c r="FO842" s="40"/>
      <c r="FP842" s="40"/>
      <c r="FQ842" s="40"/>
      <c r="FR842" s="40"/>
      <c r="FS842" s="40"/>
      <c r="FT842" s="40"/>
      <c r="FU842" s="40"/>
      <c r="FV842" s="40"/>
      <c r="FW842" s="40"/>
      <c r="FX842" s="40"/>
      <c r="FY842" s="40"/>
      <c r="FZ842" s="40"/>
      <c r="GA842" s="40"/>
      <c r="GB842" s="40"/>
      <c r="GC842" s="40"/>
      <c r="GD842" s="8"/>
      <c r="GE842" s="8"/>
      <c r="GF842" s="8"/>
      <c r="GG842" s="8"/>
      <c r="GH842" s="8"/>
    </row>
    <row r="843" spans="1:190">
      <c r="A843" s="8"/>
      <c r="DT843" s="40"/>
      <c r="DU843" s="40"/>
      <c r="DV843" s="40"/>
      <c r="DW843" s="40"/>
      <c r="DX843" s="40"/>
      <c r="DY843" s="40"/>
      <c r="DZ843" s="40"/>
      <c r="EA843" s="40"/>
      <c r="EB843" s="40"/>
      <c r="EC843" s="40"/>
      <c r="ED843" s="40"/>
      <c r="EE843" s="40"/>
      <c r="EF843" s="40"/>
      <c r="EG843" s="40"/>
      <c r="EH843" s="40"/>
      <c r="EI843" s="40"/>
      <c r="EJ843" s="40"/>
      <c r="EK843" s="40"/>
      <c r="EL843" s="40"/>
      <c r="EM843" s="40"/>
      <c r="EN843" s="40"/>
      <c r="EO843" s="40"/>
      <c r="EP843" s="40"/>
      <c r="EQ843" s="40"/>
      <c r="ER843" s="40"/>
      <c r="ES843" s="40"/>
      <c r="ET843" s="40"/>
      <c r="EU843" s="40"/>
      <c r="EV843" s="40"/>
      <c r="EW843" s="40"/>
      <c r="EX843" s="40"/>
      <c r="EY843" s="40"/>
      <c r="EZ843" s="40"/>
      <c r="FA843" s="40"/>
      <c r="FB843" s="40"/>
      <c r="FC843" s="40"/>
      <c r="FD843" s="40"/>
      <c r="FE843" s="40"/>
      <c r="FF843" s="40"/>
      <c r="FG843" s="40"/>
      <c r="FH843" s="40"/>
      <c r="FI843" s="40"/>
      <c r="FJ843" s="40"/>
      <c r="FK843" s="40"/>
      <c r="FL843" s="40"/>
      <c r="FM843" s="40"/>
      <c r="FN843" s="40"/>
      <c r="FO843" s="40"/>
      <c r="FP843" s="40"/>
      <c r="FQ843" s="40"/>
      <c r="FR843" s="40"/>
      <c r="FS843" s="40"/>
      <c r="FT843" s="40"/>
      <c r="FU843" s="40"/>
      <c r="FV843" s="40"/>
      <c r="FW843" s="40"/>
      <c r="FX843" s="40"/>
      <c r="FY843" s="40"/>
      <c r="FZ843" s="40"/>
      <c r="GA843" s="40"/>
      <c r="GB843" s="40"/>
      <c r="GC843" s="40"/>
      <c r="GD843" s="8"/>
      <c r="GE843" s="8"/>
      <c r="GF843" s="8"/>
      <c r="GG843" s="8"/>
      <c r="GH843" s="8"/>
    </row>
    <row r="844" spans="1:190">
      <c r="A844" s="8"/>
      <c r="DT844" s="40"/>
      <c r="DU844" s="40"/>
      <c r="DV844" s="40"/>
      <c r="DW844" s="40"/>
      <c r="DX844" s="40"/>
      <c r="DY844" s="40"/>
      <c r="DZ844" s="40"/>
      <c r="EA844" s="40"/>
      <c r="EB844" s="40"/>
      <c r="EC844" s="40"/>
      <c r="ED844" s="40"/>
      <c r="EE844" s="40"/>
      <c r="EF844" s="40"/>
      <c r="EG844" s="40"/>
      <c r="EH844" s="40"/>
      <c r="EI844" s="40"/>
      <c r="EJ844" s="40"/>
      <c r="EK844" s="40"/>
      <c r="EL844" s="40"/>
      <c r="EM844" s="40"/>
      <c r="EN844" s="40"/>
      <c r="EO844" s="40"/>
      <c r="EP844" s="40"/>
      <c r="EQ844" s="40"/>
      <c r="ER844" s="40"/>
      <c r="ES844" s="40"/>
      <c r="ET844" s="40"/>
      <c r="EU844" s="40"/>
      <c r="EV844" s="40"/>
      <c r="EW844" s="40"/>
      <c r="EX844" s="40"/>
      <c r="EY844" s="40"/>
      <c r="EZ844" s="40"/>
      <c r="FA844" s="40"/>
      <c r="FB844" s="40"/>
      <c r="FC844" s="40"/>
      <c r="FD844" s="40"/>
      <c r="FE844" s="40"/>
      <c r="FF844" s="40"/>
      <c r="FG844" s="40"/>
      <c r="FH844" s="40"/>
      <c r="FI844" s="40"/>
      <c r="FJ844" s="40"/>
      <c r="FK844" s="40"/>
      <c r="FL844" s="40"/>
      <c r="FM844" s="40"/>
      <c r="FN844" s="40"/>
      <c r="FO844" s="40"/>
      <c r="FP844" s="40"/>
      <c r="FQ844" s="40"/>
      <c r="FR844" s="40"/>
      <c r="FS844" s="40"/>
      <c r="FT844" s="40"/>
      <c r="FU844" s="40"/>
      <c r="FV844" s="40"/>
      <c r="FW844" s="40"/>
      <c r="FX844" s="40"/>
      <c r="FY844" s="40"/>
      <c r="FZ844" s="40"/>
      <c r="GA844" s="40"/>
      <c r="GB844" s="40"/>
      <c r="GC844" s="40"/>
      <c r="GD844" s="8"/>
      <c r="GE844" s="8"/>
      <c r="GF844" s="8"/>
      <c r="GG844" s="8"/>
      <c r="GH844" s="8"/>
    </row>
    <row r="845" spans="1:190">
      <c r="A845" s="8"/>
      <c r="DT845" s="40"/>
      <c r="DU845" s="40"/>
      <c r="DV845" s="40"/>
      <c r="DW845" s="40"/>
      <c r="DX845" s="40"/>
      <c r="DY845" s="40"/>
      <c r="DZ845" s="40"/>
      <c r="EA845" s="40"/>
      <c r="EB845" s="40"/>
      <c r="EC845" s="40"/>
      <c r="ED845" s="40"/>
      <c r="EE845" s="40"/>
      <c r="EF845" s="40"/>
      <c r="EG845" s="40"/>
      <c r="EH845" s="40"/>
      <c r="EI845" s="40"/>
      <c r="EJ845" s="40"/>
      <c r="EK845" s="40"/>
      <c r="EL845" s="40"/>
      <c r="EM845" s="40"/>
      <c r="EN845" s="40"/>
      <c r="EO845" s="40"/>
      <c r="EP845" s="40"/>
      <c r="EQ845" s="40"/>
      <c r="ER845" s="40"/>
      <c r="ES845" s="40"/>
      <c r="ET845" s="40"/>
      <c r="EU845" s="40"/>
      <c r="EV845" s="40"/>
      <c r="EW845" s="40"/>
      <c r="EX845" s="40"/>
      <c r="EY845" s="40"/>
      <c r="EZ845" s="40"/>
      <c r="FA845" s="40"/>
      <c r="FB845" s="40"/>
      <c r="FC845" s="40"/>
      <c r="FD845" s="40"/>
      <c r="FE845" s="40"/>
      <c r="FF845" s="40"/>
      <c r="FG845" s="40"/>
      <c r="FH845" s="40"/>
      <c r="FI845" s="40"/>
      <c r="FJ845" s="40"/>
      <c r="FK845" s="40"/>
      <c r="FL845" s="40"/>
      <c r="FM845" s="40"/>
      <c r="FN845" s="40"/>
      <c r="FO845" s="40"/>
      <c r="FP845" s="40"/>
      <c r="FQ845" s="40"/>
      <c r="FR845" s="40"/>
      <c r="FS845" s="40"/>
      <c r="FT845" s="40"/>
      <c r="FU845" s="40"/>
      <c r="FV845" s="40"/>
      <c r="FW845" s="40"/>
      <c r="FX845" s="40"/>
      <c r="FY845" s="40"/>
      <c r="FZ845" s="40"/>
      <c r="GA845" s="40"/>
      <c r="GB845" s="40"/>
      <c r="GC845" s="40"/>
      <c r="GD845" s="8"/>
      <c r="GE845" s="8"/>
      <c r="GF845" s="8"/>
      <c r="GG845" s="8"/>
      <c r="GH845" s="8"/>
    </row>
    <row r="846" spans="1:190">
      <c r="A846" s="8"/>
      <c r="DT846" s="40"/>
      <c r="DU846" s="40"/>
      <c r="DV846" s="40"/>
      <c r="DW846" s="40"/>
      <c r="DX846" s="40"/>
      <c r="DY846" s="40"/>
      <c r="DZ846" s="40"/>
      <c r="EA846" s="40"/>
      <c r="EB846" s="40"/>
      <c r="EC846" s="40"/>
      <c r="ED846" s="40"/>
      <c r="EE846" s="40"/>
      <c r="EF846" s="40"/>
      <c r="EG846" s="40"/>
      <c r="EH846" s="40"/>
      <c r="EI846" s="40"/>
      <c r="EJ846" s="40"/>
      <c r="EK846" s="40"/>
      <c r="EL846" s="40"/>
      <c r="EM846" s="40"/>
      <c r="EN846" s="40"/>
      <c r="EO846" s="40"/>
      <c r="EP846" s="40"/>
      <c r="EQ846" s="40"/>
      <c r="ER846" s="40"/>
      <c r="ES846" s="40"/>
      <c r="ET846" s="40"/>
      <c r="EU846" s="40"/>
      <c r="EV846" s="40"/>
      <c r="EW846" s="40"/>
      <c r="EX846" s="40"/>
      <c r="EY846" s="40"/>
      <c r="EZ846" s="40"/>
      <c r="FA846" s="40"/>
      <c r="FB846" s="40"/>
      <c r="FC846" s="40"/>
      <c r="FD846" s="40"/>
      <c r="FE846" s="40"/>
      <c r="FF846" s="40"/>
      <c r="FG846" s="40"/>
      <c r="FH846" s="40"/>
      <c r="FI846" s="40"/>
      <c r="FJ846" s="40"/>
      <c r="FK846" s="40"/>
      <c r="FL846" s="40"/>
      <c r="FM846" s="40"/>
      <c r="FN846" s="40"/>
      <c r="FO846" s="40"/>
      <c r="FP846" s="40"/>
      <c r="FQ846" s="40"/>
      <c r="FR846" s="40"/>
      <c r="FS846" s="40"/>
      <c r="FT846" s="40"/>
      <c r="FU846" s="40"/>
      <c r="FV846" s="40"/>
      <c r="FW846" s="40"/>
      <c r="FX846" s="40"/>
      <c r="FY846" s="40"/>
      <c r="FZ846" s="40"/>
      <c r="GA846" s="40"/>
      <c r="GB846" s="40"/>
      <c r="GC846" s="40"/>
      <c r="GD846" s="8"/>
      <c r="GE846" s="8"/>
      <c r="GF846" s="8"/>
      <c r="GG846" s="8"/>
      <c r="GH846" s="8"/>
    </row>
    <row r="847" spans="1:190">
      <c r="A847" s="8"/>
      <c r="DT847" s="40"/>
      <c r="DU847" s="40"/>
      <c r="DV847" s="40"/>
      <c r="DW847" s="40"/>
      <c r="DX847" s="40"/>
      <c r="DY847" s="40"/>
      <c r="DZ847" s="40"/>
      <c r="EA847" s="40"/>
      <c r="EB847" s="40"/>
      <c r="EC847" s="40"/>
      <c r="ED847" s="40"/>
      <c r="EE847" s="40"/>
      <c r="EF847" s="40"/>
      <c r="EG847" s="40"/>
      <c r="EH847" s="40"/>
      <c r="EI847" s="40"/>
      <c r="EJ847" s="40"/>
      <c r="EK847" s="40"/>
      <c r="EL847" s="40"/>
      <c r="EM847" s="40"/>
      <c r="EN847" s="40"/>
      <c r="EO847" s="40"/>
      <c r="EP847" s="40"/>
      <c r="EQ847" s="40"/>
      <c r="ER847" s="40"/>
      <c r="ES847" s="40"/>
      <c r="ET847" s="40"/>
      <c r="EU847" s="40"/>
      <c r="EV847" s="40"/>
      <c r="EW847" s="40"/>
      <c r="EX847" s="40"/>
      <c r="EY847" s="40"/>
      <c r="EZ847" s="40"/>
      <c r="FA847" s="40"/>
      <c r="FB847" s="40"/>
      <c r="FC847" s="40"/>
      <c r="FD847" s="40"/>
      <c r="FE847" s="40"/>
      <c r="FF847" s="40"/>
      <c r="FG847" s="40"/>
      <c r="FH847" s="40"/>
      <c r="FI847" s="40"/>
      <c r="FJ847" s="40"/>
      <c r="FK847" s="40"/>
      <c r="FL847" s="40"/>
      <c r="FM847" s="40"/>
      <c r="FN847" s="40"/>
      <c r="FO847" s="40"/>
      <c r="FP847" s="40"/>
      <c r="FQ847" s="40"/>
      <c r="FR847" s="40"/>
      <c r="FS847" s="40"/>
      <c r="FT847" s="40"/>
      <c r="FU847" s="40"/>
      <c r="FV847" s="40"/>
      <c r="FW847" s="40"/>
      <c r="FX847" s="40"/>
      <c r="FY847" s="40"/>
      <c r="FZ847" s="40"/>
      <c r="GA847" s="40"/>
      <c r="GB847" s="40"/>
      <c r="GC847" s="40"/>
      <c r="GD847" s="8"/>
      <c r="GE847" s="8"/>
      <c r="GF847" s="8"/>
      <c r="GG847" s="8"/>
      <c r="GH847" s="8"/>
    </row>
    <row r="848" spans="1:190">
      <c r="A848" s="8"/>
      <c r="DT848" s="40"/>
      <c r="DU848" s="40"/>
      <c r="DV848" s="40"/>
      <c r="DW848" s="40"/>
      <c r="DX848" s="40"/>
      <c r="DY848" s="40"/>
      <c r="DZ848" s="40"/>
      <c r="EA848" s="40"/>
      <c r="EB848" s="40"/>
      <c r="EC848" s="40"/>
      <c r="ED848" s="40"/>
      <c r="EE848" s="40"/>
      <c r="EF848" s="40"/>
      <c r="EG848" s="40"/>
      <c r="EH848" s="40"/>
      <c r="EI848" s="40"/>
      <c r="EJ848" s="40"/>
      <c r="EK848" s="40"/>
      <c r="EL848" s="40"/>
      <c r="EM848" s="40"/>
      <c r="EN848" s="40"/>
      <c r="EO848" s="40"/>
      <c r="EP848" s="40"/>
      <c r="EQ848" s="40"/>
      <c r="ER848" s="40"/>
      <c r="ES848" s="40"/>
      <c r="ET848" s="40"/>
      <c r="EU848" s="40"/>
      <c r="EV848" s="40"/>
      <c r="EW848" s="40"/>
      <c r="EX848" s="40"/>
      <c r="EY848" s="40"/>
      <c r="EZ848" s="40"/>
      <c r="FA848" s="40"/>
      <c r="FB848" s="40"/>
      <c r="FC848" s="40"/>
      <c r="FD848" s="40"/>
      <c r="FE848" s="40"/>
      <c r="FF848" s="40"/>
      <c r="FG848" s="40"/>
      <c r="FH848" s="40"/>
      <c r="FI848" s="40"/>
      <c r="FJ848" s="40"/>
      <c r="FK848" s="40"/>
      <c r="FL848" s="40"/>
      <c r="FM848" s="40"/>
      <c r="FN848" s="40"/>
      <c r="FO848" s="40"/>
      <c r="FP848" s="40"/>
      <c r="FQ848" s="40"/>
      <c r="FR848" s="40"/>
      <c r="FS848" s="40"/>
      <c r="FT848" s="40"/>
      <c r="FU848" s="40"/>
      <c r="FV848" s="40"/>
      <c r="FW848" s="40"/>
      <c r="FX848" s="40"/>
      <c r="FY848" s="40"/>
      <c r="FZ848" s="40"/>
      <c r="GA848" s="40"/>
      <c r="GB848" s="40"/>
      <c r="GC848" s="40"/>
      <c r="GD848" s="8"/>
      <c r="GE848" s="8"/>
      <c r="GF848" s="8"/>
      <c r="GG848" s="8"/>
      <c r="GH848" s="8"/>
    </row>
    <row r="849" spans="1:190">
      <c r="A849" s="8"/>
      <c r="DT849" s="40"/>
      <c r="DU849" s="40"/>
      <c r="DV849" s="40"/>
      <c r="DW849" s="40"/>
      <c r="DX849" s="40"/>
      <c r="DY849" s="40"/>
      <c r="DZ849" s="40"/>
      <c r="EA849" s="40"/>
      <c r="EB849" s="40"/>
      <c r="EC849" s="40"/>
      <c r="ED849" s="40"/>
      <c r="EE849" s="40"/>
      <c r="EF849" s="40"/>
      <c r="EG849" s="40"/>
      <c r="EH849" s="40"/>
      <c r="EI849" s="40"/>
      <c r="EJ849" s="40"/>
      <c r="EK849" s="40"/>
      <c r="EL849" s="40"/>
      <c r="EM849" s="40"/>
      <c r="EN849" s="40"/>
      <c r="EO849" s="40"/>
      <c r="EP849" s="40"/>
      <c r="EQ849" s="40"/>
      <c r="ER849" s="40"/>
      <c r="ES849" s="40"/>
      <c r="ET849" s="40"/>
      <c r="EU849" s="40"/>
      <c r="EV849" s="40"/>
      <c r="EW849" s="40"/>
      <c r="EX849" s="40"/>
      <c r="EY849" s="40"/>
      <c r="EZ849" s="40"/>
      <c r="FA849" s="40"/>
      <c r="FB849" s="40"/>
      <c r="FC849" s="40"/>
      <c r="FD849" s="40"/>
      <c r="FE849" s="40"/>
      <c r="FF849" s="40"/>
      <c r="FG849" s="40"/>
      <c r="FH849" s="40"/>
      <c r="FI849" s="40"/>
      <c r="FJ849" s="40"/>
      <c r="FK849" s="40"/>
      <c r="FL849" s="40"/>
      <c r="FM849" s="40"/>
      <c r="FN849" s="40"/>
      <c r="FO849" s="40"/>
      <c r="FP849" s="40"/>
      <c r="FQ849" s="40"/>
      <c r="FR849" s="40"/>
      <c r="FS849" s="40"/>
      <c r="FT849" s="40"/>
      <c r="FU849" s="40"/>
      <c r="FV849" s="40"/>
      <c r="FW849" s="40"/>
      <c r="FX849" s="40"/>
      <c r="FY849" s="40"/>
      <c r="FZ849" s="40"/>
      <c r="GA849" s="40"/>
      <c r="GB849" s="40"/>
      <c r="GC849" s="40"/>
      <c r="GD849" s="8"/>
      <c r="GE849" s="8"/>
      <c r="GF849" s="8"/>
      <c r="GG849" s="8"/>
      <c r="GH849" s="8"/>
    </row>
    <row r="850" spans="1:190">
      <c r="A850" s="8"/>
      <c r="DT850" s="40"/>
      <c r="DU850" s="40"/>
      <c r="DV850" s="40"/>
      <c r="DW850" s="40"/>
      <c r="DX850" s="40"/>
      <c r="DY850" s="40"/>
      <c r="DZ850" s="40"/>
      <c r="EA850" s="40"/>
      <c r="EB850" s="40"/>
      <c r="EC850" s="40"/>
      <c r="ED850" s="40"/>
      <c r="EE850" s="40"/>
      <c r="EF850" s="40"/>
      <c r="EG850" s="40"/>
      <c r="EH850" s="40"/>
      <c r="EI850" s="40"/>
      <c r="EJ850" s="40"/>
      <c r="EK850" s="40"/>
      <c r="EL850" s="40"/>
      <c r="EM850" s="40"/>
      <c r="EN850" s="40"/>
      <c r="EO850" s="40"/>
      <c r="EP850" s="40"/>
      <c r="EQ850" s="40"/>
      <c r="ER850" s="40"/>
      <c r="ES850" s="40"/>
      <c r="ET850" s="40"/>
      <c r="EU850" s="40"/>
      <c r="EV850" s="40"/>
      <c r="EW850" s="40"/>
      <c r="EX850" s="40"/>
      <c r="EY850" s="40"/>
      <c r="EZ850" s="40"/>
      <c r="FA850" s="40"/>
      <c r="FB850" s="40"/>
      <c r="FC850" s="40"/>
      <c r="FD850" s="40"/>
      <c r="FE850" s="40"/>
      <c r="FF850" s="40"/>
      <c r="FG850" s="40"/>
      <c r="FH850" s="40"/>
      <c r="FI850" s="40"/>
      <c r="FJ850" s="40"/>
      <c r="FK850" s="40"/>
      <c r="FL850" s="40"/>
      <c r="FM850" s="40"/>
      <c r="FN850" s="40"/>
      <c r="FO850" s="40"/>
      <c r="FP850" s="40"/>
      <c r="FQ850" s="40"/>
      <c r="FR850" s="40"/>
      <c r="FS850" s="40"/>
      <c r="FT850" s="40"/>
      <c r="FU850" s="40"/>
      <c r="FV850" s="40"/>
      <c r="FW850" s="40"/>
      <c r="FX850" s="40"/>
      <c r="FY850" s="40"/>
      <c r="FZ850" s="40"/>
      <c r="GA850" s="40"/>
      <c r="GB850" s="40"/>
      <c r="GC850" s="40"/>
      <c r="GD850" s="8"/>
      <c r="GE850" s="8"/>
      <c r="GF850" s="8"/>
      <c r="GG850" s="8"/>
      <c r="GH850" s="8"/>
    </row>
    <row r="851" spans="1:190">
      <c r="A851" s="8"/>
      <c r="DT851" s="40"/>
      <c r="DU851" s="40"/>
      <c r="DV851" s="40"/>
      <c r="DW851" s="40"/>
      <c r="DX851" s="40"/>
      <c r="DY851" s="40"/>
      <c r="DZ851" s="40"/>
      <c r="EA851" s="40"/>
      <c r="EB851" s="40"/>
      <c r="EC851" s="40"/>
      <c r="ED851" s="40"/>
      <c r="EE851" s="40"/>
      <c r="EF851" s="40"/>
      <c r="EG851" s="40"/>
      <c r="EH851" s="40"/>
      <c r="EI851" s="40"/>
      <c r="EJ851" s="40"/>
      <c r="EK851" s="40"/>
      <c r="EL851" s="40"/>
      <c r="EM851" s="40"/>
      <c r="EN851" s="40"/>
      <c r="EO851" s="40"/>
      <c r="EP851" s="40"/>
      <c r="EQ851" s="40"/>
      <c r="ER851" s="40"/>
      <c r="ES851" s="40"/>
      <c r="ET851" s="40"/>
      <c r="EU851" s="40"/>
      <c r="EV851" s="40"/>
      <c r="EW851" s="40"/>
      <c r="EX851" s="40"/>
      <c r="EY851" s="40"/>
      <c r="EZ851" s="40"/>
      <c r="FA851" s="40"/>
      <c r="FB851" s="40"/>
      <c r="FC851" s="40"/>
      <c r="FD851" s="40"/>
      <c r="FE851" s="40"/>
      <c r="FF851" s="40"/>
      <c r="FG851" s="40"/>
      <c r="FH851" s="40"/>
      <c r="FI851" s="40"/>
      <c r="FJ851" s="40"/>
      <c r="FK851" s="40"/>
      <c r="FL851" s="40"/>
      <c r="FM851" s="40"/>
      <c r="FN851" s="40"/>
      <c r="FO851" s="40"/>
      <c r="FP851" s="40"/>
      <c r="FQ851" s="40"/>
      <c r="FR851" s="40"/>
      <c r="FS851" s="40"/>
      <c r="FT851" s="40"/>
      <c r="FU851" s="40"/>
      <c r="FV851" s="40"/>
      <c r="FW851" s="40"/>
      <c r="FX851" s="40"/>
      <c r="FY851" s="40"/>
      <c r="FZ851" s="40"/>
      <c r="GA851" s="40"/>
      <c r="GB851" s="40"/>
      <c r="GC851" s="40"/>
      <c r="GD851" s="8"/>
      <c r="GE851" s="8"/>
      <c r="GF851" s="8"/>
      <c r="GG851" s="8"/>
      <c r="GH851" s="8"/>
    </row>
    <row r="852" spans="1:190">
      <c r="A852" s="8"/>
      <c r="DT852" s="40"/>
      <c r="DU852" s="40"/>
      <c r="DV852" s="40"/>
      <c r="DW852" s="40"/>
      <c r="DX852" s="40"/>
      <c r="DY852" s="40"/>
      <c r="DZ852" s="40"/>
      <c r="EA852" s="40"/>
      <c r="EB852" s="40"/>
      <c r="EC852" s="40"/>
      <c r="ED852" s="40"/>
      <c r="EE852" s="40"/>
      <c r="EF852" s="40"/>
      <c r="EG852" s="40"/>
      <c r="EH852" s="40"/>
      <c r="EI852" s="40"/>
      <c r="EJ852" s="40"/>
      <c r="EK852" s="40"/>
      <c r="EL852" s="40"/>
      <c r="EM852" s="40"/>
      <c r="EN852" s="40"/>
      <c r="EO852" s="40"/>
      <c r="EP852" s="40"/>
      <c r="EQ852" s="40"/>
      <c r="ER852" s="40"/>
      <c r="ES852" s="40"/>
      <c r="ET852" s="40"/>
      <c r="EU852" s="40"/>
      <c r="EV852" s="40"/>
      <c r="EW852" s="40"/>
      <c r="EX852" s="40"/>
      <c r="EY852" s="40"/>
      <c r="EZ852" s="40"/>
      <c r="FA852" s="40"/>
      <c r="FB852" s="40"/>
      <c r="FC852" s="40"/>
      <c r="FD852" s="40"/>
      <c r="FE852" s="40"/>
      <c r="FF852" s="40"/>
      <c r="FG852" s="40"/>
      <c r="FH852" s="40"/>
      <c r="FI852" s="40"/>
      <c r="FJ852" s="40"/>
      <c r="FK852" s="40"/>
      <c r="FL852" s="40"/>
      <c r="FM852" s="40"/>
      <c r="FN852" s="40"/>
      <c r="FO852" s="40"/>
      <c r="FP852" s="40"/>
      <c r="FQ852" s="40"/>
      <c r="FR852" s="40"/>
      <c r="FS852" s="40"/>
      <c r="FT852" s="40"/>
      <c r="FU852" s="40"/>
      <c r="FV852" s="40"/>
      <c r="FW852" s="40"/>
      <c r="FX852" s="40"/>
      <c r="FY852" s="40"/>
      <c r="FZ852" s="40"/>
      <c r="GA852" s="40"/>
      <c r="GB852" s="40"/>
      <c r="GC852" s="40"/>
      <c r="GD852" s="8"/>
      <c r="GE852" s="8"/>
      <c r="GF852" s="8"/>
      <c r="GG852" s="8"/>
      <c r="GH852" s="8"/>
    </row>
    <row r="853" spans="1:190">
      <c r="A853" s="8"/>
      <c r="DT853" s="40"/>
      <c r="DU853" s="40"/>
      <c r="DV853" s="40"/>
      <c r="DW853" s="40"/>
      <c r="DX853" s="40"/>
      <c r="DY853" s="40"/>
      <c r="DZ853" s="40"/>
      <c r="EA853" s="40"/>
      <c r="EB853" s="40"/>
      <c r="EC853" s="40"/>
      <c r="ED853" s="40"/>
      <c r="EE853" s="40"/>
      <c r="EF853" s="40"/>
      <c r="EG853" s="40"/>
      <c r="EH853" s="40"/>
      <c r="EI853" s="40"/>
      <c r="EJ853" s="40"/>
      <c r="EK853" s="40"/>
      <c r="EL853" s="40"/>
      <c r="EM853" s="40"/>
      <c r="EN853" s="40"/>
      <c r="EO853" s="40"/>
      <c r="EP853" s="40"/>
      <c r="EQ853" s="40"/>
      <c r="ER853" s="40"/>
      <c r="ES853" s="40"/>
      <c r="ET853" s="40"/>
      <c r="EU853" s="40"/>
      <c r="EV853" s="40"/>
      <c r="EW853" s="40"/>
      <c r="EX853" s="40"/>
      <c r="EY853" s="40"/>
      <c r="EZ853" s="40"/>
      <c r="FA853" s="40"/>
      <c r="FB853" s="40"/>
      <c r="FC853" s="40"/>
      <c r="FD853" s="40"/>
      <c r="FE853" s="40"/>
      <c r="FF853" s="40"/>
      <c r="FG853" s="40"/>
      <c r="FH853" s="40"/>
      <c r="FI853" s="40"/>
      <c r="FJ853" s="40"/>
      <c r="FK853" s="40"/>
      <c r="FL853" s="40"/>
      <c r="FM853" s="40"/>
      <c r="FN853" s="40"/>
      <c r="FO853" s="40"/>
      <c r="FP853" s="40"/>
      <c r="FQ853" s="40"/>
      <c r="FR853" s="40"/>
      <c r="FS853" s="40"/>
      <c r="FT853" s="40"/>
      <c r="FU853" s="40"/>
      <c r="FV853" s="40"/>
      <c r="FW853" s="40"/>
      <c r="FX853" s="40"/>
      <c r="FY853" s="40"/>
      <c r="FZ853" s="40"/>
      <c r="GA853" s="40"/>
      <c r="GB853" s="40"/>
      <c r="GC853" s="40"/>
      <c r="GD853" s="8"/>
      <c r="GE853" s="8"/>
      <c r="GF853" s="8"/>
      <c r="GG853" s="8"/>
      <c r="GH853" s="8"/>
    </row>
    <row r="854" spans="1:190">
      <c r="A854" s="8"/>
      <c r="DT854" s="40"/>
      <c r="DU854" s="40"/>
      <c r="DV854" s="40"/>
      <c r="DW854" s="40"/>
      <c r="DX854" s="40"/>
      <c r="DY854" s="40"/>
      <c r="DZ854" s="40"/>
      <c r="EA854" s="40"/>
      <c r="EB854" s="40"/>
      <c r="EC854" s="40"/>
      <c r="ED854" s="40"/>
      <c r="EE854" s="40"/>
      <c r="EF854" s="40"/>
      <c r="EG854" s="40"/>
      <c r="EH854" s="40"/>
      <c r="EI854" s="40"/>
      <c r="EJ854" s="40"/>
      <c r="EK854" s="40"/>
      <c r="EL854" s="40"/>
      <c r="EM854" s="40"/>
      <c r="EN854" s="40"/>
      <c r="EO854" s="40"/>
      <c r="EP854" s="40"/>
      <c r="EQ854" s="40"/>
      <c r="ER854" s="40"/>
      <c r="ES854" s="40"/>
      <c r="ET854" s="40"/>
      <c r="EU854" s="40"/>
      <c r="EV854" s="40"/>
      <c r="EW854" s="40"/>
      <c r="EX854" s="40"/>
      <c r="EY854" s="40"/>
      <c r="EZ854" s="40"/>
      <c r="FA854" s="40"/>
      <c r="FB854" s="40"/>
      <c r="FC854" s="40"/>
      <c r="FD854" s="40"/>
      <c r="FE854" s="40"/>
      <c r="FF854" s="40"/>
      <c r="FG854" s="40"/>
      <c r="FH854" s="40"/>
      <c r="FI854" s="40"/>
      <c r="FJ854" s="40"/>
      <c r="FK854" s="40"/>
      <c r="FL854" s="40"/>
      <c r="FM854" s="40"/>
      <c r="FN854" s="40"/>
      <c r="FO854" s="40"/>
      <c r="FP854" s="40"/>
      <c r="FQ854" s="40"/>
      <c r="FR854" s="40"/>
      <c r="FS854" s="40"/>
      <c r="FT854" s="40"/>
      <c r="FU854" s="40"/>
      <c r="FV854" s="40"/>
      <c r="FW854" s="40"/>
      <c r="FX854" s="40"/>
      <c r="FY854" s="40"/>
      <c r="FZ854" s="40"/>
      <c r="GA854" s="40"/>
      <c r="GB854" s="40"/>
      <c r="GC854" s="40"/>
      <c r="GD854" s="8"/>
      <c r="GE854" s="8"/>
      <c r="GF854" s="8"/>
      <c r="GG854" s="8"/>
      <c r="GH854" s="8"/>
    </row>
    <row r="855" spans="1:190">
      <c r="A855" s="8"/>
      <c r="DT855" s="40"/>
      <c r="DU855" s="40"/>
      <c r="DV855" s="40"/>
      <c r="DW855" s="40"/>
      <c r="DX855" s="40"/>
      <c r="DY855" s="40"/>
      <c r="DZ855" s="40"/>
      <c r="EA855" s="40"/>
      <c r="EB855" s="40"/>
      <c r="EC855" s="40"/>
      <c r="ED855" s="40"/>
      <c r="EE855" s="40"/>
      <c r="EF855" s="40"/>
      <c r="EG855" s="40"/>
      <c r="EH855" s="40"/>
      <c r="EI855" s="40"/>
      <c r="EJ855" s="40"/>
      <c r="EK855" s="40"/>
      <c r="EL855" s="40"/>
      <c r="EM855" s="40"/>
      <c r="EN855" s="40"/>
      <c r="EO855" s="40"/>
      <c r="EP855" s="40"/>
      <c r="EQ855" s="40"/>
      <c r="ER855" s="40"/>
      <c r="ES855" s="40"/>
      <c r="ET855" s="40"/>
      <c r="EU855" s="40"/>
      <c r="EV855" s="40"/>
      <c r="EW855" s="40"/>
      <c r="EX855" s="40"/>
      <c r="EY855" s="40"/>
      <c r="EZ855" s="40"/>
      <c r="FA855" s="40"/>
      <c r="FB855" s="40"/>
      <c r="FC855" s="40"/>
      <c r="FD855" s="40"/>
      <c r="FE855" s="40"/>
      <c r="FF855" s="40"/>
      <c r="FG855" s="40"/>
      <c r="FH855" s="40"/>
      <c r="FI855" s="40"/>
      <c r="FJ855" s="40"/>
      <c r="FK855" s="40"/>
      <c r="FL855" s="40"/>
      <c r="FM855" s="40"/>
      <c r="FN855" s="40"/>
      <c r="FO855" s="40"/>
      <c r="FP855" s="40"/>
      <c r="FQ855" s="40"/>
      <c r="FR855" s="40"/>
      <c r="FS855" s="40"/>
      <c r="FT855" s="40"/>
      <c r="FU855" s="40"/>
      <c r="FV855" s="40"/>
      <c r="FW855" s="40"/>
      <c r="FX855" s="40"/>
      <c r="FY855" s="40"/>
      <c r="FZ855" s="40"/>
      <c r="GA855" s="40"/>
      <c r="GB855" s="40"/>
      <c r="GC855" s="40"/>
      <c r="GD855" s="8"/>
      <c r="GE855" s="8"/>
      <c r="GF855" s="8"/>
      <c r="GG855" s="8"/>
      <c r="GH855" s="8"/>
    </row>
    <row r="856" spans="1:190">
      <c r="A856" s="8"/>
      <c r="DT856" s="40"/>
      <c r="DU856" s="40"/>
      <c r="DV856" s="40"/>
      <c r="DW856" s="40"/>
      <c r="DX856" s="40"/>
      <c r="DY856" s="40"/>
      <c r="DZ856" s="40"/>
      <c r="EA856" s="40"/>
      <c r="EB856" s="40"/>
      <c r="EC856" s="40"/>
      <c r="ED856" s="40"/>
      <c r="EE856" s="40"/>
      <c r="EF856" s="40"/>
      <c r="EG856" s="40"/>
      <c r="EH856" s="40"/>
      <c r="EI856" s="40"/>
      <c r="EJ856" s="40"/>
      <c r="EK856" s="40"/>
      <c r="EL856" s="40"/>
      <c r="EM856" s="40"/>
      <c r="EN856" s="40"/>
      <c r="EO856" s="40"/>
      <c r="EP856" s="40"/>
      <c r="EQ856" s="40"/>
      <c r="ER856" s="40"/>
      <c r="ES856" s="40"/>
      <c r="ET856" s="40"/>
      <c r="EU856" s="40"/>
      <c r="EV856" s="40"/>
      <c r="EW856" s="40"/>
      <c r="EX856" s="40"/>
      <c r="EY856" s="40"/>
      <c r="EZ856" s="40"/>
      <c r="FA856" s="40"/>
      <c r="FB856" s="40"/>
      <c r="FC856" s="40"/>
      <c r="FD856" s="40"/>
      <c r="FE856" s="40"/>
      <c r="FF856" s="40"/>
      <c r="FG856" s="40"/>
      <c r="FH856" s="40"/>
      <c r="FI856" s="40"/>
      <c r="FJ856" s="40"/>
      <c r="FK856" s="40"/>
      <c r="FL856" s="40"/>
      <c r="FM856" s="40"/>
      <c r="FN856" s="40"/>
      <c r="FO856" s="40"/>
      <c r="FP856" s="40"/>
      <c r="FQ856" s="40"/>
      <c r="FR856" s="40"/>
      <c r="FS856" s="40"/>
      <c r="FT856" s="40"/>
      <c r="FU856" s="40"/>
      <c r="FV856" s="40"/>
      <c r="FW856" s="40"/>
      <c r="FX856" s="40"/>
      <c r="FY856" s="40"/>
      <c r="FZ856" s="40"/>
      <c r="GA856" s="40"/>
      <c r="GB856" s="40"/>
      <c r="GC856" s="40"/>
      <c r="GD856" s="8"/>
      <c r="GE856" s="8"/>
      <c r="GF856" s="8"/>
      <c r="GG856" s="8"/>
      <c r="GH856" s="8"/>
    </row>
    <row r="857" spans="1:190">
      <c r="A857" s="8"/>
      <c r="DT857" s="40"/>
      <c r="DU857" s="40"/>
      <c r="DV857" s="40"/>
      <c r="DW857" s="40"/>
      <c r="DX857" s="40"/>
      <c r="DY857" s="40"/>
      <c r="DZ857" s="40"/>
      <c r="EA857" s="40"/>
      <c r="EB857" s="40"/>
      <c r="EC857" s="40"/>
      <c r="ED857" s="40"/>
      <c r="EE857" s="40"/>
      <c r="EF857" s="40"/>
      <c r="EG857" s="40"/>
      <c r="EH857" s="40"/>
      <c r="EI857" s="40"/>
      <c r="EJ857" s="40"/>
      <c r="EK857" s="40"/>
      <c r="EL857" s="40"/>
      <c r="EM857" s="40"/>
      <c r="EN857" s="40"/>
      <c r="EO857" s="40"/>
      <c r="EP857" s="40"/>
      <c r="EQ857" s="40"/>
      <c r="ER857" s="40"/>
      <c r="ES857" s="40"/>
      <c r="ET857" s="40"/>
      <c r="EU857" s="40"/>
      <c r="EV857" s="40"/>
      <c r="EW857" s="40"/>
      <c r="EX857" s="40"/>
      <c r="EY857" s="40"/>
      <c r="EZ857" s="40"/>
      <c r="FA857" s="40"/>
      <c r="FB857" s="40"/>
      <c r="FC857" s="40"/>
      <c r="FD857" s="40"/>
      <c r="FE857" s="40"/>
      <c r="FF857" s="40"/>
      <c r="FG857" s="40"/>
      <c r="FH857" s="40"/>
      <c r="FI857" s="40"/>
      <c r="FJ857" s="40"/>
      <c r="FK857" s="40"/>
      <c r="FL857" s="40"/>
      <c r="FM857" s="40"/>
      <c r="FN857" s="40"/>
      <c r="FO857" s="40"/>
      <c r="FP857" s="40"/>
      <c r="FQ857" s="40"/>
      <c r="FR857" s="40"/>
      <c r="FS857" s="40"/>
      <c r="FT857" s="40"/>
      <c r="FU857" s="40"/>
      <c r="FV857" s="40"/>
      <c r="FW857" s="40"/>
      <c r="FX857" s="40"/>
      <c r="FY857" s="40"/>
      <c r="FZ857" s="40"/>
      <c r="GA857" s="40"/>
      <c r="GB857" s="40"/>
      <c r="GC857" s="40"/>
      <c r="GD857" s="8"/>
      <c r="GE857" s="8"/>
      <c r="GF857" s="8"/>
      <c r="GG857" s="8"/>
      <c r="GH857" s="8"/>
    </row>
    <row r="858" spans="1:190">
      <c r="A858" s="8"/>
      <c r="DT858" s="40"/>
      <c r="DU858" s="40"/>
      <c r="DV858" s="40"/>
      <c r="DW858" s="40"/>
      <c r="DX858" s="40"/>
      <c r="DY858" s="40"/>
      <c r="DZ858" s="40"/>
      <c r="EA858" s="40"/>
      <c r="EB858" s="40"/>
      <c r="EC858" s="40"/>
      <c r="ED858" s="40"/>
      <c r="EE858" s="40"/>
      <c r="EF858" s="40"/>
      <c r="EG858" s="40"/>
      <c r="EH858" s="40"/>
      <c r="EI858" s="40"/>
      <c r="EJ858" s="40"/>
      <c r="EK858" s="40"/>
      <c r="EL858" s="40"/>
      <c r="EM858" s="40"/>
      <c r="EN858" s="40"/>
      <c r="EO858" s="40"/>
      <c r="EP858" s="40"/>
      <c r="EQ858" s="40"/>
      <c r="ER858" s="40"/>
      <c r="ES858" s="40"/>
      <c r="ET858" s="40"/>
      <c r="EU858" s="40"/>
      <c r="EV858" s="40"/>
      <c r="EW858" s="40"/>
      <c r="EX858" s="40"/>
      <c r="EY858" s="40"/>
      <c r="EZ858" s="40"/>
      <c r="FA858" s="40"/>
      <c r="FB858" s="40"/>
      <c r="FC858" s="40"/>
      <c r="FD858" s="40"/>
      <c r="FE858" s="40"/>
      <c r="FF858" s="40"/>
      <c r="FG858" s="40"/>
      <c r="FH858" s="40"/>
      <c r="FI858" s="40"/>
      <c r="FJ858" s="40"/>
      <c r="FK858" s="40"/>
      <c r="FL858" s="40"/>
      <c r="FM858" s="40"/>
      <c r="FN858" s="40"/>
      <c r="FO858" s="40"/>
      <c r="FP858" s="40"/>
      <c r="FQ858" s="40"/>
      <c r="FR858" s="40"/>
      <c r="FS858" s="40"/>
      <c r="FT858" s="40"/>
      <c r="FU858" s="40"/>
      <c r="FV858" s="40"/>
      <c r="FW858" s="40"/>
      <c r="FX858" s="40"/>
      <c r="FY858" s="40"/>
      <c r="FZ858" s="40"/>
      <c r="GA858" s="40"/>
      <c r="GB858" s="40"/>
      <c r="GC858" s="40"/>
      <c r="GD858" s="8"/>
      <c r="GE858" s="8"/>
      <c r="GF858" s="8"/>
      <c r="GG858" s="8"/>
      <c r="GH858" s="8"/>
    </row>
    <row r="859" spans="1:190">
      <c r="A859" s="8"/>
      <c r="DT859" s="40"/>
      <c r="DU859" s="40"/>
      <c r="DV859" s="40"/>
      <c r="DW859" s="40"/>
      <c r="DX859" s="40"/>
      <c r="DY859" s="40"/>
      <c r="DZ859" s="40"/>
      <c r="EA859" s="40"/>
      <c r="EB859" s="40"/>
      <c r="EC859" s="40"/>
      <c r="ED859" s="40"/>
      <c r="EE859" s="40"/>
      <c r="EF859" s="40"/>
      <c r="EG859" s="40"/>
      <c r="EH859" s="40"/>
      <c r="EI859" s="40"/>
      <c r="EJ859" s="40"/>
      <c r="EK859" s="40"/>
      <c r="EL859" s="40"/>
      <c r="EM859" s="40"/>
      <c r="EN859" s="40"/>
      <c r="EO859" s="40"/>
      <c r="EP859" s="40"/>
      <c r="EQ859" s="40"/>
      <c r="ER859" s="40"/>
      <c r="ES859" s="40"/>
      <c r="ET859" s="40"/>
      <c r="EU859" s="40"/>
      <c r="EV859" s="40"/>
      <c r="EW859" s="40"/>
      <c r="EX859" s="40"/>
      <c r="EY859" s="40"/>
      <c r="EZ859" s="40"/>
      <c r="FA859" s="40"/>
      <c r="FB859" s="40"/>
      <c r="FC859" s="40"/>
      <c r="FD859" s="40"/>
      <c r="FE859" s="40"/>
      <c r="FF859" s="40"/>
      <c r="FG859" s="40"/>
      <c r="FH859" s="40"/>
      <c r="FI859" s="40"/>
      <c r="FJ859" s="40"/>
      <c r="FK859" s="40"/>
      <c r="FL859" s="40"/>
      <c r="FM859" s="40"/>
      <c r="FN859" s="40"/>
      <c r="FO859" s="40"/>
      <c r="FP859" s="40"/>
      <c r="FQ859" s="40"/>
      <c r="FR859" s="40"/>
      <c r="FS859" s="40"/>
      <c r="FT859" s="40"/>
      <c r="FU859" s="40"/>
      <c r="FV859" s="40"/>
      <c r="FW859" s="40"/>
      <c r="FX859" s="40"/>
      <c r="FY859" s="40"/>
      <c r="FZ859" s="40"/>
      <c r="GA859" s="40"/>
      <c r="GB859" s="40"/>
      <c r="GC859" s="40"/>
      <c r="GD859" s="8"/>
      <c r="GE859" s="8"/>
      <c r="GF859" s="8"/>
      <c r="GG859" s="8"/>
      <c r="GH859" s="8"/>
    </row>
    <row r="860" spans="1:190">
      <c r="A860" s="8"/>
      <c r="DT860" s="40"/>
      <c r="DU860" s="40"/>
      <c r="DV860" s="40"/>
      <c r="DW860" s="40"/>
      <c r="DX860" s="40"/>
      <c r="DY860" s="40"/>
      <c r="DZ860" s="40"/>
      <c r="EA860" s="40"/>
      <c r="EB860" s="40"/>
      <c r="EC860" s="40"/>
      <c r="ED860" s="40"/>
      <c r="EE860" s="40"/>
      <c r="EF860" s="40"/>
      <c r="EG860" s="40"/>
      <c r="EH860" s="40"/>
      <c r="EI860" s="40"/>
      <c r="EJ860" s="40"/>
      <c r="EK860" s="40"/>
      <c r="EL860" s="40"/>
      <c r="EM860" s="40"/>
      <c r="EN860" s="40"/>
      <c r="EO860" s="40"/>
      <c r="EP860" s="40"/>
      <c r="EQ860" s="40"/>
      <c r="ER860" s="40"/>
      <c r="ES860" s="40"/>
      <c r="ET860" s="40"/>
      <c r="EU860" s="40"/>
      <c r="EV860" s="40"/>
      <c r="EW860" s="40"/>
      <c r="EX860" s="40"/>
      <c r="EY860" s="40"/>
      <c r="EZ860" s="40"/>
      <c r="FA860" s="40"/>
      <c r="FB860" s="40"/>
      <c r="FC860" s="40"/>
      <c r="FD860" s="40"/>
      <c r="FE860" s="40"/>
      <c r="FF860" s="40"/>
      <c r="FG860" s="40"/>
      <c r="FH860" s="40"/>
      <c r="FI860" s="40"/>
      <c r="FJ860" s="40"/>
      <c r="FK860" s="40"/>
      <c r="FL860" s="40"/>
      <c r="FM860" s="40"/>
      <c r="FN860" s="40"/>
      <c r="FO860" s="40"/>
      <c r="FP860" s="40"/>
      <c r="FQ860" s="40"/>
      <c r="FR860" s="40"/>
      <c r="FS860" s="40"/>
      <c r="FT860" s="40"/>
      <c r="FU860" s="40"/>
      <c r="FV860" s="40"/>
      <c r="FW860" s="40"/>
      <c r="FX860" s="40"/>
      <c r="FY860" s="40"/>
      <c r="FZ860" s="40"/>
      <c r="GA860" s="40"/>
      <c r="GB860" s="40"/>
      <c r="GC860" s="40"/>
      <c r="GD860" s="8"/>
      <c r="GE860" s="8"/>
      <c r="GF860" s="8"/>
      <c r="GG860" s="8"/>
      <c r="GH860" s="8"/>
    </row>
    <row r="861" spans="1:190">
      <c r="A861" s="8"/>
      <c r="DT861" s="40"/>
      <c r="DU861" s="40"/>
      <c r="DV861" s="40"/>
      <c r="DW861" s="40"/>
      <c r="DX861" s="40"/>
      <c r="DY861" s="40"/>
      <c r="DZ861" s="40"/>
      <c r="EA861" s="40"/>
      <c r="EB861" s="40"/>
      <c r="EC861" s="40"/>
      <c r="ED861" s="40"/>
      <c r="EE861" s="40"/>
      <c r="EF861" s="40"/>
      <c r="EG861" s="40"/>
      <c r="EH861" s="40"/>
      <c r="EI861" s="40"/>
      <c r="EJ861" s="40"/>
      <c r="EK861" s="40"/>
      <c r="EL861" s="40"/>
      <c r="EM861" s="40"/>
      <c r="EN861" s="40"/>
      <c r="EO861" s="40"/>
      <c r="EP861" s="40"/>
      <c r="EQ861" s="40"/>
      <c r="ER861" s="40"/>
      <c r="ES861" s="40"/>
      <c r="ET861" s="40"/>
      <c r="EU861" s="40"/>
      <c r="EV861" s="40"/>
      <c r="EW861" s="40"/>
      <c r="EX861" s="40"/>
      <c r="EY861" s="40"/>
      <c r="EZ861" s="40"/>
      <c r="FA861" s="40"/>
      <c r="FB861" s="40"/>
      <c r="FC861" s="40"/>
      <c r="FD861" s="40"/>
      <c r="FE861" s="40"/>
      <c r="FF861" s="40"/>
      <c r="FG861" s="40"/>
      <c r="FH861" s="40"/>
      <c r="FI861" s="40"/>
      <c r="FJ861" s="40"/>
      <c r="FK861" s="40"/>
      <c r="FL861" s="40"/>
      <c r="FM861" s="40"/>
      <c r="FN861" s="40"/>
      <c r="FO861" s="40"/>
      <c r="FP861" s="40"/>
      <c r="FQ861" s="40"/>
      <c r="FR861" s="40"/>
      <c r="FS861" s="40"/>
      <c r="FT861" s="40"/>
      <c r="FU861" s="40"/>
      <c r="FV861" s="40"/>
      <c r="FW861" s="40"/>
      <c r="FX861" s="40"/>
      <c r="FY861" s="40"/>
      <c r="FZ861" s="40"/>
      <c r="GA861" s="40"/>
      <c r="GB861" s="40"/>
      <c r="GC861" s="40"/>
      <c r="GD861" s="8"/>
      <c r="GE861" s="8"/>
      <c r="GF861" s="8"/>
      <c r="GG861" s="8"/>
      <c r="GH861" s="8"/>
    </row>
    <row r="862" spans="1:190">
      <c r="A862" s="8"/>
      <c r="DT862" s="40"/>
      <c r="DU862" s="40"/>
      <c r="DV862" s="40"/>
      <c r="DW862" s="40"/>
      <c r="DX862" s="40"/>
      <c r="DY862" s="40"/>
      <c r="DZ862" s="40"/>
      <c r="EA862" s="40"/>
      <c r="EB862" s="40"/>
      <c r="EC862" s="40"/>
      <c r="ED862" s="40"/>
      <c r="EE862" s="40"/>
      <c r="EF862" s="40"/>
      <c r="EG862" s="40"/>
      <c r="EH862" s="40"/>
      <c r="EI862" s="40"/>
      <c r="EJ862" s="40"/>
      <c r="EK862" s="40"/>
      <c r="EL862" s="40"/>
      <c r="EM862" s="40"/>
      <c r="EN862" s="40"/>
      <c r="EO862" s="40"/>
      <c r="EP862" s="40"/>
      <c r="EQ862" s="40"/>
      <c r="ER862" s="40"/>
      <c r="ES862" s="40"/>
      <c r="ET862" s="40"/>
      <c r="EU862" s="40"/>
      <c r="EV862" s="40"/>
      <c r="EW862" s="40"/>
      <c r="EX862" s="40"/>
      <c r="EY862" s="40"/>
      <c r="EZ862" s="40"/>
      <c r="FA862" s="40"/>
      <c r="FB862" s="40"/>
      <c r="FC862" s="40"/>
      <c r="FD862" s="40"/>
      <c r="FE862" s="40"/>
      <c r="FF862" s="40"/>
      <c r="FG862" s="40"/>
      <c r="FH862" s="40"/>
      <c r="FI862" s="40"/>
      <c r="FJ862" s="40"/>
      <c r="FK862" s="40"/>
      <c r="FL862" s="40"/>
      <c r="FM862" s="40"/>
      <c r="FN862" s="40"/>
      <c r="FO862" s="40"/>
      <c r="FP862" s="40"/>
      <c r="FQ862" s="40"/>
      <c r="FR862" s="40"/>
      <c r="FS862" s="40"/>
      <c r="FT862" s="40"/>
      <c r="FU862" s="40"/>
      <c r="FV862" s="40"/>
      <c r="FW862" s="40"/>
      <c r="FX862" s="40"/>
      <c r="FY862" s="40"/>
      <c r="FZ862" s="40"/>
      <c r="GA862" s="40"/>
      <c r="GB862" s="40"/>
      <c r="GC862" s="40"/>
      <c r="GD862" s="8"/>
      <c r="GE862" s="8"/>
      <c r="GF862" s="8"/>
      <c r="GG862" s="8"/>
      <c r="GH862" s="8"/>
    </row>
    <row r="863" spans="1:190">
      <c r="A863" s="8"/>
      <c r="DT863" s="40"/>
      <c r="DU863" s="40"/>
      <c r="DV863" s="40"/>
      <c r="DW863" s="40"/>
      <c r="DX863" s="40"/>
      <c r="DY863" s="40"/>
      <c r="DZ863" s="40"/>
      <c r="EA863" s="40"/>
      <c r="EB863" s="40"/>
      <c r="EC863" s="40"/>
      <c r="ED863" s="40"/>
      <c r="EE863" s="40"/>
      <c r="EF863" s="40"/>
      <c r="EG863" s="40"/>
      <c r="EH863" s="40"/>
      <c r="EI863" s="40"/>
      <c r="EJ863" s="40"/>
      <c r="EK863" s="40"/>
      <c r="EL863" s="40"/>
      <c r="EM863" s="40"/>
      <c r="EN863" s="40"/>
      <c r="EO863" s="40"/>
      <c r="EP863" s="40"/>
      <c r="EQ863" s="40"/>
      <c r="ER863" s="40"/>
      <c r="ES863" s="40"/>
      <c r="ET863" s="40"/>
      <c r="EU863" s="40"/>
      <c r="EV863" s="40"/>
      <c r="EW863" s="40"/>
      <c r="EX863" s="40"/>
      <c r="EY863" s="40"/>
      <c r="EZ863" s="40"/>
      <c r="FA863" s="40"/>
      <c r="FB863" s="40"/>
      <c r="FC863" s="40"/>
      <c r="FD863" s="40"/>
      <c r="FE863" s="40"/>
      <c r="FF863" s="40"/>
      <c r="FG863" s="40"/>
      <c r="FH863" s="40"/>
      <c r="FI863" s="40"/>
      <c r="FJ863" s="40"/>
      <c r="FK863" s="40"/>
      <c r="FL863" s="40"/>
      <c r="FM863" s="40"/>
      <c r="FN863" s="40"/>
      <c r="FO863" s="40"/>
      <c r="FP863" s="40"/>
      <c r="FQ863" s="40"/>
      <c r="FR863" s="40"/>
      <c r="FS863" s="40"/>
      <c r="FT863" s="40"/>
      <c r="FU863" s="40"/>
      <c r="FV863" s="40"/>
      <c r="FW863" s="40"/>
      <c r="FX863" s="40"/>
      <c r="FY863" s="40"/>
      <c r="FZ863" s="40"/>
      <c r="GA863" s="40"/>
      <c r="GB863" s="40"/>
      <c r="GC863" s="40"/>
      <c r="GD863" s="8"/>
      <c r="GE863" s="8"/>
      <c r="GF863" s="8"/>
      <c r="GG863" s="8"/>
      <c r="GH863" s="8"/>
    </row>
    <row r="864" spans="1:190">
      <c r="A864" s="8"/>
      <c r="DT864" s="40"/>
      <c r="DU864" s="40"/>
      <c r="DV864" s="40"/>
      <c r="DW864" s="40"/>
      <c r="DX864" s="40"/>
      <c r="DY864" s="40"/>
      <c r="DZ864" s="40"/>
      <c r="EA864" s="40"/>
      <c r="EB864" s="40"/>
      <c r="EC864" s="40"/>
      <c r="ED864" s="40"/>
      <c r="EE864" s="40"/>
      <c r="EF864" s="40"/>
      <c r="EG864" s="40"/>
      <c r="EH864" s="40"/>
      <c r="EI864" s="40"/>
      <c r="EJ864" s="40"/>
      <c r="EK864" s="40"/>
      <c r="EL864" s="40"/>
      <c r="EM864" s="40"/>
      <c r="EN864" s="40"/>
      <c r="EO864" s="40"/>
      <c r="EP864" s="40"/>
      <c r="EQ864" s="40"/>
      <c r="ER864" s="40"/>
      <c r="ES864" s="40"/>
      <c r="ET864" s="40"/>
      <c r="EU864" s="40"/>
      <c r="EV864" s="40"/>
      <c r="EW864" s="40"/>
      <c r="EX864" s="40"/>
      <c r="EY864" s="40"/>
      <c r="EZ864" s="40"/>
      <c r="FA864" s="40"/>
      <c r="FB864" s="40"/>
      <c r="FC864" s="40"/>
      <c r="FD864" s="40"/>
      <c r="FE864" s="40"/>
      <c r="FF864" s="40"/>
      <c r="FG864" s="40"/>
      <c r="FH864" s="40"/>
      <c r="FI864" s="40"/>
      <c r="FJ864" s="40"/>
      <c r="FK864" s="40"/>
      <c r="FL864" s="40"/>
      <c r="FM864" s="40"/>
      <c r="FN864" s="40"/>
      <c r="FO864" s="40"/>
      <c r="FP864" s="40"/>
      <c r="FQ864" s="40"/>
      <c r="FR864" s="40"/>
      <c r="FS864" s="40"/>
      <c r="FT864" s="40"/>
      <c r="FU864" s="40"/>
      <c r="FV864" s="40"/>
      <c r="FW864" s="40"/>
      <c r="FX864" s="40"/>
      <c r="FY864" s="40"/>
      <c r="FZ864" s="40"/>
      <c r="GA864" s="40"/>
      <c r="GB864" s="40"/>
      <c r="GC864" s="40"/>
      <c r="GD864" s="8"/>
      <c r="GE864" s="8"/>
      <c r="GF864" s="8"/>
      <c r="GG864" s="8"/>
      <c r="GH864" s="8"/>
    </row>
    <row r="865" spans="1:190">
      <c r="A865" s="8"/>
      <c r="DT865" s="40"/>
      <c r="DU865" s="40"/>
      <c r="DV865" s="40"/>
      <c r="DW865" s="40"/>
      <c r="DX865" s="40"/>
      <c r="DY865" s="40"/>
      <c r="DZ865" s="40"/>
      <c r="EA865" s="40"/>
      <c r="EB865" s="40"/>
      <c r="EC865" s="40"/>
      <c r="ED865" s="40"/>
      <c r="EE865" s="40"/>
      <c r="EF865" s="40"/>
      <c r="EG865" s="40"/>
      <c r="EH865" s="40"/>
      <c r="EI865" s="40"/>
      <c r="EJ865" s="40"/>
      <c r="EK865" s="40"/>
      <c r="EL865" s="40"/>
      <c r="EM865" s="40"/>
      <c r="EN865" s="40"/>
      <c r="EO865" s="40"/>
      <c r="EP865" s="40"/>
      <c r="EQ865" s="40"/>
      <c r="ER865" s="40"/>
      <c r="ES865" s="40"/>
      <c r="ET865" s="40"/>
      <c r="EU865" s="40"/>
      <c r="EV865" s="40"/>
      <c r="EW865" s="40"/>
      <c r="EX865" s="40"/>
      <c r="EY865" s="40"/>
      <c r="EZ865" s="40"/>
      <c r="FA865" s="40"/>
      <c r="FB865" s="40"/>
      <c r="FC865" s="40"/>
      <c r="FD865" s="40"/>
      <c r="FE865" s="40"/>
      <c r="FF865" s="40"/>
      <c r="FG865" s="40"/>
      <c r="FH865" s="40"/>
      <c r="FI865" s="40"/>
      <c r="FJ865" s="40"/>
      <c r="FK865" s="40"/>
      <c r="FL865" s="40"/>
      <c r="FM865" s="40"/>
      <c r="FN865" s="40"/>
      <c r="FO865" s="40"/>
      <c r="FP865" s="40"/>
      <c r="FQ865" s="40"/>
      <c r="FR865" s="40"/>
      <c r="FS865" s="40"/>
      <c r="FT865" s="40"/>
      <c r="FU865" s="40"/>
      <c r="FV865" s="40"/>
      <c r="FW865" s="40"/>
      <c r="FX865" s="40"/>
      <c r="FY865" s="40"/>
      <c r="FZ865" s="40"/>
      <c r="GA865" s="40"/>
      <c r="GB865" s="40"/>
      <c r="GC865" s="40"/>
      <c r="GD865" s="8"/>
      <c r="GE865" s="8"/>
      <c r="GF865" s="8"/>
      <c r="GG865" s="8"/>
      <c r="GH865" s="8"/>
    </row>
    <row r="866" spans="1:190">
      <c r="A866" s="8"/>
      <c r="DT866" s="40"/>
      <c r="DU866" s="40"/>
      <c r="DV866" s="40"/>
      <c r="DW866" s="40"/>
      <c r="DX866" s="40"/>
      <c r="DY866" s="40"/>
      <c r="DZ866" s="40"/>
      <c r="EA866" s="40"/>
      <c r="EB866" s="40"/>
      <c r="EC866" s="40"/>
      <c r="ED866" s="40"/>
      <c r="EE866" s="40"/>
      <c r="EF866" s="40"/>
      <c r="EG866" s="40"/>
      <c r="EH866" s="40"/>
      <c r="EI866" s="40"/>
      <c r="EJ866" s="40"/>
      <c r="EK866" s="40"/>
      <c r="EL866" s="40"/>
      <c r="EM866" s="40"/>
      <c r="EN866" s="40"/>
      <c r="EO866" s="40"/>
      <c r="EP866" s="40"/>
      <c r="EQ866" s="40"/>
      <c r="ER866" s="40"/>
      <c r="ES866" s="40"/>
      <c r="ET866" s="40"/>
      <c r="EU866" s="40"/>
      <c r="EV866" s="40"/>
      <c r="EW866" s="40"/>
      <c r="EX866" s="40"/>
      <c r="EY866" s="40"/>
      <c r="EZ866" s="40"/>
      <c r="FA866" s="40"/>
      <c r="FB866" s="40"/>
      <c r="FC866" s="40"/>
      <c r="FD866" s="40"/>
      <c r="FE866" s="40"/>
      <c r="FF866" s="40"/>
      <c r="FG866" s="40"/>
      <c r="FH866" s="40"/>
      <c r="FI866" s="40"/>
      <c r="FJ866" s="40"/>
      <c r="FK866" s="40"/>
      <c r="FL866" s="40"/>
      <c r="FM866" s="40"/>
      <c r="FN866" s="40"/>
      <c r="FO866" s="40"/>
      <c r="FP866" s="40"/>
      <c r="FQ866" s="40"/>
      <c r="FR866" s="40"/>
      <c r="FS866" s="40"/>
      <c r="FT866" s="40"/>
      <c r="FU866" s="40"/>
      <c r="FV866" s="40"/>
      <c r="FW866" s="40"/>
      <c r="FX866" s="40"/>
      <c r="FY866" s="40"/>
      <c r="FZ866" s="40"/>
      <c r="GA866" s="40"/>
      <c r="GB866" s="40"/>
      <c r="GC866" s="40"/>
      <c r="GD866" s="8"/>
      <c r="GE866" s="8"/>
      <c r="GF866" s="8"/>
      <c r="GG866" s="8"/>
      <c r="GH866" s="8"/>
    </row>
    <row r="867" spans="1:190">
      <c r="A867" s="8"/>
      <c r="DT867" s="40"/>
      <c r="DU867" s="40"/>
      <c r="DV867" s="40"/>
      <c r="DW867" s="40"/>
      <c r="DX867" s="40"/>
      <c r="DY867" s="40"/>
      <c r="DZ867" s="40"/>
      <c r="EA867" s="40"/>
      <c r="EB867" s="40"/>
      <c r="EC867" s="40"/>
      <c r="ED867" s="40"/>
      <c r="EE867" s="40"/>
      <c r="EF867" s="40"/>
      <c r="EG867" s="40"/>
      <c r="EH867" s="40"/>
      <c r="EI867" s="40"/>
      <c r="EJ867" s="40"/>
      <c r="EK867" s="40"/>
      <c r="EL867" s="40"/>
      <c r="EM867" s="40"/>
      <c r="EN867" s="40"/>
      <c r="EO867" s="40"/>
      <c r="EP867" s="40"/>
      <c r="EQ867" s="40"/>
      <c r="ER867" s="40"/>
      <c r="ES867" s="40"/>
      <c r="ET867" s="40"/>
      <c r="EU867" s="40"/>
      <c r="EV867" s="40"/>
      <c r="EW867" s="40"/>
      <c r="EX867" s="40"/>
      <c r="EY867" s="40"/>
      <c r="EZ867" s="40"/>
      <c r="FA867" s="40"/>
      <c r="FB867" s="40"/>
      <c r="FC867" s="40"/>
      <c r="FD867" s="40"/>
      <c r="FE867" s="40"/>
      <c r="FF867" s="40"/>
      <c r="FG867" s="40"/>
      <c r="FH867" s="40"/>
      <c r="FI867" s="40"/>
      <c r="FJ867" s="40"/>
      <c r="FK867" s="40"/>
      <c r="FL867" s="40"/>
      <c r="FM867" s="40"/>
      <c r="FN867" s="40"/>
      <c r="FO867" s="40"/>
      <c r="FP867" s="40"/>
      <c r="FQ867" s="40"/>
      <c r="FR867" s="40"/>
      <c r="FS867" s="40"/>
      <c r="FT867" s="40"/>
      <c r="FU867" s="40"/>
      <c r="FV867" s="40"/>
      <c r="FW867" s="40"/>
      <c r="FX867" s="40"/>
      <c r="FY867" s="40"/>
      <c r="FZ867" s="40"/>
      <c r="GA867" s="40"/>
      <c r="GB867" s="40"/>
      <c r="GC867" s="40"/>
      <c r="GD867" s="8"/>
      <c r="GE867" s="8"/>
      <c r="GF867" s="8"/>
      <c r="GG867" s="8"/>
      <c r="GH867" s="8"/>
    </row>
    <row r="868" spans="1:190">
      <c r="A868" s="8"/>
      <c r="DT868" s="40"/>
      <c r="DU868" s="40"/>
      <c r="DV868" s="40"/>
      <c r="DW868" s="40"/>
      <c r="DX868" s="40"/>
      <c r="DY868" s="40"/>
      <c r="DZ868" s="40"/>
      <c r="EA868" s="40"/>
      <c r="EB868" s="40"/>
      <c r="EC868" s="40"/>
      <c r="ED868" s="40"/>
      <c r="EE868" s="40"/>
      <c r="EF868" s="40"/>
      <c r="EG868" s="40"/>
      <c r="EH868" s="40"/>
      <c r="EI868" s="40"/>
      <c r="EJ868" s="40"/>
      <c r="EK868" s="40"/>
      <c r="EL868" s="40"/>
      <c r="EM868" s="40"/>
      <c r="EN868" s="40"/>
      <c r="EO868" s="40"/>
      <c r="EP868" s="40"/>
      <c r="EQ868" s="40"/>
      <c r="ER868" s="40"/>
      <c r="ES868" s="40"/>
      <c r="ET868" s="40"/>
      <c r="EU868" s="40"/>
      <c r="EV868" s="40"/>
      <c r="EW868" s="40"/>
      <c r="EX868" s="40"/>
      <c r="EY868" s="40"/>
      <c r="EZ868" s="40"/>
      <c r="FA868" s="40"/>
      <c r="FB868" s="40"/>
      <c r="FC868" s="40"/>
      <c r="FD868" s="40"/>
      <c r="FE868" s="40"/>
      <c r="FF868" s="40"/>
      <c r="FG868" s="40"/>
      <c r="FH868" s="40"/>
      <c r="FI868" s="40"/>
      <c r="FJ868" s="40"/>
      <c r="FK868" s="40"/>
      <c r="FL868" s="40"/>
      <c r="FM868" s="40"/>
      <c r="FN868" s="40"/>
      <c r="FO868" s="40"/>
      <c r="FP868" s="40"/>
      <c r="FQ868" s="40"/>
      <c r="FR868" s="40"/>
      <c r="FS868" s="40"/>
      <c r="FT868" s="40"/>
      <c r="FU868" s="40"/>
      <c r="FV868" s="40"/>
      <c r="FW868" s="40"/>
      <c r="FX868" s="40"/>
      <c r="FY868" s="40"/>
      <c r="FZ868" s="40"/>
      <c r="GA868" s="40"/>
      <c r="GB868" s="40"/>
      <c r="GC868" s="40"/>
      <c r="GD868" s="8"/>
      <c r="GE868" s="8"/>
      <c r="GF868" s="8"/>
      <c r="GG868" s="8"/>
      <c r="GH868" s="8"/>
    </row>
    <row r="869" spans="1:190">
      <c r="A869" s="8"/>
      <c r="DT869" s="40"/>
      <c r="DU869" s="40"/>
      <c r="DV869" s="40"/>
      <c r="DW869" s="40"/>
      <c r="DX869" s="40"/>
      <c r="DY869" s="40"/>
      <c r="DZ869" s="40"/>
      <c r="EA869" s="40"/>
      <c r="EB869" s="40"/>
      <c r="EC869" s="40"/>
      <c r="ED869" s="40"/>
      <c r="EE869" s="40"/>
      <c r="EF869" s="40"/>
      <c r="EG869" s="40"/>
      <c r="EH869" s="40"/>
      <c r="EI869" s="40"/>
      <c r="EJ869" s="40"/>
      <c r="EK869" s="40"/>
      <c r="EL869" s="40"/>
      <c r="EM869" s="40"/>
      <c r="EN869" s="40"/>
      <c r="EO869" s="40"/>
      <c r="EP869" s="40"/>
      <c r="EQ869" s="40"/>
      <c r="ER869" s="40"/>
      <c r="ES869" s="40"/>
      <c r="ET869" s="40"/>
      <c r="EU869" s="40"/>
      <c r="EV869" s="40"/>
      <c r="EW869" s="40"/>
      <c r="EX869" s="40"/>
      <c r="EY869" s="40"/>
      <c r="EZ869" s="40"/>
      <c r="FA869" s="40"/>
      <c r="FB869" s="40"/>
      <c r="FC869" s="40"/>
      <c r="FD869" s="40"/>
      <c r="FE869" s="40"/>
      <c r="FF869" s="40"/>
      <c r="FG869" s="40"/>
      <c r="FH869" s="40"/>
      <c r="FI869" s="40"/>
      <c r="FJ869" s="40"/>
      <c r="FK869" s="40"/>
      <c r="FL869" s="40"/>
      <c r="FM869" s="40"/>
      <c r="FN869" s="40"/>
      <c r="FO869" s="40"/>
      <c r="FP869" s="40"/>
      <c r="FQ869" s="40"/>
      <c r="FR869" s="40"/>
      <c r="FS869" s="40"/>
      <c r="FT869" s="40"/>
      <c r="FU869" s="40"/>
      <c r="FV869" s="40"/>
      <c r="FW869" s="40"/>
      <c r="FX869" s="40"/>
      <c r="FY869" s="40"/>
      <c r="FZ869" s="40"/>
      <c r="GA869" s="40"/>
      <c r="GB869" s="40"/>
      <c r="GC869" s="40"/>
      <c r="GD869" s="8"/>
      <c r="GE869" s="8"/>
      <c r="GF869" s="8"/>
      <c r="GG869" s="8"/>
      <c r="GH869" s="8"/>
    </row>
    <row r="870" spans="1:190">
      <c r="A870" s="8"/>
      <c r="DT870" s="40"/>
      <c r="DU870" s="40"/>
      <c r="DV870" s="40"/>
      <c r="DW870" s="40"/>
      <c r="DX870" s="40"/>
      <c r="DY870" s="40"/>
      <c r="DZ870" s="40"/>
      <c r="EA870" s="40"/>
      <c r="EB870" s="40"/>
      <c r="EC870" s="40"/>
      <c r="ED870" s="40"/>
      <c r="EE870" s="40"/>
      <c r="EF870" s="40"/>
      <c r="EG870" s="40"/>
      <c r="EH870" s="40"/>
      <c r="EI870" s="40"/>
      <c r="EJ870" s="40"/>
      <c r="EK870" s="40"/>
      <c r="EL870" s="40"/>
      <c r="EM870" s="40"/>
      <c r="EN870" s="40"/>
      <c r="EO870" s="40"/>
      <c r="EP870" s="40"/>
      <c r="EQ870" s="40"/>
      <c r="ER870" s="40"/>
      <c r="ES870" s="40"/>
      <c r="ET870" s="40"/>
      <c r="EU870" s="40"/>
      <c r="EV870" s="40"/>
      <c r="EW870" s="40"/>
      <c r="EX870" s="40"/>
      <c r="EY870" s="40"/>
      <c r="EZ870" s="40"/>
      <c r="FA870" s="40"/>
      <c r="FB870" s="40"/>
      <c r="FC870" s="40"/>
      <c r="FD870" s="40"/>
      <c r="FE870" s="40"/>
      <c r="FF870" s="40"/>
      <c r="FG870" s="40"/>
      <c r="FH870" s="40"/>
      <c r="FI870" s="40"/>
      <c r="FJ870" s="40"/>
      <c r="FK870" s="40"/>
      <c r="FL870" s="40"/>
      <c r="FM870" s="40"/>
      <c r="FN870" s="40"/>
      <c r="FO870" s="40"/>
      <c r="FP870" s="40"/>
      <c r="FQ870" s="40"/>
      <c r="FR870" s="40"/>
      <c r="FS870" s="40"/>
      <c r="FT870" s="40"/>
      <c r="FU870" s="40"/>
      <c r="FV870" s="40"/>
      <c r="FW870" s="40"/>
      <c r="FX870" s="40"/>
      <c r="FY870" s="40"/>
      <c r="FZ870" s="40"/>
      <c r="GA870" s="40"/>
      <c r="GB870" s="40"/>
      <c r="GC870" s="40"/>
      <c r="GD870" s="8"/>
      <c r="GE870" s="8"/>
      <c r="GF870" s="8"/>
      <c r="GG870" s="8"/>
      <c r="GH870" s="8"/>
    </row>
    <row r="871" spans="1:190">
      <c r="A871" s="8"/>
      <c r="DT871" s="40"/>
      <c r="DU871" s="40"/>
      <c r="DV871" s="40"/>
      <c r="DW871" s="40"/>
      <c r="DX871" s="40"/>
      <c r="DY871" s="40"/>
      <c r="DZ871" s="40"/>
      <c r="EA871" s="40"/>
      <c r="EB871" s="40"/>
      <c r="EC871" s="40"/>
      <c r="ED871" s="40"/>
      <c r="EE871" s="40"/>
      <c r="EF871" s="40"/>
      <c r="EG871" s="40"/>
      <c r="EH871" s="40"/>
      <c r="EI871" s="40"/>
      <c r="EJ871" s="40"/>
      <c r="EK871" s="40"/>
      <c r="EL871" s="40"/>
      <c r="EM871" s="40"/>
      <c r="EN871" s="40"/>
      <c r="EO871" s="40"/>
      <c r="EP871" s="40"/>
      <c r="EQ871" s="40"/>
      <c r="ER871" s="40"/>
      <c r="ES871" s="40"/>
      <c r="ET871" s="40"/>
      <c r="EU871" s="40"/>
      <c r="EV871" s="40"/>
      <c r="EW871" s="40"/>
      <c r="EX871" s="40"/>
      <c r="EY871" s="40"/>
      <c r="EZ871" s="40"/>
      <c r="FA871" s="40"/>
      <c r="FB871" s="40"/>
      <c r="FC871" s="40"/>
      <c r="FD871" s="40"/>
      <c r="FE871" s="40"/>
      <c r="FF871" s="40"/>
      <c r="FG871" s="40"/>
      <c r="FH871" s="40"/>
      <c r="FI871" s="40"/>
      <c r="FJ871" s="40"/>
      <c r="FK871" s="40"/>
      <c r="FL871" s="40"/>
      <c r="FM871" s="40"/>
      <c r="FN871" s="40"/>
      <c r="FO871" s="40"/>
      <c r="FP871" s="40"/>
      <c r="FQ871" s="40"/>
      <c r="FR871" s="40"/>
      <c r="FS871" s="40"/>
      <c r="FT871" s="40"/>
      <c r="FU871" s="40"/>
      <c r="FV871" s="40"/>
      <c r="FW871" s="40"/>
      <c r="FX871" s="40"/>
      <c r="FY871" s="40"/>
      <c r="FZ871" s="40"/>
      <c r="GA871" s="40"/>
      <c r="GB871" s="40"/>
      <c r="GC871" s="40"/>
      <c r="GD871" s="8"/>
      <c r="GE871" s="8"/>
      <c r="GF871" s="8"/>
      <c r="GG871" s="8"/>
      <c r="GH871" s="8"/>
    </row>
    <row r="872" spans="1:190">
      <c r="A872" s="8"/>
      <c r="DT872" s="40"/>
      <c r="DU872" s="40"/>
      <c r="DV872" s="40"/>
      <c r="DW872" s="40"/>
      <c r="DX872" s="40"/>
      <c r="DY872" s="40"/>
      <c r="DZ872" s="40"/>
      <c r="EA872" s="40"/>
      <c r="EB872" s="40"/>
      <c r="EC872" s="40"/>
      <c r="ED872" s="40"/>
      <c r="EE872" s="40"/>
      <c r="EF872" s="40"/>
      <c r="EG872" s="40"/>
      <c r="EH872" s="40"/>
      <c r="EI872" s="40"/>
      <c r="EJ872" s="40"/>
      <c r="EK872" s="40"/>
      <c r="EL872" s="40"/>
      <c r="EM872" s="40"/>
      <c r="EN872" s="40"/>
      <c r="EO872" s="40"/>
      <c r="EP872" s="40"/>
      <c r="EQ872" s="40"/>
      <c r="ER872" s="40"/>
      <c r="ES872" s="40"/>
      <c r="ET872" s="40"/>
      <c r="EU872" s="40"/>
      <c r="EV872" s="40"/>
      <c r="EW872" s="40"/>
      <c r="EX872" s="40"/>
      <c r="EY872" s="40"/>
      <c r="EZ872" s="40"/>
      <c r="FA872" s="40"/>
      <c r="FB872" s="40"/>
      <c r="FC872" s="40"/>
      <c r="FD872" s="40"/>
      <c r="FE872" s="40"/>
      <c r="FF872" s="40"/>
      <c r="FG872" s="40"/>
      <c r="FH872" s="40"/>
      <c r="FI872" s="40"/>
      <c r="FJ872" s="40"/>
      <c r="FK872" s="40"/>
      <c r="FL872" s="40"/>
      <c r="FM872" s="40"/>
      <c r="FN872" s="40"/>
      <c r="FO872" s="40"/>
      <c r="FP872" s="40"/>
      <c r="FQ872" s="40"/>
      <c r="FR872" s="40"/>
      <c r="FS872" s="40"/>
      <c r="FT872" s="40"/>
      <c r="FU872" s="40"/>
      <c r="FV872" s="40"/>
      <c r="FW872" s="40"/>
      <c r="FX872" s="40"/>
      <c r="FY872" s="40"/>
      <c r="FZ872" s="40"/>
      <c r="GA872" s="40"/>
      <c r="GB872" s="40"/>
      <c r="GC872" s="40"/>
      <c r="GD872" s="8"/>
      <c r="GE872" s="8"/>
      <c r="GF872" s="8"/>
      <c r="GG872" s="8"/>
      <c r="GH872" s="8"/>
    </row>
    <row r="873" spans="1:190">
      <c r="A873" s="8"/>
      <c r="DT873" s="40"/>
      <c r="DU873" s="40"/>
      <c r="DV873" s="40"/>
      <c r="DW873" s="40"/>
      <c r="DX873" s="40"/>
      <c r="DY873" s="40"/>
      <c r="DZ873" s="40"/>
      <c r="EA873" s="40"/>
      <c r="EB873" s="40"/>
      <c r="EC873" s="40"/>
      <c r="ED873" s="40"/>
      <c r="EE873" s="40"/>
      <c r="EF873" s="40"/>
      <c r="EG873" s="40"/>
      <c r="EH873" s="40"/>
      <c r="EI873" s="40"/>
      <c r="EJ873" s="40"/>
      <c r="EK873" s="40"/>
      <c r="EL873" s="40"/>
      <c r="EM873" s="40"/>
      <c r="EN873" s="40"/>
      <c r="EO873" s="40"/>
      <c r="EP873" s="40"/>
      <c r="EQ873" s="40"/>
      <c r="ER873" s="40"/>
      <c r="ES873" s="40"/>
      <c r="ET873" s="40"/>
      <c r="EU873" s="40"/>
      <c r="EV873" s="40"/>
      <c r="EW873" s="40"/>
      <c r="EX873" s="40"/>
      <c r="EY873" s="40"/>
      <c r="EZ873" s="40"/>
      <c r="FA873" s="40"/>
      <c r="FB873" s="40"/>
      <c r="FC873" s="40"/>
      <c r="FD873" s="40"/>
      <c r="FE873" s="40"/>
      <c r="FF873" s="40"/>
      <c r="FG873" s="40"/>
      <c r="FH873" s="40"/>
      <c r="FI873" s="40"/>
      <c r="FJ873" s="40"/>
      <c r="FK873" s="40"/>
      <c r="FL873" s="40"/>
      <c r="FM873" s="40"/>
      <c r="FN873" s="40"/>
      <c r="FO873" s="40"/>
      <c r="FP873" s="40"/>
      <c r="FQ873" s="40"/>
      <c r="FR873" s="40"/>
      <c r="FS873" s="40"/>
      <c r="FT873" s="40"/>
      <c r="FU873" s="40"/>
      <c r="FV873" s="40"/>
      <c r="FW873" s="40"/>
      <c r="FX873" s="40"/>
      <c r="FY873" s="40"/>
      <c r="FZ873" s="40"/>
      <c r="GA873" s="40"/>
      <c r="GB873" s="40"/>
      <c r="GC873" s="40"/>
      <c r="GD873" s="8"/>
      <c r="GE873" s="8"/>
      <c r="GF873" s="8"/>
      <c r="GG873" s="8"/>
      <c r="GH873" s="8"/>
    </row>
    <row r="874" spans="1:190">
      <c r="A874" s="8"/>
      <c r="DT874" s="40"/>
      <c r="DU874" s="40"/>
      <c r="DV874" s="40"/>
      <c r="DW874" s="40"/>
      <c r="DX874" s="40"/>
      <c r="DY874" s="40"/>
      <c r="DZ874" s="40"/>
      <c r="EA874" s="40"/>
      <c r="EB874" s="40"/>
      <c r="EC874" s="40"/>
      <c r="ED874" s="40"/>
      <c r="EE874" s="40"/>
      <c r="EF874" s="40"/>
      <c r="EG874" s="40"/>
      <c r="EH874" s="40"/>
      <c r="EI874" s="40"/>
      <c r="EJ874" s="40"/>
      <c r="EK874" s="40"/>
      <c r="EL874" s="40"/>
      <c r="EM874" s="40"/>
      <c r="EN874" s="40"/>
      <c r="EO874" s="40"/>
      <c r="EP874" s="40"/>
      <c r="EQ874" s="40"/>
      <c r="ER874" s="40"/>
      <c r="ES874" s="40"/>
      <c r="ET874" s="40"/>
      <c r="EU874" s="40"/>
      <c r="EV874" s="40"/>
      <c r="EW874" s="40"/>
      <c r="EX874" s="40"/>
      <c r="EY874" s="40"/>
      <c r="EZ874" s="40"/>
      <c r="FA874" s="40"/>
      <c r="FB874" s="40"/>
      <c r="FC874" s="40"/>
      <c r="FD874" s="40"/>
      <c r="FE874" s="40"/>
      <c r="FF874" s="40"/>
      <c r="FG874" s="40"/>
      <c r="FH874" s="40"/>
      <c r="FI874" s="40"/>
      <c r="FJ874" s="40"/>
      <c r="FK874" s="40"/>
      <c r="FL874" s="40"/>
      <c r="FM874" s="40"/>
      <c r="FN874" s="40"/>
      <c r="FO874" s="40"/>
      <c r="FP874" s="40"/>
      <c r="FQ874" s="40"/>
      <c r="FR874" s="40"/>
      <c r="FS874" s="40"/>
      <c r="FT874" s="40"/>
      <c r="FU874" s="40"/>
      <c r="FV874" s="40"/>
      <c r="FW874" s="40"/>
      <c r="FX874" s="40"/>
      <c r="FY874" s="40"/>
      <c r="FZ874" s="40"/>
      <c r="GA874" s="40"/>
      <c r="GB874" s="40"/>
      <c r="GC874" s="40"/>
      <c r="GD874" s="8"/>
      <c r="GE874" s="8"/>
      <c r="GF874" s="8"/>
      <c r="GG874" s="8"/>
      <c r="GH874" s="8"/>
    </row>
    <row r="875" spans="1:190">
      <c r="A875" s="8"/>
      <c r="DT875" s="40"/>
      <c r="DU875" s="40"/>
      <c r="DV875" s="40"/>
      <c r="DW875" s="40"/>
      <c r="DX875" s="40"/>
      <c r="DY875" s="40"/>
      <c r="DZ875" s="40"/>
      <c r="EA875" s="40"/>
      <c r="EB875" s="40"/>
      <c r="EC875" s="40"/>
      <c r="ED875" s="40"/>
      <c r="EE875" s="40"/>
      <c r="EF875" s="40"/>
      <c r="EG875" s="40"/>
      <c r="EH875" s="40"/>
      <c r="EI875" s="40"/>
      <c r="EJ875" s="40"/>
      <c r="EK875" s="40"/>
      <c r="EL875" s="40"/>
      <c r="EM875" s="40"/>
      <c r="EN875" s="40"/>
      <c r="EO875" s="40"/>
      <c r="EP875" s="40"/>
      <c r="EQ875" s="40"/>
      <c r="ER875" s="40"/>
      <c r="ES875" s="40"/>
      <c r="ET875" s="40"/>
      <c r="EU875" s="40"/>
      <c r="EV875" s="40"/>
      <c r="EW875" s="40"/>
      <c r="EX875" s="40"/>
      <c r="EY875" s="40"/>
      <c r="EZ875" s="40"/>
      <c r="FA875" s="40"/>
      <c r="FB875" s="40"/>
      <c r="FC875" s="40"/>
      <c r="FD875" s="40"/>
      <c r="FE875" s="40"/>
      <c r="FF875" s="40"/>
      <c r="FG875" s="40"/>
      <c r="FH875" s="40"/>
      <c r="FI875" s="40"/>
      <c r="FJ875" s="40"/>
      <c r="FK875" s="40"/>
      <c r="FL875" s="40"/>
      <c r="FM875" s="40"/>
      <c r="FN875" s="40"/>
      <c r="FO875" s="40"/>
      <c r="FP875" s="40"/>
      <c r="FQ875" s="40"/>
      <c r="FR875" s="40"/>
      <c r="FS875" s="40"/>
      <c r="FT875" s="40"/>
      <c r="FU875" s="40"/>
      <c r="FV875" s="40"/>
      <c r="FW875" s="40"/>
      <c r="FX875" s="40"/>
      <c r="FY875" s="40"/>
      <c r="FZ875" s="40"/>
      <c r="GA875" s="40"/>
      <c r="GB875" s="40"/>
      <c r="GC875" s="40"/>
      <c r="GD875" s="8"/>
      <c r="GE875" s="8"/>
      <c r="GF875" s="8"/>
      <c r="GG875" s="8"/>
      <c r="GH875" s="8"/>
    </row>
    <row r="876" spans="1:190">
      <c r="A876" s="8"/>
      <c r="DT876" s="40"/>
      <c r="DU876" s="40"/>
      <c r="DV876" s="40"/>
      <c r="DW876" s="40"/>
      <c r="DX876" s="40"/>
      <c r="DY876" s="40"/>
      <c r="DZ876" s="40"/>
      <c r="EA876" s="40"/>
      <c r="EB876" s="40"/>
      <c r="EC876" s="40"/>
      <c r="ED876" s="40"/>
      <c r="EE876" s="40"/>
      <c r="EF876" s="40"/>
      <c r="EG876" s="40"/>
      <c r="EH876" s="40"/>
      <c r="EI876" s="40"/>
      <c r="EJ876" s="40"/>
      <c r="EK876" s="40"/>
      <c r="EL876" s="40"/>
      <c r="EM876" s="40"/>
      <c r="EN876" s="40"/>
      <c r="EO876" s="40"/>
      <c r="EP876" s="40"/>
      <c r="EQ876" s="40"/>
      <c r="ER876" s="40"/>
      <c r="ES876" s="40"/>
      <c r="ET876" s="40"/>
      <c r="EU876" s="40"/>
      <c r="EV876" s="40"/>
      <c r="EW876" s="40"/>
      <c r="EX876" s="40"/>
      <c r="EY876" s="40"/>
      <c r="EZ876" s="40"/>
      <c r="FA876" s="40"/>
      <c r="FB876" s="40"/>
      <c r="FC876" s="40"/>
      <c r="FD876" s="40"/>
      <c r="FE876" s="40"/>
      <c r="FF876" s="40"/>
      <c r="FG876" s="40"/>
      <c r="FH876" s="40"/>
      <c r="FI876" s="40"/>
      <c r="FJ876" s="40"/>
      <c r="FK876" s="40"/>
      <c r="FL876" s="40"/>
      <c r="FM876" s="40"/>
      <c r="FN876" s="40"/>
      <c r="FO876" s="40"/>
      <c r="FP876" s="40"/>
      <c r="FQ876" s="40"/>
      <c r="FR876" s="40"/>
      <c r="FS876" s="40"/>
      <c r="FT876" s="40"/>
      <c r="FU876" s="40"/>
      <c r="FV876" s="40"/>
      <c r="FW876" s="40"/>
      <c r="FX876" s="40"/>
      <c r="FY876" s="40"/>
      <c r="FZ876" s="40"/>
      <c r="GA876" s="40"/>
      <c r="GB876" s="40"/>
      <c r="GC876" s="40"/>
      <c r="GD876" s="8"/>
      <c r="GE876" s="8"/>
      <c r="GF876" s="8"/>
      <c r="GG876" s="8"/>
      <c r="GH876" s="8"/>
    </row>
    <row r="877" spans="1:190">
      <c r="A877" s="8"/>
      <c r="DT877" s="40"/>
      <c r="DU877" s="40"/>
      <c r="DV877" s="40"/>
      <c r="DW877" s="40"/>
      <c r="DX877" s="40"/>
      <c r="DY877" s="40"/>
      <c r="DZ877" s="40"/>
      <c r="EA877" s="40"/>
      <c r="EB877" s="40"/>
      <c r="EC877" s="40"/>
      <c r="ED877" s="40"/>
      <c r="EE877" s="40"/>
      <c r="EF877" s="40"/>
      <c r="EG877" s="40"/>
      <c r="EH877" s="40"/>
      <c r="EI877" s="40"/>
      <c r="EJ877" s="40"/>
      <c r="EK877" s="40"/>
      <c r="EL877" s="40"/>
      <c r="EM877" s="40"/>
      <c r="EN877" s="40"/>
      <c r="EO877" s="40"/>
      <c r="EP877" s="40"/>
      <c r="EQ877" s="40"/>
      <c r="ER877" s="40"/>
      <c r="ES877" s="40"/>
      <c r="ET877" s="40"/>
      <c r="EU877" s="40"/>
      <c r="EV877" s="40"/>
      <c r="EW877" s="40"/>
      <c r="EX877" s="40"/>
      <c r="EY877" s="40"/>
      <c r="EZ877" s="40"/>
      <c r="FA877" s="40"/>
      <c r="FB877" s="40"/>
      <c r="FC877" s="40"/>
      <c r="FD877" s="40"/>
      <c r="FE877" s="40"/>
      <c r="FF877" s="40"/>
      <c r="FG877" s="40"/>
      <c r="FH877" s="40"/>
      <c r="FI877" s="40"/>
      <c r="FJ877" s="40"/>
      <c r="FK877" s="40"/>
      <c r="FL877" s="40"/>
      <c r="FM877" s="40"/>
      <c r="FN877" s="40"/>
      <c r="FO877" s="40"/>
      <c r="FP877" s="40"/>
      <c r="FQ877" s="40"/>
      <c r="FR877" s="40"/>
      <c r="FS877" s="40"/>
      <c r="FT877" s="40"/>
      <c r="FU877" s="40"/>
      <c r="FV877" s="40"/>
      <c r="FW877" s="40"/>
      <c r="FX877" s="40"/>
      <c r="FY877" s="40"/>
      <c r="FZ877" s="40"/>
      <c r="GA877" s="40"/>
      <c r="GB877" s="40"/>
      <c r="GC877" s="40"/>
      <c r="GD877" s="8"/>
      <c r="GE877" s="8"/>
      <c r="GF877" s="8"/>
      <c r="GG877" s="8"/>
      <c r="GH877" s="8"/>
    </row>
    <row r="878" spans="1:190">
      <c r="A878" s="8"/>
      <c r="DT878" s="40"/>
      <c r="DU878" s="40"/>
      <c r="DV878" s="40"/>
      <c r="DW878" s="40"/>
      <c r="DX878" s="40"/>
      <c r="DY878" s="40"/>
      <c r="DZ878" s="40"/>
      <c r="EA878" s="40"/>
      <c r="EB878" s="40"/>
      <c r="EC878" s="40"/>
      <c r="ED878" s="40"/>
      <c r="EE878" s="40"/>
      <c r="EF878" s="40"/>
      <c r="EG878" s="40"/>
      <c r="EH878" s="40"/>
      <c r="EI878" s="40"/>
      <c r="EJ878" s="40"/>
      <c r="EK878" s="40"/>
      <c r="EL878" s="40"/>
      <c r="EM878" s="40"/>
      <c r="EN878" s="40"/>
      <c r="EO878" s="40"/>
      <c r="EP878" s="40"/>
      <c r="EQ878" s="40"/>
      <c r="ER878" s="40"/>
      <c r="ES878" s="40"/>
      <c r="ET878" s="40"/>
      <c r="EU878" s="40"/>
      <c r="EV878" s="40"/>
      <c r="EW878" s="40"/>
      <c r="EX878" s="40"/>
      <c r="EY878" s="40"/>
      <c r="EZ878" s="40"/>
      <c r="FA878" s="40"/>
      <c r="FB878" s="40"/>
      <c r="FC878" s="40"/>
      <c r="FD878" s="40"/>
      <c r="FE878" s="40"/>
      <c r="FF878" s="40"/>
      <c r="FG878" s="40"/>
      <c r="FH878" s="40"/>
      <c r="FI878" s="40"/>
      <c r="FJ878" s="40"/>
      <c r="FK878" s="40"/>
      <c r="FL878" s="40"/>
      <c r="FM878" s="40"/>
      <c r="FN878" s="40"/>
      <c r="FO878" s="40"/>
      <c r="FP878" s="40"/>
      <c r="FQ878" s="40"/>
      <c r="FR878" s="40"/>
      <c r="FS878" s="40"/>
      <c r="FT878" s="40"/>
      <c r="FU878" s="40"/>
      <c r="FV878" s="40"/>
      <c r="FW878" s="40"/>
      <c r="FX878" s="40"/>
      <c r="FY878" s="40"/>
      <c r="FZ878" s="40"/>
      <c r="GA878" s="40"/>
      <c r="GB878" s="40"/>
      <c r="GC878" s="40"/>
      <c r="GD878" s="8"/>
      <c r="GE878" s="8"/>
      <c r="GF878" s="8"/>
      <c r="GG878" s="8"/>
      <c r="GH878" s="8"/>
    </row>
    <row r="879" spans="1:190">
      <c r="A879" s="8"/>
      <c r="DT879" s="40"/>
      <c r="DU879" s="40"/>
      <c r="DV879" s="40"/>
      <c r="DW879" s="40"/>
      <c r="DX879" s="40"/>
      <c r="DY879" s="40"/>
      <c r="DZ879" s="40"/>
      <c r="EA879" s="40"/>
      <c r="EB879" s="40"/>
      <c r="EC879" s="40"/>
      <c r="ED879" s="40"/>
      <c r="EE879" s="40"/>
      <c r="EF879" s="40"/>
      <c r="EG879" s="40"/>
      <c r="EH879" s="40"/>
      <c r="EI879" s="40"/>
      <c r="EJ879" s="40"/>
      <c r="EK879" s="40"/>
      <c r="EL879" s="40"/>
      <c r="EM879" s="40"/>
      <c r="EN879" s="40"/>
      <c r="EO879" s="40"/>
      <c r="EP879" s="40"/>
      <c r="EQ879" s="40"/>
      <c r="ER879" s="40"/>
      <c r="ES879" s="40"/>
      <c r="ET879" s="40"/>
      <c r="EU879" s="40"/>
      <c r="EV879" s="40"/>
      <c r="EW879" s="40"/>
      <c r="EX879" s="40"/>
      <c r="EY879" s="40"/>
      <c r="EZ879" s="40"/>
      <c r="FA879" s="40"/>
      <c r="FB879" s="40"/>
      <c r="FC879" s="40"/>
      <c r="FD879" s="40"/>
      <c r="FE879" s="40"/>
      <c r="FF879" s="40"/>
      <c r="FG879" s="40"/>
      <c r="FH879" s="40"/>
      <c r="FI879" s="40"/>
      <c r="FJ879" s="40"/>
      <c r="FK879" s="40"/>
      <c r="FL879" s="40"/>
      <c r="FM879" s="40"/>
      <c r="FN879" s="40"/>
      <c r="FO879" s="40"/>
      <c r="FP879" s="40"/>
      <c r="FQ879" s="40"/>
      <c r="FR879" s="40"/>
      <c r="FS879" s="40"/>
      <c r="FT879" s="40"/>
      <c r="FU879" s="40"/>
      <c r="FV879" s="40"/>
      <c r="FW879" s="40"/>
      <c r="FX879" s="40"/>
      <c r="FY879" s="40"/>
      <c r="FZ879" s="40"/>
      <c r="GA879" s="40"/>
      <c r="GB879" s="40"/>
      <c r="GC879" s="40"/>
      <c r="GD879" s="8"/>
      <c r="GE879" s="8"/>
      <c r="GF879" s="8"/>
      <c r="GG879" s="8"/>
      <c r="GH879" s="8"/>
    </row>
    <row r="880" spans="1:190">
      <c r="A880" s="8"/>
      <c r="DT880" s="40"/>
      <c r="DU880" s="40"/>
      <c r="DV880" s="40"/>
      <c r="DW880" s="40"/>
      <c r="DX880" s="40"/>
      <c r="DY880" s="40"/>
      <c r="DZ880" s="40"/>
      <c r="EA880" s="40"/>
      <c r="EB880" s="40"/>
      <c r="EC880" s="40"/>
      <c r="ED880" s="40"/>
      <c r="EE880" s="40"/>
      <c r="EF880" s="40"/>
      <c r="EG880" s="40"/>
      <c r="EH880" s="40"/>
      <c r="EI880" s="40"/>
      <c r="EJ880" s="40"/>
      <c r="EK880" s="40"/>
      <c r="EL880" s="40"/>
      <c r="EM880" s="40"/>
      <c r="EN880" s="40"/>
      <c r="EO880" s="40"/>
      <c r="EP880" s="40"/>
      <c r="EQ880" s="40"/>
      <c r="ER880" s="40"/>
      <c r="ES880" s="40"/>
      <c r="ET880" s="40"/>
      <c r="EU880" s="40"/>
      <c r="EV880" s="40"/>
      <c r="EW880" s="40"/>
      <c r="EX880" s="40"/>
      <c r="EY880" s="40"/>
      <c r="EZ880" s="40"/>
      <c r="FA880" s="40"/>
      <c r="FB880" s="40"/>
      <c r="FC880" s="40"/>
      <c r="FD880" s="40"/>
      <c r="FE880" s="40"/>
      <c r="FF880" s="40"/>
      <c r="FG880" s="40"/>
      <c r="FH880" s="40"/>
      <c r="FI880" s="40"/>
      <c r="FJ880" s="40"/>
      <c r="FK880" s="40"/>
      <c r="FL880" s="40"/>
      <c r="FM880" s="40"/>
      <c r="FN880" s="40"/>
      <c r="FO880" s="40"/>
      <c r="FP880" s="40"/>
      <c r="FQ880" s="40"/>
      <c r="FR880" s="40"/>
      <c r="FS880" s="40"/>
      <c r="FT880" s="40"/>
      <c r="FU880" s="40"/>
      <c r="FV880" s="40"/>
      <c r="FW880" s="40"/>
      <c r="FX880" s="40"/>
      <c r="FY880" s="40"/>
      <c r="FZ880" s="40"/>
      <c r="GA880" s="40"/>
      <c r="GB880" s="40"/>
      <c r="GC880" s="40"/>
      <c r="GD880" s="8"/>
      <c r="GE880" s="8"/>
      <c r="GF880" s="8"/>
      <c r="GG880" s="8"/>
      <c r="GH880" s="8"/>
    </row>
    <row r="881" spans="1:190">
      <c r="A881" s="8"/>
      <c r="DT881" s="40"/>
      <c r="DU881" s="40"/>
      <c r="DV881" s="40"/>
      <c r="DW881" s="40"/>
      <c r="DX881" s="40"/>
      <c r="DY881" s="40"/>
      <c r="DZ881" s="40"/>
      <c r="EA881" s="40"/>
      <c r="EB881" s="40"/>
      <c r="EC881" s="40"/>
      <c r="ED881" s="40"/>
      <c r="EE881" s="40"/>
      <c r="EF881" s="40"/>
      <c r="EG881" s="40"/>
      <c r="EH881" s="40"/>
      <c r="EI881" s="40"/>
      <c r="EJ881" s="40"/>
      <c r="EK881" s="40"/>
      <c r="EL881" s="40"/>
      <c r="EM881" s="40"/>
      <c r="EN881" s="40"/>
      <c r="EO881" s="40"/>
      <c r="EP881" s="40"/>
      <c r="EQ881" s="40"/>
      <c r="ER881" s="40"/>
      <c r="ES881" s="40"/>
      <c r="ET881" s="40"/>
      <c r="EU881" s="40"/>
      <c r="EV881" s="40"/>
      <c r="EW881" s="40"/>
      <c r="EX881" s="40"/>
      <c r="EY881" s="40"/>
      <c r="EZ881" s="40"/>
      <c r="FA881" s="40"/>
      <c r="FB881" s="40"/>
      <c r="FC881" s="40"/>
      <c r="FD881" s="40"/>
      <c r="FE881" s="40"/>
      <c r="FF881" s="40"/>
      <c r="FG881" s="40"/>
      <c r="FH881" s="40"/>
      <c r="FI881" s="40"/>
      <c r="FJ881" s="40"/>
      <c r="FK881" s="40"/>
      <c r="FL881" s="40"/>
      <c r="FM881" s="40"/>
      <c r="FN881" s="40"/>
      <c r="FO881" s="40"/>
      <c r="FP881" s="40"/>
      <c r="FQ881" s="40"/>
      <c r="FR881" s="40"/>
      <c r="FS881" s="40"/>
      <c r="FT881" s="40"/>
      <c r="FU881" s="40"/>
      <c r="FV881" s="40"/>
      <c r="FW881" s="40"/>
      <c r="FX881" s="40"/>
      <c r="FY881" s="40"/>
      <c r="FZ881" s="40"/>
      <c r="GA881" s="40"/>
      <c r="GB881" s="40"/>
      <c r="GC881" s="40"/>
      <c r="GD881" s="8"/>
      <c r="GE881" s="8"/>
      <c r="GF881" s="8"/>
      <c r="GG881" s="8"/>
      <c r="GH881" s="8"/>
    </row>
    <row r="882" spans="1:190">
      <c r="A882" s="8"/>
      <c r="DT882" s="40"/>
      <c r="DU882" s="40"/>
      <c r="DV882" s="40"/>
      <c r="DW882" s="40"/>
      <c r="DX882" s="40"/>
      <c r="DY882" s="40"/>
      <c r="DZ882" s="40"/>
      <c r="EA882" s="40"/>
      <c r="EB882" s="40"/>
      <c r="EC882" s="40"/>
      <c r="ED882" s="40"/>
      <c r="EE882" s="40"/>
      <c r="EF882" s="40"/>
      <c r="EG882" s="40"/>
      <c r="EH882" s="40"/>
      <c r="EI882" s="40"/>
      <c r="EJ882" s="40"/>
      <c r="EK882" s="40"/>
      <c r="EL882" s="40"/>
      <c r="EM882" s="40"/>
      <c r="EN882" s="40"/>
      <c r="EO882" s="40"/>
      <c r="EP882" s="40"/>
      <c r="EQ882" s="40"/>
      <c r="ER882" s="40"/>
      <c r="ES882" s="40"/>
      <c r="ET882" s="40"/>
      <c r="EU882" s="40"/>
      <c r="EV882" s="40"/>
      <c r="EW882" s="40"/>
      <c r="EX882" s="40"/>
      <c r="EY882" s="40"/>
      <c r="EZ882" s="40"/>
      <c r="FA882" s="40"/>
      <c r="FB882" s="40"/>
      <c r="FC882" s="40"/>
      <c r="FD882" s="40"/>
      <c r="FE882" s="40"/>
      <c r="FF882" s="40"/>
      <c r="FG882" s="40"/>
      <c r="FH882" s="40"/>
      <c r="FI882" s="40"/>
      <c r="FJ882" s="40"/>
      <c r="FK882" s="40"/>
      <c r="FL882" s="40"/>
      <c r="FM882" s="40"/>
      <c r="FN882" s="40"/>
      <c r="FO882" s="40"/>
      <c r="FP882" s="40"/>
      <c r="FQ882" s="40"/>
      <c r="FR882" s="40"/>
      <c r="FS882" s="40"/>
      <c r="FT882" s="40"/>
      <c r="FU882" s="40"/>
      <c r="FV882" s="40"/>
      <c r="FW882" s="40"/>
      <c r="FX882" s="40"/>
      <c r="FY882" s="40"/>
      <c r="FZ882" s="40"/>
      <c r="GA882" s="40"/>
      <c r="GB882" s="40"/>
      <c r="GC882" s="40"/>
      <c r="GD882" s="8"/>
      <c r="GE882" s="8"/>
      <c r="GF882" s="8"/>
      <c r="GG882" s="8"/>
      <c r="GH882" s="8"/>
    </row>
    <row r="883" spans="1:190">
      <c r="A883" s="8"/>
      <c r="DT883" s="40"/>
      <c r="DU883" s="40"/>
      <c r="DV883" s="40"/>
      <c r="DW883" s="40"/>
      <c r="DX883" s="40"/>
      <c r="DY883" s="40"/>
      <c r="DZ883" s="40"/>
      <c r="EA883" s="40"/>
      <c r="EB883" s="40"/>
      <c r="EC883" s="40"/>
      <c r="ED883" s="40"/>
      <c r="EE883" s="40"/>
      <c r="EF883" s="40"/>
      <c r="EG883" s="40"/>
      <c r="EH883" s="40"/>
      <c r="EI883" s="40"/>
      <c r="EJ883" s="40"/>
      <c r="EK883" s="40"/>
      <c r="EL883" s="40"/>
      <c r="EM883" s="40"/>
      <c r="EN883" s="40"/>
      <c r="EO883" s="40"/>
      <c r="EP883" s="40"/>
      <c r="EQ883" s="40"/>
      <c r="ER883" s="40"/>
      <c r="ES883" s="40"/>
      <c r="ET883" s="40"/>
      <c r="EU883" s="40"/>
      <c r="EV883" s="40"/>
      <c r="EW883" s="40"/>
      <c r="EX883" s="40"/>
      <c r="EY883" s="40"/>
      <c r="EZ883" s="40"/>
      <c r="FA883" s="40"/>
      <c r="FB883" s="40"/>
      <c r="FC883" s="40"/>
      <c r="FD883" s="40"/>
      <c r="FE883" s="40"/>
      <c r="FF883" s="40"/>
      <c r="FG883" s="40"/>
      <c r="FH883" s="40"/>
      <c r="FI883" s="40"/>
      <c r="FJ883" s="40"/>
      <c r="FK883" s="40"/>
      <c r="FL883" s="40"/>
      <c r="FM883" s="40"/>
      <c r="FN883" s="40"/>
      <c r="FO883" s="40"/>
      <c r="FP883" s="40"/>
      <c r="FQ883" s="40"/>
      <c r="FR883" s="40"/>
      <c r="FS883" s="40"/>
      <c r="FT883" s="40"/>
      <c r="FU883" s="40"/>
      <c r="FV883" s="40"/>
      <c r="FW883" s="40"/>
      <c r="FX883" s="40"/>
      <c r="FY883" s="40"/>
      <c r="FZ883" s="40"/>
      <c r="GA883" s="40"/>
      <c r="GB883" s="40"/>
      <c r="GC883" s="40"/>
      <c r="GD883" s="8"/>
      <c r="GE883" s="8"/>
      <c r="GF883" s="8"/>
      <c r="GG883" s="8"/>
      <c r="GH883" s="8"/>
    </row>
    <row r="884" spans="1:190">
      <c r="A884" s="8"/>
      <c r="DT884" s="40"/>
      <c r="DU884" s="40"/>
      <c r="DV884" s="40"/>
      <c r="DW884" s="40"/>
      <c r="DX884" s="40"/>
      <c r="DY884" s="40"/>
      <c r="DZ884" s="40"/>
      <c r="EA884" s="40"/>
      <c r="EB884" s="40"/>
      <c r="EC884" s="40"/>
      <c r="ED884" s="40"/>
      <c r="EE884" s="40"/>
      <c r="EF884" s="40"/>
      <c r="EG884" s="40"/>
      <c r="EH884" s="40"/>
      <c r="EI884" s="40"/>
      <c r="EJ884" s="40"/>
      <c r="EK884" s="40"/>
      <c r="EL884" s="40"/>
      <c r="EM884" s="40"/>
      <c r="EN884" s="40"/>
      <c r="EO884" s="40"/>
      <c r="EP884" s="40"/>
      <c r="EQ884" s="40"/>
      <c r="ER884" s="40"/>
      <c r="ES884" s="40"/>
      <c r="ET884" s="40"/>
      <c r="EU884" s="40"/>
      <c r="EV884" s="40"/>
      <c r="EW884" s="40"/>
      <c r="EX884" s="40"/>
      <c r="EY884" s="40"/>
      <c r="EZ884" s="40"/>
      <c r="FA884" s="40"/>
      <c r="FB884" s="40"/>
      <c r="FC884" s="40"/>
      <c r="FD884" s="40"/>
      <c r="FE884" s="40"/>
      <c r="FF884" s="40"/>
      <c r="FG884" s="40"/>
      <c r="FH884" s="40"/>
      <c r="FI884" s="40"/>
      <c r="FJ884" s="40"/>
      <c r="FK884" s="40"/>
      <c r="FL884" s="40"/>
      <c r="FM884" s="40"/>
      <c r="FN884" s="40"/>
      <c r="FO884" s="40"/>
      <c r="FP884" s="40"/>
      <c r="FQ884" s="40"/>
      <c r="FR884" s="40"/>
      <c r="FS884" s="40"/>
      <c r="FT884" s="40"/>
      <c r="FU884" s="40"/>
      <c r="FV884" s="40"/>
      <c r="FW884" s="40"/>
      <c r="FX884" s="40"/>
      <c r="FY884" s="40"/>
      <c r="FZ884" s="40"/>
      <c r="GA884" s="40"/>
      <c r="GB884" s="40"/>
      <c r="GC884" s="40"/>
      <c r="GD884" s="8"/>
      <c r="GE884" s="8"/>
      <c r="GF884" s="8"/>
      <c r="GG884" s="8"/>
      <c r="GH884" s="8"/>
    </row>
    <row r="885" spans="1:190">
      <c r="A885" s="8"/>
      <c r="DT885" s="40"/>
      <c r="DU885" s="40"/>
      <c r="DV885" s="40"/>
      <c r="DW885" s="40"/>
      <c r="DX885" s="40"/>
      <c r="DY885" s="40"/>
      <c r="DZ885" s="40"/>
      <c r="EA885" s="40"/>
      <c r="EB885" s="40"/>
      <c r="EC885" s="40"/>
      <c r="ED885" s="40"/>
      <c r="EE885" s="40"/>
      <c r="EF885" s="40"/>
      <c r="EG885" s="40"/>
      <c r="EH885" s="40"/>
      <c r="EI885" s="40"/>
      <c r="EJ885" s="40"/>
      <c r="EK885" s="40"/>
      <c r="EL885" s="40"/>
      <c r="EM885" s="40"/>
      <c r="EN885" s="40"/>
      <c r="EO885" s="40"/>
      <c r="EP885" s="40"/>
      <c r="EQ885" s="40"/>
      <c r="ER885" s="40"/>
      <c r="ES885" s="40"/>
      <c r="ET885" s="40"/>
      <c r="EU885" s="40"/>
      <c r="EV885" s="40"/>
      <c r="EW885" s="40"/>
      <c r="EX885" s="40"/>
      <c r="EY885" s="40"/>
      <c r="EZ885" s="40"/>
      <c r="FA885" s="40"/>
      <c r="FB885" s="40"/>
      <c r="FC885" s="40"/>
      <c r="FD885" s="40"/>
      <c r="FE885" s="40"/>
      <c r="FF885" s="40"/>
      <c r="FG885" s="40"/>
      <c r="FH885" s="40"/>
      <c r="FI885" s="40"/>
      <c r="FJ885" s="40"/>
      <c r="FK885" s="40"/>
      <c r="FL885" s="40"/>
      <c r="FM885" s="40"/>
      <c r="FN885" s="40"/>
      <c r="FO885" s="40"/>
      <c r="FP885" s="40"/>
      <c r="FQ885" s="40"/>
      <c r="FR885" s="40"/>
      <c r="FS885" s="40"/>
      <c r="FT885" s="40"/>
      <c r="FU885" s="40"/>
      <c r="FV885" s="40"/>
      <c r="FW885" s="40"/>
      <c r="FX885" s="40"/>
      <c r="FY885" s="40"/>
      <c r="FZ885" s="40"/>
      <c r="GA885" s="40"/>
      <c r="GB885" s="40"/>
      <c r="GC885" s="40"/>
      <c r="GD885" s="8"/>
      <c r="GE885" s="8"/>
      <c r="GF885" s="8"/>
      <c r="GG885" s="8"/>
      <c r="GH885" s="8"/>
    </row>
    <row r="886" spans="1:190">
      <c r="A886" s="8"/>
      <c r="DT886" s="40"/>
      <c r="DU886" s="40"/>
      <c r="DV886" s="40"/>
      <c r="DW886" s="40"/>
      <c r="DX886" s="40"/>
      <c r="DY886" s="40"/>
      <c r="DZ886" s="40"/>
      <c r="EA886" s="40"/>
      <c r="EB886" s="40"/>
      <c r="EC886" s="40"/>
      <c r="ED886" s="40"/>
      <c r="EE886" s="40"/>
      <c r="EF886" s="40"/>
      <c r="EG886" s="40"/>
      <c r="EH886" s="40"/>
      <c r="EI886" s="40"/>
      <c r="EJ886" s="40"/>
      <c r="EK886" s="40"/>
      <c r="EL886" s="40"/>
      <c r="EM886" s="40"/>
      <c r="EN886" s="40"/>
      <c r="EO886" s="40"/>
      <c r="EP886" s="40"/>
      <c r="EQ886" s="40"/>
      <c r="ER886" s="40"/>
      <c r="ES886" s="40"/>
      <c r="ET886" s="40"/>
      <c r="EU886" s="40"/>
      <c r="EV886" s="40"/>
      <c r="EW886" s="40"/>
      <c r="EX886" s="40"/>
      <c r="EY886" s="40"/>
      <c r="EZ886" s="40"/>
      <c r="FA886" s="40"/>
      <c r="FB886" s="40"/>
      <c r="FC886" s="40"/>
      <c r="FD886" s="40"/>
      <c r="FE886" s="40"/>
      <c r="FF886" s="40"/>
      <c r="FG886" s="40"/>
      <c r="FH886" s="40"/>
      <c r="FI886" s="40"/>
      <c r="FJ886" s="40"/>
      <c r="FK886" s="40"/>
      <c r="FL886" s="40"/>
      <c r="FM886" s="40"/>
      <c r="FN886" s="40"/>
      <c r="FO886" s="40"/>
      <c r="FP886" s="40"/>
      <c r="FQ886" s="40"/>
      <c r="FR886" s="40"/>
      <c r="FS886" s="40"/>
      <c r="FT886" s="40"/>
      <c r="FU886" s="40"/>
      <c r="FV886" s="40"/>
      <c r="FW886" s="40"/>
      <c r="FX886" s="40"/>
      <c r="FY886" s="40"/>
      <c r="FZ886" s="40"/>
      <c r="GA886" s="40"/>
      <c r="GB886" s="40"/>
      <c r="GC886" s="40"/>
      <c r="GD886" s="8"/>
      <c r="GE886" s="8"/>
      <c r="GF886" s="8"/>
      <c r="GG886" s="8"/>
      <c r="GH886" s="8"/>
    </row>
    <row r="887" spans="1:190">
      <c r="A887" s="8"/>
      <c r="DT887" s="40"/>
      <c r="DU887" s="40"/>
      <c r="DV887" s="40"/>
      <c r="DW887" s="40"/>
      <c r="DX887" s="40"/>
      <c r="DY887" s="40"/>
      <c r="DZ887" s="40"/>
      <c r="EA887" s="40"/>
      <c r="EB887" s="40"/>
      <c r="EC887" s="40"/>
      <c r="ED887" s="40"/>
      <c r="EE887" s="40"/>
      <c r="EF887" s="40"/>
      <c r="EG887" s="40"/>
      <c r="EH887" s="40"/>
      <c r="EI887" s="40"/>
      <c r="EJ887" s="40"/>
      <c r="EK887" s="40"/>
      <c r="EL887" s="40"/>
      <c r="EM887" s="40"/>
      <c r="EN887" s="40"/>
      <c r="EO887" s="40"/>
      <c r="EP887" s="40"/>
      <c r="EQ887" s="40"/>
      <c r="ER887" s="40"/>
      <c r="ES887" s="40"/>
      <c r="ET887" s="40"/>
      <c r="EU887" s="40"/>
      <c r="EV887" s="40"/>
      <c r="EW887" s="40"/>
      <c r="EX887" s="40"/>
      <c r="EY887" s="40"/>
      <c r="EZ887" s="40"/>
      <c r="FA887" s="40"/>
      <c r="FB887" s="40"/>
      <c r="FC887" s="40"/>
      <c r="FD887" s="40"/>
      <c r="FE887" s="40"/>
      <c r="FF887" s="40"/>
      <c r="FG887" s="40"/>
      <c r="FH887" s="40"/>
      <c r="FI887" s="40"/>
      <c r="FJ887" s="40"/>
      <c r="FK887" s="40"/>
      <c r="FL887" s="40"/>
      <c r="FM887" s="40"/>
      <c r="FN887" s="40"/>
      <c r="FO887" s="40"/>
      <c r="FP887" s="40"/>
      <c r="FQ887" s="40"/>
      <c r="FR887" s="40"/>
      <c r="FS887" s="40"/>
      <c r="FT887" s="40"/>
      <c r="FU887" s="40"/>
      <c r="FV887" s="40"/>
      <c r="FW887" s="40"/>
      <c r="FX887" s="40"/>
      <c r="FY887" s="40"/>
      <c r="FZ887" s="40"/>
      <c r="GA887" s="40"/>
      <c r="GB887" s="40"/>
      <c r="GC887" s="40"/>
      <c r="GD887" s="8"/>
      <c r="GE887" s="8"/>
      <c r="GF887" s="8"/>
      <c r="GG887" s="8"/>
      <c r="GH887" s="8"/>
    </row>
    <row r="888" spans="1:190">
      <c r="A888" s="8"/>
      <c r="DT888" s="40"/>
      <c r="DU888" s="40"/>
      <c r="DV888" s="40"/>
      <c r="DW888" s="40"/>
      <c r="DX888" s="40"/>
      <c r="DY888" s="40"/>
      <c r="DZ888" s="40"/>
      <c r="EA888" s="40"/>
      <c r="EB888" s="40"/>
      <c r="EC888" s="40"/>
      <c r="ED888" s="40"/>
      <c r="EE888" s="40"/>
      <c r="EF888" s="40"/>
      <c r="EG888" s="40"/>
      <c r="EH888" s="40"/>
      <c r="EI888" s="40"/>
      <c r="EJ888" s="40"/>
      <c r="EK888" s="40"/>
      <c r="EL888" s="40"/>
      <c r="EM888" s="40"/>
      <c r="EN888" s="40"/>
      <c r="EO888" s="40"/>
      <c r="EP888" s="40"/>
      <c r="EQ888" s="40"/>
      <c r="ER888" s="40"/>
      <c r="ES888" s="40"/>
      <c r="ET888" s="40"/>
      <c r="EU888" s="40"/>
      <c r="EV888" s="40"/>
      <c r="EW888" s="40"/>
      <c r="EX888" s="40"/>
      <c r="EY888" s="40"/>
      <c r="EZ888" s="40"/>
      <c r="FA888" s="40"/>
      <c r="FB888" s="40"/>
      <c r="FC888" s="40"/>
      <c r="FD888" s="40"/>
      <c r="FE888" s="40"/>
      <c r="FF888" s="40"/>
      <c r="FG888" s="40"/>
      <c r="FH888" s="40"/>
      <c r="FI888" s="40"/>
      <c r="FJ888" s="40"/>
      <c r="FK888" s="40"/>
      <c r="FL888" s="40"/>
      <c r="FM888" s="40"/>
      <c r="FN888" s="40"/>
      <c r="FO888" s="40"/>
      <c r="FP888" s="40"/>
      <c r="FQ888" s="40"/>
      <c r="FR888" s="40"/>
      <c r="FS888" s="40"/>
      <c r="FT888" s="40"/>
      <c r="FU888" s="40"/>
      <c r="FV888" s="40"/>
      <c r="FW888" s="40"/>
      <c r="FX888" s="40"/>
      <c r="FY888" s="40"/>
      <c r="FZ888" s="40"/>
      <c r="GA888" s="40"/>
      <c r="GB888" s="40"/>
      <c r="GC888" s="40"/>
      <c r="GD888" s="8"/>
      <c r="GE888" s="8"/>
      <c r="GF888" s="8"/>
      <c r="GG888" s="8"/>
      <c r="GH888" s="8"/>
    </row>
    <row r="889" spans="1:190">
      <c r="A889" s="8"/>
      <c r="DT889" s="40"/>
      <c r="DU889" s="40"/>
      <c r="DV889" s="40"/>
      <c r="DW889" s="40"/>
      <c r="DX889" s="40"/>
      <c r="DY889" s="40"/>
      <c r="DZ889" s="40"/>
      <c r="EA889" s="40"/>
      <c r="EB889" s="40"/>
      <c r="EC889" s="40"/>
      <c r="ED889" s="40"/>
      <c r="EE889" s="40"/>
      <c r="EF889" s="40"/>
      <c r="EG889" s="40"/>
      <c r="EH889" s="40"/>
      <c r="EI889" s="40"/>
      <c r="EJ889" s="40"/>
      <c r="EK889" s="40"/>
      <c r="EL889" s="40"/>
      <c r="EM889" s="40"/>
      <c r="EN889" s="40"/>
      <c r="EO889" s="40"/>
      <c r="EP889" s="40"/>
      <c r="EQ889" s="40"/>
      <c r="ER889" s="40"/>
      <c r="ES889" s="40"/>
      <c r="ET889" s="40"/>
      <c r="EU889" s="40"/>
      <c r="EV889" s="40"/>
      <c r="EW889" s="40"/>
      <c r="EX889" s="40"/>
      <c r="EY889" s="40"/>
      <c r="EZ889" s="40"/>
      <c r="FA889" s="40"/>
      <c r="FB889" s="40"/>
      <c r="FC889" s="40"/>
      <c r="FD889" s="40"/>
      <c r="FE889" s="40"/>
      <c r="FF889" s="40"/>
      <c r="FG889" s="40"/>
      <c r="FH889" s="40"/>
      <c r="FI889" s="40"/>
      <c r="FJ889" s="40"/>
      <c r="FK889" s="40"/>
      <c r="FL889" s="40"/>
      <c r="FM889" s="40"/>
      <c r="FN889" s="40"/>
      <c r="FO889" s="40"/>
      <c r="FP889" s="40"/>
      <c r="FQ889" s="40"/>
      <c r="FR889" s="40"/>
      <c r="FS889" s="40"/>
      <c r="FT889" s="40"/>
      <c r="FU889" s="40"/>
      <c r="FV889" s="40"/>
      <c r="FW889" s="40"/>
      <c r="FX889" s="40"/>
      <c r="FY889" s="40"/>
      <c r="FZ889" s="40"/>
      <c r="GA889" s="40"/>
      <c r="GB889" s="40"/>
      <c r="GC889" s="40"/>
      <c r="GD889" s="8"/>
      <c r="GE889" s="8"/>
      <c r="GF889" s="8"/>
      <c r="GG889" s="8"/>
      <c r="GH889" s="8"/>
    </row>
    <row r="890" spans="1:190">
      <c r="A890" s="8"/>
      <c r="DT890" s="40"/>
      <c r="DU890" s="40"/>
      <c r="DV890" s="40"/>
      <c r="DW890" s="40"/>
      <c r="DX890" s="40"/>
      <c r="DY890" s="40"/>
      <c r="DZ890" s="40"/>
      <c r="EA890" s="40"/>
      <c r="EB890" s="40"/>
      <c r="EC890" s="40"/>
      <c r="ED890" s="40"/>
      <c r="EE890" s="40"/>
      <c r="EF890" s="40"/>
      <c r="EG890" s="40"/>
      <c r="EH890" s="40"/>
      <c r="EI890" s="40"/>
      <c r="EJ890" s="40"/>
      <c r="EK890" s="40"/>
      <c r="EL890" s="40"/>
      <c r="EM890" s="40"/>
      <c r="EN890" s="40"/>
      <c r="EO890" s="40"/>
      <c r="EP890" s="40"/>
      <c r="EQ890" s="40"/>
      <c r="ER890" s="40"/>
      <c r="ES890" s="40"/>
      <c r="ET890" s="40"/>
      <c r="EU890" s="40"/>
      <c r="EV890" s="40"/>
      <c r="EW890" s="40"/>
      <c r="EX890" s="40"/>
      <c r="EY890" s="40"/>
      <c r="EZ890" s="40"/>
      <c r="FA890" s="40"/>
      <c r="FB890" s="40"/>
      <c r="FC890" s="40"/>
      <c r="FD890" s="40"/>
      <c r="FE890" s="40"/>
      <c r="FF890" s="40"/>
      <c r="FG890" s="40"/>
      <c r="FH890" s="40"/>
      <c r="FI890" s="40"/>
      <c r="FJ890" s="40"/>
      <c r="FK890" s="40"/>
      <c r="FL890" s="40"/>
      <c r="FM890" s="40"/>
      <c r="FN890" s="40"/>
      <c r="FO890" s="40"/>
      <c r="FP890" s="40"/>
      <c r="FQ890" s="40"/>
      <c r="FR890" s="40"/>
      <c r="FS890" s="40"/>
      <c r="FT890" s="40"/>
      <c r="FU890" s="40"/>
      <c r="FV890" s="40"/>
      <c r="FW890" s="40"/>
      <c r="FX890" s="40"/>
      <c r="FY890" s="40"/>
      <c r="FZ890" s="40"/>
      <c r="GA890" s="40"/>
      <c r="GB890" s="40"/>
      <c r="GC890" s="40"/>
      <c r="GD890" s="8"/>
      <c r="GE890" s="8"/>
      <c r="GF890" s="8"/>
      <c r="GG890" s="8"/>
      <c r="GH890" s="8"/>
    </row>
    <row r="891" spans="1:190">
      <c r="A891" s="8"/>
      <c r="DT891" s="40"/>
      <c r="DU891" s="40"/>
      <c r="DV891" s="40"/>
      <c r="DW891" s="40"/>
      <c r="DX891" s="40"/>
      <c r="DY891" s="40"/>
      <c r="DZ891" s="40"/>
      <c r="EA891" s="40"/>
      <c r="EB891" s="40"/>
      <c r="EC891" s="40"/>
      <c r="ED891" s="40"/>
      <c r="EE891" s="40"/>
      <c r="EF891" s="40"/>
      <c r="EG891" s="40"/>
      <c r="EH891" s="40"/>
      <c r="EI891" s="40"/>
      <c r="EJ891" s="40"/>
      <c r="EK891" s="40"/>
      <c r="EL891" s="40"/>
      <c r="EM891" s="40"/>
      <c r="EN891" s="40"/>
      <c r="EO891" s="40"/>
      <c r="EP891" s="40"/>
      <c r="EQ891" s="40"/>
      <c r="ER891" s="40"/>
      <c r="ES891" s="40"/>
      <c r="ET891" s="40"/>
      <c r="EU891" s="40"/>
      <c r="EV891" s="40"/>
      <c r="EW891" s="40"/>
      <c r="EX891" s="40"/>
      <c r="EY891" s="40"/>
      <c r="EZ891" s="40"/>
      <c r="FA891" s="40"/>
      <c r="FB891" s="40"/>
      <c r="FC891" s="40"/>
      <c r="FD891" s="40"/>
      <c r="FE891" s="40"/>
      <c r="FF891" s="40"/>
      <c r="FG891" s="40"/>
      <c r="FH891" s="40"/>
      <c r="FI891" s="40"/>
      <c r="FJ891" s="40"/>
      <c r="FK891" s="40"/>
      <c r="FL891" s="40"/>
      <c r="FM891" s="40"/>
      <c r="FN891" s="40"/>
      <c r="FO891" s="40"/>
      <c r="FP891" s="40"/>
      <c r="FQ891" s="40"/>
      <c r="FR891" s="40"/>
      <c r="FS891" s="40"/>
      <c r="FT891" s="40"/>
      <c r="FU891" s="40"/>
      <c r="FV891" s="40"/>
      <c r="FW891" s="40"/>
      <c r="FX891" s="40"/>
      <c r="FY891" s="40"/>
      <c r="FZ891" s="40"/>
      <c r="GA891" s="40"/>
      <c r="GB891" s="40"/>
      <c r="GC891" s="40"/>
      <c r="GD891" s="8"/>
      <c r="GE891" s="8"/>
      <c r="GF891" s="8"/>
      <c r="GG891" s="8"/>
      <c r="GH891" s="8"/>
    </row>
    <row r="892" spans="1:190">
      <c r="A892" s="8"/>
      <c r="DT892" s="40"/>
      <c r="DU892" s="40"/>
      <c r="DV892" s="40"/>
      <c r="DW892" s="40"/>
      <c r="DX892" s="40"/>
      <c r="DY892" s="40"/>
      <c r="DZ892" s="40"/>
      <c r="EA892" s="40"/>
      <c r="EB892" s="40"/>
      <c r="EC892" s="40"/>
      <c r="ED892" s="40"/>
      <c r="EE892" s="40"/>
      <c r="EF892" s="40"/>
      <c r="EG892" s="40"/>
      <c r="EH892" s="40"/>
      <c r="EI892" s="40"/>
      <c r="EJ892" s="40"/>
      <c r="EK892" s="40"/>
      <c r="EL892" s="40"/>
      <c r="EM892" s="40"/>
      <c r="EN892" s="40"/>
      <c r="EO892" s="40"/>
      <c r="EP892" s="40"/>
      <c r="EQ892" s="40"/>
      <c r="ER892" s="40"/>
      <c r="ES892" s="40"/>
      <c r="ET892" s="40"/>
      <c r="EU892" s="40"/>
      <c r="EV892" s="40"/>
      <c r="EW892" s="40"/>
      <c r="EX892" s="40"/>
      <c r="EY892" s="40"/>
      <c r="EZ892" s="40"/>
      <c r="FA892" s="40"/>
      <c r="FB892" s="40"/>
      <c r="FC892" s="40"/>
      <c r="FD892" s="40"/>
      <c r="FE892" s="40"/>
      <c r="FF892" s="40"/>
      <c r="FG892" s="40"/>
      <c r="FH892" s="40"/>
      <c r="FI892" s="40"/>
      <c r="FJ892" s="40"/>
      <c r="FK892" s="40"/>
      <c r="FL892" s="40"/>
      <c r="FM892" s="40"/>
      <c r="FN892" s="40"/>
      <c r="FO892" s="40"/>
      <c r="FP892" s="40"/>
      <c r="FQ892" s="40"/>
      <c r="FR892" s="40"/>
      <c r="FS892" s="40"/>
      <c r="FT892" s="40"/>
      <c r="FU892" s="40"/>
      <c r="FV892" s="40"/>
      <c r="FW892" s="40"/>
      <c r="FX892" s="40"/>
      <c r="FY892" s="40"/>
      <c r="FZ892" s="40"/>
      <c r="GA892" s="40"/>
      <c r="GB892" s="40"/>
      <c r="GC892" s="40"/>
      <c r="GD892" s="8"/>
      <c r="GE892" s="8"/>
      <c r="GF892" s="8"/>
      <c r="GG892" s="8"/>
      <c r="GH892" s="8"/>
    </row>
    <row r="893" spans="1:190">
      <c r="A893" s="8"/>
      <c r="DT893" s="40"/>
      <c r="DU893" s="40"/>
      <c r="DV893" s="40"/>
      <c r="DW893" s="40"/>
      <c r="DX893" s="40"/>
      <c r="DY893" s="40"/>
      <c r="DZ893" s="40"/>
      <c r="EA893" s="40"/>
      <c r="EB893" s="40"/>
      <c r="EC893" s="40"/>
      <c r="ED893" s="40"/>
      <c r="EE893" s="40"/>
      <c r="EF893" s="40"/>
      <c r="EG893" s="40"/>
      <c r="EH893" s="40"/>
      <c r="EI893" s="40"/>
      <c r="EJ893" s="40"/>
      <c r="EK893" s="40"/>
      <c r="EL893" s="40"/>
      <c r="EM893" s="40"/>
      <c r="EN893" s="40"/>
      <c r="EO893" s="40"/>
      <c r="EP893" s="40"/>
      <c r="EQ893" s="40"/>
      <c r="ER893" s="40"/>
      <c r="ES893" s="40"/>
      <c r="ET893" s="40"/>
      <c r="EU893" s="40"/>
      <c r="EV893" s="40"/>
      <c r="EW893" s="40"/>
      <c r="EX893" s="40"/>
      <c r="EY893" s="40"/>
      <c r="EZ893" s="40"/>
      <c r="FA893" s="40"/>
      <c r="FB893" s="40"/>
      <c r="FC893" s="40"/>
      <c r="FD893" s="40"/>
      <c r="FE893" s="40"/>
      <c r="FF893" s="40"/>
      <c r="FG893" s="40"/>
      <c r="FH893" s="40"/>
      <c r="FI893" s="40"/>
      <c r="FJ893" s="40"/>
      <c r="FK893" s="40"/>
      <c r="FL893" s="40"/>
      <c r="FM893" s="40"/>
      <c r="FN893" s="40"/>
      <c r="FO893" s="40"/>
      <c r="FP893" s="40"/>
      <c r="FQ893" s="40"/>
      <c r="FR893" s="40"/>
      <c r="FS893" s="40"/>
      <c r="FT893" s="40"/>
      <c r="FU893" s="40"/>
      <c r="FV893" s="40"/>
      <c r="FW893" s="40"/>
      <c r="FX893" s="40"/>
      <c r="FY893" s="40"/>
      <c r="FZ893" s="40"/>
      <c r="GA893" s="40"/>
      <c r="GB893" s="40"/>
      <c r="GC893" s="40"/>
      <c r="GD893" s="8"/>
      <c r="GE893" s="8"/>
      <c r="GF893" s="8"/>
      <c r="GG893" s="8"/>
      <c r="GH893" s="8"/>
    </row>
    <row r="894" spans="1:190">
      <c r="A894" s="8"/>
      <c r="DT894" s="40"/>
      <c r="DU894" s="40"/>
      <c r="DV894" s="40"/>
      <c r="DW894" s="40"/>
      <c r="DX894" s="40"/>
      <c r="DY894" s="40"/>
      <c r="DZ894" s="40"/>
      <c r="EA894" s="40"/>
      <c r="EB894" s="40"/>
      <c r="EC894" s="40"/>
      <c r="ED894" s="40"/>
      <c r="EE894" s="40"/>
      <c r="EF894" s="40"/>
      <c r="EG894" s="40"/>
      <c r="EH894" s="40"/>
      <c r="EI894" s="40"/>
      <c r="EJ894" s="40"/>
      <c r="EK894" s="40"/>
      <c r="EL894" s="40"/>
      <c r="EM894" s="40"/>
      <c r="EN894" s="40"/>
      <c r="EO894" s="40"/>
      <c r="EP894" s="40"/>
      <c r="EQ894" s="40"/>
      <c r="ER894" s="40"/>
      <c r="ES894" s="40"/>
      <c r="ET894" s="40"/>
      <c r="EU894" s="40"/>
      <c r="EV894" s="40"/>
      <c r="EW894" s="40"/>
      <c r="EX894" s="40"/>
      <c r="EY894" s="40"/>
      <c r="EZ894" s="40"/>
      <c r="FA894" s="40"/>
      <c r="FB894" s="40"/>
      <c r="FC894" s="40"/>
      <c r="FD894" s="40"/>
      <c r="FE894" s="40"/>
      <c r="FF894" s="40"/>
      <c r="FG894" s="40"/>
      <c r="FH894" s="40"/>
      <c r="FI894" s="40"/>
      <c r="FJ894" s="40"/>
      <c r="FK894" s="40"/>
      <c r="FL894" s="40"/>
      <c r="FM894" s="40"/>
      <c r="FN894" s="40"/>
      <c r="FO894" s="40"/>
      <c r="FP894" s="40"/>
      <c r="FQ894" s="40"/>
      <c r="FR894" s="40"/>
      <c r="FS894" s="40"/>
      <c r="FT894" s="40"/>
      <c r="FU894" s="40"/>
      <c r="FV894" s="40"/>
      <c r="FW894" s="40"/>
      <c r="FX894" s="40"/>
      <c r="FY894" s="40"/>
      <c r="FZ894" s="40"/>
      <c r="GA894" s="40"/>
      <c r="GB894" s="40"/>
      <c r="GC894" s="40"/>
      <c r="GD894" s="8"/>
      <c r="GE894" s="8"/>
      <c r="GF894" s="8"/>
      <c r="GG894" s="8"/>
      <c r="GH894" s="8"/>
    </row>
    <row r="895" spans="1:190">
      <c r="A895" s="8"/>
      <c r="DT895" s="40"/>
      <c r="DU895" s="40"/>
      <c r="DV895" s="40"/>
      <c r="DW895" s="40"/>
      <c r="DX895" s="40"/>
      <c r="DY895" s="40"/>
      <c r="DZ895" s="40"/>
      <c r="EA895" s="40"/>
      <c r="EB895" s="40"/>
      <c r="EC895" s="40"/>
      <c r="ED895" s="40"/>
      <c r="EE895" s="40"/>
      <c r="EF895" s="40"/>
      <c r="EG895" s="40"/>
      <c r="EH895" s="40"/>
      <c r="EI895" s="40"/>
      <c r="EJ895" s="40"/>
      <c r="EK895" s="40"/>
      <c r="EL895" s="40"/>
      <c r="EM895" s="40"/>
      <c r="EN895" s="40"/>
      <c r="EO895" s="40"/>
      <c r="EP895" s="40"/>
      <c r="EQ895" s="40"/>
      <c r="ER895" s="40"/>
      <c r="ES895" s="40"/>
      <c r="ET895" s="40"/>
      <c r="EU895" s="40"/>
      <c r="EV895" s="40"/>
      <c r="EW895" s="40"/>
      <c r="EX895" s="40"/>
      <c r="EY895" s="40"/>
      <c r="EZ895" s="40"/>
      <c r="FA895" s="40"/>
      <c r="FB895" s="40"/>
      <c r="FC895" s="40"/>
      <c r="FD895" s="40"/>
      <c r="FE895" s="40"/>
      <c r="FF895" s="40"/>
      <c r="FG895" s="40"/>
      <c r="FH895" s="40"/>
      <c r="FI895" s="40"/>
      <c r="FJ895" s="40"/>
      <c r="FK895" s="40"/>
      <c r="FL895" s="40"/>
      <c r="FM895" s="40"/>
      <c r="FN895" s="40"/>
      <c r="FO895" s="40"/>
      <c r="FP895" s="40"/>
      <c r="FQ895" s="40"/>
      <c r="FR895" s="40"/>
      <c r="FS895" s="40"/>
      <c r="FT895" s="40"/>
      <c r="FU895" s="40"/>
      <c r="FV895" s="40"/>
      <c r="FW895" s="40"/>
      <c r="FX895" s="40"/>
      <c r="FY895" s="40"/>
      <c r="FZ895" s="40"/>
      <c r="GA895" s="40"/>
      <c r="GB895" s="40"/>
      <c r="GC895" s="40"/>
      <c r="GD895" s="8"/>
      <c r="GE895" s="8"/>
      <c r="GF895" s="8"/>
      <c r="GG895" s="8"/>
      <c r="GH895" s="8"/>
    </row>
    <row r="896" spans="1:190">
      <c r="A896" s="8"/>
      <c r="DT896" s="40"/>
      <c r="DU896" s="40"/>
      <c r="DV896" s="40"/>
      <c r="DW896" s="40"/>
      <c r="DX896" s="40"/>
      <c r="DY896" s="40"/>
      <c r="DZ896" s="40"/>
      <c r="EA896" s="40"/>
      <c r="EB896" s="40"/>
      <c r="EC896" s="40"/>
      <c r="ED896" s="40"/>
      <c r="EE896" s="40"/>
      <c r="EF896" s="40"/>
      <c r="EG896" s="40"/>
      <c r="EH896" s="40"/>
      <c r="EI896" s="40"/>
      <c r="EJ896" s="40"/>
      <c r="EK896" s="40"/>
      <c r="EL896" s="40"/>
      <c r="EM896" s="40"/>
      <c r="EN896" s="40"/>
      <c r="EO896" s="40"/>
      <c r="EP896" s="40"/>
      <c r="EQ896" s="40"/>
      <c r="ER896" s="40"/>
      <c r="ES896" s="40"/>
      <c r="ET896" s="40"/>
      <c r="EU896" s="40"/>
      <c r="EV896" s="40"/>
      <c r="EW896" s="40"/>
      <c r="EX896" s="40"/>
      <c r="EY896" s="40"/>
      <c r="EZ896" s="40"/>
      <c r="FA896" s="40"/>
      <c r="FB896" s="40"/>
      <c r="FC896" s="40"/>
      <c r="FD896" s="40"/>
      <c r="FE896" s="40"/>
      <c r="FF896" s="40"/>
      <c r="FG896" s="40"/>
      <c r="FH896" s="40"/>
      <c r="FI896" s="40"/>
      <c r="FJ896" s="40"/>
      <c r="FK896" s="40"/>
      <c r="FL896" s="40"/>
      <c r="FM896" s="40"/>
      <c r="FN896" s="40"/>
      <c r="FO896" s="40"/>
      <c r="FP896" s="40"/>
      <c r="FQ896" s="40"/>
      <c r="FR896" s="40"/>
      <c r="FS896" s="40"/>
      <c r="FT896" s="40"/>
      <c r="FU896" s="40"/>
      <c r="FV896" s="40"/>
      <c r="FW896" s="40"/>
      <c r="FX896" s="40"/>
      <c r="FY896" s="40"/>
      <c r="FZ896" s="40"/>
      <c r="GA896" s="40"/>
      <c r="GB896" s="40"/>
      <c r="GC896" s="40"/>
      <c r="GD896" s="8"/>
      <c r="GE896" s="8"/>
      <c r="GF896" s="8"/>
      <c r="GG896" s="8"/>
      <c r="GH896" s="8"/>
    </row>
    <row r="897" spans="1:190">
      <c r="A897" s="8"/>
      <c r="DT897" s="40"/>
      <c r="DU897" s="40"/>
      <c r="DV897" s="40"/>
      <c r="DW897" s="40"/>
      <c r="DX897" s="40"/>
      <c r="DY897" s="40"/>
      <c r="DZ897" s="40"/>
      <c r="EA897" s="40"/>
      <c r="EB897" s="40"/>
      <c r="EC897" s="40"/>
      <c r="ED897" s="40"/>
      <c r="EE897" s="40"/>
      <c r="EF897" s="40"/>
      <c r="EG897" s="40"/>
      <c r="EH897" s="40"/>
      <c r="EI897" s="40"/>
      <c r="EJ897" s="40"/>
      <c r="EK897" s="40"/>
      <c r="EL897" s="40"/>
      <c r="EM897" s="40"/>
      <c r="EN897" s="40"/>
      <c r="EO897" s="40"/>
      <c r="EP897" s="40"/>
      <c r="EQ897" s="40"/>
      <c r="ER897" s="40"/>
      <c r="ES897" s="40"/>
      <c r="ET897" s="40"/>
      <c r="EU897" s="40"/>
      <c r="EV897" s="40"/>
      <c r="EW897" s="40"/>
      <c r="EX897" s="40"/>
      <c r="EY897" s="40"/>
      <c r="EZ897" s="40"/>
      <c r="FA897" s="40"/>
      <c r="FB897" s="40"/>
      <c r="FC897" s="40"/>
      <c r="FD897" s="40"/>
      <c r="FE897" s="40"/>
      <c r="FF897" s="40"/>
      <c r="FG897" s="40"/>
      <c r="FH897" s="40"/>
      <c r="FI897" s="40"/>
      <c r="FJ897" s="40"/>
      <c r="FK897" s="40"/>
      <c r="FL897" s="40"/>
      <c r="FM897" s="40"/>
      <c r="FN897" s="40"/>
      <c r="FO897" s="40"/>
      <c r="FP897" s="40"/>
      <c r="FQ897" s="40"/>
      <c r="FR897" s="40"/>
      <c r="FS897" s="40"/>
      <c r="FT897" s="40"/>
      <c r="FU897" s="40"/>
      <c r="FV897" s="40"/>
      <c r="FW897" s="40"/>
      <c r="FX897" s="40"/>
      <c r="FY897" s="40"/>
      <c r="FZ897" s="40"/>
      <c r="GA897" s="40"/>
      <c r="GB897" s="40"/>
      <c r="GC897" s="40"/>
      <c r="GD897" s="8"/>
      <c r="GE897" s="8"/>
      <c r="GF897" s="8"/>
      <c r="GG897" s="8"/>
      <c r="GH897" s="8"/>
    </row>
    <row r="898" spans="1:190">
      <c r="A898" s="8"/>
      <c r="DT898" s="40"/>
      <c r="DU898" s="40"/>
      <c r="DV898" s="40"/>
      <c r="DW898" s="40"/>
      <c r="DX898" s="40"/>
      <c r="DY898" s="40"/>
      <c r="DZ898" s="40"/>
      <c r="EA898" s="40"/>
      <c r="EB898" s="40"/>
      <c r="EC898" s="40"/>
      <c r="ED898" s="40"/>
      <c r="EE898" s="40"/>
      <c r="EF898" s="40"/>
      <c r="EG898" s="40"/>
      <c r="EH898" s="40"/>
      <c r="EI898" s="40"/>
      <c r="EJ898" s="40"/>
      <c r="EK898" s="40"/>
      <c r="EL898" s="40"/>
      <c r="EM898" s="40"/>
      <c r="EN898" s="40"/>
      <c r="EO898" s="40"/>
      <c r="EP898" s="40"/>
      <c r="EQ898" s="40"/>
      <c r="ER898" s="40"/>
      <c r="ES898" s="40"/>
      <c r="ET898" s="40"/>
      <c r="EU898" s="40"/>
      <c r="EV898" s="40"/>
      <c r="EW898" s="40"/>
      <c r="EX898" s="40"/>
      <c r="EY898" s="40"/>
      <c r="EZ898" s="40"/>
      <c r="FA898" s="40"/>
      <c r="FB898" s="40"/>
      <c r="FC898" s="40"/>
      <c r="FD898" s="40"/>
      <c r="FE898" s="40"/>
      <c r="FF898" s="40"/>
      <c r="FG898" s="40"/>
      <c r="FH898" s="40"/>
      <c r="FI898" s="40"/>
      <c r="FJ898" s="40"/>
      <c r="FK898" s="40"/>
      <c r="FL898" s="40"/>
      <c r="FM898" s="40"/>
      <c r="FN898" s="40"/>
      <c r="FO898" s="40"/>
      <c r="FP898" s="40"/>
      <c r="FQ898" s="40"/>
      <c r="FR898" s="40"/>
      <c r="FS898" s="40"/>
      <c r="FT898" s="40"/>
      <c r="FU898" s="40"/>
      <c r="FV898" s="40"/>
      <c r="FW898" s="40"/>
      <c r="FX898" s="40"/>
      <c r="FY898" s="40"/>
      <c r="FZ898" s="40"/>
      <c r="GA898" s="40"/>
      <c r="GB898" s="40"/>
      <c r="GC898" s="40"/>
      <c r="GD898" s="8"/>
      <c r="GE898" s="8"/>
      <c r="GF898" s="8"/>
      <c r="GG898" s="8"/>
      <c r="GH898" s="8"/>
    </row>
    <row r="899" spans="1:190">
      <c r="A899" s="8"/>
      <c r="DT899" s="40"/>
      <c r="DU899" s="40"/>
      <c r="DV899" s="40"/>
      <c r="DW899" s="40"/>
      <c r="DX899" s="40"/>
      <c r="DY899" s="40"/>
      <c r="DZ899" s="40"/>
      <c r="EA899" s="40"/>
      <c r="EB899" s="40"/>
      <c r="EC899" s="40"/>
      <c r="ED899" s="40"/>
      <c r="EE899" s="40"/>
      <c r="EF899" s="40"/>
      <c r="EG899" s="40"/>
      <c r="EH899" s="40"/>
      <c r="EI899" s="40"/>
      <c r="EJ899" s="40"/>
      <c r="EK899" s="40"/>
      <c r="EL899" s="40"/>
      <c r="EM899" s="40"/>
      <c r="EN899" s="40"/>
      <c r="EO899" s="40"/>
      <c r="EP899" s="40"/>
      <c r="EQ899" s="40"/>
      <c r="ER899" s="40"/>
      <c r="ES899" s="40"/>
      <c r="ET899" s="40"/>
      <c r="EU899" s="40"/>
      <c r="EV899" s="40"/>
      <c r="EW899" s="40"/>
      <c r="EX899" s="40"/>
      <c r="EY899" s="40"/>
      <c r="EZ899" s="40"/>
      <c r="FA899" s="40"/>
      <c r="FB899" s="40"/>
      <c r="FC899" s="40"/>
      <c r="FD899" s="40"/>
      <c r="FE899" s="40"/>
      <c r="FF899" s="40"/>
      <c r="FG899" s="40"/>
      <c r="FH899" s="40"/>
      <c r="FI899" s="40"/>
      <c r="FJ899" s="40"/>
      <c r="FK899" s="40"/>
      <c r="FL899" s="40"/>
      <c r="FM899" s="40"/>
      <c r="FN899" s="40"/>
      <c r="FO899" s="40"/>
      <c r="FP899" s="40"/>
      <c r="FQ899" s="40"/>
      <c r="FR899" s="40"/>
      <c r="FS899" s="40"/>
      <c r="FT899" s="40"/>
      <c r="FU899" s="40"/>
      <c r="FV899" s="40"/>
      <c r="FW899" s="40"/>
      <c r="FX899" s="40"/>
      <c r="FY899" s="40"/>
      <c r="FZ899" s="40"/>
      <c r="GA899" s="40"/>
      <c r="GB899" s="40"/>
      <c r="GC899" s="40"/>
      <c r="GD899" s="8"/>
      <c r="GE899" s="8"/>
      <c r="GF899" s="8"/>
      <c r="GG899" s="8"/>
      <c r="GH899" s="8"/>
    </row>
    <row r="900" spans="1:190">
      <c r="A900" s="8"/>
      <c r="DT900" s="40"/>
      <c r="DU900" s="40"/>
      <c r="DV900" s="40"/>
      <c r="DW900" s="40"/>
      <c r="DX900" s="40"/>
      <c r="DY900" s="40"/>
      <c r="DZ900" s="40"/>
      <c r="EA900" s="40"/>
      <c r="EB900" s="40"/>
      <c r="EC900" s="40"/>
      <c r="ED900" s="40"/>
      <c r="EE900" s="40"/>
      <c r="EF900" s="40"/>
      <c r="EG900" s="40"/>
      <c r="EH900" s="40"/>
      <c r="EI900" s="40"/>
      <c r="EJ900" s="40"/>
      <c r="EK900" s="40"/>
      <c r="EL900" s="40"/>
      <c r="EM900" s="40"/>
      <c r="EN900" s="40"/>
      <c r="EO900" s="40"/>
      <c r="EP900" s="40"/>
      <c r="EQ900" s="40"/>
      <c r="ER900" s="40"/>
      <c r="ES900" s="40"/>
      <c r="ET900" s="40"/>
      <c r="EU900" s="40"/>
      <c r="EV900" s="40"/>
      <c r="EW900" s="40"/>
      <c r="EX900" s="40"/>
      <c r="EY900" s="40"/>
      <c r="EZ900" s="40"/>
      <c r="FA900" s="40"/>
      <c r="FB900" s="40"/>
      <c r="FC900" s="40"/>
      <c r="FD900" s="40"/>
      <c r="FE900" s="40"/>
      <c r="FF900" s="40"/>
      <c r="FG900" s="40"/>
      <c r="FH900" s="40"/>
      <c r="FI900" s="40"/>
      <c r="FJ900" s="40"/>
      <c r="FK900" s="40"/>
      <c r="FL900" s="40"/>
      <c r="FM900" s="40"/>
      <c r="FN900" s="40"/>
      <c r="FO900" s="40"/>
      <c r="FP900" s="40"/>
      <c r="FQ900" s="40"/>
      <c r="FR900" s="40"/>
      <c r="FS900" s="40"/>
      <c r="FT900" s="40"/>
      <c r="FU900" s="40"/>
      <c r="FV900" s="40"/>
      <c r="FW900" s="40"/>
      <c r="FX900" s="40"/>
      <c r="FY900" s="40"/>
      <c r="FZ900" s="40"/>
      <c r="GA900" s="40"/>
      <c r="GB900" s="40"/>
      <c r="GC900" s="40"/>
      <c r="GD900" s="8"/>
      <c r="GE900" s="8"/>
      <c r="GF900" s="8"/>
      <c r="GG900" s="8"/>
      <c r="GH900" s="8"/>
    </row>
    <row r="901" spans="1:190">
      <c r="A901" s="8"/>
      <c r="DT901" s="40"/>
      <c r="DU901" s="40"/>
      <c r="DV901" s="40"/>
      <c r="DW901" s="40"/>
      <c r="DX901" s="40"/>
      <c r="DY901" s="40"/>
      <c r="DZ901" s="40"/>
      <c r="EA901" s="40"/>
      <c r="EB901" s="40"/>
      <c r="EC901" s="40"/>
      <c r="ED901" s="40"/>
      <c r="EE901" s="40"/>
      <c r="EF901" s="40"/>
      <c r="EG901" s="40"/>
      <c r="EH901" s="40"/>
      <c r="EI901" s="40"/>
      <c r="EJ901" s="40"/>
      <c r="EK901" s="40"/>
      <c r="EL901" s="40"/>
      <c r="EM901" s="40"/>
      <c r="EN901" s="40"/>
      <c r="EO901" s="40"/>
      <c r="EP901" s="40"/>
      <c r="EQ901" s="40"/>
      <c r="ER901" s="40"/>
      <c r="ES901" s="40"/>
      <c r="ET901" s="40"/>
      <c r="EU901" s="40"/>
      <c r="EV901" s="40"/>
      <c r="EW901" s="40"/>
      <c r="EX901" s="40"/>
      <c r="EY901" s="40"/>
      <c r="EZ901" s="40"/>
      <c r="FA901" s="40"/>
      <c r="FB901" s="40"/>
      <c r="FC901" s="40"/>
      <c r="FD901" s="40"/>
      <c r="FE901" s="40"/>
      <c r="FF901" s="40"/>
      <c r="FG901" s="40"/>
      <c r="FH901" s="40"/>
      <c r="FI901" s="40"/>
      <c r="FJ901" s="40"/>
      <c r="FK901" s="40"/>
      <c r="FL901" s="40"/>
      <c r="FM901" s="40"/>
      <c r="FN901" s="40"/>
      <c r="FO901" s="40"/>
      <c r="FP901" s="40"/>
      <c r="FQ901" s="40"/>
      <c r="FR901" s="40"/>
      <c r="FS901" s="40"/>
      <c r="FT901" s="40"/>
      <c r="FU901" s="40"/>
      <c r="FV901" s="40"/>
      <c r="FW901" s="40"/>
      <c r="FX901" s="40"/>
      <c r="FY901" s="40"/>
      <c r="FZ901" s="40"/>
      <c r="GA901" s="40"/>
      <c r="GB901" s="40"/>
      <c r="GC901" s="40"/>
      <c r="GD901" s="8"/>
      <c r="GE901" s="8"/>
      <c r="GF901" s="8"/>
      <c r="GG901" s="8"/>
      <c r="GH901" s="8"/>
    </row>
    <row r="902" spans="1:190">
      <c r="A902" s="8"/>
      <c r="DT902" s="40"/>
      <c r="DU902" s="40"/>
      <c r="DV902" s="40"/>
      <c r="DW902" s="40"/>
      <c r="DX902" s="40"/>
      <c r="DY902" s="40"/>
      <c r="DZ902" s="40"/>
      <c r="EA902" s="40"/>
      <c r="EB902" s="40"/>
      <c r="EC902" s="40"/>
      <c r="ED902" s="40"/>
      <c r="EE902" s="40"/>
      <c r="EF902" s="40"/>
      <c r="EG902" s="40"/>
      <c r="EH902" s="40"/>
      <c r="EI902" s="40"/>
      <c r="EJ902" s="40"/>
      <c r="EK902" s="40"/>
      <c r="EL902" s="40"/>
      <c r="EM902" s="40"/>
      <c r="EN902" s="40"/>
      <c r="EO902" s="40"/>
      <c r="EP902" s="40"/>
      <c r="EQ902" s="40"/>
      <c r="ER902" s="40"/>
      <c r="ES902" s="40"/>
      <c r="ET902" s="40"/>
      <c r="EU902" s="40"/>
      <c r="EV902" s="40"/>
      <c r="EW902" s="40"/>
      <c r="EX902" s="40"/>
      <c r="EY902" s="40"/>
      <c r="EZ902" s="40"/>
      <c r="FA902" s="40"/>
      <c r="FB902" s="40"/>
      <c r="FC902" s="40"/>
      <c r="FD902" s="40"/>
      <c r="FE902" s="40"/>
      <c r="FF902" s="40"/>
      <c r="FG902" s="40"/>
      <c r="FH902" s="40"/>
      <c r="FI902" s="40"/>
      <c r="FJ902" s="40"/>
      <c r="FK902" s="40"/>
      <c r="FL902" s="40"/>
      <c r="FM902" s="40"/>
      <c r="FN902" s="40"/>
      <c r="FO902" s="40"/>
      <c r="FP902" s="40"/>
      <c r="FQ902" s="40"/>
      <c r="FR902" s="40"/>
      <c r="FS902" s="40"/>
      <c r="FT902" s="40"/>
      <c r="FU902" s="40"/>
      <c r="FV902" s="40"/>
      <c r="FW902" s="40"/>
      <c r="FX902" s="40"/>
      <c r="FY902" s="40"/>
      <c r="FZ902" s="40"/>
      <c r="GA902" s="40"/>
      <c r="GB902" s="40"/>
      <c r="GC902" s="40"/>
      <c r="GD902" s="8"/>
      <c r="GE902" s="8"/>
      <c r="GF902" s="8"/>
      <c r="GG902" s="8"/>
      <c r="GH902" s="8"/>
    </row>
    <row r="903" spans="1:190">
      <c r="A903" s="8"/>
      <c r="DT903" s="40"/>
      <c r="DU903" s="40"/>
      <c r="DV903" s="40"/>
      <c r="DW903" s="40"/>
      <c r="DX903" s="40"/>
      <c r="DY903" s="40"/>
      <c r="DZ903" s="40"/>
      <c r="EA903" s="40"/>
      <c r="EB903" s="40"/>
      <c r="EC903" s="40"/>
      <c r="ED903" s="40"/>
      <c r="EE903" s="40"/>
      <c r="EF903" s="40"/>
      <c r="EG903" s="40"/>
      <c r="EH903" s="40"/>
      <c r="EI903" s="40"/>
      <c r="EJ903" s="40"/>
      <c r="EK903" s="40"/>
      <c r="EL903" s="40"/>
      <c r="EM903" s="40"/>
      <c r="EN903" s="40"/>
      <c r="EO903" s="40"/>
      <c r="EP903" s="40"/>
      <c r="EQ903" s="40"/>
      <c r="ER903" s="40"/>
      <c r="ES903" s="40"/>
      <c r="ET903" s="40"/>
      <c r="EU903" s="40"/>
      <c r="EV903" s="40"/>
      <c r="EW903" s="40"/>
      <c r="EX903" s="40"/>
      <c r="EY903" s="40"/>
      <c r="EZ903" s="40"/>
      <c r="FA903" s="40"/>
      <c r="FB903" s="40"/>
      <c r="FC903" s="40"/>
      <c r="FD903" s="40"/>
      <c r="FE903" s="40"/>
      <c r="FF903" s="40"/>
      <c r="FG903" s="40"/>
      <c r="FH903" s="40"/>
      <c r="FI903" s="40"/>
      <c r="FJ903" s="40"/>
      <c r="FK903" s="40"/>
      <c r="FL903" s="40"/>
      <c r="FM903" s="40"/>
      <c r="FN903" s="40"/>
      <c r="FO903" s="40"/>
      <c r="FP903" s="40"/>
      <c r="FQ903" s="40"/>
      <c r="FR903" s="40"/>
      <c r="FS903" s="40"/>
      <c r="FT903" s="40"/>
      <c r="FU903" s="40"/>
      <c r="FV903" s="40"/>
      <c r="FW903" s="40"/>
      <c r="FX903" s="40"/>
      <c r="FY903" s="40"/>
      <c r="FZ903" s="40"/>
      <c r="GA903" s="40"/>
      <c r="GB903" s="40"/>
      <c r="GC903" s="40"/>
      <c r="GD903" s="8"/>
      <c r="GE903" s="8"/>
      <c r="GF903" s="8"/>
      <c r="GG903" s="8"/>
      <c r="GH903" s="8"/>
    </row>
    <row r="904" spans="1:190">
      <c r="A904" s="8"/>
      <c r="DT904" s="40"/>
      <c r="DU904" s="40"/>
      <c r="DV904" s="40"/>
      <c r="DW904" s="40"/>
      <c r="DX904" s="40"/>
      <c r="DY904" s="40"/>
      <c r="DZ904" s="40"/>
      <c r="EA904" s="40"/>
      <c r="EB904" s="40"/>
      <c r="EC904" s="40"/>
      <c r="ED904" s="40"/>
      <c r="EE904" s="40"/>
      <c r="EF904" s="40"/>
      <c r="EG904" s="40"/>
      <c r="EH904" s="40"/>
      <c r="EI904" s="40"/>
      <c r="EJ904" s="40"/>
      <c r="EK904" s="40"/>
      <c r="EL904" s="40"/>
      <c r="EM904" s="40"/>
      <c r="EN904" s="40"/>
      <c r="EO904" s="40"/>
      <c r="EP904" s="40"/>
      <c r="EQ904" s="40"/>
      <c r="ER904" s="40"/>
      <c r="ES904" s="40"/>
      <c r="ET904" s="40"/>
      <c r="EU904" s="40"/>
      <c r="EV904" s="40"/>
      <c r="EW904" s="40"/>
      <c r="EX904" s="40"/>
      <c r="EY904" s="40"/>
      <c r="EZ904" s="40"/>
      <c r="FA904" s="40"/>
      <c r="FB904" s="40"/>
      <c r="FC904" s="40"/>
      <c r="FD904" s="40"/>
      <c r="FE904" s="40"/>
      <c r="FF904" s="40"/>
      <c r="FG904" s="40"/>
      <c r="FH904" s="40"/>
      <c r="FI904" s="40"/>
      <c r="FJ904" s="40"/>
      <c r="FK904" s="40"/>
      <c r="FL904" s="40"/>
      <c r="FM904" s="40"/>
      <c r="FN904" s="40"/>
      <c r="FO904" s="40"/>
      <c r="FP904" s="40"/>
      <c r="FQ904" s="40"/>
      <c r="FR904" s="40"/>
      <c r="FS904" s="40"/>
      <c r="FT904" s="40"/>
      <c r="FU904" s="40"/>
      <c r="FV904" s="40"/>
      <c r="FW904" s="40"/>
      <c r="FX904" s="40"/>
      <c r="FY904" s="40"/>
      <c r="FZ904" s="40"/>
      <c r="GA904" s="40"/>
      <c r="GB904" s="40"/>
      <c r="GC904" s="40"/>
      <c r="GD904" s="8"/>
      <c r="GE904" s="8"/>
      <c r="GF904" s="8"/>
      <c r="GG904" s="8"/>
      <c r="GH904" s="8"/>
    </row>
    <row r="905" spans="1:190">
      <c r="A905" s="8"/>
      <c r="DT905" s="40"/>
      <c r="DU905" s="40"/>
      <c r="DV905" s="40"/>
      <c r="DW905" s="40"/>
      <c r="DX905" s="40"/>
      <c r="DY905" s="40"/>
      <c r="DZ905" s="40"/>
      <c r="EA905" s="40"/>
      <c r="EB905" s="40"/>
      <c r="EC905" s="40"/>
      <c r="ED905" s="40"/>
      <c r="EE905" s="40"/>
      <c r="EF905" s="40"/>
      <c r="EG905" s="40"/>
      <c r="EH905" s="40"/>
      <c r="EI905" s="40"/>
      <c r="EJ905" s="40"/>
      <c r="EK905" s="40"/>
      <c r="EL905" s="40"/>
      <c r="EM905" s="40"/>
      <c r="EN905" s="40"/>
      <c r="EO905" s="40"/>
      <c r="EP905" s="40"/>
      <c r="EQ905" s="40"/>
      <c r="ER905" s="40"/>
      <c r="ES905" s="40"/>
      <c r="ET905" s="40"/>
      <c r="EU905" s="40"/>
      <c r="EV905" s="40"/>
      <c r="EW905" s="40"/>
      <c r="EX905" s="40"/>
      <c r="EY905" s="40"/>
      <c r="EZ905" s="40"/>
      <c r="FA905" s="40"/>
      <c r="FB905" s="40"/>
      <c r="FC905" s="40"/>
      <c r="FD905" s="40"/>
      <c r="FE905" s="40"/>
      <c r="FF905" s="40"/>
      <c r="FG905" s="40"/>
      <c r="FH905" s="40"/>
      <c r="FI905" s="40"/>
      <c r="FJ905" s="40"/>
      <c r="FK905" s="40"/>
      <c r="FL905" s="40"/>
      <c r="FM905" s="40"/>
      <c r="FN905" s="40"/>
      <c r="FO905" s="40"/>
      <c r="FP905" s="40"/>
      <c r="FQ905" s="40"/>
      <c r="FR905" s="40"/>
      <c r="FS905" s="40"/>
      <c r="FT905" s="40"/>
      <c r="FU905" s="40"/>
      <c r="FV905" s="40"/>
      <c r="FW905" s="40"/>
      <c r="FX905" s="40"/>
      <c r="FY905" s="40"/>
      <c r="FZ905" s="40"/>
      <c r="GA905" s="40"/>
      <c r="GB905" s="40"/>
      <c r="GC905" s="40"/>
      <c r="GD905" s="8"/>
      <c r="GE905" s="8"/>
      <c r="GF905" s="8"/>
      <c r="GG905" s="8"/>
      <c r="GH905" s="8"/>
    </row>
    <row r="906" spans="1:190">
      <c r="A906" s="8"/>
      <c r="DT906" s="40"/>
      <c r="DU906" s="40"/>
      <c r="DV906" s="40"/>
      <c r="DW906" s="40"/>
      <c r="DX906" s="40"/>
      <c r="DY906" s="40"/>
      <c r="DZ906" s="40"/>
      <c r="EA906" s="40"/>
      <c r="EB906" s="40"/>
      <c r="EC906" s="40"/>
      <c r="ED906" s="40"/>
      <c r="EE906" s="40"/>
      <c r="EF906" s="40"/>
      <c r="EG906" s="40"/>
      <c r="EH906" s="40"/>
      <c r="EI906" s="40"/>
      <c r="EJ906" s="40"/>
      <c r="EK906" s="40"/>
      <c r="EL906" s="40"/>
      <c r="EM906" s="40"/>
      <c r="EN906" s="40"/>
      <c r="EO906" s="40"/>
      <c r="EP906" s="40"/>
      <c r="EQ906" s="40"/>
      <c r="ER906" s="40"/>
      <c r="ES906" s="40"/>
      <c r="ET906" s="40"/>
      <c r="EU906" s="40"/>
      <c r="EV906" s="40"/>
      <c r="EW906" s="40"/>
      <c r="EX906" s="40"/>
      <c r="EY906" s="40"/>
      <c r="EZ906" s="40"/>
      <c r="FA906" s="40"/>
      <c r="FB906" s="40"/>
      <c r="FC906" s="40"/>
      <c r="FD906" s="40"/>
      <c r="FE906" s="40"/>
      <c r="FF906" s="40"/>
      <c r="FG906" s="40"/>
      <c r="FH906" s="40"/>
      <c r="FI906" s="40"/>
      <c r="FJ906" s="40"/>
      <c r="FK906" s="40"/>
      <c r="FL906" s="40"/>
      <c r="FM906" s="40"/>
      <c r="FN906" s="40"/>
      <c r="FO906" s="40"/>
      <c r="FP906" s="40"/>
      <c r="FQ906" s="40"/>
      <c r="FR906" s="40"/>
      <c r="FS906" s="40"/>
      <c r="FT906" s="40"/>
      <c r="FU906" s="40"/>
      <c r="FV906" s="40"/>
      <c r="FW906" s="40"/>
      <c r="FX906" s="40"/>
      <c r="FY906" s="40"/>
      <c r="FZ906" s="40"/>
      <c r="GA906" s="40"/>
      <c r="GB906" s="40"/>
      <c r="GC906" s="40"/>
      <c r="GD906" s="8"/>
      <c r="GE906" s="8"/>
      <c r="GF906" s="8"/>
      <c r="GG906" s="8"/>
      <c r="GH906" s="8"/>
    </row>
    <row r="907" spans="1:190">
      <c r="A907" s="8"/>
      <c r="DT907" s="40"/>
      <c r="DU907" s="40"/>
      <c r="DV907" s="40"/>
      <c r="DW907" s="40"/>
      <c r="DX907" s="40"/>
      <c r="DY907" s="40"/>
      <c r="DZ907" s="40"/>
      <c r="EA907" s="40"/>
      <c r="EB907" s="40"/>
      <c r="EC907" s="40"/>
      <c r="ED907" s="40"/>
      <c r="EE907" s="40"/>
      <c r="EF907" s="40"/>
      <c r="EG907" s="40"/>
      <c r="EH907" s="40"/>
      <c r="EI907" s="40"/>
      <c r="EJ907" s="40"/>
      <c r="EK907" s="40"/>
      <c r="EL907" s="40"/>
      <c r="EM907" s="40"/>
      <c r="EN907" s="40"/>
      <c r="EO907" s="40"/>
      <c r="EP907" s="40"/>
      <c r="EQ907" s="40"/>
      <c r="ER907" s="40"/>
      <c r="ES907" s="40"/>
      <c r="ET907" s="40"/>
      <c r="EU907" s="40"/>
      <c r="EV907" s="40"/>
      <c r="EW907" s="40"/>
      <c r="EX907" s="40"/>
      <c r="EY907" s="40"/>
      <c r="EZ907" s="40"/>
      <c r="FA907" s="40"/>
      <c r="FB907" s="40"/>
      <c r="FC907" s="40"/>
      <c r="FD907" s="40"/>
      <c r="FE907" s="40"/>
      <c r="FF907" s="40"/>
      <c r="FG907" s="40"/>
      <c r="FH907" s="40"/>
      <c r="FI907" s="40"/>
      <c r="FJ907" s="40"/>
      <c r="FK907" s="40"/>
      <c r="FL907" s="40"/>
      <c r="FM907" s="40"/>
      <c r="FN907" s="40"/>
      <c r="FO907" s="40"/>
      <c r="FP907" s="40"/>
      <c r="FQ907" s="40"/>
      <c r="FR907" s="40"/>
      <c r="FS907" s="40"/>
      <c r="FT907" s="40"/>
      <c r="FU907" s="40"/>
      <c r="FV907" s="40"/>
      <c r="FW907" s="40"/>
      <c r="FX907" s="40"/>
      <c r="FY907" s="40"/>
      <c r="FZ907" s="40"/>
      <c r="GA907" s="40"/>
      <c r="GB907" s="40"/>
      <c r="GC907" s="40"/>
      <c r="GD907" s="8"/>
      <c r="GE907" s="8"/>
      <c r="GF907" s="8"/>
      <c r="GG907" s="8"/>
      <c r="GH907" s="8"/>
    </row>
    <row r="908" spans="1:190">
      <c r="A908" s="8"/>
      <c r="DT908" s="40"/>
      <c r="DU908" s="40"/>
      <c r="DV908" s="40"/>
      <c r="DW908" s="40"/>
      <c r="DX908" s="40"/>
      <c r="DY908" s="40"/>
      <c r="DZ908" s="40"/>
      <c r="EA908" s="40"/>
      <c r="EB908" s="40"/>
      <c r="EC908" s="40"/>
      <c r="ED908" s="40"/>
      <c r="EE908" s="40"/>
      <c r="EF908" s="40"/>
      <c r="EG908" s="40"/>
      <c r="EH908" s="40"/>
      <c r="EI908" s="40"/>
      <c r="EJ908" s="40"/>
      <c r="EK908" s="40"/>
      <c r="EL908" s="40"/>
      <c r="EM908" s="40"/>
      <c r="EN908" s="40"/>
      <c r="EO908" s="40"/>
      <c r="EP908" s="40"/>
      <c r="EQ908" s="40"/>
      <c r="ER908" s="40"/>
      <c r="ES908" s="40"/>
      <c r="ET908" s="40"/>
      <c r="EU908" s="40"/>
      <c r="EV908" s="40"/>
      <c r="EW908" s="40"/>
      <c r="EX908" s="40"/>
      <c r="EY908" s="40"/>
      <c r="EZ908" s="40"/>
      <c r="FA908" s="40"/>
      <c r="FB908" s="40"/>
      <c r="FC908" s="40"/>
      <c r="FD908" s="40"/>
      <c r="FE908" s="40"/>
      <c r="FF908" s="40"/>
      <c r="FG908" s="40"/>
      <c r="FH908" s="40"/>
      <c r="FI908" s="40"/>
      <c r="FJ908" s="40"/>
      <c r="FK908" s="40"/>
      <c r="FL908" s="40"/>
      <c r="FM908" s="40"/>
      <c r="FN908" s="40"/>
      <c r="FO908" s="40"/>
      <c r="FP908" s="40"/>
      <c r="FQ908" s="40"/>
      <c r="FR908" s="40"/>
      <c r="FS908" s="40"/>
      <c r="FT908" s="40"/>
      <c r="FU908" s="40"/>
      <c r="FV908" s="40"/>
      <c r="FW908" s="40"/>
      <c r="FX908" s="40"/>
      <c r="FY908" s="40"/>
      <c r="FZ908" s="40"/>
      <c r="GA908" s="40"/>
      <c r="GB908" s="40"/>
      <c r="GC908" s="40"/>
      <c r="GD908" s="8"/>
      <c r="GE908" s="8"/>
      <c r="GF908" s="8"/>
      <c r="GG908" s="8"/>
      <c r="GH908" s="8"/>
    </row>
    <row r="909" spans="1:190">
      <c r="A909" s="8"/>
      <c r="DT909" s="40"/>
      <c r="DU909" s="40"/>
      <c r="DV909" s="40"/>
      <c r="DW909" s="40"/>
      <c r="DX909" s="40"/>
      <c r="DY909" s="40"/>
      <c r="DZ909" s="40"/>
      <c r="EA909" s="40"/>
      <c r="EB909" s="40"/>
      <c r="EC909" s="40"/>
      <c r="ED909" s="40"/>
      <c r="EE909" s="40"/>
      <c r="EF909" s="40"/>
      <c r="EG909" s="40"/>
      <c r="EH909" s="40"/>
      <c r="EI909" s="40"/>
      <c r="EJ909" s="40"/>
      <c r="EK909" s="40"/>
      <c r="EL909" s="40"/>
      <c r="EM909" s="40"/>
      <c r="EN909" s="40"/>
      <c r="EO909" s="40"/>
      <c r="EP909" s="40"/>
      <c r="EQ909" s="40"/>
      <c r="ER909" s="40"/>
      <c r="ES909" s="40"/>
      <c r="ET909" s="40"/>
      <c r="EU909" s="40"/>
      <c r="EV909" s="40"/>
      <c r="EW909" s="40"/>
      <c r="EX909" s="40"/>
      <c r="EY909" s="40"/>
      <c r="EZ909" s="40"/>
      <c r="FA909" s="40"/>
      <c r="FB909" s="40"/>
      <c r="FC909" s="40"/>
      <c r="FD909" s="40"/>
      <c r="FE909" s="40"/>
      <c r="FF909" s="40"/>
      <c r="FG909" s="40"/>
      <c r="FH909" s="40"/>
      <c r="FI909" s="40"/>
      <c r="FJ909" s="40"/>
      <c r="FK909" s="40"/>
      <c r="FL909" s="40"/>
      <c r="FM909" s="40"/>
      <c r="FN909" s="40"/>
      <c r="FO909" s="40"/>
      <c r="FP909" s="40"/>
      <c r="FQ909" s="40"/>
      <c r="FR909" s="40"/>
      <c r="FS909" s="40"/>
      <c r="FT909" s="40"/>
      <c r="FU909" s="40"/>
      <c r="FV909" s="40"/>
      <c r="FW909" s="40"/>
      <c r="FX909" s="40"/>
      <c r="FY909" s="40"/>
      <c r="FZ909" s="40"/>
      <c r="GA909" s="40"/>
      <c r="GB909" s="40"/>
      <c r="GC909" s="40"/>
      <c r="GD909" s="8"/>
      <c r="GE909" s="8"/>
      <c r="GF909" s="8"/>
      <c r="GG909" s="8"/>
      <c r="GH909" s="8"/>
    </row>
    <row r="910" spans="1:190">
      <c r="A910" s="8"/>
      <c r="DT910" s="40"/>
      <c r="DU910" s="40"/>
      <c r="DV910" s="40"/>
      <c r="DW910" s="40"/>
      <c r="DX910" s="40"/>
      <c r="DY910" s="40"/>
      <c r="DZ910" s="40"/>
      <c r="EA910" s="40"/>
      <c r="EB910" s="40"/>
      <c r="EC910" s="40"/>
      <c r="ED910" s="40"/>
      <c r="EE910" s="40"/>
      <c r="EF910" s="40"/>
      <c r="EG910" s="40"/>
      <c r="EH910" s="40"/>
      <c r="EI910" s="40"/>
      <c r="EJ910" s="40"/>
      <c r="EK910" s="40"/>
      <c r="EL910" s="40"/>
      <c r="EM910" s="40"/>
      <c r="EN910" s="40"/>
      <c r="EO910" s="40"/>
      <c r="EP910" s="40"/>
      <c r="EQ910" s="40"/>
      <c r="ER910" s="40"/>
      <c r="ES910" s="40"/>
      <c r="ET910" s="40"/>
      <c r="EU910" s="40"/>
      <c r="EV910" s="40"/>
      <c r="EW910" s="40"/>
      <c r="EX910" s="40"/>
      <c r="EY910" s="40"/>
      <c r="EZ910" s="40"/>
      <c r="FA910" s="40"/>
      <c r="FB910" s="40"/>
      <c r="FC910" s="40"/>
      <c r="FD910" s="40"/>
      <c r="FE910" s="40"/>
      <c r="FF910" s="40"/>
      <c r="FG910" s="40"/>
      <c r="FH910" s="40"/>
      <c r="FI910" s="40"/>
      <c r="FJ910" s="40"/>
      <c r="FK910" s="40"/>
      <c r="FL910" s="40"/>
      <c r="FM910" s="40"/>
      <c r="FN910" s="40"/>
      <c r="FO910" s="40"/>
      <c r="FP910" s="40"/>
      <c r="FQ910" s="40"/>
      <c r="FR910" s="40"/>
      <c r="FS910" s="40"/>
      <c r="FT910" s="40"/>
      <c r="FU910" s="40"/>
      <c r="FV910" s="40"/>
      <c r="FW910" s="40"/>
      <c r="FX910" s="40"/>
      <c r="FY910" s="40"/>
      <c r="FZ910" s="40"/>
      <c r="GA910" s="40"/>
      <c r="GB910" s="40"/>
      <c r="GC910" s="40"/>
      <c r="GD910" s="8"/>
      <c r="GE910" s="8"/>
      <c r="GF910" s="8"/>
      <c r="GG910" s="8"/>
      <c r="GH910" s="8"/>
    </row>
    <row r="911" spans="1:190">
      <c r="A911" s="8"/>
      <c r="DT911" s="40"/>
      <c r="DU911" s="40"/>
      <c r="DV911" s="40"/>
      <c r="DW911" s="40"/>
      <c r="DX911" s="40"/>
      <c r="DY911" s="40"/>
      <c r="DZ911" s="40"/>
      <c r="EA911" s="40"/>
      <c r="EB911" s="40"/>
      <c r="EC911" s="40"/>
      <c r="ED911" s="40"/>
      <c r="EE911" s="40"/>
      <c r="EF911" s="40"/>
      <c r="EG911" s="40"/>
      <c r="EH911" s="40"/>
      <c r="EI911" s="40"/>
      <c r="EJ911" s="40"/>
      <c r="EK911" s="40"/>
      <c r="EL911" s="40"/>
      <c r="EM911" s="40"/>
      <c r="EN911" s="40"/>
      <c r="EO911" s="40"/>
      <c r="EP911" s="40"/>
      <c r="EQ911" s="40"/>
      <c r="ER911" s="40"/>
      <c r="ES911" s="40"/>
      <c r="ET911" s="40"/>
      <c r="EU911" s="40"/>
      <c r="EV911" s="40"/>
      <c r="EW911" s="40"/>
      <c r="EX911" s="40"/>
      <c r="EY911" s="40"/>
      <c r="EZ911" s="40"/>
      <c r="FA911" s="40"/>
      <c r="FB911" s="40"/>
      <c r="FC911" s="40"/>
      <c r="FD911" s="40"/>
      <c r="FE911" s="40"/>
      <c r="FF911" s="40"/>
      <c r="FG911" s="40"/>
      <c r="FH911" s="40"/>
      <c r="FI911" s="40"/>
      <c r="FJ911" s="40"/>
      <c r="FK911" s="40"/>
      <c r="FL911" s="40"/>
      <c r="FM911" s="40"/>
      <c r="FN911" s="40"/>
      <c r="FO911" s="40"/>
      <c r="FP911" s="40"/>
      <c r="FQ911" s="40"/>
      <c r="FR911" s="40"/>
      <c r="FS911" s="40"/>
      <c r="FT911" s="40"/>
      <c r="FU911" s="40"/>
      <c r="FV911" s="40"/>
      <c r="FW911" s="40"/>
      <c r="FX911" s="40"/>
      <c r="FY911" s="40"/>
      <c r="FZ911" s="40"/>
      <c r="GA911" s="40"/>
      <c r="GB911" s="40"/>
      <c r="GC911" s="40"/>
      <c r="GD911" s="8"/>
      <c r="GE911" s="8"/>
      <c r="GF911" s="8"/>
      <c r="GG911" s="8"/>
      <c r="GH911" s="8"/>
    </row>
    <row r="912" spans="1:190">
      <c r="A912" s="8"/>
      <c r="DT912" s="40"/>
      <c r="DU912" s="40"/>
      <c r="DV912" s="40"/>
      <c r="DW912" s="40"/>
      <c r="DX912" s="40"/>
      <c r="DY912" s="40"/>
      <c r="DZ912" s="40"/>
      <c r="EA912" s="40"/>
      <c r="EB912" s="40"/>
      <c r="EC912" s="40"/>
      <c r="ED912" s="40"/>
      <c r="EE912" s="40"/>
      <c r="EF912" s="40"/>
      <c r="EG912" s="40"/>
      <c r="EH912" s="40"/>
      <c r="EI912" s="40"/>
      <c r="EJ912" s="40"/>
      <c r="EK912" s="40"/>
      <c r="EL912" s="40"/>
      <c r="EM912" s="40"/>
      <c r="EN912" s="40"/>
      <c r="EO912" s="40"/>
      <c r="EP912" s="40"/>
      <c r="EQ912" s="40"/>
      <c r="ER912" s="40"/>
      <c r="ES912" s="40"/>
      <c r="ET912" s="40"/>
      <c r="EU912" s="40"/>
      <c r="EV912" s="40"/>
      <c r="EW912" s="40"/>
      <c r="EX912" s="40"/>
      <c r="EY912" s="40"/>
      <c r="EZ912" s="40"/>
      <c r="FA912" s="40"/>
      <c r="FB912" s="40"/>
      <c r="FC912" s="40"/>
      <c r="FD912" s="40"/>
      <c r="FE912" s="40"/>
      <c r="FF912" s="40"/>
      <c r="FG912" s="40"/>
      <c r="FH912" s="40"/>
      <c r="FI912" s="40"/>
      <c r="FJ912" s="40"/>
      <c r="FK912" s="40"/>
      <c r="FL912" s="40"/>
      <c r="FM912" s="40"/>
      <c r="FN912" s="40"/>
      <c r="FO912" s="40"/>
      <c r="FP912" s="40"/>
      <c r="FQ912" s="40"/>
      <c r="FR912" s="40"/>
      <c r="FS912" s="40"/>
      <c r="FT912" s="40"/>
      <c r="FU912" s="40"/>
      <c r="FV912" s="40"/>
      <c r="FW912" s="40"/>
      <c r="FX912" s="40"/>
      <c r="FY912" s="40"/>
      <c r="FZ912" s="40"/>
      <c r="GA912" s="40"/>
      <c r="GB912" s="40"/>
      <c r="GC912" s="40"/>
      <c r="GD912" s="8"/>
      <c r="GE912" s="8"/>
      <c r="GF912" s="8"/>
      <c r="GG912" s="8"/>
      <c r="GH912" s="8"/>
    </row>
    <row r="913" spans="1:190">
      <c r="A913" s="8"/>
      <c r="DT913" s="40"/>
      <c r="DU913" s="40"/>
      <c r="DV913" s="40"/>
      <c r="DW913" s="40"/>
      <c r="DX913" s="40"/>
      <c r="DY913" s="40"/>
      <c r="DZ913" s="40"/>
      <c r="EA913" s="40"/>
      <c r="EB913" s="40"/>
      <c r="EC913" s="40"/>
      <c r="ED913" s="40"/>
      <c r="EE913" s="40"/>
      <c r="EF913" s="40"/>
      <c r="EG913" s="40"/>
      <c r="EH913" s="40"/>
      <c r="EI913" s="40"/>
      <c r="EJ913" s="40"/>
      <c r="EK913" s="40"/>
      <c r="EL913" s="40"/>
      <c r="EM913" s="40"/>
      <c r="EN913" s="40"/>
      <c r="EO913" s="40"/>
      <c r="EP913" s="40"/>
      <c r="EQ913" s="40"/>
      <c r="ER913" s="40"/>
      <c r="ES913" s="40"/>
      <c r="ET913" s="40"/>
      <c r="EU913" s="40"/>
      <c r="EV913" s="40"/>
      <c r="EW913" s="40"/>
      <c r="EX913" s="40"/>
      <c r="EY913" s="40"/>
      <c r="EZ913" s="40"/>
      <c r="FA913" s="40"/>
      <c r="FB913" s="40"/>
      <c r="FC913" s="40"/>
      <c r="FD913" s="40"/>
      <c r="FE913" s="40"/>
      <c r="FF913" s="40"/>
      <c r="FG913" s="40"/>
      <c r="FH913" s="40"/>
      <c r="FI913" s="40"/>
      <c r="FJ913" s="40"/>
      <c r="FK913" s="40"/>
      <c r="FL913" s="40"/>
      <c r="FM913" s="40"/>
      <c r="FN913" s="40"/>
      <c r="FO913" s="40"/>
      <c r="FP913" s="40"/>
      <c r="FQ913" s="40"/>
      <c r="FR913" s="40"/>
      <c r="FS913" s="40"/>
      <c r="FT913" s="40"/>
      <c r="FU913" s="40"/>
      <c r="FV913" s="40"/>
      <c r="FW913" s="40"/>
      <c r="FX913" s="40"/>
      <c r="FY913" s="40"/>
      <c r="FZ913" s="40"/>
      <c r="GA913" s="40"/>
      <c r="GB913" s="40"/>
      <c r="GC913" s="40"/>
      <c r="GD913" s="8"/>
      <c r="GE913" s="8"/>
      <c r="GF913" s="8"/>
      <c r="GG913" s="8"/>
      <c r="GH913" s="8"/>
    </row>
    <row r="914" spans="1:190">
      <c r="A914" s="8"/>
      <c r="DT914" s="40"/>
      <c r="DU914" s="40"/>
      <c r="DV914" s="40"/>
      <c r="DW914" s="40"/>
      <c r="DX914" s="40"/>
      <c r="DY914" s="40"/>
      <c r="DZ914" s="40"/>
      <c r="EA914" s="40"/>
      <c r="EB914" s="40"/>
      <c r="EC914" s="40"/>
      <c r="ED914" s="40"/>
      <c r="EE914" s="40"/>
      <c r="EF914" s="40"/>
      <c r="EG914" s="40"/>
      <c r="EH914" s="40"/>
      <c r="EI914" s="40"/>
      <c r="EJ914" s="40"/>
      <c r="EK914" s="40"/>
      <c r="EL914" s="40"/>
      <c r="EM914" s="40"/>
      <c r="EN914" s="40"/>
      <c r="EO914" s="40"/>
      <c r="EP914" s="40"/>
      <c r="EQ914" s="40"/>
      <c r="ER914" s="40"/>
      <c r="ES914" s="40"/>
      <c r="ET914" s="40"/>
      <c r="EU914" s="40"/>
      <c r="EV914" s="40"/>
      <c r="EW914" s="40"/>
      <c r="EX914" s="40"/>
      <c r="EY914" s="40"/>
      <c r="EZ914" s="40"/>
      <c r="FA914" s="40"/>
      <c r="FB914" s="40"/>
      <c r="FC914" s="40"/>
      <c r="FD914" s="40"/>
      <c r="FE914" s="40"/>
      <c r="FF914" s="40"/>
      <c r="FG914" s="40"/>
      <c r="FH914" s="40"/>
      <c r="FI914" s="40"/>
      <c r="FJ914" s="40"/>
      <c r="FK914" s="40"/>
      <c r="FL914" s="40"/>
      <c r="FM914" s="40"/>
      <c r="FN914" s="40"/>
      <c r="FO914" s="40"/>
      <c r="FP914" s="40"/>
      <c r="FQ914" s="40"/>
      <c r="FR914" s="40"/>
      <c r="FS914" s="40"/>
      <c r="FT914" s="40"/>
      <c r="FU914" s="40"/>
      <c r="FV914" s="40"/>
      <c r="FW914" s="40"/>
      <c r="FX914" s="40"/>
      <c r="FY914" s="40"/>
      <c r="FZ914" s="40"/>
      <c r="GA914" s="40"/>
      <c r="GB914" s="40"/>
      <c r="GC914" s="40"/>
      <c r="GD914" s="8"/>
      <c r="GE914" s="8"/>
      <c r="GF914" s="8"/>
      <c r="GG914" s="8"/>
      <c r="GH914" s="8"/>
    </row>
    <row r="915" spans="1:190">
      <c r="A915" s="8"/>
      <c r="DT915" s="40"/>
      <c r="DU915" s="40"/>
      <c r="DV915" s="40"/>
      <c r="DW915" s="40"/>
      <c r="DX915" s="40"/>
      <c r="DY915" s="40"/>
      <c r="DZ915" s="40"/>
      <c r="EA915" s="40"/>
      <c r="EB915" s="40"/>
      <c r="EC915" s="40"/>
      <c r="ED915" s="40"/>
      <c r="EE915" s="40"/>
      <c r="EF915" s="40"/>
      <c r="EG915" s="40"/>
      <c r="EH915" s="40"/>
      <c r="EI915" s="40"/>
      <c r="EJ915" s="40"/>
      <c r="EK915" s="40"/>
      <c r="EL915" s="40"/>
      <c r="EM915" s="40"/>
      <c r="EN915" s="40"/>
      <c r="EO915" s="40"/>
      <c r="EP915" s="40"/>
      <c r="EQ915" s="40"/>
      <c r="ER915" s="40"/>
      <c r="ES915" s="40"/>
      <c r="ET915" s="40"/>
      <c r="EU915" s="40"/>
      <c r="EV915" s="40"/>
      <c r="EW915" s="40"/>
      <c r="EX915" s="40"/>
      <c r="EY915" s="40"/>
      <c r="EZ915" s="40"/>
      <c r="FA915" s="40"/>
      <c r="FB915" s="40"/>
      <c r="FC915" s="40"/>
      <c r="FD915" s="40"/>
      <c r="FE915" s="40"/>
      <c r="FF915" s="40"/>
      <c r="FG915" s="40"/>
      <c r="FH915" s="40"/>
      <c r="FI915" s="40"/>
      <c r="FJ915" s="40"/>
      <c r="FK915" s="40"/>
      <c r="FL915" s="40"/>
      <c r="FM915" s="40"/>
      <c r="FN915" s="40"/>
      <c r="FO915" s="40"/>
      <c r="FP915" s="40"/>
      <c r="FQ915" s="40"/>
      <c r="FR915" s="40"/>
      <c r="FS915" s="40"/>
      <c r="FT915" s="40"/>
      <c r="FU915" s="40"/>
      <c r="FV915" s="40"/>
      <c r="FW915" s="40"/>
      <c r="FX915" s="40"/>
      <c r="FY915" s="40"/>
      <c r="FZ915" s="40"/>
      <c r="GA915" s="40"/>
      <c r="GB915" s="40"/>
      <c r="GC915" s="40"/>
      <c r="GD915" s="8"/>
      <c r="GE915" s="8"/>
      <c r="GF915" s="8"/>
      <c r="GG915" s="8"/>
      <c r="GH915" s="8"/>
    </row>
    <row r="916" spans="1:190">
      <c r="A916" s="8"/>
      <c r="DT916" s="40"/>
      <c r="DU916" s="40"/>
      <c r="DV916" s="40"/>
      <c r="DW916" s="40"/>
      <c r="DX916" s="40"/>
      <c r="DY916" s="40"/>
      <c r="DZ916" s="40"/>
      <c r="EA916" s="40"/>
      <c r="EB916" s="40"/>
      <c r="EC916" s="40"/>
      <c r="ED916" s="40"/>
      <c r="EE916" s="40"/>
      <c r="EF916" s="40"/>
      <c r="EG916" s="40"/>
      <c r="EH916" s="40"/>
      <c r="EI916" s="40"/>
      <c r="EJ916" s="40"/>
      <c r="EK916" s="40"/>
      <c r="EL916" s="40"/>
      <c r="EM916" s="40"/>
      <c r="EN916" s="40"/>
      <c r="EO916" s="40"/>
      <c r="EP916" s="40"/>
      <c r="EQ916" s="40"/>
      <c r="ER916" s="40"/>
      <c r="ES916" s="40"/>
      <c r="ET916" s="40"/>
      <c r="EU916" s="40"/>
      <c r="EV916" s="40"/>
      <c r="EW916" s="40"/>
      <c r="EX916" s="40"/>
      <c r="EY916" s="40"/>
      <c r="EZ916" s="40"/>
      <c r="FA916" s="40"/>
      <c r="FB916" s="40"/>
      <c r="FC916" s="40"/>
      <c r="FD916" s="40"/>
      <c r="FE916" s="40"/>
      <c r="FF916" s="40"/>
      <c r="FG916" s="40"/>
      <c r="FH916" s="40"/>
      <c r="FI916" s="40"/>
      <c r="FJ916" s="40"/>
      <c r="FK916" s="40"/>
      <c r="FL916" s="40"/>
      <c r="FM916" s="40"/>
      <c r="FN916" s="40"/>
      <c r="FO916" s="40"/>
      <c r="FP916" s="40"/>
      <c r="FQ916" s="40"/>
      <c r="FR916" s="40"/>
      <c r="FS916" s="40"/>
      <c r="FT916" s="40"/>
      <c r="FU916" s="40"/>
      <c r="FV916" s="40"/>
      <c r="FW916" s="40"/>
      <c r="FX916" s="40"/>
      <c r="FY916" s="40"/>
      <c r="FZ916" s="40"/>
      <c r="GA916" s="40"/>
      <c r="GB916" s="40"/>
      <c r="GC916" s="40"/>
      <c r="GD916" s="8"/>
      <c r="GE916" s="8"/>
      <c r="GF916" s="8"/>
      <c r="GG916" s="8"/>
      <c r="GH916" s="8"/>
    </row>
    <row r="917" spans="1:190">
      <c r="A917" s="8"/>
      <c r="DT917" s="40"/>
      <c r="DU917" s="40"/>
      <c r="DV917" s="40"/>
      <c r="DW917" s="40"/>
      <c r="DX917" s="40"/>
      <c r="DY917" s="40"/>
      <c r="DZ917" s="40"/>
      <c r="EA917" s="40"/>
      <c r="EB917" s="40"/>
      <c r="EC917" s="40"/>
      <c r="ED917" s="40"/>
      <c r="EE917" s="40"/>
      <c r="EF917" s="40"/>
      <c r="EG917" s="40"/>
      <c r="EH917" s="40"/>
      <c r="EI917" s="40"/>
      <c r="EJ917" s="40"/>
      <c r="EK917" s="40"/>
      <c r="EL917" s="40"/>
      <c r="EM917" s="40"/>
      <c r="EN917" s="40"/>
      <c r="EO917" s="40"/>
      <c r="EP917" s="40"/>
      <c r="EQ917" s="40"/>
      <c r="ER917" s="40"/>
      <c r="ES917" s="40"/>
      <c r="ET917" s="40"/>
      <c r="EU917" s="40"/>
      <c r="EV917" s="40"/>
      <c r="EW917" s="40"/>
      <c r="EX917" s="40"/>
      <c r="EY917" s="40"/>
      <c r="EZ917" s="40"/>
      <c r="FA917" s="40"/>
      <c r="FB917" s="40"/>
      <c r="FC917" s="40"/>
      <c r="FD917" s="40"/>
      <c r="FE917" s="40"/>
      <c r="FF917" s="40"/>
      <c r="FG917" s="40"/>
      <c r="FH917" s="40"/>
      <c r="FI917" s="40"/>
      <c r="FJ917" s="40"/>
      <c r="FK917" s="40"/>
      <c r="FL917" s="40"/>
      <c r="FM917" s="40"/>
      <c r="FN917" s="40"/>
      <c r="FO917" s="40"/>
      <c r="FP917" s="40"/>
      <c r="FQ917" s="40"/>
      <c r="FR917" s="40"/>
      <c r="FS917" s="40"/>
      <c r="FT917" s="40"/>
      <c r="FU917" s="40"/>
      <c r="FV917" s="40"/>
      <c r="FW917" s="40"/>
      <c r="FX917" s="40"/>
      <c r="FY917" s="40"/>
      <c r="FZ917" s="40"/>
      <c r="GA917" s="40"/>
      <c r="GB917" s="40"/>
      <c r="GC917" s="40"/>
      <c r="GD917" s="8"/>
      <c r="GE917" s="8"/>
      <c r="GF917" s="8"/>
      <c r="GG917" s="8"/>
      <c r="GH917" s="8"/>
    </row>
    <row r="918" spans="1:190">
      <c r="A918" s="8"/>
      <c r="DT918" s="40"/>
      <c r="DU918" s="40"/>
      <c r="DV918" s="40"/>
      <c r="DW918" s="40"/>
      <c r="DX918" s="40"/>
      <c r="DY918" s="40"/>
      <c r="DZ918" s="40"/>
      <c r="EA918" s="40"/>
      <c r="EB918" s="40"/>
      <c r="EC918" s="40"/>
      <c r="ED918" s="40"/>
      <c r="EE918" s="40"/>
      <c r="EF918" s="40"/>
      <c r="EG918" s="40"/>
      <c r="EH918" s="40"/>
      <c r="EI918" s="40"/>
      <c r="EJ918" s="40"/>
      <c r="EK918" s="40"/>
      <c r="EL918" s="40"/>
      <c r="EM918" s="40"/>
      <c r="EN918" s="40"/>
      <c r="EO918" s="40"/>
      <c r="EP918" s="40"/>
      <c r="EQ918" s="40"/>
      <c r="ER918" s="40"/>
      <c r="ES918" s="40"/>
      <c r="ET918" s="40"/>
      <c r="EU918" s="40"/>
      <c r="EV918" s="40"/>
      <c r="EW918" s="40"/>
      <c r="EX918" s="40"/>
      <c r="EY918" s="40"/>
      <c r="EZ918" s="40"/>
      <c r="FA918" s="40"/>
      <c r="FB918" s="40"/>
      <c r="FC918" s="40"/>
      <c r="FD918" s="40"/>
      <c r="FE918" s="40"/>
      <c r="FF918" s="40"/>
      <c r="FG918" s="40"/>
      <c r="FH918" s="40"/>
      <c r="FI918" s="40"/>
      <c r="FJ918" s="40"/>
      <c r="FK918" s="40"/>
      <c r="FL918" s="40"/>
      <c r="FM918" s="40"/>
      <c r="FN918" s="40"/>
      <c r="FO918" s="40"/>
      <c r="FP918" s="40"/>
      <c r="FQ918" s="40"/>
      <c r="FR918" s="40"/>
      <c r="FS918" s="40"/>
      <c r="FT918" s="40"/>
      <c r="FU918" s="40"/>
      <c r="FV918" s="40"/>
      <c r="FW918" s="40"/>
      <c r="FX918" s="40"/>
      <c r="FY918" s="40"/>
      <c r="FZ918" s="40"/>
      <c r="GA918" s="40"/>
      <c r="GB918" s="40"/>
      <c r="GC918" s="40"/>
      <c r="GD918" s="8"/>
      <c r="GE918" s="8"/>
      <c r="GF918" s="8"/>
      <c r="GG918" s="8"/>
      <c r="GH918" s="8"/>
    </row>
    <row r="919" spans="1:190">
      <c r="A919" s="8"/>
      <c r="DT919" s="40"/>
      <c r="DU919" s="40"/>
      <c r="DV919" s="40"/>
      <c r="DW919" s="40"/>
      <c r="DX919" s="40"/>
      <c r="DY919" s="40"/>
      <c r="DZ919" s="40"/>
      <c r="EA919" s="40"/>
      <c r="EB919" s="40"/>
      <c r="EC919" s="40"/>
      <c r="ED919" s="40"/>
      <c r="EE919" s="40"/>
      <c r="EF919" s="40"/>
      <c r="EG919" s="40"/>
      <c r="EH919" s="40"/>
      <c r="EI919" s="40"/>
      <c r="EJ919" s="40"/>
      <c r="EK919" s="40"/>
      <c r="EL919" s="40"/>
      <c r="EM919" s="40"/>
      <c r="EN919" s="40"/>
      <c r="EO919" s="40"/>
      <c r="EP919" s="40"/>
      <c r="EQ919" s="40"/>
      <c r="ER919" s="40"/>
      <c r="ES919" s="40"/>
      <c r="ET919" s="40"/>
      <c r="EU919" s="40"/>
      <c r="EV919" s="40"/>
      <c r="EW919" s="40"/>
      <c r="EX919" s="40"/>
      <c r="EY919" s="40"/>
      <c r="EZ919" s="40"/>
      <c r="FA919" s="40"/>
      <c r="FB919" s="40"/>
      <c r="FC919" s="40"/>
      <c r="FD919" s="40"/>
      <c r="FE919" s="40"/>
      <c r="FF919" s="40"/>
      <c r="FG919" s="40"/>
      <c r="FH919" s="40"/>
      <c r="FI919" s="40"/>
      <c r="FJ919" s="40"/>
      <c r="FK919" s="40"/>
      <c r="FL919" s="40"/>
      <c r="FM919" s="40"/>
      <c r="FN919" s="40"/>
      <c r="FO919" s="40"/>
      <c r="FP919" s="40"/>
      <c r="FQ919" s="40"/>
      <c r="FR919" s="40"/>
      <c r="FS919" s="40"/>
      <c r="FT919" s="40"/>
      <c r="FU919" s="40"/>
      <c r="FV919" s="40"/>
      <c r="FW919" s="40"/>
      <c r="FX919" s="40"/>
      <c r="FY919" s="40"/>
      <c r="FZ919" s="40"/>
      <c r="GA919" s="40"/>
      <c r="GB919" s="40"/>
      <c r="GC919" s="40"/>
      <c r="GD919" s="8"/>
      <c r="GE919" s="8"/>
      <c r="GF919" s="8"/>
      <c r="GG919" s="8"/>
      <c r="GH919" s="8"/>
    </row>
    <row r="920" spans="1:190">
      <c r="A920" s="8"/>
      <c r="DT920" s="40"/>
      <c r="DU920" s="40"/>
      <c r="DV920" s="40"/>
      <c r="DW920" s="40"/>
      <c r="DX920" s="40"/>
      <c r="DY920" s="40"/>
      <c r="DZ920" s="40"/>
      <c r="EA920" s="40"/>
      <c r="EB920" s="40"/>
      <c r="EC920" s="40"/>
      <c r="ED920" s="40"/>
      <c r="EE920" s="40"/>
      <c r="EF920" s="40"/>
      <c r="EG920" s="40"/>
      <c r="EH920" s="40"/>
      <c r="EI920" s="40"/>
      <c r="EJ920" s="40"/>
      <c r="EK920" s="40"/>
      <c r="EL920" s="40"/>
      <c r="EM920" s="40"/>
      <c r="EN920" s="40"/>
      <c r="EO920" s="40"/>
      <c r="EP920" s="40"/>
      <c r="EQ920" s="40"/>
      <c r="ER920" s="40"/>
      <c r="ES920" s="40"/>
      <c r="ET920" s="40"/>
      <c r="EU920" s="40"/>
      <c r="EV920" s="40"/>
      <c r="EW920" s="40"/>
      <c r="EX920" s="40"/>
      <c r="EY920" s="40"/>
      <c r="EZ920" s="40"/>
      <c r="FA920" s="40"/>
      <c r="FB920" s="40"/>
      <c r="FC920" s="40"/>
      <c r="FD920" s="40"/>
      <c r="FE920" s="40"/>
      <c r="FF920" s="40"/>
      <c r="FG920" s="40"/>
      <c r="FH920" s="40"/>
      <c r="FI920" s="40"/>
      <c r="FJ920" s="40"/>
      <c r="FK920" s="40"/>
      <c r="FL920" s="40"/>
      <c r="FM920" s="40"/>
      <c r="FN920" s="40"/>
      <c r="FO920" s="40"/>
      <c r="FP920" s="40"/>
      <c r="FQ920" s="40"/>
      <c r="FR920" s="40"/>
      <c r="FS920" s="40"/>
      <c r="FT920" s="40"/>
      <c r="FU920" s="40"/>
      <c r="FV920" s="40"/>
      <c r="FW920" s="40"/>
      <c r="FX920" s="40"/>
      <c r="FY920" s="40"/>
      <c r="FZ920" s="40"/>
      <c r="GA920" s="40"/>
      <c r="GB920" s="40"/>
      <c r="GC920" s="40"/>
      <c r="GD920" s="8"/>
      <c r="GE920" s="8"/>
      <c r="GF920" s="8"/>
      <c r="GG920" s="8"/>
      <c r="GH920" s="8"/>
    </row>
    <row r="921" spans="1:190">
      <c r="A921" s="8"/>
      <c r="DT921" s="40"/>
      <c r="DU921" s="40"/>
      <c r="DV921" s="40"/>
      <c r="DW921" s="40"/>
      <c r="DX921" s="40"/>
      <c r="DY921" s="40"/>
      <c r="DZ921" s="40"/>
      <c r="EA921" s="40"/>
      <c r="EB921" s="40"/>
      <c r="EC921" s="40"/>
      <c r="ED921" s="40"/>
      <c r="EE921" s="40"/>
      <c r="EF921" s="40"/>
      <c r="EG921" s="40"/>
      <c r="EH921" s="40"/>
      <c r="EI921" s="40"/>
      <c r="EJ921" s="40"/>
      <c r="EK921" s="40"/>
      <c r="EL921" s="40"/>
      <c r="EM921" s="40"/>
      <c r="EN921" s="40"/>
      <c r="EO921" s="40"/>
      <c r="EP921" s="40"/>
      <c r="EQ921" s="40"/>
      <c r="ER921" s="40"/>
      <c r="ES921" s="40"/>
      <c r="ET921" s="40"/>
      <c r="EU921" s="40"/>
      <c r="EV921" s="40"/>
      <c r="EW921" s="40"/>
      <c r="EX921" s="40"/>
      <c r="EY921" s="40"/>
      <c r="EZ921" s="40"/>
      <c r="FA921" s="40"/>
      <c r="FB921" s="40"/>
      <c r="FC921" s="40"/>
      <c r="FD921" s="40"/>
      <c r="FE921" s="40"/>
      <c r="FF921" s="40"/>
      <c r="FG921" s="40"/>
      <c r="FH921" s="40"/>
      <c r="FI921" s="40"/>
      <c r="FJ921" s="40"/>
      <c r="FK921" s="40"/>
      <c r="FL921" s="40"/>
      <c r="FM921" s="40"/>
      <c r="FN921" s="40"/>
      <c r="FO921" s="40"/>
      <c r="FP921" s="40"/>
      <c r="FQ921" s="40"/>
      <c r="FR921" s="40"/>
      <c r="FS921" s="40"/>
      <c r="FT921" s="40"/>
      <c r="FU921" s="40"/>
      <c r="FV921" s="40"/>
      <c r="FW921" s="40"/>
      <c r="FX921" s="40"/>
      <c r="FY921" s="40"/>
      <c r="FZ921" s="40"/>
      <c r="GA921" s="40"/>
      <c r="GB921" s="40"/>
      <c r="GC921" s="40"/>
      <c r="GD921" s="8"/>
      <c r="GE921" s="8"/>
      <c r="GF921" s="8"/>
      <c r="GG921" s="8"/>
      <c r="GH921" s="8"/>
    </row>
    <row r="922" spans="1:190">
      <c r="A922" s="8"/>
      <c r="DT922" s="40"/>
      <c r="DU922" s="40"/>
      <c r="DV922" s="40"/>
      <c r="DW922" s="40"/>
      <c r="DX922" s="40"/>
      <c r="DY922" s="40"/>
      <c r="DZ922" s="40"/>
      <c r="EA922" s="40"/>
      <c r="EB922" s="40"/>
      <c r="EC922" s="40"/>
      <c r="ED922" s="40"/>
      <c r="EE922" s="40"/>
      <c r="EF922" s="40"/>
      <c r="EG922" s="40"/>
      <c r="EH922" s="40"/>
      <c r="EI922" s="40"/>
      <c r="EJ922" s="40"/>
      <c r="EK922" s="40"/>
      <c r="EL922" s="40"/>
      <c r="EM922" s="40"/>
      <c r="EN922" s="40"/>
      <c r="EO922" s="40"/>
      <c r="EP922" s="40"/>
      <c r="EQ922" s="40"/>
      <c r="ER922" s="40"/>
      <c r="ES922" s="40"/>
      <c r="ET922" s="40"/>
      <c r="EU922" s="40"/>
      <c r="EV922" s="40"/>
      <c r="EW922" s="40"/>
      <c r="EX922" s="40"/>
      <c r="EY922" s="40"/>
      <c r="EZ922" s="40"/>
      <c r="FA922" s="40"/>
      <c r="FB922" s="40"/>
      <c r="FC922" s="40"/>
      <c r="FD922" s="40"/>
      <c r="FE922" s="40"/>
      <c r="FF922" s="40"/>
      <c r="FG922" s="40"/>
      <c r="FH922" s="40"/>
      <c r="FI922" s="40"/>
      <c r="FJ922" s="40"/>
      <c r="FK922" s="40"/>
      <c r="FL922" s="40"/>
      <c r="FM922" s="40"/>
      <c r="FN922" s="40"/>
      <c r="FO922" s="40"/>
      <c r="FP922" s="40"/>
      <c r="FQ922" s="40"/>
      <c r="FR922" s="40"/>
      <c r="FS922" s="40"/>
      <c r="FT922" s="40"/>
      <c r="FU922" s="40"/>
      <c r="FV922" s="40"/>
      <c r="FW922" s="40"/>
      <c r="FX922" s="40"/>
      <c r="FY922" s="40"/>
      <c r="FZ922" s="40"/>
      <c r="GA922" s="40"/>
      <c r="GB922" s="40"/>
      <c r="GC922" s="40"/>
      <c r="GD922" s="8"/>
      <c r="GE922" s="8"/>
      <c r="GF922" s="8"/>
      <c r="GG922" s="8"/>
      <c r="GH922" s="8"/>
    </row>
    <row r="923" spans="1:190">
      <c r="A923" s="8"/>
      <c r="DT923" s="40"/>
      <c r="DU923" s="40"/>
      <c r="DV923" s="40"/>
      <c r="DW923" s="40"/>
      <c r="DX923" s="40"/>
      <c r="DY923" s="40"/>
      <c r="DZ923" s="40"/>
      <c r="EA923" s="40"/>
      <c r="EB923" s="40"/>
      <c r="EC923" s="40"/>
      <c r="ED923" s="40"/>
      <c r="EE923" s="40"/>
      <c r="EF923" s="40"/>
      <c r="EG923" s="40"/>
      <c r="EH923" s="40"/>
      <c r="EI923" s="40"/>
      <c r="EJ923" s="40"/>
      <c r="EK923" s="40"/>
      <c r="EL923" s="40"/>
      <c r="EM923" s="40"/>
      <c r="EN923" s="40"/>
      <c r="EO923" s="40"/>
      <c r="EP923" s="40"/>
      <c r="EQ923" s="40"/>
      <c r="ER923" s="40"/>
      <c r="ES923" s="40"/>
      <c r="ET923" s="40"/>
      <c r="EU923" s="40"/>
      <c r="EV923" s="40"/>
      <c r="EW923" s="40"/>
      <c r="EX923" s="40"/>
      <c r="EY923" s="40"/>
      <c r="EZ923" s="40"/>
      <c r="FA923" s="40"/>
      <c r="FB923" s="40"/>
      <c r="FC923" s="40"/>
      <c r="FD923" s="40"/>
      <c r="FE923" s="40"/>
      <c r="FF923" s="40"/>
      <c r="FG923" s="40"/>
      <c r="FH923" s="40"/>
      <c r="FI923" s="40"/>
      <c r="FJ923" s="40"/>
      <c r="FK923" s="40"/>
      <c r="FL923" s="40"/>
      <c r="FM923" s="40"/>
      <c r="FN923" s="40"/>
      <c r="FO923" s="40"/>
      <c r="FP923" s="40"/>
      <c r="FQ923" s="40"/>
      <c r="FR923" s="40"/>
      <c r="FS923" s="40"/>
      <c r="FT923" s="40"/>
      <c r="FU923" s="40"/>
      <c r="FV923" s="40"/>
      <c r="FW923" s="40"/>
      <c r="FX923" s="40"/>
      <c r="FY923" s="40"/>
      <c r="FZ923" s="40"/>
      <c r="GA923" s="40"/>
      <c r="GB923" s="40"/>
      <c r="GC923" s="40"/>
      <c r="GD923" s="8"/>
      <c r="GE923" s="8"/>
      <c r="GF923" s="8"/>
      <c r="GG923" s="8"/>
      <c r="GH923" s="8"/>
    </row>
    <row r="924" spans="1:190">
      <c r="A924" s="8"/>
      <c r="DT924" s="40"/>
      <c r="DU924" s="40"/>
      <c r="DV924" s="40"/>
      <c r="DW924" s="40"/>
      <c r="DX924" s="40"/>
      <c r="DY924" s="40"/>
      <c r="DZ924" s="40"/>
      <c r="EA924" s="40"/>
      <c r="EB924" s="40"/>
      <c r="EC924" s="40"/>
      <c r="ED924" s="40"/>
      <c r="EE924" s="40"/>
      <c r="EF924" s="40"/>
      <c r="EG924" s="40"/>
      <c r="EH924" s="40"/>
      <c r="EI924" s="40"/>
      <c r="EJ924" s="40"/>
      <c r="EK924" s="40"/>
      <c r="EL924" s="40"/>
      <c r="EM924" s="40"/>
      <c r="EN924" s="40"/>
      <c r="EO924" s="40"/>
      <c r="EP924" s="40"/>
      <c r="EQ924" s="40"/>
      <c r="ER924" s="40"/>
      <c r="ES924" s="40"/>
      <c r="ET924" s="40"/>
      <c r="EU924" s="40"/>
      <c r="EV924" s="40"/>
      <c r="EW924" s="40"/>
      <c r="EX924" s="40"/>
      <c r="EY924" s="40"/>
      <c r="EZ924" s="40"/>
      <c r="FA924" s="40"/>
      <c r="FB924" s="40"/>
      <c r="FC924" s="40"/>
      <c r="FD924" s="40"/>
      <c r="FE924" s="40"/>
      <c r="FF924" s="40"/>
      <c r="FG924" s="40"/>
      <c r="FH924" s="40"/>
      <c r="FI924" s="40"/>
      <c r="FJ924" s="40"/>
      <c r="FK924" s="40"/>
      <c r="FL924" s="40"/>
      <c r="FM924" s="40"/>
      <c r="FN924" s="40"/>
      <c r="FO924" s="40"/>
      <c r="FP924" s="40"/>
      <c r="FQ924" s="40"/>
      <c r="FR924" s="40"/>
      <c r="FS924" s="40"/>
      <c r="FT924" s="40"/>
      <c r="FU924" s="40"/>
      <c r="FV924" s="40"/>
      <c r="FW924" s="40"/>
      <c r="FX924" s="40"/>
      <c r="FY924" s="40"/>
      <c r="FZ924" s="40"/>
      <c r="GA924" s="40"/>
      <c r="GB924" s="40"/>
      <c r="GC924" s="40"/>
      <c r="GD924" s="8"/>
      <c r="GE924" s="8"/>
      <c r="GF924" s="8"/>
      <c r="GG924" s="8"/>
      <c r="GH924" s="8"/>
    </row>
    <row r="925" spans="1:190">
      <c r="A925" s="8"/>
      <c r="DT925" s="40"/>
      <c r="DU925" s="40"/>
      <c r="DV925" s="40"/>
      <c r="DW925" s="40"/>
      <c r="DX925" s="40"/>
      <c r="DY925" s="40"/>
      <c r="DZ925" s="40"/>
      <c r="EA925" s="40"/>
      <c r="EB925" s="40"/>
      <c r="EC925" s="40"/>
      <c r="ED925" s="40"/>
      <c r="EE925" s="40"/>
      <c r="EF925" s="40"/>
      <c r="EG925" s="40"/>
      <c r="EH925" s="40"/>
      <c r="EI925" s="40"/>
      <c r="EJ925" s="40"/>
      <c r="EK925" s="40"/>
      <c r="EL925" s="40"/>
      <c r="EM925" s="40"/>
      <c r="EN925" s="40"/>
      <c r="EO925" s="40"/>
      <c r="EP925" s="40"/>
      <c r="EQ925" s="40"/>
      <c r="ER925" s="40"/>
      <c r="ES925" s="40"/>
      <c r="ET925" s="40"/>
      <c r="EU925" s="40"/>
      <c r="EV925" s="40"/>
      <c r="EW925" s="40"/>
      <c r="EX925" s="40"/>
      <c r="EY925" s="40"/>
      <c r="EZ925" s="40"/>
      <c r="FA925" s="40"/>
      <c r="FB925" s="40"/>
      <c r="FC925" s="40"/>
      <c r="FD925" s="40"/>
      <c r="FE925" s="40"/>
      <c r="FF925" s="40"/>
      <c r="FG925" s="40"/>
      <c r="FH925" s="40"/>
      <c r="FI925" s="40"/>
      <c r="FJ925" s="40"/>
      <c r="FK925" s="40"/>
      <c r="FL925" s="40"/>
      <c r="FM925" s="40"/>
      <c r="FN925" s="40"/>
      <c r="FO925" s="40"/>
      <c r="FP925" s="40"/>
      <c r="FQ925" s="40"/>
      <c r="FR925" s="40"/>
      <c r="FS925" s="40"/>
      <c r="FT925" s="40"/>
      <c r="FU925" s="40"/>
      <c r="FV925" s="40"/>
      <c r="FW925" s="40"/>
      <c r="FX925" s="40"/>
      <c r="FY925" s="40"/>
      <c r="FZ925" s="40"/>
      <c r="GA925" s="40"/>
      <c r="GB925" s="40"/>
      <c r="GC925" s="40"/>
      <c r="GD925" s="8"/>
      <c r="GE925" s="8"/>
      <c r="GF925" s="8"/>
      <c r="GG925" s="8"/>
      <c r="GH925" s="8"/>
    </row>
    <row r="926" spans="1:190">
      <c r="A926" s="8"/>
      <c r="DT926" s="40"/>
      <c r="DU926" s="40"/>
      <c r="DV926" s="40"/>
      <c r="DW926" s="40"/>
      <c r="DX926" s="40"/>
      <c r="DY926" s="40"/>
      <c r="DZ926" s="40"/>
      <c r="EA926" s="40"/>
      <c r="EB926" s="40"/>
      <c r="EC926" s="40"/>
      <c r="ED926" s="40"/>
      <c r="EE926" s="40"/>
      <c r="EF926" s="40"/>
      <c r="EG926" s="40"/>
      <c r="EH926" s="40"/>
      <c r="EI926" s="40"/>
      <c r="EJ926" s="40"/>
      <c r="EK926" s="40"/>
      <c r="EL926" s="40"/>
      <c r="EM926" s="40"/>
      <c r="EN926" s="40"/>
      <c r="EO926" s="40"/>
      <c r="EP926" s="40"/>
      <c r="EQ926" s="40"/>
      <c r="ER926" s="40"/>
      <c r="ES926" s="40"/>
      <c r="ET926" s="40"/>
      <c r="EU926" s="40"/>
      <c r="EV926" s="40"/>
      <c r="EW926" s="40"/>
      <c r="EX926" s="40"/>
      <c r="EY926" s="40"/>
      <c r="EZ926" s="40"/>
      <c r="FA926" s="40"/>
      <c r="FB926" s="40"/>
      <c r="FC926" s="40"/>
      <c r="FD926" s="40"/>
      <c r="FE926" s="40"/>
      <c r="FF926" s="40"/>
      <c r="FG926" s="40"/>
      <c r="FH926" s="40"/>
      <c r="FI926" s="40"/>
      <c r="FJ926" s="40"/>
      <c r="FK926" s="40"/>
      <c r="FL926" s="40"/>
      <c r="FM926" s="40"/>
      <c r="FN926" s="40"/>
      <c r="FO926" s="40"/>
      <c r="FP926" s="40"/>
      <c r="FQ926" s="40"/>
      <c r="FR926" s="40"/>
      <c r="FS926" s="40"/>
      <c r="FT926" s="40"/>
      <c r="FU926" s="40"/>
      <c r="FV926" s="40"/>
      <c r="FW926" s="40"/>
      <c r="FX926" s="40"/>
      <c r="FY926" s="40"/>
      <c r="FZ926" s="40"/>
      <c r="GA926" s="40"/>
      <c r="GB926" s="40"/>
      <c r="GC926" s="40"/>
      <c r="GD926" s="8"/>
      <c r="GE926" s="8"/>
      <c r="GF926" s="8"/>
      <c r="GG926" s="8"/>
      <c r="GH926" s="8"/>
    </row>
    <row r="927" spans="1:190">
      <c r="A927" s="8"/>
      <c r="DT927" s="40"/>
      <c r="DU927" s="40"/>
      <c r="DV927" s="40"/>
      <c r="DW927" s="40"/>
      <c r="DX927" s="40"/>
      <c r="DY927" s="40"/>
      <c r="DZ927" s="40"/>
      <c r="EA927" s="40"/>
      <c r="EB927" s="40"/>
      <c r="EC927" s="40"/>
      <c r="ED927" s="40"/>
      <c r="EE927" s="40"/>
      <c r="EF927" s="40"/>
      <c r="EG927" s="40"/>
      <c r="EH927" s="40"/>
      <c r="EI927" s="40"/>
      <c r="EJ927" s="40"/>
      <c r="EK927" s="40"/>
      <c r="EL927" s="40"/>
      <c r="EM927" s="40"/>
      <c r="EN927" s="40"/>
      <c r="EO927" s="40"/>
      <c r="EP927" s="40"/>
      <c r="EQ927" s="40"/>
      <c r="ER927" s="40"/>
      <c r="ES927" s="40"/>
      <c r="ET927" s="40"/>
      <c r="EU927" s="40"/>
      <c r="EV927" s="40"/>
      <c r="EW927" s="40"/>
      <c r="EX927" s="40"/>
      <c r="EY927" s="40"/>
      <c r="EZ927" s="40"/>
      <c r="FA927" s="40"/>
      <c r="FB927" s="40"/>
      <c r="FC927" s="40"/>
      <c r="FD927" s="40"/>
      <c r="FE927" s="40"/>
      <c r="FF927" s="40"/>
      <c r="FG927" s="40"/>
      <c r="FH927" s="40"/>
      <c r="FI927" s="40"/>
      <c r="FJ927" s="40"/>
      <c r="FK927" s="40"/>
      <c r="FL927" s="40"/>
      <c r="FM927" s="40"/>
      <c r="FN927" s="40"/>
      <c r="FO927" s="40"/>
      <c r="FP927" s="40"/>
      <c r="FQ927" s="40"/>
      <c r="FR927" s="40"/>
      <c r="FS927" s="40"/>
      <c r="FT927" s="40"/>
      <c r="FU927" s="40"/>
      <c r="FV927" s="40"/>
      <c r="FW927" s="40"/>
      <c r="FX927" s="40"/>
      <c r="FY927" s="40"/>
      <c r="FZ927" s="40"/>
      <c r="GA927" s="40"/>
      <c r="GB927" s="40"/>
      <c r="GC927" s="40"/>
      <c r="GD927" s="8"/>
      <c r="GE927" s="8"/>
      <c r="GF927" s="8"/>
      <c r="GG927" s="8"/>
      <c r="GH927" s="8"/>
    </row>
    <row r="928" spans="1:190">
      <c r="A928" s="8"/>
      <c r="DT928" s="40"/>
      <c r="DU928" s="40"/>
      <c r="DV928" s="40"/>
      <c r="DW928" s="40"/>
      <c r="DX928" s="40"/>
      <c r="DY928" s="40"/>
      <c r="DZ928" s="40"/>
      <c r="EA928" s="40"/>
      <c r="EB928" s="40"/>
      <c r="EC928" s="40"/>
      <c r="ED928" s="40"/>
      <c r="EE928" s="40"/>
      <c r="EF928" s="40"/>
      <c r="EG928" s="40"/>
      <c r="EH928" s="40"/>
      <c r="EI928" s="40"/>
      <c r="EJ928" s="40"/>
      <c r="EK928" s="40"/>
      <c r="EL928" s="40"/>
      <c r="EM928" s="40"/>
      <c r="EN928" s="40"/>
      <c r="EO928" s="40"/>
      <c r="EP928" s="40"/>
      <c r="EQ928" s="40"/>
      <c r="ER928" s="40"/>
      <c r="ES928" s="40"/>
      <c r="ET928" s="40"/>
      <c r="EU928" s="40"/>
      <c r="EV928" s="40"/>
      <c r="EW928" s="40"/>
      <c r="EX928" s="40"/>
      <c r="EY928" s="40"/>
      <c r="EZ928" s="40"/>
      <c r="FA928" s="40"/>
      <c r="FB928" s="40"/>
      <c r="FC928" s="40"/>
      <c r="FD928" s="40"/>
      <c r="FE928" s="40"/>
      <c r="FF928" s="40"/>
      <c r="FG928" s="40"/>
      <c r="FH928" s="40"/>
      <c r="FI928" s="40"/>
      <c r="FJ928" s="40"/>
      <c r="FK928" s="40"/>
      <c r="FL928" s="40"/>
      <c r="FM928" s="40"/>
      <c r="FN928" s="40"/>
      <c r="FO928" s="40"/>
      <c r="FP928" s="40"/>
      <c r="FQ928" s="40"/>
      <c r="FR928" s="40"/>
      <c r="FS928" s="40"/>
      <c r="FT928" s="40"/>
      <c r="FU928" s="40"/>
      <c r="FV928" s="40"/>
      <c r="FW928" s="40"/>
      <c r="FX928" s="40"/>
      <c r="FY928" s="40"/>
      <c r="FZ928" s="40"/>
      <c r="GA928" s="40"/>
      <c r="GB928" s="40"/>
      <c r="GC928" s="40"/>
      <c r="GD928" s="8"/>
      <c r="GE928" s="8"/>
      <c r="GF928" s="8"/>
      <c r="GG928" s="8"/>
      <c r="GH928" s="8"/>
    </row>
    <row r="929" spans="1:190">
      <c r="A929" s="8"/>
      <c r="DT929" s="40"/>
      <c r="DU929" s="40"/>
      <c r="DV929" s="40"/>
      <c r="DW929" s="40"/>
      <c r="DX929" s="40"/>
      <c r="DY929" s="40"/>
      <c r="DZ929" s="40"/>
      <c r="EA929" s="40"/>
      <c r="EB929" s="40"/>
      <c r="EC929" s="40"/>
      <c r="ED929" s="40"/>
      <c r="EE929" s="40"/>
      <c r="EF929" s="40"/>
      <c r="EG929" s="40"/>
      <c r="EH929" s="40"/>
      <c r="EI929" s="40"/>
      <c r="EJ929" s="40"/>
      <c r="EK929" s="40"/>
      <c r="EL929" s="40"/>
      <c r="EM929" s="40"/>
      <c r="EN929" s="40"/>
      <c r="EO929" s="40"/>
      <c r="EP929" s="40"/>
      <c r="EQ929" s="40"/>
      <c r="ER929" s="40"/>
      <c r="ES929" s="40"/>
      <c r="ET929" s="40"/>
      <c r="EU929" s="40"/>
      <c r="EV929" s="40"/>
      <c r="EW929" s="40"/>
      <c r="EX929" s="40"/>
      <c r="EY929" s="40"/>
      <c r="EZ929" s="40"/>
      <c r="FA929" s="40"/>
      <c r="FB929" s="40"/>
      <c r="FC929" s="40"/>
      <c r="FD929" s="40"/>
      <c r="FE929" s="40"/>
      <c r="FF929" s="40"/>
      <c r="FG929" s="40"/>
      <c r="FH929" s="40"/>
      <c r="FI929" s="40"/>
      <c r="FJ929" s="40"/>
      <c r="FK929" s="40"/>
      <c r="FL929" s="40"/>
      <c r="FM929" s="40"/>
      <c r="FN929" s="40"/>
      <c r="FO929" s="40"/>
      <c r="FP929" s="40"/>
      <c r="FQ929" s="40"/>
      <c r="FR929" s="40"/>
      <c r="FS929" s="40"/>
      <c r="FT929" s="40"/>
      <c r="FU929" s="40"/>
      <c r="FV929" s="40"/>
      <c r="FW929" s="40"/>
      <c r="FX929" s="40"/>
      <c r="FY929" s="40"/>
      <c r="FZ929" s="40"/>
      <c r="GA929" s="40"/>
      <c r="GB929" s="40"/>
      <c r="GC929" s="40"/>
      <c r="GD929" s="8"/>
      <c r="GE929" s="8"/>
      <c r="GF929" s="8"/>
      <c r="GG929" s="8"/>
      <c r="GH929" s="8"/>
    </row>
    <row r="930" spans="1:190">
      <c r="A930" s="8"/>
      <c r="DT930" s="40"/>
      <c r="DU930" s="40"/>
      <c r="DV930" s="40"/>
      <c r="DW930" s="40"/>
      <c r="DX930" s="40"/>
      <c r="DY930" s="40"/>
      <c r="DZ930" s="40"/>
      <c r="EA930" s="40"/>
      <c r="EB930" s="40"/>
      <c r="EC930" s="40"/>
      <c r="ED930" s="40"/>
      <c r="EE930" s="40"/>
      <c r="EF930" s="40"/>
      <c r="EG930" s="40"/>
      <c r="EH930" s="40"/>
      <c r="EI930" s="40"/>
      <c r="EJ930" s="40"/>
      <c r="EK930" s="40"/>
      <c r="EL930" s="40"/>
      <c r="EM930" s="40"/>
      <c r="EN930" s="40"/>
      <c r="EO930" s="40"/>
      <c r="EP930" s="40"/>
      <c r="EQ930" s="40"/>
      <c r="ER930" s="40"/>
      <c r="ES930" s="40"/>
      <c r="ET930" s="40"/>
      <c r="EU930" s="40"/>
      <c r="EV930" s="40"/>
      <c r="EW930" s="40"/>
      <c r="EX930" s="40"/>
      <c r="EY930" s="40"/>
      <c r="EZ930" s="40"/>
      <c r="FA930" s="40"/>
      <c r="FB930" s="40"/>
      <c r="FC930" s="40"/>
      <c r="FD930" s="40"/>
      <c r="FE930" s="40"/>
      <c r="FF930" s="40"/>
      <c r="FG930" s="40"/>
      <c r="FH930" s="40"/>
      <c r="FI930" s="40"/>
      <c r="FJ930" s="40"/>
      <c r="FK930" s="40"/>
      <c r="FL930" s="40"/>
      <c r="FM930" s="40"/>
      <c r="FN930" s="40"/>
      <c r="FO930" s="40"/>
      <c r="FP930" s="40"/>
      <c r="FQ930" s="40"/>
      <c r="FR930" s="40"/>
      <c r="FS930" s="40"/>
      <c r="FT930" s="40"/>
      <c r="FU930" s="40"/>
      <c r="FV930" s="40"/>
      <c r="FW930" s="40"/>
      <c r="FX930" s="40"/>
      <c r="FY930" s="40"/>
      <c r="FZ930" s="40"/>
      <c r="GA930" s="40"/>
      <c r="GB930" s="40"/>
      <c r="GC930" s="40"/>
      <c r="GD930" s="8"/>
      <c r="GE930" s="8"/>
      <c r="GF930" s="8"/>
      <c r="GG930" s="8"/>
      <c r="GH930" s="8"/>
    </row>
    <row r="931" spans="1:190">
      <c r="A931" s="8"/>
      <c r="DT931" s="40"/>
      <c r="DU931" s="40"/>
      <c r="DV931" s="40"/>
      <c r="DW931" s="40"/>
      <c r="DX931" s="40"/>
      <c r="DY931" s="40"/>
      <c r="DZ931" s="40"/>
      <c r="EA931" s="40"/>
      <c r="EB931" s="40"/>
      <c r="EC931" s="40"/>
      <c r="ED931" s="40"/>
      <c r="EE931" s="40"/>
      <c r="EF931" s="40"/>
      <c r="EG931" s="40"/>
      <c r="EH931" s="40"/>
      <c r="EI931" s="40"/>
      <c r="EJ931" s="40"/>
      <c r="EK931" s="40"/>
      <c r="EL931" s="40"/>
      <c r="EM931" s="40"/>
      <c r="EN931" s="40"/>
      <c r="EO931" s="40"/>
      <c r="EP931" s="40"/>
      <c r="EQ931" s="40"/>
      <c r="ER931" s="40"/>
      <c r="ES931" s="40"/>
      <c r="ET931" s="40"/>
      <c r="EU931" s="40"/>
      <c r="EV931" s="40"/>
      <c r="EW931" s="40"/>
      <c r="EX931" s="40"/>
      <c r="EY931" s="40"/>
      <c r="EZ931" s="40"/>
      <c r="FA931" s="40"/>
      <c r="FB931" s="40"/>
      <c r="FC931" s="40"/>
      <c r="FD931" s="40"/>
      <c r="FE931" s="40"/>
      <c r="FF931" s="40"/>
      <c r="FG931" s="40"/>
      <c r="FH931" s="40"/>
      <c r="FI931" s="40"/>
      <c r="FJ931" s="40"/>
      <c r="FK931" s="40"/>
      <c r="FL931" s="40"/>
      <c r="FM931" s="40"/>
      <c r="FN931" s="40"/>
      <c r="FO931" s="40"/>
      <c r="FP931" s="40"/>
      <c r="FQ931" s="40"/>
      <c r="FR931" s="40"/>
      <c r="FS931" s="40"/>
      <c r="FT931" s="40"/>
      <c r="FU931" s="40"/>
      <c r="FV931" s="40"/>
      <c r="FW931" s="40"/>
      <c r="FX931" s="40"/>
      <c r="FY931" s="40"/>
      <c r="FZ931" s="40"/>
      <c r="GA931" s="40"/>
      <c r="GB931" s="40"/>
      <c r="GC931" s="40"/>
      <c r="GD931" s="8"/>
      <c r="GE931" s="8"/>
      <c r="GF931" s="8"/>
      <c r="GG931" s="8"/>
      <c r="GH931" s="8"/>
    </row>
    <row r="932" spans="1:190">
      <c r="A932" s="8"/>
      <c r="DT932" s="40"/>
      <c r="DU932" s="40"/>
      <c r="DV932" s="40"/>
      <c r="DW932" s="40"/>
      <c r="DX932" s="40"/>
      <c r="DY932" s="40"/>
      <c r="DZ932" s="40"/>
      <c r="EA932" s="40"/>
      <c r="EB932" s="40"/>
      <c r="EC932" s="40"/>
      <c r="ED932" s="40"/>
      <c r="EE932" s="40"/>
      <c r="EF932" s="40"/>
      <c r="EG932" s="40"/>
      <c r="EH932" s="40"/>
      <c r="EI932" s="40"/>
      <c r="EJ932" s="40"/>
      <c r="EK932" s="40"/>
      <c r="EL932" s="40"/>
      <c r="EM932" s="40"/>
      <c r="EN932" s="40"/>
      <c r="EO932" s="40"/>
      <c r="EP932" s="40"/>
      <c r="EQ932" s="40"/>
      <c r="ER932" s="40"/>
      <c r="ES932" s="40"/>
      <c r="ET932" s="40"/>
      <c r="EU932" s="40"/>
      <c r="EV932" s="40"/>
      <c r="EW932" s="40"/>
      <c r="EX932" s="40"/>
      <c r="EY932" s="40"/>
      <c r="EZ932" s="40"/>
      <c r="FA932" s="40"/>
      <c r="FB932" s="40"/>
      <c r="FC932" s="40"/>
      <c r="FD932" s="40"/>
      <c r="FE932" s="40"/>
      <c r="FF932" s="40"/>
      <c r="FG932" s="40"/>
      <c r="FH932" s="40"/>
      <c r="FI932" s="40"/>
      <c r="FJ932" s="40"/>
      <c r="FK932" s="40"/>
      <c r="FL932" s="40"/>
      <c r="FM932" s="40"/>
      <c r="FN932" s="40"/>
      <c r="FO932" s="40"/>
      <c r="FP932" s="40"/>
      <c r="FQ932" s="40"/>
      <c r="FR932" s="40"/>
      <c r="FS932" s="40"/>
      <c r="FT932" s="40"/>
      <c r="FU932" s="40"/>
      <c r="FV932" s="40"/>
      <c r="FW932" s="40"/>
      <c r="FX932" s="40"/>
      <c r="FY932" s="40"/>
      <c r="FZ932" s="40"/>
      <c r="GA932" s="40"/>
      <c r="GB932" s="40"/>
      <c r="GC932" s="40"/>
      <c r="GD932" s="8"/>
      <c r="GE932" s="8"/>
      <c r="GF932" s="8"/>
      <c r="GG932" s="8"/>
      <c r="GH932" s="8"/>
    </row>
    <row r="933" spans="1:190">
      <c r="A933" s="8"/>
      <c r="DT933" s="40"/>
      <c r="DU933" s="40"/>
      <c r="DV933" s="40"/>
      <c r="DW933" s="40"/>
      <c r="DX933" s="40"/>
      <c r="DY933" s="40"/>
      <c r="DZ933" s="40"/>
      <c r="EA933" s="40"/>
      <c r="EB933" s="40"/>
      <c r="EC933" s="40"/>
      <c r="ED933" s="40"/>
      <c r="EE933" s="40"/>
      <c r="EF933" s="40"/>
      <c r="EG933" s="40"/>
      <c r="EH933" s="40"/>
      <c r="EI933" s="40"/>
      <c r="EJ933" s="40"/>
      <c r="EK933" s="40"/>
      <c r="EL933" s="40"/>
      <c r="EM933" s="40"/>
      <c r="EN933" s="40"/>
      <c r="EO933" s="40"/>
      <c r="EP933" s="40"/>
      <c r="EQ933" s="40"/>
      <c r="ER933" s="40"/>
      <c r="ES933" s="40"/>
      <c r="ET933" s="40"/>
      <c r="EU933" s="40"/>
      <c r="EV933" s="40"/>
      <c r="EW933" s="40"/>
      <c r="EX933" s="40"/>
      <c r="EY933" s="40"/>
      <c r="EZ933" s="40"/>
      <c r="FA933" s="40"/>
      <c r="FB933" s="40"/>
      <c r="FC933" s="40"/>
      <c r="FD933" s="40"/>
      <c r="FE933" s="40"/>
      <c r="FF933" s="40"/>
      <c r="FG933" s="40"/>
      <c r="FH933" s="40"/>
      <c r="FI933" s="40"/>
      <c r="FJ933" s="40"/>
      <c r="FK933" s="40"/>
      <c r="FL933" s="40"/>
      <c r="FM933" s="40"/>
      <c r="FN933" s="40"/>
      <c r="FO933" s="40"/>
      <c r="FP933" s="40"/>
      <c r="FQ933" s="40"/>
      <c r="FR933" s="40"/>
      <c r="FS933" s="40"/>
      <c r="FT933" s="40"/>
      <c r="FU933" s="40"/>
      <c r="FV933" s="40"/>
      <c r="FW933" s="40"/>
      <c r="FX933" s="40"/>
      <c r="FY933" s="40"/>
      <c r="FZ933" s="40"/>
      <c r="GA933" s="40"/>
      <c r="GB933" s="40"/>
      <c r="GC933" s="40"/>
      <c r="GD933" s="8"/>
      <c r="GE933" s="8"/>
      <c r="GF933" s="8"/>
      <c r="GG933" s="8"/>
      <c r="GH933" s="8"/>
    </row>
    <row r="934" spans="1:190">
      <c r="A934" s="8"/>
      <c r="DT934" s="40"/>
      <c r="DU934" s="40"/>
      <c r="DV934" s="40"/>
      <c r="DW934" s="40"/>
      <c r="DX934" s="40"/>
      <c r="DY934" s="40"/>
      <c r="DZ934" s="40"/>
      <c r="EA934" s="40"/>
      <c r="EB934" s="40"/>
      <c r="EC934" s="40"/>
      <c r="ED934" s="40"/>
      <c r="EE934" s="40"/>
      <c r="EF934" s="40"/>
      <c r="EG934" s="40"/>
      <c r="EH934" s="40"/>
      <c r="EI934" s="40"/>
      <c r="EJ934" s="40"/>
      <c r="EK934" s="40"/>
      <c r="EL934" s="40"/>
      <c r="EM934" s="40"/>
      <c r="EN934" s="40"/>
      <c r="EO934" s="40"/>
      <c r="EP934" s="40"/>
      <c r="EQ934" s="40"/>
      <c r="ER934" s="40"/>
      <c r="ES934" s="40"/>
      <c r="ET934" s="40"/>
      <c r="EU934" s="40"/>
      <c r="EV934" s="40"/>
      <c r="EW934" s="40"/>
      <c r="EX934" s="40"/>
      <c r="EY934" s="40"/>
      <c r="EZ934" s="40"/>
      <c r="FA934" s="40"/>
      <c r="FB934" s="40"/>
      <c r="FC934" s="40"/>
      <c r="FD934" s="40"/>
      <c r="FE934" s="40"/>
      <c r="FF934" s="40"/>
      <c r="FG934" s="40"/>
      <c r="FH934" s="40"/>
      <c r="FI934" s="40"/>
      <c r="FJ934" s="40"/>
      <c r="FK934" s="40"/>
      <c r="FL934" s="40"/>
      <c r="FM934" s="40"/>
      <c r="FN934" s="40"/>
      <c r="FO934" s="40"/>
      <c r="FP934" s="40"/>
      <c r="FQ934" s="40"/>
      <c r="FR934" s="40"/>
      <c r="FS934" s="40"/>
      <c r="FT934" s="40"/>
      <c r="FU934" s="40"/>
      <c r="FV934" s="40"/>
      <c r="FW934" s="40"/>
      <c r="FX934" s="40"/>
      <c r="FY934" s="40"/>
      <c r="FZ934" s="40"/>
      <c r="GA934" s="40"/>
      <c r="GB934" s="40"/>
      <c r="GC934" s="40"/>
      <c r="GD934" s="8"/>
      <c r="GE934" s="8"/>
      <c r="GF934" s="8"/>
      <c r="GG934" s="8"/>
      <c r="GH934" s="8"/>
    </row>
    <row r="935" spans="1:190">
      <c r="A935" s="8"/>
      <c r="DT935" s="40"/>
      <c r="DU935" s="40"/>
      <c r="DV935" s="40"/>
      <c r="DW935" s="40"/>
      <c r="DX935" s="40"/>
      <c r="DY935" s="40"/>
      <c r="DZ935" s="40"/>
      <c r="EA935" s="40"/>
      <c r="EB935" s="40"/>
      <c r="EC935" s="40"/>
      <c r="ED935" s="40"/>
      <c r="EE935" s="40"/>
      <c r="EF935" s="40"/>
      <c r="EG935" s="40"/>
      <c r="EH935" s="40"/>
      <c r="EI935" s="40"/>
      <c r="EJ935" s="40"/>
      <c r="EK935" s="40"/>
      <c r="EL935" s="40"/>
      <c r="EM935" s="40"/>
      <c r="EN935" s="40"/>
      <c r="EO935" s="40"/>
      <c r="EP935" s="40"/>
      <c r="EQ935" s="40"/>
      <c r="ER935" s="40"/>
      <c r="ES935" s="40"/>
      <c r="ET935" s="40"/>
      <c r="EU935" s="40"/>
      <c r="EV935" s="40"/>
      <c r="EW935" s="40"/>
      <c r="EX935" s="40"/>
      <c r="EY935" s="40"/>
      <c r="EZ935" s="40"/>
      <c r="FA935" s="40"/>
      <c r="FB935" s="40"/>
      <c r="FC935" s="40"/>
      <c r="FD935" s="40"/>
      <c r="FE935" s="40"/>
      <c r="FF935" s="40"/>
      <c r="FG935" s="40"/>
      <c r="FH935" s="40"/>
      <c r="FI935" s="40"/>
      <c r="FJ935" s="40"/>
      <c r="FK935" s="40"/>
      <c r="FL935" s="40"/>
      <c r="FM935" s="40"/>
      <c r="FN935" s="40"/>
      <c r="FO935" s="40"/>
      <c r="FP935" s="40"/>
      <c r="FQ935" s="40"/>
      <c r="FR935" s="40"/>
      <c r="FS935" s="40"/>
      <c r="FT935" s="40"/>
      <c r="FU935" s="40"/>
      <c r="FV935" s="40"/>
      <c r="FW935" s="40"/>
      <c r="FX935" s="40"/>
      <c r="FY935" s="40"/>
      <c r="FZ935" s="40"/>
      <c r="GA935" s="40"/>
      <c r="GB935" s="40"/>
      <c r="GC935" s="40"/>
      <c r="GD935" s="8"/>
      <c r="GE935" s="8"/>
      <c r="GF935" s="8"/>
      <c r="GG935" s="8"/>
      <c r="GH935" s="8"/>
    </row>
    <row r="936" spans="1:190">
      <c r="A936" s="8"/>
      <c r="DT936" s="40"/>
      <c r="DU936" s="40"/>
      <c r="DV936" s="40"/>
      <c r="DW936" s="40"/>
      <c r="DX936" s="40"/>
      <c r="DY936" s="40"/>
      <c r="DZ936" s="40"/>
      <c r="EA936" s="40"/>
      <c r="EB936" s="40"/>
      <c r="EC936" s="40"/>
      <c r="ED936" s="40"/>
      <c r="EE936" s="40"/>
      <c r="EF936" s="40"/>
      <c r="EG936" s="40"/>
      <c r="EH936" s="40"/>
      <c r="EI936" s="40"/>
      <c r="EJ936" s="40"/>
      <c r="EK936" s="40"/>
      <c r="EL936" s="40"/>
      <c r="EM936" s="40"/>
      <c r="EN936" s="40"/>
      <c r="EO936" s="40"/>
      <c r="EP936" s="40"/>
      <c r="EQ936" s="40"/>
      <c r="ER936" s="40"/>
      <c r="ES936" s="40"/>
      <c r="ET936" s="40"/>
      <c r="EU936" s="40"/>
      <c r="EV936" s="40"/>
      <c r="EW936" s="40"/>
      <c r="EX936" s="40"/>
      <c r="EY936" s="40"/>
      <c r="EZ936" s="40"/>
      <c r="FA936" s="40"/>
      <c r="FB936" s="40"/>
      <c r="FC936" s="40"/>
      <c r="FD936" s="40"/>
      <c r="FE936" s="40"/>
      <c r="FF936" s="40"/>
      <c r="FG936" s="40"/>
      <c r="FH936" s="40"/>
      <c r="FI936" s="40"/>
      <c r="FJ936" s="40"/>
      <c r="FK936" s="40"/>
      <c r="FL936" s="40"/>
      <c r="FM936" s="40"/>
      <c r="FN936" s="40"/>
      <c r="FO936" s="40"/>
      <c r="FP936" s="40"/>
      <c r="FQ936" s="40"/>
      <c r="FR936" s="40"/>
      <c r="FS936" s="40"/>
      <c r="FT936" s="40"/>
      <c r="FU936" s="40"/>
      <c r="FV936" s="40"/>
      <c r="FW936" s="40"/>
      <c r="FX936" s="40"/>
      <c r="FY936" s="40"/>
      <c r="FZ936" s="40"/>
      <c r="GA936" s="40"/>
      <c r="GB936" s="40"/>
      <c r="GC936" s="40"/>
      <c r="GD936" s="8"/>
      <c r="GE936" s="8"/>
      <c r="GF936" s="8"/>
      <c r="GG936" s="8"/>
      <c r="GH936" s="8"/>
    </row>
    <row r="937" spans="1:190">
      <c r="A937" s="8"/>
      <c r="DT937" s="40"/>
      <c r="DU937" s="40"/>
      <c r="DV937" s="40"/>
      <c r="DW937" s="40"/>
      <c r="DX937" s="40"/>
      <c r="DY937" s="40"/>
      <c r="DZ937" s="40"/>
      <c r="EA937" s="40"/>
      <c r="EB937" s="40"/>
      <c r="EC937" s="40"/>
      <c r="ED937" s="40"/>
      <c r="EE937" s="40"/>
      <c r="EF937" s="40"/>
      <c r="EG937" s="40"/>
      <c r="EH937" s="40"/>
      <c r="EI937" s="40"/>
      <c r="EJ937" s="40"/>
      <c r="EK937" s="40"/>
      <c r="EL937" s="40"/>
      <c r="EM937" s="40"/>
      <c r="EN937" s="40"/>
      <c r="EO937" s="40"/>
      <c r="EP937" s="40"/>
      <c r="EQ937" s="40"/>
      <c r="ER937" s="40"/>
      <c r="ES937" s="40"/>
      <c r="ET937" s="40"/>
      <c r="EU937" s="40"/>
      <c r="EV937" s="40"/>
      <c r="EW937" s="40"/>
      <c r="EX937" s="40"/>
      <c r="EY937" s="40"/>
      <c r="EZ937" s="40"/>
      <c r="FA937" s="40"/>
      <c r="FB937" s="40"/>
      <c r="FC937" s="40"/>
      <c r="FD937" s="40"/>
      <c r="FE937" s="40"/>
      <c r="FF937" s="40"/>
      <c r="FG937" s="40"/>
      <c r="FH937" s="40"/>
      <c r="FI937" s="40"/>
      <c r="FJ937" s="40"/>
      <c r="FK937" s="40"/>
      <c r="FL937" s="40"/>
      <c r="FM937" s="40"/>
      <c r="FN937" s="40"/>
      <c r="FO937" s="40"/>
      <c r="FP937" s="40"/>
      <c r="FQ937" s="40"/>
      <c r="FR937" s="40"/>
      <c r="FS937" s="40"/>
      <c r="FT937" s="40"/>
      <c r="FU937" s="40"/>
      <c r="FV937" s="40"/>
      <c r="FW937" s="40"/>
      <c r="FX937" s="40"/>
      <c r="FY937" s="40"/>
      <c r="FZ937" s="40"/>
      <c r="GA937" s="40"/>
      <c r="GB937" s="40"/>
      <c r="GC937" s="40"/>
      <c r="GD937" s="8"/>
      <c r="GE937" s="8"/>
      <c r="GF937" s="8"/>
      <c r="GG937" s="8"/>
      <c r="GH937" s="8"/>
    </row>
    <row r="938" spans="1:190">
      <c r="A938" s="8"/>
      <c r="DT938" s="40"/>
      <c r="DU938" s="40"/>
      <c r="DV938" s="40"/>
      <c r="DW938" s="40"/>
      <c r="DX938" s="40"/>
      <c r="DY938" s="40"/>
      <c r="DZ938" s="40"/>
      <c r="EA938" s="40"/>
      <c r="EB938" s="40"/>
      <c r="EC938" s="40"/>
      <c r="ED938" s="40"/>
      <c r="EE938" s="40"/>
      <c r="EF938" s="40"/>
      <c r="EG938" s="40"/>
      <c r="EH938" s="40"/>
      <c r="EI938" s="40"/>
      <c r="EJ938" s="40"/>
      <c r="EK938" s="40"/>
      <c r="EL938" s="40"/>
      <c r="EM938" s="40"/>
      <c r="EN938" s="40"/>
      <c r="EO938" s="40"/>
      <c r="EP938" s="40"/>
      <c r="EQ938" s="40"/>
      <c r="ER938" s="40"/>
      <c r="ES938" s="40"/>
      <c r="ET938" s="40"/>
      <c r="EU938" s="40"/>
      <c r="EV938" s="40"/>
      <c r="EW938" s="40"/>
      <c r="EX938" s="40"/>
      <c r="EY938" s="40"/>
      <c r="EZ938" s="40"/>
      <c r="FA938" s="40"/>
      <c r="FB938" s="40"/>
      <c r="FC938" s="40"/>
      <c r="FD938" s="40"/>
      <c r="FE938" s="40"/>
      <c r="FF938" s="40"/>
      <c r="FG938" s="40"/>
      <c r="FH938" s="40"/>
      <c r="FI938" s="40"/>
      <c r="FJ938" s="40"/>
      <c r="FK938" s="40"/>
      <c r="FL938" s="40"/>
      <c r="FM938" s="40"/>
      <c r="FN938" s="40"/>
      <c r="FO938" s="40"/>
      <c r="FP938" s="40"/>
      <c r="FQ938" s="40"/>
      <c r="FR938" s="40"/>
      <c r="FS938" s="40"/>
      <c r="FT938" s="40"/>
      <c r="FU938" s="40"/>
      <c r="FV938" s="40"/>
      <c r="FW938" s="40"/>
      <c r="FX938" s="40"/>
      <c r="FY938" s="40"/>
      <c r="FZ938" s="40"/>
      <c r="GA938" s="40"/>
      <c r="GB938" s="40"/>
      <c r="GC938" s="40"/>
      <c r="GD938" s="8"/>
      <c r="GE938" s="8"/>
      <c r="GF938" s="8"/>
      <c r="GG938" s="8"/>
      <c r="GH938" s="8"/>
    </row>
    <row r="939" spans="1:190">
      <c r="A939" s="8"/>
      <c r="DT939" s="40"/>
      <c r="DU939" s="40"/>
      <c r="DV939" s="40"/>
      <c r="DW939" s="40"/>
      <c r="DX939" s="40"/>
      <c r="DY939" s="40"/>
      <c r="DZ939" s="40"/>
      <c r="EA939" s="40"/>
      <c r="EB939" s="40"/>
      <c r="EC939" s="40"/>
      <c r="ED939" s="40"/>
      <c r="EE939" s="40"/>
      <c r="EF939" s="40"/>
      <c r="EG939" s="40"/>
      <c r="EH939" s="40"/>
      <c r="EI939" s="40"/>
      <c r="EJ939" s="40"/>
      <c r="EK939" s="40"/>
      <c r="EL939" s="40"/>
      <c r="EM939" s="40"/>
      <c r="EN939" s="40"/>
      <c r="EO939" s="40"/>
      <c r="EP939" s="40"/>
      <c r="EQ939" s="40"/>
      <c r="ER939" s="40"/>
      <c r="ES939" s="40"/>
      <c r="ET939" s="40"/>
      <c r="EU939" s="40"/>
      <c r="EV939" s="40"/>
      <c r="EW939" s="40"/>
      <c r="EX939" s="40"/>
      <c r="EY939" s="40"/>
      <c r="EZ939" s="40"/>
      <c r="FA939" s="40"/>
      <c r="FB939" s="40"/>
      <c r="FC939" s="40"/>
      <c r="FD939" s="40"/>
      <c r="FE939" s="40"/>
      <c r="FF939" s="40"/>
      <c r="FG939" s="40"/>
      <c r="FH939" s="40"/>
      <c r="FI939" s="40"/>
      <c r="FJ939" s="40"/>
      <c r="FK939" s="40"/>
      <c r="FL939" s="40"/>
      <c r="FM939" s="40"/>
      <c r="FN939" s="40"/>
      <c r="FO939" s="40"/>
      <c r="FP939" s="40"/>
      <c r="FQ939" s="40"/>
      <c r="FR939" s="40"/>
      <c r="FS939" s="40"/>
      <c r="FT939" s="40"/>
      <c r="FU939" s="40"/>
      <c r="FV939" s="40"/>
      <c r="FW939" s="40"/>
      <c r="FX939" s="40"/>
      <c r="FY939" s="40"/>
      <c r="FZ939" s="40"/>
      <c r="GA939" s="40"/>
      <c r="GB939" s="40"/>
      <c r="GC939" s="40"/>
      <c r="GD939" s="8"/>
      <c r="GE939" s="8"/>
      <c r="GF939" s="8"/>
      <c r="GG939" s="8"/>
      <c r="GH939" s="8"/>
    </row>
    <row r="940" spans="1:190">
      <c r="A940" s="8"/>
      <c r="DT940" s="40"/>
      <c r="DU940" s="40"/>
      <c r="DV940" s="40"/>
      <c r="DW940" s="40"/>
      <c r="DX940" s="40"/>
      <c r="DY940" s="40"/>
      <c r="DZ940" s="40"/>
      <c r="EA940" s="40"/>
      <c r="EB940" s="40"/>
      <c r="EC940" s="40"/>
      <c r="ED940" s="40"/>
      <c r="EE940" s="40"/>
      <c r="EF940" s="40"/>
      <c r="EG940" s="40"/>
      <c r="EH940" s="40"/>
      <c r="EI940" s="40"/>
      <c r="EJ940" s="40"/>
      <c r="EK940" s="40"/>
      <c r="EL940" s="40"/>
      <c r="EM940" s="40"/>
      <c r="EN940" s="40"/>
      <c r="EO940" s="40"/>
      <c r="EP940" s="40"/>
      <c r="EQ940" s="40"/>
      <c r="ER940" s="40"/>
      <c r="ES940" s="40"/>
      <c r="ET940" s="40"/>
      <c r="EU940" s="40"/>
      <c r="EV940" s="40"/>
      <c r="EW940" s="40"/>
      <c r="EX940" s="40"/>
      <c r="EY940" s="40"/>
      <c r="EZ940" s="40"/>
      <c r="FA940" s="40"/>
      <c r="FB940" s="40"/>
      <c r="FC940" s="40"/>
      <c r="FD940" s="40"/>
      <c r="FE940" s="40"/>
      <c r="FF940" s="40"/>
      <c r="FG940" s="40"/>
      <c r="FH940" s="40"/>
      <c r="FI940" s="40"/>
      <c r="FJ940" s="40"/>
      <c r="FK940" s="40"/>
      <c r="FL940" s="40"/>
      <c r="FM940" s="40"/>
      <c r="FN940" s="40"/>
      <c r="FO940" s="40"/>
      <c r="FP940" s="40"/>
      <c r="FQ940" s="40"/>
      <c r="FR940" s="40"/>
      <c r="FS940" s="40"/>
      <c r="FT940" s="40"/>
      <c r="FU940" s="40"/>
      <c r="FV940" s="40"/>
      <c r="FW940" s="40"/>
      <c r="FX940" s="40"/>
      <c r="FY940" s="40"/>
      <c r="FZ940" s="40"/>
      <c r="GA940" s="40"/>
      <c r="GB940" s="40"/>
      <c r="GC940" s="40"/>
      <c r="GD940" s="8"/>
      <c r="GE940" s="8"/>
      <c r="GF940" s="8"/>
      <c r="GG940" s="8"/>
      <c r="GH940" s="8"/>
    </row>
    <row r="941" spans="1:190">
      <c r="A941" s="8"/>
      <c r="DT941" s="40"/>
      <c r="DU941" s="40"/>
      <c r="DV941" s="40"/>
      <c r="DW941" s="40"/>
      <c r="DX941" s="40"/>
      <c r="DY941" s="40"/>
      <c r="DZ941" s="40"/>
      <c r="EA941" s="40"/>
      <c r="EB941" s="40"/>
      <c r="EC941" s="40"/>
      <c r="ED941" s="40"/>
      <c r="EE941" s="40"/>
      <c r="EF941" s="40"/>
      <c r="EG941" s="40"/>
      <c r="EH941" s="40"/>
      <c r="EI941" s="40"/>
      <c r="EJ941" s="40"/>
      <c r="EK941" s="40"/>
      <c r="EL941" s="40"/>
      <c r="EM941" s="40"/>
      <c r="EN941" s="40"/>
      <c r="EO941" s="40"/>
      <c r="EP941" s="40"/>
      <c r="EQ941" s="40"/>
      <c r="ER941" s="40"/>
      <c r="ES941" s="40"/>
      <c r="ET941" s="40"/>
      <c r="EU941" s="40"/>
      <c r="EV941" s="40"/>
      <c r="EW941" s="40"/>
      <c r="EX941" s="40"/>
      <c r="EY941" s="40"/>
      <c r="EZ941" s="40"/>
      <c r="FA941" s="40"/>
      <c r="FB941" s="40"/>
      <c r="FC941" s="40"/>
      <c r="FD941" s="40"/>
      <c r="FE941" s="40"/>
      <c r="FF941" s="40"/>
      <c r="FG941" s="40"/>
      <c r="FH941" s="40"/>
      <c r="FI941" s="40"/>
      <c r="FJ941" s="40"/>
      <c r="FK941" s="40"/>
      <c r="FL941" s="40"/>
      <c r="FM941" s="40"/>
      <c r="FN941" s="40"/>
      <c r="FO941" s="40"/>
      <c r="FP941" s="40"/>
      <c r="FQ941" s="40"/>
      <c r="FR941" s="40"/>
      <c r="FS941" s="40"/>
      <c r="FT941" s="40"/>
      <c r="FU941" s="40"/>
      <c r="FV941" s="40"/>
      <c r="FW941" s="40"/>
      <c r="FX941" s="40"/>
      <c r="FY941" s="40"/>
      <c r="FZ941" s="40"/>
      <c r="GA941" s="40"/>
      <c r="GB941" s="40"/>
      <c r="GC941" s="40"/>
      <c r="GD941" s="8"/>
      <c r="GE941" s="8"/>
      <c r="GF941" s="8"/>
      <c r="GG941" s="8"/>
      <c r="GH941" s="8"/>
    </row>
    <row r="942" spans="1:190">
      <c r="A942" s="8"/>
      <c r="DT942" s="40"/>
      <c r="DU942" s="40"/>
      <c r="DV942" s="40"/>
      <c r="DW942" s="40"/>
      <c r="DX942" s="40"/>
      <c r="DY942" s="40"/>
      <c r="DZ942" s="40"/>
      <c r="EA942" s="40"/>
      <c r="EB942" s="40"/>
      <c r="EC942" s="40"/>
      <c r="ED942" s="40"/>
      <c r="EE942" s="40"/>
      <c r="EF942" s="40"/>
      <c r="EG942" s="40"/>
      <c r="EH942" s="40"/>
      <c r="EI942" s="40"/>
      <c r="EJ942" s="40"/>
      <c r="EK942" s="40"/>
      <c r="EL942" s="40"/>
      <c r="EM942" s="40"/>
      <c r="EN942" s="40"/>
      <c r="EO942" s="40"/>
      <c r="EP942" s="40"/>
      <c r="EQ942" s="40"/>
      <c r="ER942" s="40"/>
      <c r="ES942" s="40"/>
      <c r="ET942" s="40"/>
      <c r="EU942" s="40"/>
      <c r="EV942" s="40"/>
      <c r="EW942" s="40"/>
      <c r="EX942" s="40"/>
      <c r="EY942" s="40"/>
      <c r="EZ942" s="40"/>
      <c r="FA942" s="40"/>
      <c r="FB942" s="40"/>
      <c r="FC942" s="40"/>
      <c r="FD942" s="40"/>
      <c r="FE942" s="40"/>
      <c r="FF942" s="40"/>
      <c r="FG942" s="40"/>
      <c r="FH942" s="40"/>
      <c r="FI942" s="40"/>
      <c r="FJ942" s="40"/>
      <c r="FK942" s="40"/>
      <c r="FL942" s="40"/>
      <c r="FM942" s="40"/>
      <c r="FN942" s="40"/>
      <c r="FO942" s="40"/>
      <c r="FP942" s="40"/>
      <c r="FQ942" s="40"/>
      <c r="FR942" s="40"/>
      <c r="FS942" s="40"/>
      <c r="FT942" s="40"/>
      <c r="FU942" s="40"/>
      <c r="FV942" s="40"/>
      <c r="FW942" s="40"/>
      <c r="FX942" s="40"/>
      <c r="FY942" s="40"/>
      <c r="FZ942" s="40"/>
      <c r="GA942" s="40"/>
      <c r="GB942" s="40"/>
      <c r="GC942" s="40"/>
      <c r="GD942" s="8"/>
      <c r="GE942" s="8"/>
      <c r="GF942" s="8"/>
      <c r="GG942" s="8"/>
      <c r="GH942" s="8"/>
    </row>
    <row r="943" spans="1:190">
      <c r="A943" s="8"/>
      <c r="DT943" s="40"/>
      <c r="DU943" s="40"/>
      <c r="DV943" s="40"/>
      <c r="DW943" s="40"/>
      <c r="DX943" s="40"/>
      <c r="DY943" s="40"/>
      <c r="DZ943" s="40"/>
      <c r="EA943" s="40"/>
      <c r="EB943" s="40"/>
      <c r="EC943" s="40"/>
      <c r="ED943" s="40"/>
      <c r="EE943" s="40"/>
      <c r="EF943" s="40"/>
      <c r="EG943" s="40"/>
      <c r="EH943" s="40"/>
      <c r="EI943" s="40"/>
      <c r="EJ943" s="40"/>
      <c r="EK943" s="40"/>
      <c r="EL943" s="40"/>
      <c r="EM943" s="40"/>
      <c r="EN943" s="40"/>
      <c r="EO943" s="40"/>
      <c r="EP943" s="40"/>
      <c r="EQ943" s="40"/>
      <c r="ER943" s="40"/>
      <c r="ES943" s="40"/>
      <c r="ET943" s="40"/>
      <c r="EU943" s="40"/>
      <c r="EV943" s="40"/>
      <c r="EW943" s="40"/>
      <c r="EX943" s="40"/>
      <c r="EY943" s="40"/>
      <c r="EZ943" s="40"/>
      <c r="FA943" s="40"/>
      <c r="FB943" s="40"/>
      <c r="FC943" s="40"/>
      <c r="FD943" s="40"/>
      <c r="FE943" s="40"/>
      <c r="FF943" s="40"/>
      <c r="FG943" s="40"/>
      <c r="FH943" s="40"/>
      <c r="FI943" s="40"/>
      <c r="FJ943" s="40"/>
      <c r="FK943" s="40"/>
      <c r="FL943" s="40"/>
      <c r="FM943" s="40"/>
      <c r="FN943" s="40"/>
      <c r="FO943" s="40"/>
      <c r="FP943" s="40"/>
      <c r="FQ943" s="40"/>
      <c r="FR943" s="40"/>
      <c r="FS943" s="40"/>
      <c r="FT943" s="40"/>
      <c r="FU943" s="40"/>
      <c r="FV943" s="40"/>
      <c r="FW943" s="40"/>
      <c r="FX943" s="40"/>
      <c r="FY943" s="40"/>
      <c r="FZ943" s="40"/>
      <c r="GA943" s="40"/>
      <c r="GB943" s="40"/>
      <c r="GC943" s="40"/>
      <c r="GD943" s="8"/>
      <c r="GE943" s="8"/>
      <c r="GF943" s="8"/>
      <c r="GG943" s="8"/>
      <c r="GH943" s="8"/>
    </row>
    <row r="944" spans="1:190">
      <c r="A944" s="8"/>
      <c r="DT944" s="40"/>
      <c r="DU944" s="40"/>
      <c r="DV944" s="40"/>
      <c r="DW944" s="40"/>
      <c r="DX944" s="40"/>
      <c r="DY944" s="40"/>
      <c r="DZ944" s="40"/>
      <c r="EA944" s="40"/>
      <c r="EB944" s="40"/>
      <c r="EC944" s="40"/>
      <c r="ED944" s="40"/>
      <c r="EE944" s="40"/>
      <c r="EF944" s="40"/>
      <c r="EG944" s="40"/>
      <c r="EH944" s="40"/>
      <c r="EI944" s="40"/>
      <c r="EJ944" s="40"/>
      <c r="EK944" s="40"/>
      <c r="EL944" s="40"/>
      <c r="EM944" s="40"/>
      <c r="EN944" s="40"/>
      <c r="EO944" s="40"/>
      <c r="EP944" s="40"/>
      <c r="EQ944" s="40"/>
      <c r="ER944" s="40"/>
      <c r="ES944" s="40"/>
      <c r="ET944" s="40"/>
      <c r="EU944" s="40"/>
      <c r="EV944" s="40"/>
      <c r="EW944" s="40"/>
      <c r="EX944" s="40"/>
      <c r="EY944" s="40"/>
      <c r="EZ944" s="40"/>
      <c r="FA944" s="40"/>
      <c r="FB944" s="40"/>
      <c r="FC944" s="40"/>
      <c r="FD944" s="40"/>
      <c r="FE944" s="40"/>
      <c r="FF944" s="40"/>
      <c r="FG944" s="40"/>
      <c r="FH944" s="40"/>
      <c r="FI944" s="40"/>
      <c r="FJ944" s="40"/>
      <c r="FK944" s="40"/>
      <c r="FL944" s="40"/>
      <c r="FM944" s="40"/>
      <c r="FN944" s="40"/>
      <c r="FO944" s="40"/>
      <c r="FP944" s="40"/>
      <c r="FQ944" s="40"/>
      <c r="FR944" s="40"/>
      <c r="FS944" s="40"/>
      <c r="FT944" s="40"/>
      <c r="FU944" s="40"/>
      <c r="FV944" s="40"/>
      <c r="FW944" s="40"/>
      <c r="FX944" s="40"/>
      <c r="FY944" s="40"/>
      <c r="FZ944" s="40"/>
      <c r="GA944" s="40"/>
      <c r="GB944" s="40"/>
      <c r="GC944" s="40"/>
      <c r="GD944" s="8"/>
      <c r="GE944" s="8"/>
      <c r="GF944" s="8"/>
      <c r="GG944" s="8"/>
      <c r="GH944" s="8"/>
    </row>
    <row r="945" spans="1:190">
      <c r="A945" s="8"/>
      <c r="DT945" s="40"/>
      <c r="DU945" s="40"/>
      <c r="DV945" s="40"/>
      <c r="DW945" s="40"/>
      <c r="DX945" s="40"/>
      <c r="DY945" s="40"/>
      <c r="DZ945" s="40"/>
      <c r="EA945" s="40"/>
      <c r="EB945" s="40"/>
      <c r="EC945" s="40"/>
      <c r="ED945" s="40"/>
      <c r="EE945" s="40"/>
      <c r="EF945" s="40"/>
      <c r="EG945" s="40"/>
      <c r="EH945" s="40"/>
      <c r="EI945" s="40"/>
      <c r="EJ945" s="40"/>
      <c r="EK945" s="40"/>
      <c r="EL945" s="40"/>
      <c r="EM945" s="40"/>
      <c r="EN945" s="40"/>
      <c r="EO945" s="40"/>
      <c r="EP945" s="40"/>
      <c r="EQ945" s="40"/>
      <c r="ER945" s="40"/>
      <c r="ES945" s="40"/>
      <c r="ET945" s="40"/>
      <c r="EU945" s="40"/>
      <c r="EV945" s="40"/>
      <c r="EW945" s="40"/>
      <c r="EX945" s="40"/>
      <c r="EY945" s="40"/>
      <c r="EZ945" s="40"/>
      <c r="FA945" s="40"/>
      <c r="FB945" s="40"/>
      <c r="FC945" s="40"/>
      <c r="FD945" s="40"/>
      <c r="FE945" s="40"/>
      <c r="FF945" s="40"/>
      <c r="FG945" s="40"/>
      <c r="FH945" s="40"/>
      <c r="FI945" s="40"/>
      <c r="FJ945" s="40"/>
      <c r="FK945" s="40"/>
      <c r="FL945" s="40"/>
      <c r="FM945" s="40"/>
      <c r="FN945" s="40"/>
      <c r="FO945" s="40"/>
      <c r="FP945" s="40"/>
      <c r="FQ945" s="40"/>
      <c r="FR945" s="40"/>
      <c r="FS945" s="40"/>
      <c r="FT945" s="40"/>
      <c r="FU945" s="40"/>
      <c r="FV945" s="40"/>
      <c r="FW945" s="40"/>
      <c r="FX945" s="40"/>
      <c r="FY945" s="40"/>
      <c r="FZ945" s="40"/>
      <c r="GA945" s="40"/>
      <c r="GB945" s="40"/>
      <c r="GC945" s="40"/>
      <c r="GD945" s="8"/>
      <c r="GE945" s="8"/>
      <c r="GF945" s="8"/>
      <c r="GG945" s="8"/>
      <c r="GH945" s="8"/>
    </row>
    <row r="946" spans="1:190">
      <c r="A946" s="8"/>
      <c r="DT946" s="40"/>
      <c r="DU946" s="40"/>
      <c r="DV946" s="40"/>
      <c r="DW946" s="40"/>
      <c r="DX946" s="40"/>
      <c r="DY946" s="40"/>
      <c r="DZ946" s="40"/>
      <c r="EA946" s="40"/>
      <c r="EB946" s="40"/>
      <c r="EC946" s="40"/>
      <c r="ED946" s="40"/>
      <c r="EE946" s="40"/>
      <c r="EF946" s="40"/>
      <c r="EG946" s="40"/>
      <c r="EH946" s="40"/>
      <c r="EI946" s="40"/>
      <c r="EJ946" s="40"/>
      <c r="EK946" s="40"/>
      <c r="EL946" s="40"/>
      <c r="EM946" s="40"/>
      <c r="EN946" s="40"/>
      <c r="EO946" s="40"/>
      <c r="EP946" s="40"/>
      <c r="EQ946" s="40"/>
      <c r="ER946" s="40"/>
      <c r="ES946" s="40"/>
      <c r="ET946" s="40"/>
      <c r="EU946" s="40"/>
      <c r="EV946" s="40"/>
      <c r="EW946" s="40"/>
      <c r="EX946" s="40"/>
      <c r="EY946" s="40"/>
      <c r="EZ946" s="40"/>
      <c r="FA946" s="40"/>
      <c r="FB946" s="40"/>
      <c r="FC946" s="40"/>
      <c r="FD946" s="40"/>
      <c r="FE946" s="40"/>
      <c r="FF946" s="40"/>
      <c r="FG946" s="40"/>
      <c r="FH946" s="40"/>
      <c r="FI946" s="40"/>
      <c r="FJ946" s="40"/>
      <c r="FK946" s="40"/>
      <c r="FL946" s="40"/>
      <c r="FM946" s="40"/>
      <c r="FN946" s="40"/>
      <c r="FO946" s="40"/>
      <c r="FP946" s="40"/>
      <c r="FQ946" s="40"/>
      <c r="FR946" s="40"/>
      <c r="FS946" s="40"/>
      <c r="FT946" s="40"/>
      <c r="FU946" s="40"/>
      <c r="FV946" s="40"/>
      <c r="FW946" s="40"/>
      <c r="FX946" s="40"/>
      <c r="FY946" s="40"/>
      <c r="FZ946" s="40"/>
      <c r="GA946" s="40"/>
      <c r="GB946" s="40"/>
      <c r="GC946" s="40"/>
      <c r="GD946" s="8"/>
      <c r="GE946" s="8"/>
      <c r="GF946" s="8"/>
      <c r="GG946" s="8"/>
      <c r="GH946" s="8"/>
    </row>
    <row r="947" spans="1:190">
      <c r="A947" s="8"/>
      <c r="DT947" s="40"/>
      <c r="DU947" s="40"/>
      <c r="DV947" s="40"/>
      <c r="DW947" s="40"/>
      <c r="DX947" s="40"/>
      <c r="DY947" s="40"/>
      <c r="DZ947" s="40"/>
      <c r="EA947" s="40"/>
      <c r="EB947" s="40"/>
      <c r="EC947" s="40"/>
      <c r="ED947" s="40"/>
      <c r="EE947" s="40"/>
      <c r="EF947" s="40"/>
      <c r="EG947" s="40"/>
      <c r="EH947" s="40"/>
      <c r="EI947" s="40"/>
      <c r="EJ947" s="40"/>
      <c r="EK947" s="40"/>
      <c r="EL947" s="40"/>
      <c r="EM947" s="40"/>
      <c r="EN947" s="40"/>
      <c r="EO947" s="40"/>
      <c r="EP947" s="40"/>
      <c r="EQ947" s="40"/>
      <c r="ER947" s="40"/>
      <c r="ES947" s="40"/>
      <c r="ET947" s="40"/>
      <c r="EU947" s="40"/>
      <c r="EV947" s="40"/>
      <c r="EW947" s="40"/>
      <c r="EX947" s="40"/>
      <c r="EY947" s="40"/>
      <c r="EZ947" s="40"/>
      <c r="FA947" s="40"/>
      <c r="FB947" s="40"/>
      <c r="FC947" s="40"/>
      <c r="FD947" s="40"/>
      <c r="FE947" s="40"/>
      <c r="FF947" s="40"/>
      <c r="FG947" s="40"/>
      <c r="FH947" s="40"/>
      <c r="FI947" s="40"/>
      <c r="FJ947" s="40"/>
      <c r="FK947" s="40"/>
      <c r="FL947" s="40"/>
      <c r="FM947" s="40"/>
      <c r="FN947" s="40"/>
      <c r="FO947" s="40"/>
      <c r="FP947" s="40"/>
      <c r="FQ947" s="40"/>
      <c r="FR947" s="40"/>
      <c r="FS947" s="40"/>
      <c r="FT947" s="40"/>
      <c r="FU947" s="40"/>
      <c r="FV947" s="40"/>
      <c r="FW947" s="40"/>
      <c r="FX947" s="40"/>
      <c r="FY947" s="40"/>
      <c r="FZ947" s="40"/>
      <c r="GA947" s="40"/>
      <c r="GB947" s="40"/>
      <c r="GC947" s="40"/>
      <c r="GD947" s="8"/>
      <c r="GE947" s="8"/>
      <c r="GF947" s="8"/>
      <c r="GG947" s="8"/>
      <c r="GH947" s="8"/>
    </row>
    <row r="948" spans="1:190">
      <c r="A948" s="8"/>
      <c r="DT948" s="40"/>
      <c r="DU948" s="40"/>
      <c r="DV948" s="40"/>
      <c r="DW948" s="40"/>
      <c r="DX948" s="40"/>
      <c r="DY948" s="40"/>
      <c r="DZ948" s="40"/>
      <c r="EA948" s="40"/>
      <c r="EB948" s="40"/>
      <c r="EC948" s="40"/>
      <c r="ED948" s="40"/>
      <c r="EE948" s="40"/>
      <c r="EF948" s="40"/>
      <c r="EG948" s="40"/>
      <c r="EH948" s="40"/>
      <c r="EI948" s="40"/>
      <c r="EJ948" s="40"/>
      <c r="EK948" s="40"/>
      <c r="EL948" s="40"/>
      <c r="EM948" s="40"/>
      <c r="EN948" s="40"/>
      <c r="EO948" s="40"/>
      <c r="EP948" s="40"/>
      <c r="EQ948" s="40"/>
      <c r="ER948" s="40"/>
      <c r="ES948" s="40"/>
      <c r="ET948" s="40"/>
      <c r="EU948" s="40"/>
      <c r="EV948" s="40"/>
      <c r="EW948" s="40"/>
      <c r="EX948" s="40"/>
      <c r="EY948" s="40"/>
      <c r="EZ948" s="40"/>
      <c r="FA948" s="40"/>
      <c r="FB948" s="40"/>
      <c r="FC948" s="40"/>
      <c r="FD948" s="40"/>
      <c r="FE948" s="40"/>
      <c r="FF948" s="40"/>
      <c r="FG948" s="40"/>
      <c r="FH948" s="40"/>
      <c r="FI948" s="40"/>
      <c r="FJ948" s="40"/>
      <c r="FK948" s="40"/>
      <c r="FL948" s="40"/>
      <c r="FM948" s="40"/>
      <c r="FN948" s="40"/>
      <c r="FO948" s="40"/>
      <c r="FP948" s="40"/>
      <c r="FQ948" s="40"/>
      <c r="FR948" s="40"/>
      <c r="FS948" s="40"/>
      <c r="FT948" s="40"/>
      <c r="FU948" s="40"/>
      <c r="FV948" s="40"/>
      <c r="FW948" s="40"/>
      <c r="FX948" s="40"/>
      <c r="FY948" s="40"/>
      <c r="FZ948" s="40"/>
      <c r="GA948" s="40"/>
      <c r="GB948" s="40"/>
      <c r="GC948" s="40"/>
      <c r="GD948" s="8"/>
      <c r="GE948" s="8"/>
      <c r="GF948" s="8"/>
      <c r="GG948" s="8"/>
      <c r="GH948" s="8"/>
    </row>
    <row r="949" spans="1:190">
      <c r="A949" s="8"/>
      <c r="DT949" s="40"/>
      <c r="DU949" s="40"/>
      <c r="DV949" s="40"/>
      <c r="DW949" s="40"/>
      <c r="DX949" s="40"/>
      <c r="DY949" s="40"/>
      <c r="DZ949" s="40"/>
      <c r="EA949" s="40"/>
      <c r="EB949" s="40"/>
      <c r="EC949" s="40"/>
      <c r="ED949" s="40"/>
      <c r="EE949" s="40"/>
      <c r="EF949" s="40"/>
      <c r="EG949" s="40"/>
      <c r="EH949" s="40"/>
      <c r="EI949" s="40"/>
      <c r="EJ949" s="40"/>
      <c r="EK949" s="40"/>
      <c r="EL949" s="40"/>
      <c r="EM949" s="40"/>
      <c r="EN949" s="40"/>
      <c r="EO949" s="40"/>
      <c r="EP949" s="40"/>
      <c r="EQ949" s="40"/>
      <c r="ER949" s="40"/>
      <c r="ES949" s="40"/>
      <c r="ET949" s="40"/>
      <c r="EU949" s="40"/>
      <c r="EV949" s="40"/>
      <c r="EW949" s="40"/>
      <c r="EX949" s="40"/>
      <c r="EY949" s="40"/>
      <c r="EZ949" s="40"/>
      <c r="FA949" s="40"/>
      <c r="FB949" s="40"/>
      <c r="FC949" s="40"/>
      <c r="FD949" s="40"/>
      <c r="FE949" s="40"/>
      <c r="FF949" s="40"/>
      <c r="FG949" s="40"/>
      <c r="FH949" s="40"/>
      <c r="FI949" s="40"/>
      <c r="FJ949" s="40"/>
      <c r="FK949" s="40"/>
      <c r="FL949" s="40"/>
      <c r="FM949" s="40"/>
      <c r="FN949" s="40"/>
      <c r="FO949" s="40"/>
      <c r="FP949" s="40"/>
      <c r="FQ949" s="40"/>
      <c r="FR949" s="40"/>
      <c r="FS949" s="40"/>
      <c r="FT949" s="40"/>
      <c r="FU949" s="40"/>
      <c r="FV949" s="40"/>
      <c r="FW949" s="40"/>
      <c r="FX949" s="40"/>
      <c r="FY949" s="40"/>
      <c r="FZ949" s="40"/>
      <c r="GA949" s="40"/>
      <c r="GB949" s="40"/>
      <c r="GC949" s="40"/>
      <c r="GD949" s="8"/>
      <c r="GE949" s="8"/>
      <c r="GF949" s="8"/>
      <c r="GG949" s="8"/>
      <c r="GH949" s="8"/>
    </row>
    <row r="950" spans="1:190">
      <c r="A950" s="8"/>
      <c r="DT950" s="40"/>
      <c r="DU950" s="40"/>
      <c r="DV950" s="40"/>
      <c r="DW950" s="40"/>
      <c r="DX950" s="40"/>
      <c r="DY950" s="40"/>
      <c r="DZ950" s="40"/>
      <c r="EA950" s="40"/>
      <c r="EB950" s="40"/>
      <c r="EC950" s="40"/>
      <c r="ED950" s="40"/>
      <c r="EE950" s="40"/>
      <c r="EF950" s="40"/>
      <c r="EG950" s="40"/>
      <c r="EH950" s="40"/>
      <c r="EI950" s="40"/>
      <c r="EJ950" s="40"/>
      <c r="EK950" s="40"/>
      <c r="EL950" s="40"/>
      <c r="EM950" s="40"/>
      <c r="EN950" s="40"/>
      <c r="EO950" s="40"/>
      <c r="EP950" s="40"/>
      <c r="EQ950" s="40"/>
      <c r="ER950" s="40"/>
      <c r="ES950" s="40"/>
      <c r="ET950" s="40"/>
      <c r="EU950" s="40"/>
      <c r="EV950" s="40"/>
      <c r="EW950" s="40"/>
      <c r="EX950" s="40"/>
      <c r="EY950" s="40"/>
      <c r="EZ950" s="40"/>
      <c r="FA950" s="40"/>
      <c r="FB950" s="40"/>
      <c r="FC950" s="40"/>
      <c r="FD950" s="40"/>
      <c r="FE950" s="40"/>
      <c r="FF950" s="40"/>
      <c r="FG950" s="40"/>
      <c r="FH950" s="40"/>
      <c r="FI950" s="40"/>
      <c r="FJ950" s="40"/>
      <c r="FK950" s="40"/>
      <c r="FL950" s="40"/>
      <c r="FM950" s="40"/>
      <c r="FN950" s="40"/>
      <c r="FO950" s="40"/>
      <c r="FP950" s="40"/>
      <c r="FQ950" s="40"/>
      <c r="FR950" s="40"/>
      <c r="FS950" s="40"/>
      <c r="FT950" s="40"/>
      <c r="FU950" s="40"/>
      <c r="FV950" s="40"/>
      <c r="FW950" s="40"/>
      <c r="FX950" s="40"/>
      <c r="FY950" s="40"/>
      <c r="FZ950" s="40"/>
      <c r="GA950" s="40"/>
      <c r="GB950" s="40"/>
      <c r="GC950" s="40"/>
      <c r="GD950" s="8"/>
      <c r="GE950" s="8"/>
      <c r="GF950" s="8"/>
      <c r="GG950" s="8"/>
      <c r="GH950" s="8"/>
    </row>
    <row r="951" spans="1:190">
      <c r="A951" s="8"/>
      <c r="DT951" s="40"/>
      <c r="DU951" s="40"/>
      <c r="DV951" s="40"/>
      <c r="DW951" s="40"/>
      <c r="DX951" s="40"/>
      <c r="DY951" s="40"/>
      <c r="DZ951" s="40"/>
      <c r="EA951" s="40"/>
      <c r="EB951" s="40"/>
      <c r="EC951" s="40"/>
      <c r="ED951" s="40"/>
      <c r="EE951" s="40"/>
      <c r="EF951" s="40"/>
      <c r="EG951" s="40"/>
      <c r="EH951" s="40"/>
      <c r="EI951" s="40"/>
      <c r="EJ951" s="40"/>
      <c r="EK951" s="40"/>
      <c r="EL951" s="40"/>
      <c r="EM951" s="40"/>
      <c r="EN951" s="40"/>
      <c r="EO951" s="40"/>
      <c r="EP951" s="40"/>
      <c r="EQ951" s="40"/>
      <c r="ER951" s="40"/>
      <c r="ES951" s="40"/>
      <c r="ET951" s="40"/>
      <c r="EU951" s="40"/>
      <c r="EV951" s="40"/>
      <c r="EW951" s="40"/>
      <c r="EX951" s="40"/>
      <c r="EY951" s="40"/>
      <c r="EZ951" s="40"/>
      <c r="FA951" s="40"/>
      <c r="FB951" s="40"/>
      <c r="FC951" s="40"/>
      <c r="FD951" s="40"/>
      <c r="FE951" s="40"/>
      <c r="FF951" s="40"/>
      <c r="FG951" s="40"/>
      <c r="FH951" s="40"/>
      <c r="FI951" s="40"/>
      <c r="FJ951" s="40"/>
      <c r="FK951" s="40"/>
      <c r="FL951" s="40"/>
      <c r="FM951" s="40"/>
      <c r="FN951" s="40"/>
      <c r="FO951" s="40"/>
      <c r="FP951" s="40"/>
      <c r="FQ951" s="40"/>
      <c r="FR951" s="40"/>
      <c r="FS951" s="40"/>
      <c r="FT951" s="40"/>
      <c r="FU951" s="40"/>
      <c r="FV951" s="40"/>
      <c r="FW951" s="40"/>
      <c r="FX951" s="40"/>
      <c r="FY951" s="40"/>
      <c r="FZ951" s="40"/>
      <c r="GA951" s="40"/>
      <c r="GB951" s="40"/>
      <c r="GC951" s="40"/>
      <c r="GD951" s="8"/>
      <c r="GE951" s="8"/>
      <c r="GF951" s="8"/>
      <c r="GG951" s="8"/>
      <c r="GH951" s="8"/>
    </row>
    <row r="952" spans="1:190">
      <c r="A952" s="8"/>
      <c r="DT952" s="40"/>
      <c r="DU952" s="40"/>
      <c r="DV952" s="40"/>
      <c r="DW952" s="40"/>
      <c r="DX952" s="40"/>
      <c r="DY952" s="40"/>
      <c r="DZ952" s="40"/>
      <c r="EA952" s="40"/>
      <c r="EB952" s="40"/>
      <c r="EC952" s="40"/>
      <c r="ED952" s="40"/>
      <c r="EE952" s="40"/>
      <c r="EF952" s="40"/>
      <c r="EG952" s="40"/>
      <c r="EH952" s="40"/>
      <c r="EI952" s="40"/>
      <c r="EJ952" s="40"/>
      <c r="EK952" s="40"/>
      <c r="EL952" s="40"/>
      <c r="EM952" s="40"/>
      <c r="EN952" s="40"/>
      <c r="EO952" s="40"/>
      <c r="EP952" s="40"/>
      <c r="EQ952" s="40"/>
      <c r="ER952" s="40"/>
      <c r="ES952" s="40"/>
      <c r="ET952" s="40"/>
      <c r="EU952" s="40"/>
      <c r="EV952" s="40"/>
      <c r="EW952" s="40"/>
      <c r="EX952" s="40"/>
      <c r="EY952" s="40"/>
      <c r="EZ952" s="40"/>
      <c r="FA952" s="40"/>
      <c r="FB952" s="40"/>
      <c r="FC952" s="40"/>
      <c r="FD952" s="40"/>
      <c r="FE952" s="40"/>
      <c r="FF952" s="40"/>
      <c r="FG952" s="40"/>
      <c r="FH952" s="40"/>
      <c r="FI952" s="40"/>
      <c r="FJ952" s="40"/>
      <c r="FK952" s="40"/>
      <c r="FL952" s="40"/>
      <c r="FM952" s="40"/>
      <c r="FN952" s="40"/>
      <c r="FO952" s="40"/>
      <c r="FP952" s="40"/>
      <c r="FQ952" s="40"/>
      <c r="FR952" s="40"/>
      <c r="FS952" s="40"/>
      <c r="FT952" s="40"/>
      <c r="FU952" s="40"/>
      <c r="FV952" s="40"/>
      <c r="FW952" s="40"/>
      <c r="FX952" s="40"/>
      <c r="FY952" s="40"/>
      <c r="FZ952" s="40"/>
      <c r="GA952" s="40"/>
      <c r="GB952" s="40"/>
      <c r="GC952" s="40"/>
      <c r="GD952" s="8"/>
      <c r="GE952" s="8"/>
      <c r="GF952" s="8"/>
      <c r="GG952" s="8"/>
      <c r="GH952" s="8"/>
    </row>
    <row r="953" spans="1:190">
      <c r="A953" s="8"/>
      <c r="DT953" s="40"/>
      <c r="DU953" s="40"/>
      <c r="DV953" s="40"/>
      <c r="DW953" s="40"/>
      <c r="DX953" s="40"/>
      <c r="DY953" s="40"/>
      <c r="DZ953" s="40"/>
      <c r="EA953" s="40"/>
      <c r="EB953" s="40"/>
      <c r="EC953" s="40"/>
      <c r="ED953" s="40"/>
      <c r="EE953" s="40"/>
      <c r="EF953" s="40"/>
      <c r="EG953" s="40"/>
      <c r="EH953" s="40"/>
      <c r="EI953" s="40"/>
      <c r="EJ953" s="40"/>
      <c r="EK953" s="40"/>
      <c r="EL953" s="40"/>
      <c r="EM953" s="40"/>
      <c r="EN953" s="40"/>
      <c r="EO953" s="40"/>
      <c r="EP953" s="40"/>
      <c r="EQ953" s="40"/>
      <c r="ER953" s="40"/>
      <c r="ES953" s="40"/>
      <c r="ET953" s="40"/>
      <c r="EU953" s="40"/>
      <c r="EV953" s="40"/>
      <c r="EW953" s="40"/>
      <c r="EX953" s="40"/>
      <c r="EY953" s="40"/>
      <c r="EZ953" s="40"/>
      <c r="FA953" s="40"/>
      <c r="FB953" s="40"/>
      <c r="FC953" s="40"/>
      <c r="FD953" s="40"/>
      <c r="FE953" s="40"/>
      <c r="FF953" s="40"/>
      <c r="FG953" s="40"/>
      <c r="FH953" s="40"/>
      <c r="FI953" s="40"/>
      <c r="FJ953" s="40"/>
      <c r="FK953" s="40"/>
      <c r="FL953" s="40"/>
      <c r="FM953" s="40"/>
      <c r="FN953" s="40"/>
      <c r="FO953" s="40"/>
      <c r="FP953" s="40"/>
      <c r="FQ953" s="40"/>
      <c r="FR953" s="40"/>
      <c r="FS953" s="40"/>
      <c r="FT953" s="40"/>
      <c r="FU953" s="40"/>
      <c r="FV953" s="40"/>
      <c r="FW953" s="40"/>
      <c r="FX953" s="40"/>
      <c r="FY953" s="40"/>
      <c r="FZ953" s="40"/>
      <c r="GA953" s="40"/>
      <c r="GB953" s="40"/>
      <c r="GC953" s="40"/>
      <c r="GD953" s="8"/>
      <c r="GE953" s="8"/>
      <c r="GF953" s="8"/>
      <c r="GG953" s="8"/>
      <c r="GH953" s="8"/>
    </row>
    <row r="954" spans="1:190">
      <c r="A954" s="8"/>
      <c r="DT954" s="40"/>
      <c r="DU954" s="40"/>
      <c r="DV954" s="40"/>
      <c r="DW954" s="40"/>
      <c r="DX954" s="40"/>
      <c r="DY954" s="40"/>
      <c r="DZ954" s="40"/>
      <c r="EA954" s="40"/>
      <c r="EB954" s="40"/>
      <c r="EC954" s="40"/>
      <c r="ED954" s="40"/>
      <c r="EE954" s="40"/>
      <c r="EF954" s="40"/>
      <c r="EG954" s="40"/>
      <c r="EH954" s="40"/>
      <c r="EI954" s="40"/>
      <c r="EJ954" s="40"/>
      <c r="EK954" s="40"/>
      <c r="EL954" s="40"/>
      <c r="EM954" s="40"/>
      <c r="EN954" s="40"/>
      <c r="EO954" s="40"/>
      <c r="EP954" s="40"/>
      <c r="EQ954" s="40"/>
      <c r="ER954" s="40"/>
      <c r="ES954" s="40"/>
      <c r="ET954" s="40"/>
      <c r="EU954" s="40"/>
      <c r="EV954" s="40"/>
      <c r="EW954" s="40"/>
      <c r="EX954" s="40"/>
      <c r="EY954" s="40"/>
      <c r="EZ954" s="40"/>
      <c r="FA954" s="40"/>
      <c r="FB954" s="40"/>
      <c r="FC954" s="40"/>
      <c r="FD954" s="40"/>
      <c r="FE954" s="40"/>
      <c r="FF954" s="40"/>
      <c r="FG954" s="40"/>
      <c r="FH954" s="40"/>
      <c r="FI954" s="40"/>
      <c r="FJ954" s="40"/>
      <c r="FK954" s="40"/>
      <c r="FL954" s="40"/>
      <c r="FM954" s="40"/>
      <c r="FN954" s="40"/>
      <c r="FO954" s="40"/>
      <c r="FP954" s="40"/>
      <c r="FQ954" s="40"/>
      <c r="FR954" s="40"/>
      <c r="FS954" s="40"/>
      <c r="FT954" s="40"/>
      <c r="FU954" s="40"/>
      <c r="FV954" s="40"/>
      <c r="FW954" s="40"/>
      <c r="FX954" s="40"/>
      <c r="FY954" s="40"/>
      <c r="FZ954" s="40"/>
      <c r="GA954" s="40"/>
      <c r="GB954" s="40"/>
      <c r="GC954" s="40"/>
      <c r="GD954" s="8"/>
      <c r="GE954" s="8"/>
      <c r="GF954" s="8"/>
      <c r="GG954" s="8"/>
      <c r="GH954" s="8"/>
    </row>
    <row r="955" spans="1:190">
      <c r="A955" s="8"/>
      <c r="DT955" s="40"/>
      <c r="DU955" s="40"/>
      <c r="DV955" s="40"/>
      <c r="DW955" s="40"/>
      <c r="DX955" s="40"/>
      <c r="DY955" s="40"/>
      <c r="DZ955" s="40"/>
      <c r="EA955" s="40"/>
      <c r="EB955" s="40"/>
      <c r="EC955" s="40"/>
      <c r="ED955" s="40"/>
      <c r="EE955" s="40"/>
      <c r="EF955" s="40"/>
      <c r="EG955" s="40"/>
      <c r="EH955" s="40"/>
      <c r="EI955" s="40"/>
      <c r="EJ955" s="40"/>
      <c r="EK955" s="40"/>
      <c r="EL955" s="40"/>
      <c r="EM955" s="40"/>
      <c r="EN955" s="40"/>
      <c r="EO955" s="40"/>
      <c r="EP955" s="40"/>
      <c r="EQ955" s="40"/>
      <c r="ER955" s="40"/>
      <c r="ES955" s="40"/>
      <c r="ET955" s="40"/>
      <c r="EU955" s="40"/>
      <c r="EV955" s="40"/>
      <c r="EW955" s="40"/>
      <c r="EX955" s="40"/>
      <c r="EY955" s="40"/>
      <c r="EZ955" s="40"/>
      <c r="FA955" s="40"/>
      <c r="FB955" s="40"/>
      <c r="FC955" s="40"/>
      <c r="FD955" s="40"/>
      <c r="FE955" s="40"/>
      <c r="FF955" s="40"/>
      <c r="FG955" s="40"/>
      <c r="FH955" s="40"/>
      <c r="FI955" s="40"/>
      <c r="FJ955" s="40"/>
      <c r="FK955" s="40"/>
      <c r="FL955" s="40"/>
      <c r="FM955" s="40"/>
      <c r="FN955" s="40"/>
      <c r="FO955" s="40"/>
      <c r="FP955" s="40"/>
      <c r="FQ955" s="40"/>
      <c r="FR955" s="40"/>
      <c r="FS955" s="40"/>
      <c r="FT955" s="40"/>
      <c r="FU955" s="40"/>
      <c r="FV955" s="40"/>
      <c r="FW955" s="40"/>
      <c r="FX955" s="40"/>
      <c r="FY955" s="40"/>
      <c r="FZ955" s="40"/>
      <c r="GA955" s="40"/>
      <c r="GB955" s="40"/>
      <c r="GC955" s="40"/>
      <c r="GD955" s="8"/>
      <c r="GE955" s="8"/>
      <c r="GF955" s="8"/>
      <c r="GG955" s="8"/>
      <c r="GH955" s="8"/>
    </row>
    <row r="956" spans="1:190">
      <c r="A956" s="8"/>
      <c r="DT956" s="40"/>
      <c r="DU956" s="40"/>
      <c r="DV956" s="40"/>
      <c r="DW956" s="40"/>
      <c r="DX956" s="40"/>
      <c r="DY956" s="40"/>
      <c r="DZ956" s="40"/>
      <c r="EA956" s="40"/>
      <c r="EB956" s="40"/>
      <c r="EC956" s="40"/>
      <c r="ED956" s="40"/>
      <c r="EE956" s="40"/>
      <c r="EF956" s="40"/>
      <c r="EG956" s="40"/>
      <c r="EH956" s="40"/>
      <c r="EI956" s="40"/>
      <c r="EJ956" s="40"/>
      <c r="EK956" s="40"/>
      <c r="EL956" s="40"/>
      <c r="EM956" s="40"/>
      <c r="EN956" s="40"/>
      <c r="EO956" s="40"/>
      <c r="EP956" s="40"/>
      <c r="EQ956" s="40"/>
      <c r="ER956" s="40"/>
      <c r="ES956" s="40"/>
      <c r="ET956" s="40"/>
      <c r="EU956" s="40"/>
      <c r="EV956" s="40"/>
      <c r="EW956" s="40"/>
      <c r="EX956" s="40"/>
      <c r="EY956" s="40"/>
      <c r="EZ956" s="40"/>
      <c r="FA956" s="40"/>
      <c r="FB956" s="40"/>
      <c r="FC956" s="40"/>
      <c r="FD956" s="40"/>
      <c r="FE956" s="40"/>
      <c r="FF956" s="40"/>
      <c r="FG956" s="40"/>
      <c r="FH956" s="40"/>
      <c r="FI956" s="40"/>
      <c r="FJ956" s="40"/>
      <c r="FK956" s="40"/>
      <c r="FL956" s="40"/>
      <c r="FM956" s="40"/>
      <c r="FN956" s="40"/>
      <c r="FO956" s="40"/>
      <c r="FP956" s="40"/>
      <c r="FQ956" s="40"/>
      <c r="FR956" s="40"/>
      <c r="FS956" s="40"/>
      <c r="FT956" s="40"/>
      <c r="FU956" s="40"/>
      <c r="FV956" s="40"/>
      <c r="FW956" s="40"/>
      <c r="FX956" s="40"/>
      <c r="FY956" s="40"/>
      <c r="FZ956" s="40"/>
      <c r="GA956" s="40"/>
      <c r="GB956" s="40"/>
      <c r="GC956" s="40"/>
      <c r="GD956" s="8"/>
      <c r="GE956" s="8"/>
      <c r="GF956" s="8"/>
      <c r="GG956" s="8"/>
      <c r="GH956" s="8"/>
    </row>
    <row r="957" spans="1:190">
      <c r="A957" s="8"/>
      <c r="DT957" s="40"/>
      <c r="DU957" s="40"/>
      <c r="DV957" s="40"/>
      <c r="DW957" s="40"/>
      <c r="DX957" s="40"/>
      <c r="DY957" s="40"/>
      <c r="DZ957" s="40"/>
      <c r="EA957" s="40"/>
      <c r="EB957" s="40"/>
      <c r="EC957" s="40"/>
      <c r="ED957" s="40"/>
      <c r="EE957" s="40"/>
      <c r="EF957" s="40"/>
      <c r="EG957" s="40"/>
      <c r="EH957" s="40"/>
      <c r="EI957" s="40"/>
      <c r="EJ957" s="40"/>
      <c r="EK957" s="40"/>
      <c r="EL957" s="40"/>
      <c r="EM957" s="40"/>
      <c r="EN957" s="40"/>
      <c r="EO957" s="40"/>
      <c r="EP957" s="40"/>
      <c r="EQ957" s="40"/>
      <c r="ER957" s="40"/>
      <c r="ES957" s="40"/>
      <c r="ET957" s="40"/>
      <c r="EU957" s="40"/>
      <c r="EV957" s="40"/>
      <c r="EW957" s="40"/>
      <c r="EX957" s="40"/>
      <c r="EY957" s="40"/>
      <c r="EZ957" s="40"/>
      <c r="FA957" s="40"/>
      <c r="FB957" s="40"/>
      <c r="FC957" s="40"/>
      <c r="FD957" s="40"/>
      <c r="FE957" s="40"/>
      <c r="FF957" s="40"/>
      <c r="FG957" s="40"/>
      <c r="FH957" s="40"/>
      <c r="FI957" s="40"/>
      <c r="FJ957" s="40"/>
      <c r="FK957" s="40"/>
      <c r="FL957" s="40"/>
      <c r="FM957" s="40"/>
      <c r="FN957" s="40"/>
      <c r="FO957" s="40"/>
      <c r="FP957" s="40"/>
      <c r="FQ957" s="40"/>
      <c r="FR957" s="40"/>
      <c r="FS957" s="40"/>
      <c r="FT957" s="40"/>
      <c r="FU957" s="40"/>
      <c r="FV957" s="40"/>
      <c r="FW957" s="40"/>
      <c r="FX957" s="40"/>
      <c r="FY957" s="40"/>
      <c r="FZ957" s="40"/>
      <c r="GA957" s="40"/>
      <c r="GB957" s="40"/>
      <c r="GC957" s="40"/>
      <c r="GD957" s="8"/>
      <c r="GE957" s="8"/>
      <c r="GF957" s="8"/>
      <c r="GG957" s="8"/>
      <c r="GH957" s="8"/>
    </row>
    <row r="958" spans="1:190">
      <c r="A958" s="8"/>
      <c r="DT958" s="40"/>
      <c r="DU958" s="40"/>
      <c r="DV958" s="40"/>
      <c r="DW958" s="40"/>
      <c r="DX958" s="40"/>
      <c r="DY958" s="40"/>
      <c r="DZ958" s="40"/>
      <c r="EA958" s="40"/>
      <c r="EB958" s="40"/>
      <c r="EC958" s="40"/>
      <c r="ED958" s="40"/>
      <c r="EE958" s="40"/>
      <c r="EF958" s="40"/>
      <c r="EG958" s="40"/>
      <c r="EH958" s="40"/>
      <c r="EI958" s="40"/>
      <c r="EJ958" s="40"/>
      <c r="EK958" s="40"/>
      <c r="EL958" s="40"/>
      <c r="EM958" s="40"/>
      <c r="EN958" s="40"/>
      <c r="EO958" s="40"/>
      <c r="EP958" s="40"/>
      <c r="EQ958" s="40"/>
      <c r="ER958" s="40"/>
      <c r="ES958" s="40"/>
      <c r="ET958" s="40"/>
      <c r="EU958" s="40"/>
      <c r="EV958" s="40"/>
      <c r="EW958" s="40"/>
      <c r="EX958" s="40"/>
      <c r="EY958" s="40"/>
      <c r="EZ958" s="40"/>
      <c r="FA958" s="40"/>
      <c r="FB958" s="40"/>
      <c r="FC958" s="40"/>
      <c r="FD958" s="40"/>
      <c r="FE958" s="40"/>
      <c r="FF958" s="40"/>
      <c r="FG958" s="40"/>
      <c r="FH958" s="40"/>
      <c r="FI958" s="40"/>
      <c r="FJ958" s="40"/>
      <c r="FK958" s="40"/>
      <c r="FL958" s="40"/>
      <c r="FM958" s="40"/>
      <c r="FN958" s="40"/>
      <c r="FO958" s="40"/>
      <c r="FP958" s="40"/>
      <c r="FQ958" s="40"/>
      <c r="FR958" s="40"/>
      <c r="FS958" s="40"/>
      <c r="FT958" s="40"/>
      <c r="FU958" s="40"/>
      <c r="FV958" s="40"/>
      <c r="FW958" s="40"/>
      <c r="FX958" s="40"/>
      <c r="FY958" s="40"/>
      <c r="FZ958" s="40"/>
      <c r="GA958" s="40"/>
      <c r="GB958" s="40"/>
      <c r="GC958" s="40"/>
      <c r="GD958" s="8"/>
      <c r="GE958" s="8"/>
      <c r="GF958" s="8"/>
      <c r="GG958" s="8"/>
      <c r="GH958" s="8"/>
    </row>
    <row r="959" spans="1:190">
      <c r="A959" s="8"/>
      <c r="DT959" s="40"/>
      <c r="DU959" s="40"/>
      <c r="DV959" s="40"/>
      <c r="DW959" s="40"/>
      <c r="DX959" s="40"/>
      <c r="DY959" s="40"/>
      <c r="DZ959" s="40"/>
      <c r="EA959" s="40"/>
      <c r="EB959" s="40"/>
      <c r="EC959" s="40"/>
      <c r="ED959" s="40"/>
      <c r="EE959" s="40"/>
      <c r="EF959" s="40"/>
      <c r="EG959" s="40"/>
      <c r="EH959" s="40"/>
      <c r="EI959" s="40"/>
      <c r="EJ959" s="40"/>
      <c r="EK959" s="40"/>
      <c r="EL959" s="40"/>
      <c r="EM959" s="40"/>
      <c r="EN959" s="40"/>
      <c r="EO959" s="40"/>
      <c r="EP959" s="40"/>
      <c r="EQ959" s="40"/>
      <c r="ER959" s="40"/>
      <c r="ES959" s="40"/>
      <c r="ET959" s="40"/>
      <c r="EU959" s="40"/>
      <c r="EV959" s="40"/>
      <c r="EW959" s="40"/>
      <c r="EX959" s="40"/>
      <c r="EY959" s="40"/>
      <c r="EZ959" s="40"/>
      <c r="FA959" s="40"/>
      <c r="FB959" s="40"/>
      <c r="FC959" s="40"/>
      <c r="FD959" s="40"/>
      <c r="FE959" s="40"/>
      <c r="FF959" s="40"/>
      <c r="FG959" s="40"/>
      <c r="FH959" s="40"/>
      <c r="FI959" s="40"/>
      <c r="FJ959" s="40"/>
      <c r="FK959" s="40"/>
      <c r="FL959" s="40"/>
      <c r="FM959" s="40"/>
      <c r="FN959" s="40"/>
      <c r="FO959" s="40"/>
      <c r="FP959" s="40"/>
      <c r="FQ959" s="40"/>
      <c r="FR959" s="40"/>
      <c r="FS959" s="40"/>
      <c r="FT959" s="40"/>
      <c r="FU959" s="40"/>
      <c r="FV959" s="40"/>
      <c r="FW959" s="40"/>
      <c r="FX959" s="40"/>
      <c r="FY959" s="40"/>
      <c r="FZ959" s="40"/>
      <c r="GA959" s="40"/>
      <c r="GB959" s="40"/>
      <c r="GC959" s="40"/>
      <c r="GD959" s="8"/>
      <c r="GE959" s="8"/>
      <c r="GF959" s="8"/>
      <c r="GG959" s="8"/>
      <c r="GH959" s="8"/>
    </row>
    <row r="960" spans="1:190">
      <c r="A960" s="8"/>
      <c r="DT960" s="40"/>
      <c r="DU960" s="40"/>
      <c r="DV960" s="40"/>
      <c r="DW960" s="40"/>
      <c r="DX960" s="40"/>
      <c r="DY960" s="40"/>
      <c r="DZ960" s="40"/>
      <c r="EA960" s="40"/>
      <c r="EB960" s="40"/>
      <c r="EC960" s="40"/>
      <c r="ED960" s="40"/>
      <c r="EE960" s="40"/>
      <c r="EF960" s="40"/>
      <c r="EG960" s="40"/>
      <c r="EH960" s="40"/>
      <c r="EI960" s="40"/>
      <c r="EJ960" s="40"/>
      <c r="EK960" s="40"/>
      <c r="EL960" s="40"/>
      <c r="EM960" s="40"/>
      <c r="EN960" s="40"/>
      <c r="EO960" s="40"/>
      <c r="EP960" s="40"/>
      <c r="EQ960" s="40"/>
      <c r="ER960" s="40"/>
      <c r="ES960" s="40"/>
      <c r="ET960" s="40"/>
      <c r="EU960" s="40"/>
      <c r="EV960" s="40"/>
      <c r="EW960" s="40"/>
      <c r="EX960" s="40"/>
      <c r="EY960" s="40"/>
      <c r="EZ960" s="40"/>
      <c r="FA960" s="40"/>
      <c r="FB960" s="40"/>
      <c r="FC960" s="40"/>
      <c r="FD960" s="40"/>
      <c r="FE960" s="40"/>
      <c r="FF960" s="40"/>
      <c r="FG960" s="40"/>
      <c r="FH960" s="40"/>
      <c r="FI960" s="40"/>
      <c r="FJ960" s="40"/>
      <c r="FK960" s="40"/>
      <c r="FL960" s="40"/>
      <c r="FM960" s="40"/>
      <c r="FN960" s="40"/>
      <c r="FO960" s="40"/>
      <c r="FP960" s="40"/>
      <c r="FQ960" s="40"/>
      <c r="FR960" s="40"/>
      <c r="FS960" s="40"/>
      <c r="FT960" s="40"/>
      <c r="FU960" s="40"/>
      <c r="FV960" s="40"/>
      <c r="FW960" s="40"/>
      <c r="FX960" s="40"/>
      <c r="FY960" s="40"/>
      <c r="FZ960" s="40"/>
      <c r="GA960" s="40"/>
      <c r="GB960" s="40"/>
      <c r="GC960" s="40"/>
      <c r="GD960" s="8"/>
      <c r="GE960" s="8"/>
      <c r="GF960" s="8"/>
      <c r="GG960" s="8"/>
      <c r="GH960" s="8"/>
    </row>
    <row r="961" spans="1:190">
      <c r="A961" s="8"/>
      <c r="DT961" s="40"/>
      <c r="DU961" s="40"/>
      <c r="DV961" s="40"/>
      <c r="DW961" s="40"/>
      <c r="DX961" s="40"/>
      <c r="DY961" s="40"/>
      <c r="DZ961" s="40"/>
      <c r="EA961" s="40"/>
      <c r="EB961" s="40"/>
      <c r="EC961" s="40"/>
      <c r="ED961" s="40"/>
      <c r="EE961" s="40"/>
      <c r="EF961" s="40"/>
      <c r="EG961" s="40"/>
      <c r="EH961" s="40"/>
      <c r="EI961" s="40"/>
      <c r="EJ961" s="40"/>
      <c r="EK961" s="40"/>
      <c r="EL961" s="40"/>
      <c r="EM961" s="40"/>
      <c r="EN961" s="40"/>
      <c r="EO961" s="40"/>
      <c r="EP961" s="40"/>
      <c r="EQ961" s="40"/>
      <c r="ER961" s="40"/>
      <c r="ES961" s="40"/>
      <c r="ET961" s="40"/>
      <c r="EU961" s="40"/>
      <c r="EV961" s="40"/>
      <c r="EW961" s="40"/>
      <c r="EX961" s="40"/>
      <c r="EY961" s="40"/>
      <c r="EZ961" s="40"/>
      <c r="FA961" s="40"/>
      <c r="FB961" s="40"/>
      <c r="FC961" s="40"/>
      <c r="FD961" s="40"/>
      <c r="FE961" s="40"/>
      <c r="FF961" s="40"/>
      <c r="FG961" s="40"/>
      <c r="FH961" s="40"/>
      <c r="FI961" s="40"/>
      <c r="FJ961" s="40"/>
      <c r="FK961" s="40"/>
      <c r="FL961" s="40"/>
      <c r="FM961" s="40"/>
      <c r="FN961" s="40"/>
      <c r="FO961" s="40"/>
      <c r="FP961" s="40"/>
      <c r="FQ961" s="40"/>
      <c r="FR961" s="40"/>
      <c r="FS961" s="40"/>
      <c r="FT961" s="40"/>
      <c r="FU961" s="40"/>
      <c r="FV961" s="40"/>
      <c r="FW961" s="40"/>
      <c r="FX961" s="40"/>
      <c r="FY961" s="40"/>
      <c r="FZ961" s="40"/>
      <c r="GA961" s="40"/>
      <c r="GB961" s="40"/>
      <c r="GC961" s="40"/>
      <c r="GD961" s="8"/>
      <c r="GE961" s="8"/>
      <c r="GF961" s="8"/>
      <c r="GG961" s="8"/>
      <c r="GH961" s="8"/>
    </row>
    <row r="962" spans="1:190">
      <c r="A962" s="8"/>
      <c r="DT962" s="40"/>
      <c r="DU962" s="40"/>
      <c r="DV962" s="40"/>
      <c r="DW962" s="40"/>
      <c r="DX962" s="40"/>
      <c r="DY962" s="40"/>
      <c r="DZ962" s="40"/>
      <c r="EA962" s="40"/>
      <c r="EB962" s="40"/>
      <c r="EC962" s="40"/>
      <c r="ED962" s="40"/>
      <c r="EE962" s="40"/>
      <c r="EF962" s="40"/>
      <c r="EG962" s="40"/>
      <c r="EH962" s="40"/>
      <c r="EI962" s="40"/>
      <c r="EJ962" s="40"/>
      <c r="EK962" s="40"/>
      <c r="EL962" s="40"/>
      <c r="EM962" s="40"/>
      <c r="EN962" s="40"/>
      <c r="EO962" s="40"/>
      <c r="EP962" s="40"/>
      <c r="EQ962" s="40"/>
      <c r="ER962" s="40"/>
      <c r="ES962" s="40"/>
      <c r="ET962" s="40"/>
      <c r="EU962" s="40"/>
      <c r="EV962" s="40"/>
      <c r="EW962" s="40"/>
      <c r="EX962" s="40"/>
      <c r="EY962" s="40"/>
      <c r="EZ962" s="40"/>
      <c r="FA962" s="40"/>
      <c r="FB962" s="40"/>
      <c r="FC962" s="40"/>
      <c r="FD962" s="40"/>
      <c r="FE962" s="40"/>
      <c r="FF962" s="40"/>
      <c r="FG962" s="40"/>
      <c r="FH962" s="40"/>
      <c r="FI962" s="40"/>
      <c r="FJ962" s="40"/>
      <c r="FK962" s="40"/>
      <c r="FL962" s="40"/>
      <c r="FM962" s="40"/>
      <c r="FN962" s="40"/>
      <c r="FO962" s="40"/>
      <c r="FP962" s="40"/>
      <c r="FQ962" s="40"/>
      <c r="FR962" s="40"/>
      <c r="FS962" s="40"/>
      <c r="FT962" s="40"/>
      <c r="FU962" s="40"/>
      <c r="FV962" s="40"/>
      <c r="FW962" s="40"/>
      <c r="FX962" s="40"/>
      <c r="FY962" s="40"/>
      <c r="FZ962" s="40"/>
      <c r="GA962" s="40"/>
      <c r="GB962" s="40"/>
      <c r="GC962" s="40"/>
      <c r="GD962" s="8"/>
      <c r="GE962" s="8"/>
      <c r="GF962" s="8"/>
      <c r="GG962" s="8"/>
      <c r="GH962" s="8"/>
    </row>
    <row r="963" spans="1:190">
      <c r="A963" s="8"/>
      <c r="DT963" s="40"/>
      <c r="DU963" s="40"/>
      <c r="DV963" s="40"/>
      <c r="DW963" s="40"/>
      <c r="DX963" s="40"/>
      <c r="DY963" s="40"/>
      <c r="DZ963" s="40"/>
      <c r="EA963" s="40"/>
      <c r="EB963" s="40"/>
      <c r="EC963" s="40"/>
      <c r="ED963" s="40"/>
      <c r="EE963" s="40"/>
      <c r="EF963" s="40"/>
      <c r="EG963" s="40"/>
      <c r="EH963" s="40"/>
      <c r="EI963" s="40"/>
      <c r="EJ963" s="40"/>
      <c r="EK963" s="40"/>
      <c r="EL963" s="40"/>
      <c r="EM963" s="40"/>
      <c r="EN963" s="40"/>
      <c r="EO963" s="40"/>
      <c r="EP963" s="40"/>
      <c r="EQ963" s="40"/>
      <c r="ER963" s="40"/>
      <c r="ES963" s="40"/>
      <c r="ET963" s="40"/>
      <c r="EU963" s="40"/>
      <c r="EV963" s="40"/>
      <c r="EW963" s="40"/>
      <c r="EX963" s="40"/>
      <c r="EY963" s="40"/>
      <c r="EZ963" s="40"/>
      <c r="FA963" s="40"/>
      <c r="FB963" s="40"/>
      <c r="FC963" s="40"/>
      <c r="FD963" s="40"/>
      <c r="FE963" s="40"/>
      <c r="FF963" s="40"/>
      <c r="FG963" s="40"/>
      <c r="FH963" s="40"/>
      <c r="FI963" s="40"/>
      <c r="FJ963" s="40"/>
      <c r="FK963" s="40"/>
      <c r="FL963" s="40"/>
      <c r="FM963" s="40"/>
      <c r="FN963" s="40"/>
      <c r="FO963" s="40"/>
      <c r="FP963" s="40"/>
      <c r="FQ963" s="40"/>
      <c r="FR963" s="40"/>
      <c r="FS963" s="40"/>
      <c r="FT963" s="40"/>
      <c r="FU963" s="40"/>
      <c r="FV963" s="40"/>
      <c r="FW963" s="40"/>
      <c r="FX963" s="40"/>
      <c r="FY963" s="40"/>
      <c r="FZ963" s="40"/>
      <c r="GA963" s="40"/>
      <c r="GB963" s="40"/>
      <c r="GC963" s="40"/>
      <c r="GD963" s="8"/>
      <c r="GE963" s="8"/>
      <c r="GF963" s="8"/>
      <c r="GG963" s="8"/>
      <c r="GH963" s="8"/>
    </row>
    <row r="964" spans="1:190">
      <c r="A964" s="8"/>
      <c r="DT964" s="40"/>
      <c r="DU964" s="40"/>
      <c r="DV964" s="40"/>
      <c r="DW964" s="40"/>
      <c r="DX964" s="40"/>
      <c r="DY964" s="40"/>
      <c r="DZ964" s="40"/>
      <c r="EA964" s="40"/>
      <c r="EB964" s="40"/>
      <c r="EC964" s="40"/>
      <c r="ED964" s="40"/>
      <c r="EE964" s="40"/>
      <c r="EF964" s="40"/>
      <c r="EG964" s="40"/>
      <c r="EH964" s="40"/>
      <c r="EI964" s="40"/>
      <c r="EJ964" s="40"/>
      <c r="EK964" s="40"/>
      <c r="EL964" s="40"/>
      <c r="EM964" s="40"/>
      <c r="EN964" s="40"/>
      <c r="EO964" s="40"/>
      <c r="EP964" s="40"/>
      <c r="EQ964" s="40"/>
      <c r="ER964" s="40"/>
      <c r="ES964" s="40"/>
      <c r="ET964" s="40"/>
      <c r="EU964" s="40"/>
      <c r="EV964" s="40"/>
      <c r="EW964" s="40"/>
      <c r="EX964" s="40"/>
      <c r="EY964" s="40"/>
      <c r="EZ964" s="40"/>
      <c r="FA964" s="40"/>
      <c r="FB964" s="40"/>
      <c r="FC964" s="40"/>
      <c r="FD964" s="40"/>
      <c r="FE964" s="40"/>
      <c r="FF964" s="40"/>
      <c r="FG964" s="40"/>
      <c r="FH964" s="40"/>
      <c r="FI964" s="40"/>
      <c r="FJ964" s="40"/>
      <c r="FK964" s="40"/>
      <c r="FL964" s="40"/>
      <c r="FM964" s="40"/>
      <c r="FN964" s="40"/>
      <c r="FO964" s="40"/>
      <c r="FP964" s="40"/>
      <c r="FQ964" s="40"/>
      <c r="FR964" s="40"/>
      <c r="FS964" s="40"/>
      <c r="FT964" s="40"/>
      <c r="FU964" s="40"/>
      <c r="FV964" s="40"/>
      <c r="FW964" s="40"/>
      <c r="FX964" s="40"/>
      <c r="FY964" s="40"/>
      <c r="FZ964" s="40"/>
      <c r="GA964" s="40"/>
      <c r="GB964" s="40"/>
      <c r="GC964" s="40"/>
      <c r="GD964" s="8"/>
      <c r="GE964" s="8"/>
      <c r="GF964" s="8"/>
      <c r="GG964" s="8"/>
      <c r="GH964" s="8"/>
    </row>
    <row r="965" spans="1:190">
      <c r="A965" s="8"/>
      <c r="DT965" s="40"/>
      <c r="DU965" s="40"/>
      <c r="DV965" s="40"/>
      <c r="DW965" s="40"/>
      <c r="DX965" s="40"/>
      <c r="DY965" s="40"/>
      <c r="DZ965" s="40"/>
      <c r="EA965" s="40"/>
      <c r="EB965" s="40"/>
      <c r="EC965" s="40"/>
      <c r="ED965" s="40"/>
      <c r="EE965" s="40"/>
      <c r="EF965" s="40"/>
      <c r="EG965" s="40"/>
      <c r="EH965" s="40"/>
      <c r="EI965" s="40"/>
      <c r="EJ965" s="40"/>
      <c r="EK965" s="40"/>
      <c r="EL965" s="40"/>
      <c r="EM965" s="40"/>
      <c r="EN965" s="40"/>
      <c r="EO965" s="40"/>
      <c r="EP965" s="40"/>
      <c r="EQ965" s="40"/>
      <c r="ER965" s="40"/>
      <c r="ES965" s="40"/>
      <c r="ET965" s="40"/>
      <c r="EU965" s="40"/>
      <c r="EV965" s="40"/>
      <c r="EW965" s="40"/>
      <c r="EX965" s="40"/>
      <c r="EY965" s="40"/>
      <c r="EZ965" s="40"/>
      <c r="FA965" s="40"/>
      <c r="FB965" s="40"/>
      <c r="FC965" s="40"/>
      <c r="FD965" s="40"/>
      <c r="FE965" s="40"/>
      <c r="FF965" s="40"/>
      <c r="FG965" s="40"/>
      <c r="FH965" s="40"/>
      <c r="FI965" s="40"/>
      <c r="FJ965" s="40"/>
      <c r="FK965" s="40"/>
      <c r="FL965" s="40"/>
      <c r="FM965" s="40"/>
      <c r="FN965" s="40"/>
      <c r="FO965" s="40"/>
      <c r="FP965" s="40"/>
      <c r="FQ965" s="40"/>
      <c r="FR965" s="40"/>
      <c r="FS965" s="40"/>
      <c r="FT965" s="40"/>
      <c r="FU965" s="40"/>
      <c r="FV965" s="40"/>
      <c r="FW965" s="40"/>
      <c r="FX965" s="40"/>
      <c r="FY965" s="40"/>
      <c r="FZ965" s="40"/>
      <c r="GA965" s="40"/>
      <c r="GB965" s="40"/>
      <c r="GC965" s="40"/>
      <c r="GD965" s="8"/>
      <c r="GE965" s="8"/>
      <c r="GF965" s="8"/>
      <c r="GG965" s="8"/>
      <c r="GH965" s="8"/>
    </row>
    <row r="966" spans="1:190">
      <c r="A966" s="8"/>
      <c r="DT966" s="40"/>
      <c r="DU966" s="40"/>
      <c r="DV966" s="40"/>
      <c r="DW966" s="40"/>
      <c r="DX966" s="40"/>
      <c r="DY966" s="40"/>
      <c r="DZ966" s="40"/>
      <c r="EA966" s="40"/>
      <c r="EB966" s="40"/>
      <c r="EC966" s="40"/>
      <c r="ED966" s="40"/>
      <c r="EE966" s="40"/>
      <c r="EF966" s="40"/>
      <c r="EG966" s="40"/>
      <c r="EH966" s="40"/>
      <c r="EI966" s="40"/>
      <c r="EJ966" s="40"/>
      <c r="EK966" s="40"/>
      <c r="EL966" s="40"/>
      <c r="EM966" s="40"/>
      <c r="EN966" s="40"/>
      <c r="EO966" s="40"/>
      <c r="EP966" s="40"/>
      <c r="EQ966" s="40"/>
      <c r="ER966" s="40"/>
      <c r="ES966" s="40"/>
      <c r="ET966" s="40"/>
      <c r="EU966" s="40"/>
      <c r="EV966" s="40"/>
      <c r="EW966" s="40"/>
      <c r="EX966" s="40"/>
      <c r="EY966" s="40"/>
      <c r="EZ966" s="40"/>
      <c r="FA966" s="40"/>
      <c r="FB966" s="40"/>
      <c r="FC966" s="40"/>
      <c r="FD966" s="40"/>
      <c r="FE966" s="40"/>
      <c r="FF966" s="40"/>
      <c r="FG966" s="40"/>
      <c r="FH966" s="40"/>
      <c r="FI966" s="40"/>
      <c r="FJ966" s="40"/>
      <c r="FK966" s="40"/>
      <c r="FL966" s="40"/>
      <c r="FM966" s="40"/>
      <c r="FN966" s="40"/>
      <c r="FO966" s="40"/>
      <c r="FP966" s="40"/>
      <c r="FQ966" s="40"/>
      <c r="FR966" s="40"/>
      <c r="FS966" s="40"/>
      <c r="FT966" s="40"/>
      <c r="FU966" s="40"/>
      <c r="FV966" s="40"/>
      <c r="FW966" s="40"/>
      <c r="FX966" s="40"/>
      <c r="FY966" s="40"/>
      <c r="FZ966" s="40"/>
      <c r="GA966" s="40"/>
      <c r="GB966" s="40"/>
      <c r="GC966" s="40"/>
      <c r="GD966" s="8"/>
      <c r="GE966" s="8"/>
      <c r="GF966" s="8"/>
      <c r="GG966" s="8"/>
      <c r="GH966" s="8"/>
    </row>
    <row r="967" spans="1:190">
      <c r="A967" s="8"/>
      <c r="DT967" s="40"/>
      <c r="DU967" s="40"/>
      <c r="DV967" s="40"/>
      <c r="DW967" s="40"/>
      <c r="DX967" s="40"/>
      <c r="DY967" s="40"/>
      <c r="DZ967" s="40"/>
      <c r="EA967" s="40"/>
      <c r="EB967" s="40"/>
      <c r="EC967" s="40"/>
      <c r="ED967" s="40"/>
      <c r="EE967" s="40"/>
      <c r="EF967" s="40"/>
      <c r="EG967" s="40"/>
      <c r="EH967" s="40"/>
      <c r="EI967" s="40"/>
      <c r="EJ967" s="40"/>
      <c r="EK967" s="40"/>
      <c r="EL967" s="40"/>
      <c r="EM967" s="40"/>
      <c r="EN967" s="40"/>
      <c r="EO967" s="40"/>
      <c r="EP967" s="40"/>
      <c r="EQ967" s="40"/>
      <c r="ER967" s="40"/>
      <c r="ES967" s="40"/>
      <c r="ET967" s="40"/>
      <c r="EU967" s="40"/>
      <c r="EV967" s="40"/>
      <c r="EW967" s="40"/>
      <c r="EX967" s="40"/>
      <c r="EY967" s="40"/>
      <c r="EZ967" s="40"/>
      <c r="FA967" s="40"/>
      <c r="FB967" s="40"/>
      <c r="FC967" s="40"/>
      <c r="FD967" s="40"/>
      <c r="FE967" s="40"/>
      <c r="FF967" s="40"/>
      <c r="FG967" s="40"/>
      <c r="FH967" s="40"/>
      <c r="FI967" s="40"/>
      <c r="FJ967" s="40"/>
      <c r="FK967" s="40"/>
      <c r="FL967" s="40"/>
      <c r="FM967" s="40"/>
      <c r="FN967" s="40"/>
      <c r="FO967" s="40"/>
      <c r="FP967" s="40"/>
      <c r="FQ967" s="40"/>
      <c r="FR967" s="40"/>
      <c r="FS967" s="40"/>
      <c r="FT967" s="40"/>
      <c r="FU967" s="40"/>
      <c r="FV967" s="40"/>
      <c r="FW967" s="40"/>
      <c r="FX967" s="40"/>
      <c r="FY967" s="40"/>
      <c r="FZ967" s="40"/>
      <c r="GA967" s="40"/>
      <c r="GB967" s="40"/>
      <c r="GC967" s="40"/>
      <c r="GD967" s="8"/>
      <c r="GE967" s="8"/>
      <c r="GF967" s="8"/>
      <c r="GG967" s="8"/>
      <c r="GH967" s="8"/>
    </row>
    <row r="968" spans="1:190">
      <c r="A968" s="8"/>
      <c r="DT968" s="40"/>
      <c r="DU968" s="40"/>
      <c r="DV968" s="40"/>
      <c r="DW968" s="40"/>
      <c r="DX968" s="40"/>
      <c r="DY968" s="40"/>
      <c r="DZ968" s="40"/>
      <c r="EA968" s="40"/>
      <c r="EB968" s="40"/>
      <c r="EC968" s="40"/>
      <c r="ED968" s="40"/>
      <c r="EE968" s="40"/>
      <c r="EF968" s="40"/>
      <c r="EG968" s="40"/>
      <c r="EH968" s="40"/>
      <c r="EI968" s="40"/>
      <c r="EJ968" s="40"/>
      <c r="EK968" s="40"/>
      <c r="EL968" s="40"/>
      <c r="EM968" s="40"/>
      <c r="EN968" s="40"/>
      <c r="EO968" s="40"/>
      <c r="EP968" s="40"/>
      <c r="EQ968" s="40"/>
      <c r="ER968" s="40"/>
      <c r="ES968" s="40"/>
      <c r="ET968" s="40"/>
      <c r="EU968" s="40"/>
      <c r="EV968" s="40"/>
      <c r="EW968" s="40"/>
      <c r="EX968" s="40"/>
      <c r="EY968" s="40"/>
      <c r="EZ968" s="40"/>
      <c r="FA968" s="40"/>
      <c r="FB968" s="40"/>
      <c r="FC968" s="40"/>
      <c r="FD968" s="40"/>
      <c r="FE968" s="40"/>
      <c r="FF968" s="40"/>
      <c r="FG968" s="40"/>
      <c r="FH968" s="40"/>
      <c r="FI968" s="40"/>
      <c r="FJ968" s="40"/>
      <c r="FK968" s="40"/>
      <c r="FL968" s="40"/>
      <c r="FM968" s="40"/>
      <c r="FN968" s="40"/>
      <c r="FO968" s="40"/>
      <c r="FP968" s="40"/>
      <c r="FQ968" s="40"/>
      <c r="FR968" s="40"/>
      <c r="FS968" s="40"/>
      <c r="FT968" s="40"/>
      <c r="FU968" s="40"/>
      <c r="FV968" s="40"/>
      <c r="FW968" s="40"/>
      <c r="FX968" s="40"/>
      <c r="FY968" s="40"/>
      <c r="FZ968" s="40"/>
      <c r="GA968" s="40"/>
      <c r="GB968" s="40"/>
      <c r="GC968" s="40"/>
      <c r="GD968" s="8"/>
      <c r="GE968" s="8"/>
      <c r="GF968" s="8"/>
      <c r="GG968" s="8"/>
      <c r="GH968" s="8"/>
    </row>
    <row r="969" spans="1:190">
      <c r="A969" s="8"/>
      <c r="DT969" s="40"/>
      <c r="DU969" s="40"/>
      <c r="DV969" s="40"/>
      <c r="DW969" s="40"/>
      <c r="DX969" s="40"/>
      <c r="DY969" s="40"/>
      <c r="DZ969" s="40"/>
      <c r="EA969" s="40"/>
      <c r="EB969" s="40"/>
      <c r="EC969" s="40"/>
      <c r="ED969" s="40"/>
      <c r="EE969" s="40"/>
      <c r="EF969" s="40"/>
      <c r="EG969" s="40"/>
      <c r="EH969" s="40"/>
      <c r="EI969" s="40"/>
      <c r="EJ969" s="40"/>
      <c r="EK969" s="40"/>
      <c r="EL969" s="40"/>
      <c r="EM969" s="40"/>
      <c r="EN969" s="40"/>
      <c r="EO969" s="40"/>
      <c r="EP969" s="40"/>
      <c r="EQ969" s="40"/>
      <c r="ER969" s="40"/>
      <c r="ES969" s="40"/>
      <c r="ET969" s="40"/>
      <c r="EU969" s="40"/>
      <c r="EV969" s="40"/>
      <c r="EW969" s="40"/>
      <c r="EX969" s="40"/>
      <c r="EY969" s="40"/>
      <c r="EZ969" s="40"/>
      <c r="FA969" s="40"/>
      <c r="FB969" s="40"/>
      <c r="FC969" s="40"/>
      <c r="FD969" s="40"/>
      <c r="FE969" s="40"/>
      <c r="FF969" s="40"/>
      <c r="FG969" s="40"/>
      <c r="FH969" s="40"/>
      <c r="FI969" s="40"/>
      <c r="FJ969" s="40"/>
      <c r="FK969" s="40"/>
      <c r="FL969" s="40"/>
      <c r="FM969" s="40"/>
      <c r="FN969" s="40"/>
      <c r="FO969" s="40"/>
      <c r="FP969" s="40"/>
      <c r="FQ969" s="40"/>
      <c r="FR969" s="40"/>
      <c r="FS969" s="40"/>
      <c r="FT969" s="40"/>
      <c r="FU969" s="40"/>
      <c r="FV969" s="40"/>
      <c r="FW969" s="40"/>
      <c r="FX969" s="40"/>
      <c r="FY969" s="40"/>
      <c r="FZ969" s="40"/>
      <c r="GA969" s="40"/>
      <c r="GB969" s="40"/>
      <c r="GC969" s="40"/>
      <c r="GD969" s="8"/>
      <c r="GE969" s="8"/>
      <c r="GF969" s="8"/>
      <c r="GG969" s="8"/>
      <c r="GH969" s="8"/>
    </row>
    <row r="970" spans="1:190">
      <c r="A970" s="8"/>
      <c r="DT970" s="40"/>
      <c r="DU970" s="40"/>
      <c r="DV970" s="40"/>
      <c r="DW970" s="40"/>
      <c r="DX970" s="40"/>
      <c r="DY970" s="40"/>
      <c r="DZ970" s="40"/>
      <c r="EA970" s="40"/>
      <c r="EB970" s="40"/>
      <c r="EC970" s="40"/>
      <c r="ED970" s="40"/>
      <c r="EE970" s="40"/>
      <c r="EF970" s="40"/>
      <c r="EG970" s="40"/>
      <c r="EH970" s="40"/>
      <c r="EI970" s="40"/>
      <c r="EJ970" s="40"/>
      <c r="EK970" s="40"/>
      <c r="EL970" s="40"/>
      <c r="EM970" s="40"/>
      <c r="EN970" s="40"/>
      <c r="EO970" s="40"/>
      <c r="EP970" s="40"/>
      <c r="EQ970" s="40"/>
      <c r="ER970" s="40"/>
      <c r="ES970" s="40"/>
      <c r="ET970" s="40"/>
      <c r="EU970" s="40"/>
      <c r="EV970" s="40"/>
      <c r="EW970" s="40"/>
      <c r="EX970" s="40"/>
      <c r="EY970" s="40"/>
      <c r="EZ970" s="40"/>
      <c r="FA970" s="40"/>
      <c r="FB970" s="40"/>
      <c r="FC970" s="40"/>
      <c r="FD970" s="40"/>
      <c r="FE970" s="40"/>
      <c r="FF970" s="40"/>
      <c r="FG970" s="40"/>
      <c r="FH970" s="40"/>
      <c r="FI970" s="40"/>
      <c r="FJ970" s="40"/>
      <c r="FK970" s="40"/>
      <c r="FL970" s="40"/>
      <c r="FM970" s="40"/>
      <c r="FN970" s="40"/>
      <c r="FO970" s="40"/>
      <c r="FP970" s="40"/>
      <c r="FQ970" s="40"/>
      <c r="FR970" s="40"/>
      <c r="FS970" s="40"/>
      <c r="FT970" s="40"/>
      <c r="FU970" s="40"/>
      <c r="FV970" s="40"/>
      <c r="FW970" s="40"/>
      <c r="FX970" s="40"/>
      <c r="FY970" s="40"/>
      <c r="FZ970" s="40"/>
      <c r="GA970" s="40"/>
      <c r="GB970" s="40"/>
      <c r="GC970" s="40"/>
      <c r="GD970" s="8"/>
      <c r="GE970" s="8"/>
      <c r="GF970" s="8"/>
      <c r="GG970" s="8"/>
      <c r="GH970" s="8"/>
    </row>
    <row r="971" spans="1:190">
      <c r="A971" s="8"/>
      <c r="DT971" s="40"/>
      <c r="DU971" s="40"/>
      <c r="DV971" s="40"/>
      <c r="DW971" s="40"/>
      <c r="DX971" s="40"/>
      <c r="DY971" s="40"/>
      <c r="DZ971" s="40"/>
      <c r="EA971" s="40"/>
      <c r="EB971" s="40"/>
      <c r="EC971" s="40"/>
      <c r="ED971" s="40"/>
      <c r="EE971" s="40"/>
      <c r="EF971" s="40"/>
      <c r="EG971" s="40"/>
      <c r="EH971" s="40"/>
      <c r="EI971" s="40"/>
      <c r="EJ971" s="40"/>
      <c r="EK971" s="40"/>
      <c r="EL971" s="40"/>
      <c r="EM971" s="40"/>
      <c r="EN971" s="40"/>
      <c r="EO971" s="40"/>
      <c r="EP971" s="40"/>
      <c r="EQ971" s="40"/>
      <c r="ER971" s="40"/>
      <c r="ES971" s="40"/>
      <c r="ET971" s="40"/>
      <c r="EU971" s="40"/>
      <c r="EV971" s="40"/>
      <c r="EW971" s="40"/>
      <c r="EX971" s="40"/>
      <c r="EY971" s="40"/>
      <c r="EZ971" s="40"/>
      <c r="FA971" s="40"/>
      <c r="FB971" s="40"/>
      <c r="FC971" s="40"/>
      <c r="FD971" s="40"/>
      <c r="FE971" s="40"/>
      <c r="FF971" s="40"/>
      <c r="FG971" s="40"/>
      <c r="FH971" s="40"/>
      <c r="FI971" s="40"/>
      <c r="FJ971" s="40"/>
      <c r="FK971" s="40"/>
      <c r="FL971" s="40"/>
      <c r="FM971" s="40"/>
      <c r="FN971" s="40"/>
      <c r="FO971" s="40"/>
      <c r="FP971" s="40"/>
      <c r="FQ971" s="40"/>
      <c r="FR971" s="40"/>
      <c r="FS971" s="40"/>
      <c r="FT971" s="40"/>
      <c r="FU971" s="40"/>
      <c r="FV971" s="40"/>
      <c r="FW971" s="40"/>
      <c r="FX971" s="40"/>
      <c r="FY971" s="40"/>
      <c r="FZ971" s="40"/>
      <c r="GA971" s="40"/>
      <c r="GB971" s="40"/>
      <c r="GC971" s="40"/>
      <c r="GD971" s="8"/>
      <c r="GE971" s="8"/>
      <c r="GF971" s="8"/>
      <c r="GG971" s="8"/>
      <c r="GH971" s="8"/>
    </row>
    <row r="972" spans="1:190">
      <c r="A972" s="8"/>
      <c r="DT972" s="40"/>
      <c r="DU972" s="40"/>
      <c r="DV972" s="40"/>
      <c r="DW972" s="40"/>
      <c r="DX972" s="40"/>
      <c r="DY972" s="40"/>
      <c r="DZ972" s="40"/>
      <c r="EA972" s="40"/>
      <c r="EB972" s="40"/>
      <c r="EC972" s="40"/>
      <c r="ED972" s="40"/>
      <c r="EE972" s="40"/>
      <c r="EF972" s="40"/>
      <c r="EG972" s="40"/>
      <c r="EH972" s="40"/>
      <c r="EI972" s="40"/>
      <c r="EJ972" s="40"/>
      <c r="EK972" s="40"/>
      <c r="EL972" s="40"/>
      <c r="EM972" s="40"/>
      <c r="EN972" s="40"/>
      <c r="EO972" s="40"/>
      <c r="EP972" s="40"/>
      <c r="EQ972" s="40"/>
      <c r="ER972" s="40"/>
      <c r="ES972" s="40"/>
      <c r="ET972" s="40"/>
      <c r="EU972" s="40"/>
      <c r="EV972" s="40"/>
      <c r="EW972" s="40"/>
      <c r="EX972" s="40"/>
      <c r="EY972" s="40"/>
      <c r="EZ972" s="40"/>
      <c r="FA972" s="40"/>
      <c r="FB972" s="40"/>
      <c r="FC972" s="40"/>
      <c r="FD972" s="40"/>
      <c r="FE972" s="40"/>
      <c r="FF972" s="40"/>
      <c r="FG972" s="40"/>
      <c r="FH972" s="40"/>
      <c r="FI972" s="40"/>
      <c r="FJ972" s="40"/>
      <c r="FK972" s="40"/>
      <c r="FL972" s="40"/>
      <c r="FM972" s="40"/>
      <c r="FN972" s="40"/>
      <c r="FO972" s="40"/>
      <c r="FP972" s="40"/>
      <c r="FQ972" s="40"/>
      <c r="FR972" s="40"/>
      <c r="FS972" s="40"/>
      <c r="FT972" s="40"/>
      <c r="FU972" s="40"/>
      <c r="FV972" s="40"/>
      <c r="FW972" s="40"/>
      <c r="FX972" s="40"/>
      <c r="FY972" s="40"/>
      <c r="FZ972" s="40"/>
      <c r="GA972" s="40"/>
      <c r="GB972" s="40"/>
      <c r="GC972" s="40"/>
      <c r="GD972" s="8"/>
      <c r="GE972" s="8"/>
      <c r="GF972" s="8"/>
      <c r="GG972" s="8"/>
      <c r="GH972" s="8"/>
    </row>
    <row r="973" spans="1:190">
      <c r="A973" s="8"/>
      <c r="DT973" s="40"/>
      <c r="DU973" s="40"/>
      <c r="DV973" s="40"/>
      <c r="DW973" s="40"/>
      <c r="DX973" s="40"/>
      <c r="DY973" s="40"/>
      <c r="DZ973" s="40"/>
      <c r="EA973" s="40"/>
      <c r="EB973" s="40"/>
      <c r="EC973" s="40"/>
      <c r="ED973" s="40"/>
      <c r="EE973" s="40"/>
      <c r="EF973" s="40"/>
      <c r="EG973" s="40"/>
      <c r="EH973" s="40"/>
      <c r="EI973" s="40"/>
      <c r="EJ973" s="40"/>
      <c r="EK973" s="40"/>
      <c r="EL973" s="40"/>
      <c r="EM973" s="40"/>
      <c r="EN973" s="40"/>
      <c r="EO973" s="40"/>
      <c r="EP973" s="40"/>
      <c r="EQ973" s="40"/>
      <c r="ER973" s="40"/>
      <c r="ES973" s="40"/>
      <c r="ET973" s="40"/>
      <c r="EU973" s="40"/>
      <c r="EV973" s="40"/>
      <c r="EW973" s="40"/>
      <c r="EX973" s="40"/>
      <c r="EY973" s="40"/>
      <c r="EZ973" s="40"/>
      <c r="FA973" s="40"/>
      <c r="FB973" s="40"/>
      <c r="FC973" s="40"/>
      <c r="FD973" s="40"/>
      <c r="FE973" s="40"/>
      <c r="FF973" s="40"/>
      <c r="FG973" s="40"/>
      <c r="FH973" s="40"/>
      <c r="FI973" s="40"/>
      <c r="FJ973" s="40"/>
      <c r="FK973" s="40"/>
      <c r="FL973" s="40"/>
      <c r="FM973" s="40"/>
      <c r="FN973" s="40"/>
      <c r="FO973" s="40"/>
      <c r="FP973" s="40"/>
      <c r="FQ973" s="40"/>
      <c r="FR973" s="40"/>
      <c r="FS973" s="40"/>
      <c r="FT973" s="40"/>
      <c r="FU973" s="40"/>
      <c r="FV973" s="40"/>
      <c r="FW973" s="40"/>
      <c r="FX973" s="40"/>
      <c r="FY973" s="40"/>
      <c r="FZ973" s="40"/>
      <c r="GA973" s="40"/>
      <c r="GB973" s="40"/>
      <c r="GC973" s="40"/>
      <c r="GD973" s="8"/>
      <c r="GE973" s="8"/>
      <c r="GF973" s="8"/>
      <c r="GG973" s="8"/>
      <c r="GH973" s="8"/>
    </row>
    <row r="974" spans="1:190">
      <c r="A974" s="8"/>
      <c r="DT974" s="40"/>
      <c r="DU974" s="40"/>
      <c r="DV974" s="40"/>
      <c r="DW974" s="40"/>
      <c r="DX974" s="40"/>
      <c r="DY974" s="40"/>
      <c r="DZ974" s="40"/>
      <c r="EA974" s="40"/>
      <c r="EB974" s="40"/>
      <c r="EC974" s="40"/>
      <c r="ED974" s="40"/>
      <c r="EE974" s="40"/>
      <c r="EF974" s="40"/>
      <c r="EG974" s="40"/>
      <c r="EH974" s="40"/>
      <c r="EI974" s="40"/>
      <c r="EJ974" s="40"/>
      <c r="EK974" s="40"/>
      <c r="EL974" s="40"/>
      <c r="EM974" s="40"/>
      <c r="EN974" s="40"/>
      <c r="EO974" s="40"/>
      <c r="EP974" s="40"/>
      <c r="EQ974" s="40"/>
      <c r="ER974" s="40"/>
      <c r="ES974" s="40"/>
      <c r="ET974" s="40"/>
      <c r="EU974" s="40"/>
      <c r="EV974" s="40"/>
      <c r="EW974" s="40"/>
      <c r="EX974" s="40"/>
      <c r="EY974" s="40"/>
      <c r="EZ974" s="40"/>
      <c r="FA974" s="40"/>
      <c r="FB974" s="40"/>
      <c r="FC974" s="40"/>
      <c r="FD974" s="40"/>
      <c r="FE974" s="40"/>
      <c r="FF974" s="40"/>
      <c r="FG974" s="40"/>
      <c r="FH974" s="40"/>
      <c r="FI974" s="40"/>
      <c r="FJ974" s="40"/>
      <c r="FK974" s="40"/>
      <c r="FL974" s="40"/>
      <c r="FM974" s="40"/>
      <c r="FN974" s="40"/>
      <c r="FO974" s="40"/>
      <c r="FP974" s="40"/>
      <c r="FQ974" s="40"/>
      <c r="FR974" s="40"/>
      <c r="FS974" s="40"/>
      <c r="FT974" s="40"/>
      <c r="FU974" s="40"/>
      <c r="FV974" s="40"/>
      <c r="FW974" s="40"/>
      <c r="FX974" s="40"/>
      <c r="FY974" s="40"/>
      <c r="FZ974" s="40"/>
      <c r="GA974" s="40"/>
      <c r="GB974" s="40"/>
      <c r="GC974" s="40"/>
      <c r="GD974" s="8"/>
      <c r="GE974" s="8"/>
      <c r="GF974" s="8"/>
      <c r="GG974" s="8"/>
      <c r="GH974" s="8"/>
    </row>
    <row r="975" spans="1:190">
      <c r="A975" s="8"/>
      <c r="DT975" s="40"/>
      <c r="DU975" s="40"/>
      <c r="DV975" s="40"/>
      <c r="DW975" s="40"/>
      <c r="DX975" s="40"/>
      <c r="DY975" s="40"/>
      <c r="DZ975" s="40"/>
      <c r="EA975" s="40"/>
      <c r="EB975" s="40"/>
      <c r="EC975" s="40"/>
      <c r="ED975" s="40"/>
      <c r="EE975" s="40"/>
      <c r="EF975" s="40"/>
      <c r="EG975" s="40"/>
      <c r="EH975" s="40"/>
      <c r="EI975" s="40"/>
      <c r="EJ975" s="40"/>
      <c r="EK975" s="40"/>
      <c r="EL975" s="40"/>
      <c r="EM975" s="40"/>
      <c r="EN975" s="40"/>
      <c r="EO975" s="40"/>
      <c r="EP975" s="40"/>
      <c r="EQ975" s="40"/>
      <c r="ER975" s="40"/>
      <c r="ES975" s="40"/>
      <c r="ET975" s="40"/>
      <c r="EU975" s="40"/>
      <c r="EV975" s="40"/>
      <c r="EW975" s="40"/>
      <c r="EX975" s="40"/>
      <c r="EY975" s="40"/>
      <c r="EZ975" s="40"/>
      <c r="FA975" s="40"/>
      <c r="FB975" s="40"/>
      <c r="FC975" s="40"/>
      <c r="FD975" s="40"/>
      <c r="FE975" s="40"/>
      <c r="FF975" s="40"/>
      <c r="FG975" s="40"/>
      <c r="FH975" s="40"/>
      <c r="FI975" s="40"/>
      <c r="FJ975" s="40"/>
      <c r="FK975" s="40"/>
      <c r="FL975" s="40"/>
      <c r="FM975" s="40"/>
      <c r="FN975" s="40"/>
      <c r="FO975" s="40"/>
      <c r="FP975" s="40"/>
      <c r="FQ975" s="40"/>
      <c r="FR975" s="40"/>
      <c r="FS975" s="40"/>
      <c r="FT975" s="40"/>
      <c r="FU975" s="40"/>
      <c r="FV975" s="40"/>
      <c r="FW975" s="40"/>
      <c r="FX975" s="40"/>
      <c r="FY975" s="40"/>
      <c r="FZ975" s="40"/>
      <c r="GA975" s="40"/>
      <c r="GB975" s="40"/>
      <c r="GC975" s="40"/>
      <c r="GD975" s="8"/>
      <c r="GE975" s="8"/>
      <c r="GF975" s="8"/>
      <c r="GG975" s="8"/>
      <c r="GH975" s="8"/>
    </row>
    <row r="976" spans="1:190">
      <c r="A976" s="8"/>
      <c r="DT976" s="40"/>
      <c r="DU976" s="40"/>
      <c r="DV976" s="40"/>
      <c r="DW976" s="40"/>
      <c r="DX976" s="40"/>
      <c r="DY976" s="40"/>
      <c r="DZ976" s="40"/>
      <c r="EA976" s="40"/>
      <c r="EB976" s="40"/>
      <c r="EC976" s="40"/>
      <c r="ED976" s="40"/>
      <c r="EE976" s="40"/>
      <c r="EF976" s="40"/>
      <c r="EG976" s="40"/>
      <c r="EH976" s="40"/>
      <c r="EI976" s="40"/>
      <c r="EJ976" s="40"/>
      <c r="EK976" s="40"/>
      <c r="EL976" s="40"/>
      <c r="EM976" s="40"/>
      <c r="EN976" s="40"/>
      <c r="EO976" s="40"/>
      <c r="EP976" s="40"/>
      <c r="EQ976" s="40"/>
      <c r="ER976" s="40"/>
      <c r="ES976" s="40"/>
      <c r="ET976" s="40"/>
      <c r="EU976" s="40"/>
      <c r="EV976" s="40"/>
      <c r="EW976" s="40"/>
      <c r="EX976" s="40"/>
      <c r="EY976" s="40"/>
      <c r="EZ976" s="40"/>
      <c r="FA976" s="40"/>
      <c r="FB976" s="40"/>
      <c r="FC976" s="40"/>
      <c r="FD976" s="40"/>
      <c r="FE976" s="40"/>
      <c r="FF976" s="40"/>
      <c r="FG976" s="40"/>
      <c r="FH976" s="40"/>
      <c r="FI976" s="40"/>
      <c r="FJ976" s="40"/>
      <c r="FK976" s="40"/>
      <c r="FL976" s="40"/>
      <c r="FM976" s="40"/>
      <c r="FN976" s="40"/>
      <c r="FO976" s="40"/>
      <c r="FP976" s="40"/>
      <c r="FQ976" s="40"/>
      <c r="FR976" s="40"/>
      <c r="FS976" s="40"/>
      <c r="FT976" s="40"/>
      <c r="FU976" s="40"/>
      <c r="FV976" s="40"/>
      <c r="FW976" s="40"/>
      <c r="FX976" s="40"/>
      <c r="FY976" s="40"/>
      <c r="FZ976" s="40"/>
      <c r="GA976" s="40"/>
      <c r="GB976" s="40"/>
      <c r="GC976" s="40"/>
      <c r="GD976" s="8"/>
      <c r="GE976" s="8"/>
      <c r="GF976" s="8"/>
      <c r="GG976" s="8"/>
      <c r="GH976" s="8"/>
    </row>
    <row r="977" spans="1:190">
      <c r="A977" s="8"/>
      <c r="DT977" s="40"/>
      <c r="DU977" s="40"/>
      <c r="DV977" s="40"/>
      <c r="DW977" s="40"/>
      <c r="DX977" s="40"/>
      <c r="DY977" s="40"/>
      <c r="DZ977" s="40"/>
      <c r="EA977" s="40"/>
      <c r="EB977" s="40"/>
      <c r="EC977" s="40"/>
      <c r="ED977" s="40"/>
      <c r="EE977" s="40"/>
      <c r="EF977" s="40"/>
      <c r="EG977" s="40"/>
      <c r="EH977" s="40"/>
      <c r="EI977" s="40"/>
      <c r="EJ977" s="40"/>
      <c r="EK977" s="40"/>
      <c r="EL977" s="40"/>
      <c r="EM977" s="40"/>
      <c r="EN977" s="40"/>
      <c r="EO977" s="40"/>
      <c r="EP977" s="40"/>
      <c r="EQ977" s="40"/>
      <c r="ER977" s="40"/>
      <c r="ES977" s="40"/>
      <c r="ET977" s="40"/>
      <c r="EU977" s="40"/>
      <c r="EV977" s="40"/>
      <c r="EW977" s="40"/>
      <c r="EX977" s="40"/>
      <c r="EY977" s="40"/>
      <c r="EZ977" s="40"/>
      <c r="FA977" s="40"/>
      <c r="FB977" s="40"/>
      <c r="FC977" s="40"/>
      <c r="FD977" s="40"/>
      <c r="FE977" s="40"/>
      <c r="FF977" s="40"/>
      <c r="FG977" s="40"/>
      <c r="FH977" s="40"/>
      <c r="FI977" s="40"/>
      <c r="FJ977" s="40"/>
      <c r="FK977" s="40"/>
      <c r="FL977" s="40"/>
      <c r="FM977" s="40"/>
      <c r="FN977" s="40"/>
      <c r="FO977" s="40"/>
      <c r="FP977" s="40"/>
      <c r="FQ977" s="40"/>
      <c r="FR977" s="40"/>
      <c r="FS977" s="40"/>
      <c r="FT977" s="40"/>
      <c r="FU977" s="40"/>
      <c r="FV977" s="40"/>
      <c r="FW977" s="40"/>
      <c r="FX977" s="40"/>
      <c r="FY977" s="40"/>
      <c r="FZ977" s="40"/>
      <c r="GA977" s="40"/>
      <c r="GB977" s="40"/>
      <c r="GC977" s="40"/>
      <c r="GD977" s="8"/>
      <c r="GE977" s="8"/>
      <c r="GF977" s="8"/>
      <c r="GG977" s="8"/>
      <c r="GH977" s="8"/>
    </row>
    <row r="978" spans="1:190">
      <c r="A978" s="8"/>
      <c r="DT978" s="40"/>
      <c r="DU978" s="40"/>
      <c r="DV978" s="40"/>
      <c r="DW978" s="40"/>
      <c r="DX978" s="40"/>
      <c r="DY978" s="40"/>
      <c r="DZ978" s="40"/>
      <c r="EA978" s="40"/>
      <c r="EB978" s="40"/>
      <c r="EC978" s="40"/>
      <c r="ED978" s="40"/>
      <c r="EE978" s="40"/>
      <c r="EF978" s="40"/>
      <c r="EG978" s="40"/>
      <c r="EH978" s="40"/>
      <c r="EI978" s="40"/>
      <c r="EJ978" s="40"/>
      <c r="EK978" s="40"/>
      <c r="EL978" s="40"/>
      <c r="EM978" s="40"/>
      <c r="EN978" s="40"/>
      <c r="EO978" s="40"/>
      <c r="EP978" s="40"/>
      <c r="EQ978" s="40"/>
      <c r="ER978" s="40"/>
      <c r="ES978" s="40"/>
      <c r="ET978" s="40"/>
      <c r="EU978" s="40"/>
      <c r="EV978" s="40"/>
      <c r="EW978" s="40"/>
      <c r="EX978" s="40"/>
      <c r="EY978" s="40"/>
      <c r="EZ978" s="40"/>
      <c r="FA978" s="40"/>
      <c r="FB978" s="40"/>
      <c r="FC978" s="40"/>
      <c r="FD978" s="40"/>
      <c r="FE978" s="40"/>
      <c r="FF978" s="40"/>
      <c r="FG978" s="40"/>
      <c r="FH978" s="40"/>
      <c r="FI978" s="40"/>
      <c r="FJ978" s="40"/>
      <c r="FK978" s="40"/>
      <c r="FL978" s="40"/>
      <c r="FM978" s="40"/>
      <c r="FN978" s="40"/>
      <c r="FO978" s="40"/>
      <c r="FP978" s="40"/>
      <c r="FQ978" s="40"/>
      <c r="FR978" s="40"/>
      <c r="FS978" s="40"/>
      <c r="FT978" s="40"/>
      <c r="FU978" s="40"/>
      <c r="FV978" s="40"/>
      <c r="FW978" s="40"/>
      <c r="FX978" s="40"/>
      <c r="FY978" s="40"/>
      <c r="FZ978" s="40"/>
      <c r="GA978" s="40"/>
      <c r="GB978" s="40"/>
      <c r="GC978" s="40"/>
      <c r="GD978" s="8"/>
      <c r="GE978" s="8"/>
      <c r="GF978" s="8"/>
      <c r="GG978" s="8"/>
      <c r="GH978" s="8"/>
    </row>
    <row r="979" spans="1:190">
      <c r="A979" s="8"/>
      <c r="DT979" s="40"/>
      <c r="DU979" s="40"/>
      <c r="DV979" s="40"/>
      <c r="DW979" s="40"/>
      <c r="DX979" s="40"/>
      <c r="DY979" s="40"/>
      <c r="DZ979" s="40"/>
      <c r="EA979" s="40"/>
      <c r="EB979" s="40"/>
      <c r="EC979" s="40"/>
      <c r="ED979" s="40"/>
      <c r="EE979" s="40"/>
      <c r="EF979" s="40"/>
      <c r="EG979" s="40"/>
      <c r="EH979" s="40"/>
      <c r="EI979" s="40"/>
      <c r="EJ979" s="40"/>
      <c r="EK979" s="40"/>
      <c r="EL979" s="40"/>
      <c r="EM979" s="40"/>
      <c r="EN979" s="40"/>
      <c r="EO979" s="40"/>
      <c r="EP979" s="40"/>
      <c r="EQ979" s="40"/>
      <c r="ER979" s="40"/>
      <c r="ES979" s="40"/>
      <c r="ET979" s="40"/>
      <c r="EU979" s="40"/>
      <c r="EV979" s="40"/>
      <c r="EW979" s="40"/>
      <c r="EX979" s="40"/>
      <c r="EY979" s="40"/>
      <c r="EZ979" s="40"/>
      <c r="FA979" s="40"/>
      <c r="FB979" s="40"/>
      <c r="FC979" s="40"/>
      <c r="FD979" s="40"/>
      <c r="FE979" s="40"/>
      <c r="FF979" s="40"/>
      <c r="FG979" s="40"/>
      <c r="FH979" s="40"/>
      <c r="FI979" s="40"/>
      <c r="FJ979" s="40"/>
      <c r="FK979" s="40"/>
      <c r="FL979" s="40"/>
      <c r="FM979" s="40"/>
      <c r="FN979" s="40"/>
      <c r="FO979" s="40"/>
      <c r="FP979" s="40"/>
      <c r="FQ979" s="40"/>
      <c r="FR979" s="40"/>
      <c r="FS979" s="40"/>
      <c r="FT979" s="40"/>
      <c r="FU979" s="40"/>
      <c r="FV979" s="40"/>
      <c r="FW979" s="40"/>
      <c r="FX979" s="40"/>
      <c r="FY979" s="40"/>
      <c r="FZ979" s="40"/>
      <c r="GA979" s="40"/>
      <c r="GB979" s="40"/>
      <c r="GC979" s="40"/>
      <c r="GD979" s="8"/>
      <c r="GE979" s="8"/>
      <c r="GF979" s="8"/>
      <c r="GG979" s="8"/>
      <c r="GH979" s="8"/>
    </row>
    <row r="980" spans="1:190">
      <c r="A980" s="8"/>
      <c r="DT980" s="40"/>
      <c r="DU980" s="40"/>
      <c r="DV980" s="40"/>
      <c r="DW980" s="40"/>
      <c r="DX980" s="40"/>
      <c r="DY980" s="40"/>
      <c r="DZ980" s="40"/>
      <c r="EA980" s="40"/>
      <c r="EB980" s="40"/>
      <c r="EC980" s="40"/>
      <c r="ED980" s="40"/>
      <c r="EE980" s="40"/>
      <c r="EF980" s="40"/>
      <c r="EG980" s="40"/>
      <c r="EH980" s="40"/>
      <c r="EI980" s="40"/>
      <c r="EJ980" s="40"/>
      <c r="EK980" s="40"/>
      <c r="EL980" s="40"/>
      <c r="EM980" s="40"/>
      <c r="EN980" s="40"/>
      <c r="EO980" s="40"/>
      <c r="EP980" s="40"/>
      <c r="EQ980" s="40"/>
      <c r="ER980" s="40"/>
      <c r="ES980" s="40"/>
      <c r="ET980" s="40"/>
      <c r="EU980" s="40"/>
      <c r="EV980" s="40"/>
      <c r="EW980" s="40"/>
      <c r="EX980" s="40"/>
      <c r="EY980" s="40"/>
      <c r="EZ980" s="40"/>
      <c r="FA980" s="40"/>
      <c r="FB980" s="40"/>
      <c r="FC980" s="40"/>
      <c r="FD980" s="40"/>
      <c r="FE980" s="40"/>
      <c r="FF980" s="40"/>
      <c r="FG980" s="40"/>
      <c r="FH980" s="40"/>
      <c r="FI980" s="40"/>
      <c r="FJ980" s="40"/>
      <c r="FK980" s="40"/>
      <c r="FL980" s="40"/>
      <c r="FM980" s="40"/>
      <c r="FN980" s="40"/>
      <c r="FO980" s="40"/>
      <c r="FP980" s="40"/>
      <c r="FQ980" s="40"/>
      <c r="FR980" s="40"/>
      <c r="FS980" s="40"/>
      <c r="FT980" s="40"/>
      <c r="FU980" s="40"/>
      <c r="FV980" s="40"/>
      <c r="FW980" s="40"/>
      <c r="FX980" s="40"/>
      <c r="FY980" s="40"/>
      <c r="FZ980" s="40"/>
      <c r="GA980" s="40"/>
      <c r="GB980" s="40"/>
      <c r="GC980" s="40"/>
      <c r="GD980" s="8"/>
      <c r="GE980" s="8"/>
      <c r="GF980" s="8"/>
      <c r="GG980" s="8"/>
      <c r="GH980" s="8"/>
    </row>
    <row r="981" spans="1:190">
      <c r="A981" s="8"/>
      <c r="DT981" s="40"/>
      <c r="DU981" s="40"/>
      <c r="DV981" s="40"/>
      <c r="DW981" s="40"/>
      <c r="DX981" s="40"/>
      <c r="DY981" s="40"/>
      <c r="DZ981" s="40"/>
      <c r="EA981" s="40"/>
      <c r="EB981" s="40"/>
      <c r="EC981" s="40"/>
      <c r="ED981" s="40"/>
      <c r="EE981" s="40"/>
      <c r="EF981" s="40"/>
      <c r="EG981" s="40"/>
      <c r="EH981" s="40"/>
      <c r="EI981" s="40"/>
      <c r="EJ981" s="40"/>
      <c r="EK981" s="40"/>
      <c r="EL981" s="40"/>
      <c r="EM981" s="40"/>
      <c r="EN981" s="40"/>
      <c r="EO981" s="40"/>
      <c r="EP981" s="40"/>
      <c r="EQ981" s="40"/>
      <c r="ER981" s="40"/>
      <c r="ES981" s="40"/>
      <c r="ET981" s="40"/>
      <c r="EU981" s="40"/>
      <c r="EV981" s="40"/>
      <c r="EW981" s="40"/>
      <c r="EX981" s="40"/>
      <c r="EY981" s="40"/>
      <c r="EZ981" s="40"/>
      <c r="FA981" s="40"/>
      <c r="FB981" s="40"/>
      <c r="FC981" s="40"/>
      <c r="FD981" s="40"/>
      <c r="FE981" s="40"/>
      <c r="FF981" s="40"/>
      <c r="FG981" s="40"/>
      <c r="FH981" s="40"/>
      <c r="FI981" s="40"/>
      <c r="FJ981" s="40"/>
      <c r="FK981" s="40"/>
      <c r="FL981" s="40"/>
      <c r="FM981" s="40"/>
      <c r="FN981" s="40"/>
      <c r="FO981" s="40"/>
      <c r="FP981" s="40"/>
      <c r="FQ981" s="40"/>
      <c r="FR981" s="40"/>
      <c r="FS981" s="40"/>
      <c r="FT981" s="40"/>
      <c r="FU981" s="40"/>
      <c r="FV981" s="40"/>
      <c r="FW981" s="40"/>
      <c r="FX981" s="40"/>
      <c r="FY981" s="40"/>
      <c r="FZ981" s="40"/>
      <c r="GA981" s="40"/>
      <c r="GB981" s="40"/>
      <c r="GC981" s="40"/>
      <c r="GD981" s="8"/>
      <c r="GE981" s="8"/>
      <c r="GF981" s="8"/>
      <c r="GG981" s="8"/>
      <c r="GH981" s="8"/>
    </row>
    <row r="982" spans="1:190">
      <c r="A982" s="8"/>
      <c r="DT982" s="40"/>
      <c r="DU982" s="40"/>
      <c r="DV982" s="40"/>
      <c r="DW982" s="40"/>
      <c r="DX982" s="40"/>
      <c r="DY982" s="40"/>
      <c r="DZ982" s="40"/>
      <c r="EA982" s="40"/>
      <c r="EB982" s="40"/>
      <c r="EC982" s="40"/>
      <c r="ED982" s="40"/>
      <c r="EE982" s="40"/>
      <c r="EF982" s="40"/>
      <c r="EG982" s="40"/>
      <c r="EH982" s="40"/>
      <c r="EI982" s="40"/>
      <c r="EJ982" s="40"/>
      <c r="EK982" s="40"/>
      <c r="EL982" s="40"/>
      <c r="EM982" s="40"/>
      <c r="EN982" s="40"/>
      <c r="EO982" s="40"/>
      <c r="EP982" s="40"/>
      <c r="EQ982" s="40"/>
      <c r="ER982" s="40"/>
      <c r="ES982" s="40"/>
      <c r="ET982" s="40"/>
      <c r="EU982" s="40"/>
      <c r="EV982" s="40"/>
      <c r="EW982" s="40"/>
      <c r="EX982" s="40"/>
      <c r="EY982" s="40"/>
      <c r="EZ982" s="40"/>
      <c r="FA982" s="40"/>
      <c r="FB982" s="40"/>
      <c r="FC982" s="40"/>
      <c r="FD982" s="40"/>
      <c r="FE982" s="40"/>
      <c r="FF982" s="40"/>
      <c r="FG982" s="40"/>
      <c r="FH982" s="40"/>
      <c r="FI982" s="40"/>
      <c r="FJ982" s="40"/>
      <c r="FK982" s="40"/>
      <c r="FL982" s="40"/>
      <c r="FM982" s="40"/>
      <c r="FN982" s="40"/>
      <c r="FO982" s="40"/>
      <c r="FP982" s="40"/>
      <c r="FQ982" s="40"/>
      <c r="FR982" s="40"/>
      <c r="FS982" s="40"/>
      <c r="FT982" s="40"/>
      <c r="FU982" s="40"/>
      <c r="FV982" s="40"/>
      <c r="FW982" s="40"/>
      <c r="FX982" s="40"/>
      <c r="FY982" s="40"/>
      <c r="FZ982" s="40"/>
      <c r="GA982" s="40"/>
      <c r="GB982" s="40"/>
      <c r="GC982" s="40"/>
      <c r="GD982" s="8"/>
      <c r="GE982" s="8"/>
      <c r="GF982" s="8"/>
      <c r="GG982" s="8"/>
      <c r="GH982" s="8"/>
    </row>
    <row r="983" spans="1:190">
      <c r="A983" s="8"/>
      <c r="DT983" s="40"/>
      <c r="DU983" s="40"/>
      <c r="DV983" s="40"/>
      <c r="DW983" s="40"/>
      <c r="DX983" s="40"/>
      <c r="DY983" s="40"/>
      <c r="DZ983" s="40"/>
      <c r="EA983" s="40"/>
      <c r="EB983" s="40"/>
      <c r="EC983" s="40"/>
      <c r="ED983" s="40"/>
      <c r="EE983" s="40"/>
      <c r="EF983" s="40"/>
      <c r="EG983" s="40"/>
      <c r="EH983" s="40"/>
      <c r="EI983" s="40"/>
      <c r="EJ983" s="40"/>
      <c r="EK983" s="40"/>
      <c r="EL983" s="40"/>
      <c r="EM983" s="40"/>
      <c r="EN983" s="40"/>
      <c r="EO983" s="40"/>
      <c r="EP983" s="40"/>
      <c r="EQ983" s="40"/>
      <c r="ER983" s="40"/>
      <c r="ES983" s="40"/>
      <c r="ET983" s="40"/>
      <c r="EU983" s="40"/>
      <c r="EV983" s="40"/>
      <c r="EW983" s="40"/>
      <c r="EX983" s="40"/>
      <c r="EY983" s="40"/>
      <c r="EZ983" s="40"/>
      <c r="FA983" s="40"/>
      <c r="FB983" s="40"/>
      <c r="FC983" s="40"/>
      <c r="FD983" s="40"/>
      <c r="FE983" s="40"/>
      <c r="FF983" s="40"/>
      <c r="FG983" s="40"/>
      <c r="FH983" s="40"/>
      <c r="FI983" s="40"/>
      <c r="FJ983" s="40"/>
      <c r="FK983" s="40"/>
      <c r="FL983" s="40"/>
      <c r="FM983" s="40"/>
      <c r="FN983" s="40"/>
      <c r="FO983" s="40"/>
      <c r="FP983" s="40"/>
      <c r="FQ983" s="40"/>
      <c r="FR983" s="40"/>
      <c r="FS983" s="40"/>
      <c r="FT983" s="40"/>
      <c r="FU983" s="40"/>
      <c r="FV983" s="40"/>
      <c r="FW983" s="40"/>
      <c r="FX983" s="40"/>
      <c r="FY983" s="40"/>
      <c r="FZ983" s="40"/>
      <c r="GA983" s="40"/>
      <c r="GB983" s="40"/>
      <c r="GC983" s="40"/>
      <c r="GD983" s="8"/>
      <c r="GE983" s="8"/>
      <c r="GF983" s="8"/>
      <c r="GG983" s="8"/>
      <c r="GH983" s="8"/>
    </row>
    <row r="984" spans="1:190">
      <c r="A984" s="8"/>
      <c r="DT984" s="40"/>
      <c r="DU984" s="40"/>
      <c r="DV984" s="40"/>
      <c r="DW984" s="40"/>
      <c r="DX984" s="40"/>
      <c r="DY984" s="40"/>
      <c r="DZ984" s="40"/>
      <c r="EA984" s="40"/>
      <c r="EB984" s="40"/>
      <c r="EC984" s="40"/>
      <c r="ED984" s="40"/>
      <c r="EE984" s="40"/>
      <c r="EF984" s="40"/>
      <c r="EG984" s="40"/>
      <c r="EH984" s="40"/>
      <c r="EI984" s="40"/>
      <c r="EJ984" s="40"/>
      <c r="EK984" s="40"/>
      <c r="EL984" s="40"/>
      <c r="EM984" s="40"/>
      <c r="EN984" s="40"/>
      <c r="EO984" s="40"/>
      <c r="EP984" s="40"/>
      <c r="EQ984" s="40"/>
      <c r="ER984" s="40"/>
      <c r="ES984" s="40"/>
      <c r="ET984" s="40"/>
      <c r="EU984" s="40"/>
      <c r="EV984" s="40"/>
      <c r="EW984" s="40"/>
      <c r="EX984" s="40"/>
      <c r="EY984" s="40"/>
      <c r="EZ984" s="40"/>
      <c r="FA984" s="40"/>
      <c r="FB984" s="40"/>
      <c r="FC984" s="40"/>
      <c r="FD984" s="40"/>
      <c r="FE984" s="40"/>
      <c r="FF984" s="40"/>
      <c r="FG984" s="40"/>
      <c r="FH984" s="40"/>
      <c r="FI984" s="40"/>
      <c r="FJ984" s="40"/>
      <c r="FK984" s="40"/>
      <c r="FL984" s="40"/>
      <c r="FM984" s="40"/>
      <c r="FN984" s="40"/>
      <c r="FO984" s="40"/>
      <c r="FP984" s="40"/>
      <c r="FQ984" s="40"/>
      <c r="FR984" s="40"/>
      <c r="FS984" s="40"/>
      <c r="FT984" s="40"/>
      <c r="FU984" s="40"/>
      <c r="FV984" s="40"/>
      <c r="FW984" s="40"/>
      <c r="FX984" s="40"/>
      <c r="FY984" s="40"/>
      <c r="FZ984" s="40"/>
      <c r="GA984" s="40"/>
      <c r="GB984" s="40"/>
      <c r="GC984" s="40"/>
      <c r="GD984" s="8"/>
      <c r="GE984" s="8"/>
      <c r="GF984" s="8"/>
      <c r="GG984" s="8"/>
      <c r="GH984" s="8"/>
    </row>
    <row r="985" spans="1:190">
      <c r="A985" s="8"/>
      <c r="DT985" s="40"/>
      <c r="DU985" s="40"/>
      <c r="DV985" s="40"/>
      <c r="DW985" s="40"/>
      <c r="DX985" s="40"/>
      <c r="DY985" s="40"/>
      <c r="DZ985" s="40"/>
      <c r="EA985" s="40"/>
      <c r="EB985" s="40"/>
      <c r="EC985" s="40"/>
      <c r="ED985" s="40"/>
      <c r="EE985" s="40"/>
      <c r="EF985" s="40"/>
      <c r="EG985" s="40"/>
      <c r="EH985" s="40"/>
      <c r="EI985" s="40"/>
      <c r="EJ985" s="40"/>
      <c r="EK985" s="40"/>
      <c r="EL985" s="40"/>
      <c r="EM985" s="40"/>
      <c r="EN985" s="40"/>
      <c r="EO985" s="40"/>
      <c r="EP985" s="40"/>
      <c r="EQ985" s="40"/>
      <c r="ER985" s="40"/>
      <c r="ES985" s="40"/>
      <c r="ET985" s="40"/>
      <c r="EU985" s="40"/>
      <c r="EV985" s="40"/>
      <c r="EW985" s="40"/>
      <c r="EX985" s="40"/>
      <c r="EY985" s="40"/>
      <c r="EZ985" s="40"/>
      <c r="FA985" s="40"/>
      <c r="FB985" s="40"/>
      <c r="FC985" s="40"/>
      <c r="FD985" s="40"/>
      <c r="FE985" s="40"/>
      <c r="FF985" s="40"/>
      <c r="FG985" s="40"/>
      <c r="FH985" s="40"/>
      <c r="FI985" s="40"/>
      <c r="FJ985" s="40"/>
      <c r="FK985" s="40"/>
      <c r="FL985" s="40"/>
      <c r="FM985" s="40"/>
      <c r="FN985" s="40"/>
      <c r="FO985" s="40"/>
      <c r="FP985" s="40"/>
      <c r="FQ985" s="40"/>
      <c r="FR985" s="40"/>
      <c r="FS985" s="40"/>
      <c r="FT985" s="40"/>
      <c r="FU985" s="40"/>
      <c r="FV985" s="40"/>
      <c r="FW985" s="40"/>
      <c r="FX985" s="40"/>
      <c r="FY985" s="40"/>
      <c r="FZ985" s="40"/>
      <c r="GA985" s="40"/>
      <c r="GB985" s="40"/>
      <c r="GC985" s="40"/>
      <c r="GD985" s="8"/>
      <c r="GE985" s="8"/>
      <c r="GF985" s="8"/>
      <c r="GG985" s="8"/>
      <c r="GH985" s="8"/>
    </row>
    <row r="986" spans="1:190">
      <c r="A986" s="8"/>
      <c r="DT986" s="40"/>
      <c r="DU986" s="40"/>
      <c r="DV986" s="40"/>
      <c r="DW986" s="40"/>
      <c r="DX986" s="40"/>
      <c r="DY986" s="40"/>
      <c r="DZ986" s="40"/>
      <c r="EA986" s="40"/>
      <c r="EB986" s="40"/>
      <c r="EC986" s="40"/>
      <c r="ED986" s="40"/>
      <c r="EE986" s="40"/>
      <c r="EF986" s="40"/>
      <c r="EG986" s="40"/>
      <c r="EH986" s="40"/>
      <c r="EI986" s="40"/>
      <c r="EJ986" s="40"/>
      <c r="EK986" s="40"/>
      <c r="EL986" s="40"/>
      <c r="EM986" s="40"/>
      <c r="EN986" s="40"/>
      <c r="EO986" s="40"/>
      <c r="EP986" s="40"/>
      <c r="EQ986" s="40"/>
      <c r="ER986" s="40"/>
      <c r="ES986" s="40"/>
      <c r="ET986" s="40"/>
      <c r="EU986" s="40"/>
      <c r="EV986" s="40"/>
      <c r="EW986" s="40"/>
      <c r="EX986" s="40"/>
      <c r="EY986" s="40"/>
      <c r="EZ986" s="40"/>
      <c r="FA986" s="40"/>
      <c r="FB986" s="40"/>
      <c r="FC986" s="40"/>
      <c r="FD986" s="40"/>
      <c r="FE986" s="40"/>
      <c r="FF986" s="40"/>
      <c r="FG986" s="40"/>
      <c r="FH986" s="40"/>
      <c r="FI986" s="40"/>
      <c r="FJ986" s="40"/>
      <c r="FK986" s="40"/>
      <c r="FL986" s="40"/>
      <c r="FM986" s="40"/>
      <c r="FN986" s="40"/>
      <c r="FO986" s="40"/>
      <c r="FP986" s="40"/>
      <c r="FQ986" s="40"/>
      <c r="FR986" s="40"/>
      <c r="FS986" s="40"/>
      <c r="FT986" s="40"/>
      <c r="FU986" s="40"/>
      <c r="FV986" s="40"/>
      <c r="FW986" s="40"/>
      <c r="FX986" s="40"/>
      <c r="FY986" s="40"/>
      <c r="FZ986" s="40"/>
      <c r="GA986" s="40"/>
      <c r="GB986" s="40"/>
      <c r="GC986" s="40"/>
      <c r="GD986" s="8"/>
      <c r="GE986" s="8"/>
      <c r="GF986" s="8"/>
      <c r="GG986" s="8"/>
      <c r="GH986" s="8"/>
    </row>
    <row r="987" spans="1:190">
      <c r="A987" s="8"/>
      <c r="DT987" s="40"/>
      <c r="DU987" s="40"/>
      <c r="DV987" s="40"/>
      <c r="DW987" s="40"/>
      <c r="DX987" s="40"/>
      <c r="DY987" s="40"/>
      <c r="DZ987" s="40"/>
      <c r="EA987" s="40"/>
      <c r="EB987" s="40"/>
      <c r="EC987" s="40"/>
      <c r="ED987" s="40"/>
      <c r="EE987" s="40"/>
      <c r="EF987" s="40"/>
      <c r="EG987" s="40"/>
      <c r="EH987" s="40"/>
      <c r="EI987" s="40"/>
      <c r="EJ987" s="40"/>
      <c r="EK987" s="40"/>
      <c r="EL987" s="40"/>
      <c r="EM987" s="40"/>
      <c r="EN987" s="40"/>
      <c r="EO987" s="40"/>
      <c r="EP987" s="40"/>
      <c r="EQ987" s="40"/>
      <c r="ER987" s="40"/>
      <c r="ES987" s="40"/>
      <c r="ET987" s="40"/>
      <c r="EU987" s="40"/>
      <c r="EV987" s="40"/>
      <c r="EW987" s="40"/>
      <c r="EX987" s="40"/>
      <c r="EY987" s="40"/>
      <c r="EZ987" s="40"/>
      <c r="FA987" s="40"/>
      <c r="FB987" s="40"/>
      <c r="FC987" s="40"/>
      <c r="FD987" s="40"/>
      <c r="FE987" s="40"/>
      <c r="FF987" s="40"/>
      <c r="FG987" s="40"/>
      <c r="FH987" s="40"/>
      <c r="FI987" s="40"/>
      <c r="FJ987" s="40"/>
      <c r="FK987" s="40"/>
      <c r="FL987" s="40"/>
      <c r="FM987" s="40"/>
      <c r="FN987" s="40"/>
      <c r="FO987" s="40"/>
      <c r="FP987" s="40"/>
      <c r="FQ987" s="40"/>
      <c r="FR987" s="40"/>
      <c r="FS987" s="40"/>
      <c r="FT987" s="40"/>
      <c r="FU987" s="40"/>
      <c r="FV987" s="40"/>
      <c r="FW987" s="40"/>
      <c r="FX987" s="40"/>
      <c r="FY987" s="40"/>
      <c r="FZ987" s="40"/>
      <c r="GA987" s="40"/>
      <c r="GB987" s="40"/>
      <c r="GC987" s="40"/>
      <c r="GD987" s="8"/>
      <c r="GE987" s="8"/>
      <c r="GF987" s="8"/>
      <c r="GG987" s="8"/>
      <c r="GH987" s="8"/>
    </row>
    <row r="988" spans="1:190">
      <c r="A988" s="8"/>
      <c r="DT988" s="40"/>
      <c r="DU988" s="40"/>
      <c r="DV988" s="40"/>
      <c r="DW988" s="40"/>
      <c r="DX988" s="40"/>
      <c r="DY988" s="40"/>
      <c r="DZ988" s="40"/>
      <c r="EA988" s="40"/>
      <c r="EB988" s="40"/>
      <c r="EC988" s="40"/>
      <c r="ED988" s="40"/>
      <c r="EE988" s="40"/>
      <c r="EF988" s="40"/>
      <c r="EG988" s="40"/>
      <c r="EH988" s="40"/>
      <c r="EI988" s="40"/>
      <c r="EJ988" s="40"/>
      <c r="EK988" s="40"/>
      <c r="EL988" s="40"/>
      <c r="EM988" s="40"/>
      <c r="EN988" s="40"/>
      <c r="EO988" s="40"/>
      <c r="EP988" s="40"/>
      <c r="EQ988" s="40"/>
      <c r="ER988" s="40"/>
      <c r="ES988" s="40"/>
      <c r="ET988" s="40"/>
      <c r="EU988" s="40"/>
      <c r="EV988" s="40"/>
      <c r="EW988" s="40"/>
      <c r="EX988" s="40"/>
      <c r="EY988" s="40"/>
      <c r="EZ988" s="40"/>
      <c r="FA988" s="40"/>
      <c r="FB988" s="40"/>
      <c r="FC988" s="40"/>
      <c r="FD988" s="40"/>
      <c r="FE988" s="40"/>
      <c r="FF988" s="40"/>
      <c r="FG988" s="40"/>
      <c r="FH988" s="40"/>
      <c r="FI988" s="40"/>
      <c r="FJ988" s="40"/>
      <c r="FK988" s="40"/>
      <c r="FL988" s="40"/>
      <c r="FM988" s="40"/>
      <c r="FN988" s="40"/>
      <c r="FO988" s="40"/>
      <c r="FP988" s="40"/>
      <c r="FQ988" s="40"/>
      <c r="FR988" s="40"/>
      <c r="FS988" s="40"/>
      <c r="FT988" s="40"/>
      <c r="FU988" s="40"/>
      <c r="FV988" s="40"/>
      <c r="FW988" s="40"/>
      <c r="FX988" s="40"/>
      <c r="FY988" s="40"/>
      <c r="FZ988" s="40"/>
      <c r="GA988" s="40"/>
      <c r="GB988" s="40"/>
      <c r="GC988" s="40"/>
      <c r="GD988" s="8"/>
      <c r="GE988" s="8"/>
      <c r="GF988" s="8"/>
      <c r="GG988" s="8"/>
      <c r="GH988" s="8"/>
    </row>
    <row r="989" spans="1:190">
      <c r="A989" s="8"/>
      <c r="DT989" s="40"/>
      <c r="DU989" s="40"/>
      <c r="DV989" s="40"/>
      <c r="DW989" s="40"/>
      <c r="DX989" s="40"/>
      <c r="DY989" s="40"/>
      <c r="DZ989" s="40"/>
      <c r="EA989" s="40"/>
      <c r="EB989" s="40"/>
      <c r="EC989" s="40"/>
      <c r="ED989" s="40"/>
      <c r="EE989" s="40"/>
      <c r="EF989" s="40"/>
      <c r="EG989" s="40"/>
      <c r="EH989" s="40"/>
      <c r="EI989" s="40"/>
      <c r="EJ989" s="40"/>
      <c r="EK989" s="40"/>
      <c r="EL989" s="40"/>
      <c r="EM989" s="40"/>
      <c r="EN989" s="40"/>
      <c r="EO989" s="40"/>
      <c r="EP989" s="40"/>
      <c r="EQ989" s="40"/>
      <c r="ER989" s="40"/>
      <c r="ES989" s="40"/>
      <c r="ET989" s="40"/>
      <c r="EU989" s="40"/>
      <c r="EV989" s="40"/>
      <c r="EW989" s="40"/>
      <c r="EX989" s="40"/>
      <c r="EY989" s="40"/>
      <c r="EZ989" s="40"/>
      <c r="FA989" s="40"/>
      <c r="FB989" s="40"/>
      <c r="FC989" s="40"/>
      <c r="FD989" s="40"/>
      <c r="FE989" s="40"/>
      <c r="FF989" s="40"/>
      <c r="FG989" s="40"/>
      <c r="FH989" s="40"/>
      <c r="FI989" s="40"/>
      <c r="FJ989" s="40"/>
      <c r="FK989" s="40"/>
      <c r="FL989" s="40"/>
      <c r="FM989" s="40"/>
      <c r="FN989" s="40"/>
      <c r="FO989" s="40"/>
      <c r="FP989" s="40"/>
      <c r="FQ989" s="40"/>
      <c r="FR989" s="40"/>
      <c r="FS989" s="40"/>
      <c r="FT989" s="40"/>
      <c r="FU989" s="40"/>
      <c r="FV989" s="40"/>
      <c r="FW989" s="40"/>
      <c r="FX989" s="40"/>
      <c r="FY989" s="40"/>
      <c r="FZ989" s="40"/>
      <c r="GA989" s="40"/>
      <c r="GB989" s="40"/>
      <c r="GC989" s="40"/>
      <c r="GD989" s="8"/>
      <c r="GE989" s="8"/>
      <c r="GF989" s="8"/>
      <c r="GG989" s="8"/>
      <c r="GH989" s="8"/>
    </row>
    <row r="990" spans="1:190">
      <c r="A990" s="8"/>
      <c r="DT990" s="40"/>
      <c r="DU990" s="40"/>
      <c r="DV990" s="40"/>
      <c r="DW990" s="40"/>
      <c r="DX990" s="40"/>
      <c r="DY990" s="40"/>
      <c r="DZ990" s="40"/>
      <c r="EA990" s="40"/>
      <c r="EB990" s="40"/>
      <c r="EC990" s="40"/>
      <c r="ED990" s="40"/>
      <c r="EE990" s="40"/>
      <c r="EF990" s="40"/>
      <c r="EG990" s="40"/>
      <c r="EH990" s="40"/>
      <c r="EI990" s="40"/>
      <c r="EJ990" s="40"/>
      <c r="EK990" s="40"/>
      <c r="EL990" s="40"/>
      <c r="EM990" s="40"/>
      <c r="EN990" s="40"/>
      <c r="EO990" s="40"/>
      <c r="EP990" s="40"/>
      <c r="EQ990" s="40"/>
      <c r="ER990" s="40"/>
      <c r="ES990" s="40"/>
      <c r="ET990" s="40"/>
      <c r="EU990" s="40"/>
      <c r="EV990" s="40"/>
      <c r="EW990" s="40"/>
      <c r="EX990" s="40"/>
      <c r="EY990" s="40"/>
      <c r="EZ990" s="40"/>
      <c r="FA990" s="40"/>
      <c r="FB990" s="40"/>
      <c r="FC990" s="40"/>
      <c r="FD990" s="40"/>
      <c r="FE990" s="40"/>
      <c r="FF990" s="40"/>
      <c r="FG990" s="40"/>
      <c r="FH990" s="40"/>
      <c r="FI990" s="40"/>
      <c r="FJ990" s="40"/>
      <c r="FK990" s="40"/>
      <c r="FL990" s="40"/>
      <c r="FM990" s="40"/>
      <c r="FN990" s="40"/>
      <c r="FO990" s="40"/>
      <c r="FP990" s="40"/>
      <c r="FQ990" s="40"/>
      <c r="FR990" s="40"/>
      <c r="FS990" s="40"/>
      <c r="FT990" s="40"/>
      <c r="FU990" s="40"/>
      <c r="FV990" s="40"/>
      <c r="FW990" s="40"/>
      <c r="FX990" s="40"/>
      <c r="FY990" s="40"/>
      <c r="FZ990" s="40"/>
      <c r="GA990" s="40"/>
      <c r="GB990" s="40"/>
      <c r="GC990" s="40"/>
      <c r="GD990" s="8"/>
      <c r="GE990" s="8"/>
      <c r="GF990" s="8"/>
      <c r="GG990" s="8"/>
      <c r="GH990" s="8"/>
    </row>
    <row r="991" spans="1:190">
      <c r="A991" s="8"/>
      <c r="DT991" s="40"/>
      <c r="DU991" s="40"/>
      <c r="DV991" s="40"/>
      <c r="DW991" s="40"/>
      <c r="DX991" s="40"/>
      <c r="DY991" s="40"/>
      <c r="DZ991" s="40"/>
      <c r="EA991" s="40"/>
      <c r="EB991" s="40"/>
      <c r="EC991" s="40"/>
      <c r="ED991" s="40"/>
      <c r="EE991" s="40"/>
      <c r="EF991" s="40"/>
      <c r="EG991" s="40"/>
      <c r="EH991" s="40"/>
      <c r="EI991" s="40"/>
      <c r="EJ991" s="40"/>
      <c r="EK991" s="40"/>
      <c r="EL991" s="40"/>
      <c r="EM991" s="40"/>
      <c r="EN991" s="40"/>
      <c r="EO991" s="40"/>
      <c r="EP991" s="40"/>
      <c r="EQ991" s="40"/>
      <c r="ER991" s="40"/>
      <c r="ES991" s="40"/>
      <c r="ET991" s="40"/>
      <c r="EU991" s="40"/>
      <c r="EV991" s="40"/>
      <c r="EW991" s="40"/>
      <c r="EX991" s="40"/>
      <c r="EY991" s="40"/>
      <c r="EZ991" s="40"/>
      <c r="FA991" s="40"/>
      <c r="FB991" s="40"/>
      <c r="FC991" s="40"/>
      <c r="FD991" s="40"/>
      <c r="FE991" s="40"/>
      <c r="FF991" s="40"/>
      <c r="FG991" s="40"/>
      <c r="FH991" s="40"/>
      <c r="FI991" s="40"/>
      <c r="FJ991" s="40"/>
      <c r="FK991" s="40"/>
      <c r="FL991" s="40"/>
      <c r="FM991" s="40"/>
      <c r="FN991" s="40"/>
      <c r="FO991" s="40"/>
      <c r="FP991" s="40"/>
      <c r="FQ991" s="40"/>
      <c r="FR991" s="40"/>
      <c r="FS991" s="40"/>
      <c r="FT991" s="40"/>
      <c r="FU991" s="40"/>
      <c r="FV991" s="40"/>
      <c r="FW991" s="40"/>
      <c r="FX991" s="40"/>
      <c r="FY991" s="40"/>
      <c r="FZ991" s="40"/>
      <c r="GA991" s="40"/>
      <c r="GB991" s="40"/>
      <c r="GC991" s="40"/>
      <c r="GD991" s="8"/>
      <c r="GE991" s="8"/>
      <c r="GF991" s="8"/>
      <c r="GG991" s="8"/>
      <c r="GH991" s="8"/>
    </row>
    <row r="992" spans="1:190">
      <c r="A992" s="8"/>
      <c r="DT992" s="40"/>
      <c r="DU992" s="40"/>
      <c r="DV992" s="40"/>
      <c r="DW992" s="40"/>
      <c r="DX992" s="40"/>
      <c r="DY992" s="40"/>
      <c r="DZ992" s="40"/>
      <c r="EA992" s="40"/>
      <c r="EB992" s="40"/>
      <c r="EC992" s="40"/>
      <c r="ED992" s="40"/>
      <c r="EE992" s="40"/>
      <c r="EF992" s="40"/>
      <c r="EG992" s="40"/>
      <c r="EH992" s="40"/>
      <c r="EI992" s="40"/>
      <c r="EJ992" s="40"/>
      <c r="EK992" s="40"/>
      <c r="EL992" s="40"/>
      <c r="EM992" s="40"/>
      <c r="EN992" s="40"/>
      <c r="EO992" s="40"/>
      <c r="EP992" s="40"/>
      <c r="EQ992" s="40"/>
      <c r="ER992" s="40"/>
      <c r="ES992" s="40"/>
      <c r="ET992" s="40"/>
      <c r="EU992" s="40"/>
      <c r="EV992" s="40"/>
      <c r="EW992" s="40"/>
      <c r="EX992" s="40"/>
      <c r="EY992" s="40"/>
      <c r="EZ992" s="40"/>
      <c r="FA992" s="40"/>
      <c r="FB992" s="40"/>
      <c r="FC992" s="40"/>
      <c r="FD992" s="40"/>
      <c r="FE992" s="40"/>
      <c r="FF992" s="40"/>
      <c r="FG992" s="40"/>
      <c r="FH992" s="40"/>
      <c r="FI992" s="40"/>
      <c r="FJ992" s="40"/>
      <c r="FK992" s="40"/>
      <c r="FL992" s="40"/>
      <c r="FM992" s="40"/>
      <c r="FN992" s="40"/>
      <c r="FO992" s="40"/>
      <c r="FP992" s="40"/>
      <c r="FQ992" s="40"/>
      <c r="FR992" s="40"/>
      <c r="FS992" s="40"/>
      <c r="FT992" s="40"/>
      <c r="FU992" s="40"/>
      <c r="FV992" s="40"/>
      <c r="FW992" s="40"/>
      <c r="FX992" s="40"/>
      <c r="FY992" s="40"/>
      <c r="FZ992" s="40"/>
      <c r="GA992" s="40"/>
      <c r="GB992" s="40"/>
      <c r="GC992" s="40"/>
      <c r="GD992" s="8"/>
      <c r="GE992" s="8"/>
      <c r="GF992" s="8"/>
      <c r="GG992" s="8"/>
      <c r="GH992" s="8"/>
    </row>
    <row r="993" spans="1:190">
      <c r="A993" s="8"/>
      <c r="DT993" s="40"/>
      <c r="DU993" s="40"/>
      <c r="DV993" s="40"/>
      <c r="DW993" s="40"/>
      <c r="DX993" s="40"/>
      <c r="DY993" s="40"/>
      <c r="DZ993" s="40"/>
      <c r="EA993" s="40"/>
      <c r="EB993" s="40"/>
      <c r="EC993" s="40"/>
      <c r="ED993" s="40"/>
      <c r="EE993" s="40"/>
      <c r="EF993" s="40"/>
      <c r="EG993" s="40"/>
      <c r="EH993" s="40"/>
      <c r="EI993" s="40"/>
      <c r="EJ993" s="40"/>
      <c r="EK993" s="40"/>
      <c r="EL993" s="40"/>
      <c r="EM993" s="40"/>
      <c r="EN993" s="40"/>
      <c r="EO993" s="40"/>
      <c r="EP993" s="40"/>
      <c r="EQ993" s="40"/>
      <c r="ER993" s="40"/>
      <c r="ES993" s="40"/>
      <c r="ET993" s="40"/>
      <c r="EU993" s="40"/>
      <c r="EV993" s="40"/>
      <c r="EW993" s="40"/>
      <c r="EX993" s="40"/>
      <c r="EY993" s="40"/>
      <c r="EZ993" s="40"/>
      <c r="FA993" s="40"/>
      <c r="FB993" s="40"/>
      <c r="FC993" s="40"/>
      <c r="FD993" s="40"/>
      <c r="FE993" s="40"/>
      <c r="FF993" s="40"/>
      <c r="FG993" s="40"/>
      <c r="FH993" s="40"/>
      <c r="FI993" s="40"/>
      <c r="FJ993" s="40"/>
      <c r="FK993" s="40"/>
      <c r="FL993" s="40"/>
      <c r="FM993" s="40"/>
      <c r="FN993" s="40"/>
      <c r="FO993" s="40"/>
      <c r="FP993" s="40"/>
      <c r="FQ993" s="40"/>
      <c r="FR993" s="40"/>
      <c r="FS993" s="40"/>
      <c r="FT993" s="40"/>
      <c r="FU993" s="40"/>
      <c r="FV993" s="40"/>
      <c r="FW993" s="40"/>
      <c r="FX993" s="40"/>
      <c r="FY993" s="40"/>
      <c r="FZ993" s="40"/>
      <c r="GA993" s="40"/>
      <c r="GB993" s="40"/>
      <c r="GC993" s="40"/>
      <c r="GD993" s="8"/>
      <c r="GE993" s="8"/>
      <c r="GF993" s="8"/>
      <c r="GG993" s="8"/>
      <c r="GH993" s="8"/>
    </row>
    <row r="994" spans="1:190">
      <c r="A994" s="8"/>
      <c r="DT994" s="40"/>
      <c r="DU994" s="40"/>
      <c r="DV994" s="40"/>
      <c r="DW994" s="40"/>
      <c r="DX994" s="40"/>
      <c r="DY994" s="40"/>
      <c r="DZ994" s="40"/>
      <c r="EA994" s="40"/>
      <c r="EB994" s="40"/>
      <c r="EC994" s="40"/>
      <c r="ED994" s="40"/>
      <c r="EE994" s="40"/>
      <c r="EF994" s="40"/>
      <c r="EG994" s="40"/>
      <c r="EH994" s="40"/>
      <c r="EI994" s="40"/>
      <c r="EJ994" s="40"/>
      <c r="EK994" s="40"/>
      <c r="EL994" s="40"/>
      <c r="EM994" s="40"/>
      <c r="EN994" s="40"/>
      <c r="EO994" s="40"/>
      <c r="EP994" s="40"/>
      <c r="EQ994" s="40"/>
      <c r="ER994" s="40"/>
      <c r="ES994" s="40"/>
      <c r="ET994" s="40"/>
      <c r="EU994" s="40"/>
      <c r="EV994" s="40"/>
      <c r="EW994" s="40"/>
      <c r="EX994" s="40"/>
      <c r="EY994" s="40"/>
      <c r="EZ994" s="40"/>
      <c r="FA994" s="40"/>
      <c r="FB994" s="40"/>
      <c r="FC994" s="40"/>
      <c r="FD994" s="40"/>
      <c r="FE994" s="40"/>
      <c r="FF994" s="40"/>
      <c r="FG994" s="40"/>
      <c r="FH994" s="40"/>
      <c r="FI994" s="40"/>
      <c r="FJ994" s="40"/>
      <c r="FK994" s="40"/>
      <c r="FL994" s="40"/>
      <c r="FM994" s="40"/>
      <c r="FN994" s="40"/>
      <c r="FO994" s="40"/>
      <c r="FP994" s="40"/>
      <c r="FQ994" s="40"/>
      <c r="FR994" s="40"/>
      <c r="FS994" s="40"/>
      <c r="FT994" s="40"/>
      <c r="FU994" s="40"/>
      <c r="FV994" s="40"/>
      <c r="FW994" s="40"/>
      <c r="FX994" s="40"/>
      <c r="FY994" s="40"/>
      <c r="FZ994" s="40"/>
      <c r="GA994" s="40"/>
      <c r="GB994" s="40"/>
      <c r="GC994" s="40"/>
      <c r="GD994" s="8"/>
      <c r="GE994" s="8"/>
      <c r="GF994" s="8"/>
      <c r="GG994" s="8"/>
      <c r="GH994" s="8"/>
    </row>
    <row r="995" spans="1:190">
      <c r="A995" s="8"/>
      <c r="DT995" s="40"/>
      <c r="DU995" s="40"/>
      <c r="DV995" s="40"/>
      <c r="DW995" s="40"/>
      <c r="DX995" s="40"/>
      <c r="DY995" s="40"/>
      <c r="DZ995" s="40"/>
      <c r="EA995" s="40"/>
      <c r="EB995" s="40"/>
      <c r="EC995" s="40"/>
      <c r="ED995" s="40"/>
      <c r="EE995" s="40"/>
      <c r="EF995" s="40"/>
      <c r="EG995" s="40"/>
      <c r="EH995" s="40"/>
      <c r="EI995" s="40"/>
      <c r="EJ995" s="40"/>
      <c r="EK995" s="40"/>
      <c r="EL995" s="40"/>
      <c r="EM995" s="40"/>
      <c r="EN995" s="40"/>
      <c r="EO995" s="40"/>
      <c r="EP995" s="40"/>
      <c r="EQ995" s="40"/>
      <c r="ER995" s="40"/>
      <c r="ES995" s="40"/>
      <c r="ET995" s="40"/>
      <c r="EU995" s="40"/>
      <c r="EV995" s="40"/>
      <c r="EW995" s="40"/>
      <c r="EX995" s="40"/>
      <c r="EY995" s="40"/>
      <c r="EZ995" s="40"/>
      <c r="FA995" s="40"/>
      <c r="FB995" s="40"/>
      <c r="FC995" s="40"/>
      <c r="FD995" s="40"/>
      <c r="FE995" s="40"/>
      <c r="FF995" s="40"/>
      <c r="FG995" s="40"/>
      <c r="FH995" s="40"/>
      <c r="FI995" s="40"/>
      <c r="FJ995" s="40"/>
      <c r="FK995" s="40"/>
      <c r="FL995" s="40"/>
      <c r="FM995" s="40"/>
      <c r="FN995" s="40"/>
      <c r="FO995" s="40"/>
      <c r="FP995" s="40"/>
      <c r="FQ995" s="40"/>
      <c r="FR995" s="40"/>
      <c r="FS995" s="40"/>
      <c r="FT995" s="40"/>
      <c r="FU995" s="40"/>
      <c r="FV995" s="40"/>
      <c r="FW995" s="40"/>
      <c r="FX995" s="40"/>
      <c r="FY995" s="40"/>
      <c r="FZ995" s="40"/>
      <c r="GA995" s="40"/>
      <c r="GB995" s="40"/>
      <c r="GC995" s="40"/>
      <c r="GD995" s="8"/>
      <c r="GE995" s="8"/>
      <c r="GF995" s="8"/>
      <c r="GG995" s="8"/>
      <c r="GH995" s="8"/>
    </row>
    <row r="996" spans="1:190">
      <c r="A996" s="8"/>
      <c r="DT996" s="40"/>
      <c r="DU996" s="40"/>
      <c r="DV996" s="40"/>
      <c r="DW996" s="40"/>
      <c r="DX996" s="40"/>
      <c r="DY996" s="40"/>
      <c r="DZ996" s="40"/>
      <c r="EA996" s="40"/>
      <c r="EB996" s="40"/>
      <c r="EC996" s="40"/>
      <c r="ED996" s="40"/>
      <c r="EE996" s="40"/>
      <c r="EF996" s="40"/>
      <c r="EG996" s="40"/>
      <c r="EH996" s="40"/>
      <c r="EI996" s="40"/>
      <c r="EJ996" s="40"/>
      <c r="EK996" s="40"/>
      <c r="EL996" s="40"/>
      <c r="EM996" s="40"/>
      <c r="EN996" s="40"/>
      <c r="EO996" s="40"/>
      <c r="EP996" s="40"/>
      <c r="EQ996" s="40"/>
      <c r="ER996" s="40"/>
      <c r="ES996" s="40"/>
      <c r="ET996" s="40"/>
      <c r="EU996" s="40"/>
      <c r="EV996" s="40"/>
      <c r="EW996" s="40"/>
      <c r="EX996" s="40"/>
      <c r="EY996" s="40"/>
      <c r="EZ996" s="40"/>
      <c r="FA996" s="40"/>
      <c r="FB996" s="40"/>
      <c r="FC996" s="40"/>
      <c r="FD996" s="40"/>
      <c r="FE996" s="40"/>
      <c r="FF996" s="40"/>
      <c r="FG996" s="40"/>
      <c r="FH996" s="40"/>
      <c r="FI996" s="40"/>
      <c r="FJ996" s="40"/>
      <c r="FK996" s="40"/>
      <c r="FL996" s="40"/>
      <c r="FM996" s="40"/>
      <c r="FN996" s="40"/>
      <c r="FO996" s="40"/>
      <c r="FP996" s="40"/>
      <c r="FQ996" s="40"/>
      <c r="FR996" s="40"/>
      <c r="FS996" s="40"/>
      <c r="FT996" s="40"/>
      <c r="FU996" s="40"/>
      <c r="FV996" s="40"/>
      <c r="FW996" s="40"/>
      <c r="FX996" s="40"/>
      <c r="FY996" s="40"/>
      <c r="FZ996" s="40"/>
      <c r="GA996" s="40"/>
      <c r="GB996" s="40"/>
      <c r="GC996" s="40"/>
      <c r="GD996" s="8"/>
      <c r="GE996" s="8"/>
      <c r="GF996" s="8"/>
      <c r="GG996" s="8"/>
      <c r="GH996" s="8"/>
    </row>
    <row r="997" spans="1:190">
      <c r="A997" s="8"/>
      <c r="DT997" s="40"/>
      <c r="DU997" s="40"/>
      <c r="DV997" s="40"/>
      <c r="DW997" s="40"/>
      <c r="DX997" s="40"/>
      <c r="DY997" s="40"/>
      <c r="DZ997" s="40"/>
      <c r="EA997" s="40"/>
      <c r="EB997" s="40"/>
      <c r="EC997" s="40"/>
      <c r="ED997" s="40"/>
      <c r="EE997" s="40"/>
      <c r="EF997" s="40"/>
      <c r="EG997" s="40"/>
      <c r="EH997" s="40"/>
      <c r="EI997" s="40"/>
      <c r="EJ997" s="40"/>
      <c r="EK997" s="40"/>
      <c r="EL997" s="40"/>
      <c r="EM997" s="40"/>
      <c r="EN997" s="40"/>
      <c r="EO997" s="40"/>
      <c r="EP997" s="40"/>
      <c r="EQ997" s="40"/>
      <c r="ER997" s="40"/>
      <c r="ES997" s="40"/>
      <c r="ET997" s="40"/>
      <c r="EU997" s="40"/>
      <c r="EV997" s="40"/>
      <c r="EW997" s="40"/>
      <c r="EX997" s="40"/>
      <c r="EY997" s="40"/>
      <c r="EZ997" s="40"/>
      <c r="FA997" s="40"/>
      <c r="FB997" s="40"/>
      <c r="FC997" s="40"/>
      <c r="FD997" s="40"/>
      <c r="FE997" s="40"/>
      <c r="FF997" s="40"/>
      <c r="FG997" s="40"/>
      <c r="FH997" s="40"/>
      <c r="FI997" s="40"/>
      <c r="FJ997" s="40"/>
      <c r="FK997" s="40"/>
      <c r="FL997" s="40"/>
      <c r="FM997" s="40"/>
      <c r="FN997" s="40"/>
      <c r="FO997" s="40"/>
      <c r="FP997" s="40"/>
      <c r="FQ997" s="40"/>
      <c r="FR997" s="40"/>
      <c r="FS997" s="40"/>
      <c r="FT997" s="40"/>
      <c r="FU997" s="40"/>
      <c r="FV997" s="40"/>
      <c r="FW997" s="40"/>
      <c r="FX997" s="40"/>
      <c r="FY997" s="40"/>
      <c r="FZ997" s="40"/>
      <c r="GA997" s="40"/>
      <c r="GB997" s="40"/>
      <c r="GC997" s="40"/>
      <c r="GD997" s="8"/>
      <c r="GE997" s="8"/>
      <c r="GF997" s="8"/>
      <c r="GG997" s="8"/>
      <c r="GH997" s="8"/>
    </row>
    <row r="998" spans="1:190">
      <c r="A998" s="8"/>
      <c r="DT998" s="40"/>
      <c r="DU998" s="40"/>
      <c r="DV998" s="40"/>
      <c r="DW998" s="40"/>
      <c r="DX998" s="40"/>
      <c r="DY998" s="40"/>
      <c r="DZ998" s="40"/>
      <c r="EA998" s="40"/>
      <c r="EB998" s="40"/>
      <c r="EC998" s="40"/>
      <c r="ED998" s="40"/>
      <c r="EE998" s="40"/>
      <c r="EF998" s="40"/>
      <c r="EG998" s="40"/>
      <c r="EH998" s="40"/>
      <c r="EI998" s="40"/>
      <c r="EJ998" s="40"/>
      <c r="EK998" s="40"/>
      <c r="EL998" s="40"/>
      <c r="EM998" s="40"/>
      <c r="EN998" s="40"/>
      <c r="EO998" s="40"/>
      <c r="EP998" s="40"/>
      <c r="EQ998" s="40"/>
      <c r="ER998" s="40"/>
      <c r="ES998" s="40"/>
      <c r="ET998" s="40"/>
      <c r="EU998" s="40"/>
      <c r="EV998" s="40"/>
      <c r="EW998" s="40"/>
      <c r="EX998" s="40"/>
      <c r="EY998" s="40"/>
      <c r="EZ998" s="40"/>
      <c r="FA998" s="40"/>
      <c r="FB998" s="40"/>
      <c r="FC998" s="40"/>
      <c r="FD998" s="40"/>
      <c r="FE998" s="40"/>
      <c r="FF998" s="40"/>
      <c r="FG998" s="40"/>
      <c r="FH998" s="40"/>
      <c r="FI998" s="40"/>
      <c r="FJ998" s="40"/>
      <c r="FK998" s="40"/>
      <c r="FL998" s="40"/>
      <c r="FM998" s="40"/>
      <c r="FN998" s="40"/>
      <c r="FO998" s="40"/>
      <c r="FP998" s="40"/>
      <c r="FQ998" s="40"/>
      <c r="FR998" s="40"/>
      <c r="FS998" s="40"/>
      <c r="FT998" s="40"/>
      <c r="FU998" s="40"/>
      <c r="FV998" s="40"/>
      <c r="FW998" s="40"/>
      <c r="FX998" s="40"/>
      <c r="FY998" s="40"/>
      <c r="FZ998" s="40"/>
      <c r="GA998" s="40"/>
      <c r="GB998" s="40"/>
      <c r="GC998" s="40"/>
      <c r="GD998" s="8"/>
      <c r="GE998" s="8"/>
      <c r="GF998" s="8"/>
      <c r="GG998" s="8"/>
      <c r="GH998" s="8"/>
    </row>
    <row r="999" spans="1:190">
      <c r="A999" s="8"/>
      <c r="DT999" s="40"/>
      <c r="DU999" s="40"/>
      <c r="DV999" s="40"/>
      <c r="DW999" s="40"/>
      <c r="DX999" s="40"/>
      <c r="DY999" s="40"/>
      <c r="DZ999" s="40"/>
      <c r="EA999" s="40"/>
      <c r="EB999" s="40"/>
      <c r="EC999" s="40"/>
      <c r="ED999" s="40"/>
      <c r="EE999" s="40"/>
      <c r="EF999" s="40"/>
      <c r="EG999" s="40"/>
      <c r="EH999" s="40"/>
      <c r="EI999" s="40"/>
      <c r="EJ999" s="40"/>
      <c r="EK999" s="40"/>
      <c r="EL999" s="40"/>
      <c r="EM999" s="40"/>
      <c r="EN999" s="40"/>
      <c r="EO999" s="40"/>
      <c r="EP999" s="40"/>
      <c r="EQ999" s="40"/>
      <c r="ER999" s="40"/>
      <c r="ES999" s="40"/>
      <c r="ET999" s="40"/>
      <c r="EU999" s="40"/>
      <c r="EV999" s="40"/>
      <c r="EW999" s="40"/>
      <c r="EX999" s="40"/>
      <c r="EY999" s="40"/>
      <c r="EZ999" s="40"/>
      <c r="FA999" s="40"/>
      <c r="FB999" s="40"/>
      <c r="FC999" s="40"/>
      <c r="FD999" s="40"/>
      <c r="FE999" s="40"/>
      <c r="FF999" s="40"/>
      <c r="FG999" s="40"/>
      <c r="FH999" s="40"/>
      <c r="FI999" s="40"/>
      <c r="FJ999" s="40"/>
      <c r="FK999" s="40"/>
      <c r="FL999" s="40"/>
      <c r="FM999" s="40"/>
      <c r="FN999" s="40"/>
      <c r="FO999" s="40"/>
      <c r="FP999" s="40"/>
      <c r="FQ999" s="40"/>
      <c r="FR999" s="40"/>
      <c r="FS999" s="40"/>
      <c r="FT999" s="40"/>
      <c r="FU999" s="40"/>
      <c r="FV999" s="40"/>
      <c r="FW999" s="40"/>
      <c r="FX999" s="40"/>
      <c r="FY999" s="40"/>
      <c r="FZ999" s="40"/>
      <c r="GA999" s="40"/>
      <c r="GB999" s="40"/>
      <c r="GC999" s="40"/>
      <c r="GD999" s="8"/>
      <c r="GE999" s="8"/>
      <c r="GF999" s="8"/>
      <c r="GG999" s="8"/>
      <c r="GH999" s="8"/>
    </row>
    <row r="1000" spans="1:190">
      <c r="A1000" s="8"/>
      <c r="DT1000" s="40"/>
      <c r="DU1000" s="40"/>
      <c r="DV1000" s="40"/>
      <c r="DW1000" s="40"/>
      <c r="DX1000" s="40"/>
      <c r="DY1000" s="40"/>
      <c r="DZ1000" s="40"/>
      <c r="EA1000" s="40"/>
      <c r="EB1000" s="40"/>
      <c r="EC1000" s="40"/>
      <c r="ED1000" s="40"/>
      <c r="EE1000" s="40"/>
      <c r="EF1000" s="40"/>
      <c r="EG1000" s="40"/>
      <c r="EH1000" s="40"/>
      <c r="EI1000" s="40"/>
      <c r="EJ1000" s="40"/>
      <c r="EK1000" s="40"/>
      <c r="EL1000" s="40"/>
      <c r="EM1000" s="40"/>
      <c r="EN1000" s="40"/>
      <c r="EO1000" s="40"/>
      <c r="EP1000" s="40"/>
      <c r="EQ1000" s="40"/>
      <c r="ER1000" s="40"/>
      <c r="ES1000" s="40"/>
      <c r="ET1000" s="40"/>
      <c r="EU1000" s="40"/>
      <c r="EV1000" s="40"/>
      <c r="EW1000" s="40"/>
      <c r="EX1000" s="40"/>
      <c r="EY1000" s="40"/>
      <c r="EZ1000" s="40"/>
      <c r="FA1000" s="40"/>
      <c r="FB1000" s="40"/>
      <c r="FC1000" s="40"/>
      <c r="FD1000" s="40"/>
      <c r="FE1000" s="40"/>
      <c r="FF1000" s="40"/>
      <c r="FG1000" s="40"/>
      <c r="FH1000" s="40"/>
      <c r="FI1000" s="40"/>
      <c r="FJ1000" s="40"/>
      <c r="FK1000" s="40"/>
      <c r="FL1000" s="40"/>
      <c r="FM1000" s="40"/>
      <c r="FN1000" s="40"/>
      <c r="FO1000" s="40"/>
      <c r="FP1000" s="40"/>
      <c r="FQ1000" s="40"/>
      <c r="FR1000" s="40"/>
      <c r="FS1000" s="40"/>
      <c r="FT1000" s="40"/>
      <c r="FU1000" s="40"/>
      <c r="FV1000" s="40"/>
      <c r="FW1000" s="40"/>
      <c r="FX1000" s="40"/>
      <c r="FY1000" s="40"/>
      <c r="FZ1000" s="40"/>
      <c r="GA1000" s="40"/>
      <c r="GB1000" s="40"/>
      <c r="GC1000" s="40"/>
      <c r="GD1000" s="8"/>
      <c r="GE1000" s="8"/>
      <c r="GF1000" s="8"/>
      <c r="GG1000" s="8"/>
      <c r="GH1000" s="8"/>
    </row>
    <row r="1001" spans="1:190">
      <c r="A1001" s="8"/>
      <c r="DT1001" s="40"/>
      <c r="DU1001" s="40"/>
      <c r="DV1001" s="40"/>
      <c r="DW1001" s="40"/>
      <c r="DX1001" s="40"/>
      <c r="DY1001" s="40"/>
      <c r="DZ1001" s="40"/>
      <c r="EA1001" s="40"/>
      <c r="EB1001" s="40"/>
      <c r="EC1001" s="40"/>
      <c r="ED1001" s="40"/>
      <c r="EE1001" s="40"/>
      <c r="EF1001" s="40"/>
      <c r="EG1001" s="40"/>
      <c r="EH1001" s="40"/>
      <c r="EI1001" s="40"/>
      <c r="EJ1001" s="40"/>
      <c r="EK1001" s="40"/>
      <c r="EL1001" s="40"/>
      <c r="EM1001" s="40"/>
      <c r="EN1001" s="40"/>
      <c r="EO1001" s="40"/>
      <c r="EP1001" s="40"/>
      <c r="EQ1001" s="40"/>
      <c r="ER1001" s="40"/>
      <c r="ES1001" s="40"/>
      <c r="ET1001" s="40"/>
      <c r="EU1001" s="40"/>
      <c r="EV1001" s="40"/>
      <c r="EW1001" s="40"/>
      <c r="EX1001" s="40"/>
      <c r="EY1001" s="40"/>
      <c r="EZ1001" s="40"/>
      <c r="FA1001" s="40"/>
      <c r="FB1001" s="40"/>
      <c r="FC1001" s="40"/>
      <c r="FD1001" s="40"/>
      <c r="FE1001" s="40"/>
      <c r="FF1001" s="40"/>
      <c r="FG1001" s="40"/>
      <c r="FH1001" s="40"/>
      <c r="FI1001" s="40"/>
      <c r="FJ1001" s="40"/>
      <c r="FK1001" s="40"/>
      <c r="FL1001" s="40"/>
      <c r="FM1001" s="40"/>
      <c r="FN1001" s="40"/>
      <c r="FO1001" s="40"/>
      <c r="FP1001" s="40"/>
      <c r="FQ1001" s="40"/>
      <c r="FR1001" s="40"/>
      <c r="FS1001" s="40"/>
      <c r="FT1001" s="40"/>
      <c r="FU1001" s="40"/>
      <c r="FV1001" s="40"/>
      <c r="FW1001" s="40"/>
      <c r="FX1001" s="40"/>
      <c r="FY1001" s="40"/>
      <c r="FZ1001" s="40"/>
      <c r="GA1001" s="40"/>
      <c r="GB1001" s="40"/>
      <c r="GC1001" s="40"/>
      <c r="GD1001" s="8"/>
      <c r="GE1001" s="8"/>
      <c r="GF1001" s="8"/>
      <c r="GG1001" s="8"/>
      <c r="GH1001" s="8"/>
    </row>
    <row r="1002" spans="1:190">
      <c r="A1002" s="8"/>
      <c r="DT1002" s="40"/>
      <c r="DU1002" s="40"/>
      <c r="DV1002" s="40"/>
      <c r="DW1002" s="40"/>
      <c r="DX1002" s="40"/>
      <c r="DY1002" s="40"/>
      <c r="DZ1002" s="40"/>
      <c r="EA1002" s="40"/>
      <c r="EB1002" s="40"/>
      <c r="EC1002" s="40"/>
      <c r="ED1002" s="40"/>
      <c r="EE1002" s="40"/>
      <c r="EF1002" s="40"/>
      <c r="EG1002" s="40"/>
      <c r="EH1002" s="40"/>
      <c r="EI1002" s="40"/>
      <c r="EJ1002" s="40"/>
      <c r="EK1002" s="40"/>
      <c r="EL1002" s="40"/>
      <c r="EM1002" s="40"/>
      <c r="EN1002" s="40"/>
      <c r="EO1002" s="40"/>
      <c r="EP1002" s="40"/>
      <c r="EQ1002" s="40"/>
      <c r="ER1002" s="40"/>
      <c r="ES1002" s="40"/>
      <c r="ET1002" s="40"/>
      <c r="EU1002" s="40"/>
      <c r="EV1002" s="40"/>
      <c r="EW1002" s="40"/>
      <c r="EX1002" s="40"/>
      <c r="EY1002" s="40"/>
      <c r="EZ1002" s="40"/>
      <c r="FA1002" s="40"/>
      <c r="FB1002" s="40"/>
      <c r="FC1002" s="40"/>
      <c r="FD1002" s="40"/>
      <c r="FE1002" s="40"/>
      <c r="FF1002" s="40"/>
      <c r="FG1002" s="40"/>
      <c r="FH1002" s="40"/>
      <c r="FI1002" s="40"/>
      <c r="FJ1002" s="40"/>
      <c r="FK1002" s="40"/>
      <c r="FL1002" s="40"/>
      <c r="FM1002" s="40"/>
      <c r="FN1002" s="40"/>
      <c r="FO1002" s="40"/>
      <c r="FP1002" s="40"/>
      <c r="FQ1002" s="40"/>
      <c r="FR1002" s="40"/>
      <c r="FS1002" s="40"/>
      <c r="FT1002" s="40"/>
      <c r="FU1002" s="40"/>
      <c r="FV1002" s="40"/>
      <c r="FW1002" s="40"/>
      <c r="FX1002" s="40"/>
      <c r="FY1002" s="40"/>
      <c r="FZ1002" s="40"/>
      <c r="GA1002" s="40"/>
      <c r="GB1002" s="40"/>
      <c r="GC1002" s="40"/>
      <c r="GD1002" s="8"/>
      <c r="GE1002" s="8"/>
      <c r="GF1002" s="8"/>
      <c r="GG1002" s="8"/>
      <c r="GH1002" s="8"/>
    </row>
    <row r="1003" spans="1:190">
      <c r="A1003" s="8"/>
      <c r="DT1003" s="40"/>
      <c r="DU1003" s="40"/>
      <c r="DV1003" s="40"/>
      <c r="DW1003" s="40"/>
      <c r="DX1003" s="40"/>
      <c r="DY1003" s="40"/>
      <c r="DZ1003" s="40"/>
      <c r="EA1003" s="40"/>
      <c r="EB1003" s="40"/>
      <c r="EC1003" s="40"/>
      <c r="ED1003" s="40"/>
      <c r="EE1003" s="40"/>
      <c r="EF1003" s="40"/>
      <c r="EG1003" s="40"/>
      <c r="EH1003" s="40"/>
      <c r="EI1003" s="40"/>
      <c r="EJ1003" s="40"/>
      <c r="EK1003" s="40"/>
      <c r="EL1003" s="40"/>
      <c r="EM1003" s="40"/>
      <c r="EN1003" s="40"/>
      <c r="EO1003" s="40"/>
      <c r="EP1003" s="40"/>
      <c r="EQ1003" s="40"/>
      <c r="ER1003" s="40"/>
      <c r="ES1003" s="40"/>
      <c r="ET1003" s="40"/>
      <c r="EU1003" s="40"/>
      <c r="EV1003" s="40"/>
      <c r="EW1003" s="40"/>
      <c r="EX1003" s="40"/>
      <c r="EY1003" s="40"/>
      <c r="EZ1003" s="40"/>
      <c r="FA1003" s="40"/>
      <c r="FB1003" s="40"/>
      <c r="FC1003" s="40"/>
      <c r="FD1003" s="40"/>
      <c r="FE1003" s="40"/>
      <c r="FF1003" s="40"/>
      <c r="FG1003" s="40"/>
      <c r="FH1003" s="40"/>
      <c r="FI1003" s="40"/>
      <c r="FJ1003" s="40"/>
      <c r="FK1003" s="40"/>
      <c r="FL1003" s="40"/>
      <c r="FM1003" s="40"/>
      <c r="FN1003" s="40"/>
      <c r="FO1003" s="40"/>
      <c r="FP1003" s="40"/>
      <c r="FQ1003" s="40"/>
      <c r="FR1003" s="40"/>
      <c r="FS1003" s="40"/>
      <c r="FT1003" s="40"/>
      <c r="FU1003" s="40"/>
      <c r="FV1003" s="40"/>
      <c r="FW1003" s="40"/>
      <c r="FX1003" s="40"/>
      <c r="FY1003" s="40"/>
      <c r="FZ1003" s="40"/>
      <c r="GA1003" s="40"/>
      <c r="GB1003" s="40"/>
      <c r="GC1003" s="40"/>
      <c r="GD1003" s="8"/>
      <c r="GE1003" s="8"/>
      <c r="GF1003" s="8"/>
      <c r="GG1003" s="8"/>
      <c r="GH1003" s="8"/>
    </row>
    <row r="1004" spans="1:190">
      <c r="A1004" s="8"/>
      <c r="DT1004" s="40"/>
      <c r="DU1004" s="40"/>
      <c r="DV1004" s="40"/>
      <c r="DW1004" s="40"/>
      <c r="DX1004" s="40"/>
      <c r="DY1004" s="40"/>
      <c r="DZ1004" s="40"/>
      <c r="EA1004" s="40"/>
      <c r="EB1004" s="40"/>
      <c r="EC1004" s="40"/>
      <c r="ED1004" s="40"/>
      <c r="EE1004" s="40"/>
      <c r="EF1004" s="40"/>
      <c r="EG1004" s="40"/>
      <c r="EH1004" s="40"/>
      <c r="EI1004" s="40"/>
      <c r="EJ1004" s="40"/>
      <c r="EK1004" s="40"/>
      <c r="EL1004" s="40"/>
      <c r="EM1004" s="40"/>
      <c r="EN1004" s="40"/>
      <c r="EO1004" s="40"/>
      <c r="EP1004" s="40"/>
      <c r="EQ1004" s="40"/>
      <c r="ER1004" s="40"/>
      <c r="ES1004" s="40"/>
      <c r="ET1004" s="40"/>
      <c r="EU1004" s="40"/>
      <c r="EV1004" s="40"/>
      <c r="EW1004" s="40"/>
      <c r="EX1004" s="40"/>
      <c r="EY1004" s="40"/>
      <c r="EZ1004" s="40"/>
      <c r="FA1004" s="40"/>
      <c r="FB1004" s="40"/>
      <c r="FC1004" s="40"/>
      <c r="FD1004" s="40"/>
      <c r="FE1004" s="40"/>
      <c r="FF1004" s="40"/>
      <c r="FG1004" s="40"/>
      <c r="FH1004" s="40"/>
      <c r="FI1004" s="40"/>
      <c r="FJ1004" s="40"/>
      <c r="FK1004" s="40"/>
      <c r="FL1004" s="40"/>
      <c r="FM1004" s="40"/>
      <c r="FN1004" s="40"/>
      <c r="FO1004" s="40"/>
      <c r="FP1004" s="40"/>
      <c r="FQ1004" s="40"/>
      <c r="FR1004" s="40"/>
      <c r="FS1004" s="40"/>
      <c r="FT1004" s="40"/>
      <c r="FU1004" s="40"/>
      <c r="FV1004" s="40"/>
      <c r="FW1004" s="40"/>
      <c r="FX1004" s="40"/>
      <c r="FY1004" s="40"/>
      <c r="FZ1004" s="40"/>
      <c r="GA1004" s="40"/>
      <c r="GB1004" s="40"/>
      <c r="GC1004" s="40"/>
      <c r="GD1004" s="8"/>
      <c r="GE1004" s="8"/>
      <c r="GF1004" s="8"/>
      <c r="GG1004" s="8"/>
      <c r="GH1004" s="8"/>
    </row>
    <row r="1005" spans="1:190">
      <c r="A1005" s="8"/>
      <c r="DT1005" s="40"/>
      <c r="DU1005" s="40"/>
      <c r="DV1005" s="40"/>
      <c r="DW1005" s="40"/>
      <c r="DX1005" s="40"/>
      <c r="DY1005" s="40"/>
      <c r="DZ1005" s="40"/>
      <c r="EA1005" s="40"/>
      <c r="EB1005" s="40"/>
      <c r="EC1005" s="40"/>
      <c r="ED1005" s="40"/>
      <c r="EE1005" s="40"/>
      <c r="EF1005" s="40"/>
      <c r="EG1005" s="40"/>
      <c r="EH1005" s="40"/>
      <c r="EI1005" s="40"/>
      <c r="EJ1005" s="40"/>
      <c r="EK1005" s="40"/>
      <c r="EL1005" s="40"/>
      <c r="EM1005" s="40"/>
      <c r="EN1005" s="40"/>
      <c r="EO1005" s="40"/>
      <c r="EP1005" s="40"/>
      <c r="EQ1005" s="40"/>
      <c r="ER1005" s="40"/>
      <c r="ES1005" s="40"/>
      <c r="ET1005" s="40"/>
      <c r="EU1005" s="40"/>
      <c r="EV1005" s="40"/>
      <c r="EW1005" s="40"/>
      <c r="EX1005" s="40"/>
      <c r="EY1005" s="40"/>
      <c r="EZ1005" s="40"/>
      <c r="FA1005" s="40"/>
      <c r="FB1005" s="40"/>
      <c r="FC1005" s="40"/>
      <c r="FD1005" s="40"/>
      <c r="FE1005" s="40"/>
      <c r="FF1005" s="40"/>
      <c r="FG1005" s="40"/>
      <c r="FH1005" s="40"/>
      <c r="FI1005" s="40"/>
      <c r="FJ1005" s="40"/>
      <c r="FK1005" s="40"/>
      <c r="FL1005" s="40"/>
      <c r="FM1005" s="40"/>
      <c r="FN1005" s="40"/>
      <c r="FO1005" s="40"/>
      <c r="FP1005" s="40"/>
      <c r="FQ1005" s="40"/>
      <c r="FR1005" s="40"/>
      <c r="FS1005" s="40"/>
      <c r="FT1005" s="40"/>
      <c r="FU1005" s="40"/>
      <c r="FV1005" s="40"/>
      <c r="FW1005" s="40"/>
      <c r="FX1005" s="40"/>
      <c r="FY1005" s="40"/>
      <c r="FZ1005" s="40"/>
      <c r="GA1005" s="40"/>
      <c r="GB1005" s="40"/>
      <c r="GC1005" s="40"/>
      <c r="GD1005" s="8"/>
      <c r="GE1005" s="8"/>
      <c r="GF1005" s="8"/>
      <c r="GG1005" s="8"/>
      <c r="GH1005" s="8"/>
    </row>
    <row r="1006" spans="1:190">
      <c r="A1006" s="8"/>
      <c r="DT1006" s="40"/>
      <c r="DU1006" s="40"/>
      <c r="DV1006" s="40"/>
      <c r="DW1006" s="40"/>
      <c r="DX1006" s="40"/>
      <c r="DY1006" s="40"/>
      <c r="DZ1006" s="40"/>
      <c r="EA1006" s="40"/>
      <c r="EB1006" s="40"/>
      <c r="EC1006" s="40"/>
      <c r="ED1006" s="40"/>
      <c r="EE1006" s="40"/>
      <c r="EF1006" s="40"/>
      <c r="EG1006" s="40"/>
      <c r="EH1006" s="40"/>
      <c r="EI1006" s="40"/>
      <c r="EJ1006" s="40"/>
      <c r="EK1006" s="40"/>
      <c r="EL1006" s="40"/>
      <c r="EM1006" s="40"/>
      <c r="EN1006" s="40"/>
      <c r="EO1006" s="40"/>
      <c r="EP1006" s="40"/>
      <c r="EQ1006" s="40"/>
      <c r="ER1006" s="40"/>
      <c r="ES1006" s="40"/>
      <c r="ET1006" s="40"/>
      <c r="EU1006" s="40"/>
      <c r="EV1006" s="40"/>
      <c r="EW1006" s="40"/>
      <c r="EX1006" s="40"/>
      <c r="EY1006" s="40"/>
      <c r="EZ1006" s="40"/>
      <c r="FA1006" s="40"/>
      <c r="FB1006" s="40"/>
      <c r="FC1006" s="40"/>
      <c r="FD1006" s="40"/>
      <c r="FE1006" s="40"/>
      <c r="FF1006" s="40"/>
      <c r="FG1006" s="40"/>
      <c r="FH1006" s="40"/>
      <c r="FI1006" s="40"/>
      <c r="FJ1006" s="40"/>
      <c r="FK1006" s="40"/>
      <c r="FL1006" s="40"/>
      <c r="FM1006" s="40"/>
      <c r="FN1006" s="40"/>
      <c r="FO1006" s="40"/>
      <c r="FP1006" s="40"/>
      <c r="FQ1006" s="40"/>
      <c r="FR1006" s="40"/>
      <c r="FS1006" s="40"/>
      <c r="FT1006" s="40"/>
      <c r="FU1006" s="40"/>
      <c r="FV1006" s="40"/>
      <c r="FW1006" s="40"/>
      <c r="FX1006" s="40"/>
      <c r="FY1006" s="40"/>
      <c r="FZ1006" s="40"/>
      <c r="GA1006" s="40"/>
      <c r="GB1006" s="40"/>
      <c r="GC1006" s="40"/>
      <c r="GD1006" s="8"/>
      <c r="GE1006" s="8"/>
      <c r="GF1006" s="8"/>
      <c r="GG1006" s="8"/>
      <c r="GH1006" s="8"/>
    </row>
    <row r="1007" spans="1:190">
      <c r="A1007" s="8"/>
      <c r="DT1007" s="40"/>
      <c r="DU1007" s="40"/>
      <c r="DV1007" s="40"/>
      <c r="DW1007" s="40"/>
      <c r="DX1007" s="40"/>
      <c r="DY1007" s="40"/>
      <c r="DZ1007" s="40"/>
      <c r="EA1007" s="40"/>
      <c r="EB1007" s="40"/>
      <c r="EC1007" s="40"/>
      <c r="ED1007" s="40"/>
      <c r="EE1007" s="40"/>
      <c r="EF1007" s="40"/>
      <c r="EG1007" s="40"/>
      <c r="EH1007" s="40"/>
      <c r="EI1007" s="40"/>
      <c r="EJ1007" s="40"/>
      <c r="EK1007" s="40"/>
      <c r="EL1007" s="40"/>
      <c r="EM1007" s="40"/>
      <c r="EN1007" s="40"/>
      <c r="EO1007" s="40"/>
      <c r="EP1007" s="40"/>
      <c r="EQ1007" s="40"/>
      <c r="ER1007" s="40"/>
      <c r="ES1007" s="40"/>
      <c r="ET1007" s="40"/>
      <c r="EU1007" s="40"/>
      <c r="EV1007" s="40"/>
      <c r="EW1007" s="40"/>
      <c r="EX1007" s="40"/>
      <c r="EY1007" s="40"/>
      <c r="EZ1007" s="40"/>
      <c r="FA1007" s="40"/>
      <c r="FB1007" s="40"/>
      <c r="FC1007" s="40"/>
      <c r="FD1007" s="40"/>
      <c r="FE1007" s="40"/>
      <c r="FF1007" s="40"/>
      <c r="FG1007" s="40"/>
      <c r="FH1007" s="40"/>
      <c r="FI1007" s="40"/>
      <c r="FJ1007" s="40"/>
      <c r="FK1007" s="40"/>
      <c r="FL1007" s="40"/>
      <c r="FM1007" s="40"/>
      <c r="FN1007" s="40"/>
      <c r="FO1007" s="40"/>
      <c r="FP1007" s="40"/>
      <c r="FQ1007" s="40"/>
      <c r="FR1007" s="40"/>
      <c r="FS1007" s="40"/>
      <c r="FT1007" s="40"/>
      <c r="FU1007" s="40"/>
      <c r="FV1007" s="40"/>
      <c r="FW1007" s="40"/>
      <c r="FX1007" s="40"/>
      <c r="FY1007" s="40"/>
      <c r="FZ1007" s="40"/>
      <c r="GA1007" s="40"/>
      <c r="GB1007" s="40"/>
      <c r="GC1007" s="40"/>
      <c r="GD1007" s="8"/>
      <c r="GE1007" s="8"/>
      <c r="GF1007" s="8"/>
      <c r="GG1007" s="8"/>
      <c r="GH1007" s="8"/>
    </row>
    <row r="1008" spans="1:190">
      <c r="A1008" s="8"/>
      <c r="DT1008" s="40"/>
      <c r="DU1008" s="40"/>
      <c r="DV1008" s="40"/>
      <c r="DW1008" s="40"/>
      <c r="DX1008" s="40"/>
      <c r="DY1008" s="40"/>
      <c r="DZ1008" s="40"/>
      <c r="EA1008" s="40"/>
      <c r="EB1008" s="40"/>
      <c r="EC1008" s="40"/>
      <c r="ED1008" s="40"/>
      <c r="EE1008" s="40"/>
      <c r="EF1008" s="40"/>
      <c r="EG1008" s="40"/>
      <c r="EH1008" s="40"/>
      <c r="EI1008" s="40"/>
      <c r="EJ1008" s="40"/>
      <c r="EK1008" s="40"/>
      <c r="EL1008" s="40"/>
      <c r="EM1008" s="40"/>
      <c r="EN1008" s="40"/>
      <c r="EO1008" s="40"/>
      <c r="EP1008" s="40"/>
      <c r="EQ1008" s="40"/>
      <c r="ER1008" s="40"/>
      <c r="ES1008" s="40"/>
      <c r="ET1008" s="40"/>
      <c r="EU1008" s="40"/>
      <c r="EV1008" s="40"/>
      <c r="EW1008" s="40"/>
      <c r="EX1008" s="40"/>
      <c r="EY1008" s="40"/>
      <c r="EZ1008" s="40"/>
      <c r="FA1008" s="40"/>
      <c r="FB1008" s="40"/>
      <c r="FC1008" s="40"/>
      <c r="FD1008" s="40"/>
      <c r="FE1008" s="40"/>
      <c r="FF1008" s="40"/>
      <c r="FG1008" s="40"/>
      <c r="FH1008" s="40"/>
      <c r="FI1008" s="40"/>
      <c r="FJ1008" s="40"/>
      <c r="FK1008" s="40"/>
      <c r="FL1008" s="40"/>
      <c r="FM1008" s="40"/>
      <c r="FN1008" s="40"/>
      <c r="FO1008" s="40"/>
      <c r="FP1008" s="40"/>
      <c r="FQ1008" s="40"/>
      <c r="FR1008" s="40"/>
      <c r="FS1008" s="40"/>
      <c r="FT1008" s="40"/>
      <c r="FU1008" s="40"/>
      <c r="FV1008" s="40"/>
      <c r="FW1008" s="40"/>
      <c r="FX1008" s="40"/>
      <c r="FY1008" s="40"/>
      <c r="FZ1008" s="40"/>
      <c r="GA1008" s="40"/>
      <c r="GB1008" s="40"/>
      <c r="GC1008" s="40"/>
      <c r="GD1008" s="8"/>
      <c r="GE1008" s="8"/>
      <c r="GF1008" s="8"/>
      <c r="GG1008" s="8"/>
      <c r="GH1008" s="8"/>
    </row>
    <row r="1009" spans="1:190">
      <c r="A1009" s="8"/>
      <c r="DT1009" s="40"/>
      <c r="DU1009" s="40"/>
      <c r="DV1009" s="40"/>
      <c r="DW1009" s="40"/>
      <c r="DX1009" s="40"/>
      <c r="DY1009" s="40"/>
      <c r="DZ1009" s="40"/>
      <c r="EA1009" s="40"/>
      <c r="EB1009" s="40"/>
      <c r="EC1009" s="40"/>
      <c r="ED1009" s="40"/>
      <c r="EE1009" s="40"/>
      <c r="EF1009" s="40"/>
      <c r="EG1009" s="40"/>
      <c r="EH1009" s="40"/>
      <c r="EI1009" s="40"/>
      <c r="EJ1009" s="40"/>
      <c r="EK1009" s="40"/>
      <c r="EL1009" s="40"/>
      <c r="EM1009" s="40"/>
      <c r="EN1009" s="40"/>
      <c r="EO1009" s="40"/>
      <c r="EP1009" s="40"/>
      <c r="EQ1009" s="40"/>
      <c r="ER1009" s="40"/>
      <c r="ES1009" s="40"/>
      <c r="ET1009" s="40"/>
      <c r="EU1009" s="40"/>
      <c r="EV1009" s="40"/>
      <c r="EW1009" s="40"/>
      <c r="EX1009" s="40"/>
      <c r="EY1009" s="40"/>
      <c r="EZ1009" s="40"/>
      <c r="FA1009" s="40"/>
      <c r="FB1009" s="40"/>
      <c r="FC1009" s="40"/>
      <c r="FD1009" s="40"/>
      <c r="FE1009" s="40"/>
      <c r="FF1009" s="40"/>
      <c r="FG1009" s="40"/>
      <c r="FH1009" s="40"/>
      <c r="FI1009" s="40"/>
      <c r="FJ1009" s="40"/>
      <c r="FK1009" s="40"/>
      <c r="FL1009" s="40"/>
      <c r="FM1009" s="40"/>
      <c r="FN1009" s="40"/>
      <c r="FO1009" s="40"/>
      <c r="FP1009" s="40"/>
      <c r="FQ1009" s="40"/>
      <c r="FR1009" s="40"/>
      <c r="FS1009" s="40"/>
      <c r="FT1009" s="40"/>
      <c r="FU1009" s="40"/>
      <c r="FV1009" s="40"/>
      <c r="FW1009" s="40"/>
      <c r="FX1009" s="40"/>
      <c r="FY1009" s="40"/>
      <c r="FZ1009" s="40"/>
      <c r="GA1009" s="40"/>
      <c r="GB1009" s="40"/>
      <c r="GC1009" s="40"/>
      <c r="GD1009" s="8"/>
      <c r="GE1009" s="8"/>
      <c r="GF1009" s="8"/>
      <c r="GG1009" s="8"/>
      <c r="GH1009" s="8"/>
    </row>
    <row r="1010" spans="1:190">
      <c r="A1010" s="8"/>
      <c r="DT1010" s="40"/>
      <c r="DU1010" s="40"/>
      <c r="DV1010" s="40"/>
      <c r="DW1010" s="40"/>
      <c r="DX1010" s="40"/>
      <c r="DY1010" s="40"/>
      <c r="DZ1010" s="40"/>
      <c r="EA1010" s="40"/>
      <c r="EB1010" s="40"/>
      <c r="EC1010" s="40"/>
      <c r="ED1010" s="40"/>
      <c r="EE1010" s="40"/>
      <c r="EF1010" s="40"/>
      <c r="EG1010" s="40"/>
      <c r="EH1010" s="40"/>
      <c r="EI1010" s="40"/>
      <c r="EJ1010" s="40"/>
      <c r="EK1010" s="40"/>
      <c r="EL1010" s="40"/>
      <c r="EM1010" s="40"/>
      <c r="EN1010" s="40"/>
      <c r="EO1010" s="40"/>
      <c r="EP1010" s="40"/>
      <c r="EQ1010" s="40"/>
      <c r="ER1010" s="40"/>
      <c r="ES1010" s="40"/>
      <c r="ET1010" s="40"/>
      <c r="EU1010" s="40"/>
      <c r="EV1010" s="40"/>
      <c r="EW1010" s="40"/>
      <c r="EX1010" s="40"/>
      <c r="EY1010" s="40"/>
      <c r="EZ1010" s="40"/>
      <c r="FA1010" s="40"/>
      <c r="FB1010" s="40"/>
      <c r="FC1010" s="40"/>
      <c r="FD1010" s="40"/>
      <c r="FE1010" s="40"/>
      <c r="FF1010" s="40"/>
      <c r="FG1010" s="40"/>
      <c r="FH1010" s="40"/>
      <c r="FI1010" s="40"/>
      <c r="FJ1010" s="40"/>
      <c r="FK1010" s="40"/>
      <c r="FL1010" s="40"/>
      <c r="FM1010" s="40"/>
      <c r="FN1010" s="40"/>
      <c r="FO1010" s="40"/>
      <c r="FP1010" s="40"/>
      <c r="FQ1010" s="40"/>
      <c r="FR1010" s="40"/>
      <c r="FS1010" s="40"/>
      <c r="FT1010" s="40"/>
      <c r="FU1010" s="40"/>
      <c r="FV1010" s="40"/>
      <c r="FW1010" s="40"/>
      <c r="FX1010" s="40"/>
      <c r="FY1010" s="40"/>
      <c r="FZ1010" s="40"/>
      <c r="GA1010" s="40"/>
      <c r="GB1010" s="40"/>
      <c r="GC1010" s="40"/>
      <c r="GD1010" s="8"/>
      <c r="GE1010" s="8"/>
      <c r="GF1010" s="8"/>
      <c r="GG1010" s="8"/>
      <c r="GH1010" s="8"/>
    </row>
    <row r="1011" spans="1:190">
      <c r="A1011" s="8"/>
      <c r="DT1011" s="40"/>
      <c r="DU1011" s="40"/>
      <c r="DV1011" s="40"/>
      <c r="DW1011" s="40"/>
      <c r="DX1011" s="40"/>
      <c r="DY1011" s="40"/>
      <c r="DZ1011" s="40"/>
      <c r="EA1011" s="40"/>
      <c r="EB1011" s="40"/>
      <c r="EC1011" s="40"/>
      <c r="ED1011" s="40"/>
      <c r="EE1011" s="40"/>
      <c r="EF1011" s="40"/>
      <c r="EG1011" s="40"/>
      <c r="EH1011" s="40"/>
      <c r="EI1011" s="40"/>
      <c r="EJ1011" s="40"/>
      <c r="EK1011" s="40"/>
      <c r="EL1011" s="40"/>
      <c r="EM1011" s="40"/>
      <c r="EN1011" s="40"/>
      <c r="EO1011" s="40"/>
      <c r="EP1011" s="40"/>
      <c r="EQ1011" s="40"/>
      <c r="ER1011" s="40"/>
      <c r="ES1011" s="40"/>
      <c r="ET1011" s="40"/>
      <c r="EU1011" s="40"/>
      <c r="EV1011" s="40"/>
      <c r="EW1011" s="40"/>
      <c r="EX1011" s="40"/>
      <c r="EY1011" s="40"/>
      <c r="EZ1011" s="40"/>
      <c r="FA1011" s="40"/>
      <c r="FB1011" s="40"/>
      <c r="FC1011" s="40"/>
      <c r="FD1011" s="40"/>
      <c r="FE1011" s="40"/>
      <c r="FF1011" s="40"/>
      <c r="FG1011" s="40"/>
      <c r="FH1011" s="40"/>
      <c r="FI1011" s="40"/>
      <c r="FJ1011" s="40"/>
      <c r="FK1011" s="40"/>
      <c r="FL1011" s="40"/>
      <c r="FM1011" s="40"/>
      <c r="FN1011" s="40"/>
      <c r="FO1011" s="40"/>
      <c r="FP1011" s="40"/>
      <c r="FQ1011" s="40"/>
      <c r="FR1011" s="40"/>
      <c r="FS1011" s="40"/>
      <c r="FT1011" s="40"/>
      <c r="FU1011" s="40"/>
      <c r="FV1011" s="40"/>
      <c r="FW1011" s="40"/>
      <c r="FX1011" s="40"/>
      <c r="FY1011" s="40"/>
      <c r="FZ1011" s="40"/>
      <c r="GA1011" s="40"/>
      <c r="GB1011" s="40"/>
      <c r="GC1011" s="40"/>
      <c r="GD1011" s="8"/>
      <c r="GE1011" s="8"/>
      <c r="GF1011" s="8"/>
      <c r="GG1011" s="8"/>
      <c r="GH1011" s="8"/>
    </row>
    <row r="1012" spans="1:190">
      <c r="A1012" s="8"/>
      <c r="DT1012" s="40"/>
      <c r="DU1012" s="40"/>
      <c r="DV1012" s="40"/>
      <c r="DW1012" s="40"/>
      <c r="DX1012" s="40"/>
      <c r="DY1012" s="40"/>
      <c r="DZ1012" s="40"/>
      <c r="EA1012" s="40"/>
      <c r="EB1012" s="40"/>
      <c r="EC1012" s="40"/>
      <c r="ED1012" s="40"/>
      <c r="EE1012" s="40"/>
      <c r="EF1012" s="40"/>
      <c r="EG1012" s="40"/>
      <c r="EH1012" s="40"/>
      <c r="EI1012" s="40"/>
      <c r="EJ1012" s="40"/>
      <c r="EK1012" s="40"/>
      <c r="EL1012" s="40"/>
      <c r="EM1012" s="40"/>
      <c r="EN1012" s="40"/>
      <c r="EO1012" s="40"/>
      <c r="EP1012" s="40"/>
      <c r="EQ1012" s="40"/>
      <c r="ER1012" s="40"/>
      <c r="ES1012" s="40"/>
      <c r="ET1012" s="40"/>
      <c r="EU1012" s="40"/>
      <c r="EV1012" s="40"/>
      <c r="EW1012" s="40"/>
      <c r="EX1012" s="40"/>
      <c r="EY1012" s="40"/>
      <c r="EZ1012" s="40"/>
      <c r="FA1012" s="40"/>
      <c r="FB1012" s="40"/>
      <c r="FC1012" s="40"/>
      <c r="FD1012" s="40"/>
      <c r="FE1012" s="40"/>
      <c r="FF1012" s="40"/>
      <c r="FG1012" s="40"/>
      <c r="FH1012" s="40"/>
      <c r="FI1012" s="40"/>
      <c r="FJ1012" s="40"/>
      <c r="FK1012" s="40"/>
      <c r="FL1012" s="40"/>
      <c r="FM1012" s="40"/>
      <c r="FN1012" s="40"/>
      <c r="FO1012" s="40"/>
      <c r="FP1012" s="40"/>
      <c r="FQ1012" s="40"/>
      <c r="FR1012" s="40"/>
      <c r="FS1012" s="40"/>
      <c r="FT1012" s="40"/>
      <c r="FU1012" s="40"/>
      <c r="FV1012" s="40"/>
      <c r="FW1012" s="40"/>
      <c r="FX1012" s="40"/>
      <c r="FY1012" s="40"/>
      <c r="FZ1012" s="40"/>
      <c r="GA1012" s="40"/>
      <c r="GB1012" s="40"/>
      <c r="GC1012" s="40"/>
      <c r="GD1012" s="8"/>
      <c r="GE1012" s="8"/>
      <c r="GF1012" s="8"/>
      <c r="GG1012" s="8"/>
      <c r="GH1012" s="8"/>
    </row>
    <row r="1013" spans="1:190">
      <c r="A1013" s="8"/>
      <c r="DT1013" s="40"/>
      <c r="DU1013" s="40"/>
      <c r="DV1013" s="40"/>
      <c r="DW1013" s="40"/>
      <c r="DX1013" s="40"/>
      <c r="DY1013" s="40"/>
      <c r="DZ1013" s="40"/>
      <c r="EA1013" s="40"/>
      <c r="EB1013" s="40"/>
      <c r="EC1013" s="40"/>
      <c r="ED1013" s="40"/>
      <c r="EE1013" s="40"/>
      <c r="EF1013" s="40"/>
      <c r="EG1013" s="40"/>
      <c r="EH1013" s="40"/>
      <c r="EI1013" s="40"/>
      <c r="EJ1013" s="40"/>
      <c r="EK1013" s="40"/>
      <c r="EL1013" s="40"/>
      <c r="EM1013" s="40"/>
      <c r="EN1013" s="40"/>
      <c r="EO1013" s="40"/>
      <c r="EP1013" s="40"/>
      <c r="EQ1013" s="40"/>
      <c r="ER1013" s="40"/>
      <c r="ES1013" s="40"/>
      <c r="ET1013" s="40"/>
      <c r="EU1013" s="40"/>
      <c r="EV1013" s="40"/>
      <c r="EW1013" s="40"/>
      <c r="EX1013" s="40"/>
      <c r="EY1013" s="40"/>
      <c r="EZ1013" s="40"/>
      <c r="FA1013" s="40"/>
      <c r="FB1013" s="40"/>
      <c r="FC1013" s="40"/>
      <c r="FD1013" s="40"/>
      <c r="FE1013" s="40"/>
      <c r="FF1013" s="40"/>
      <c r="FG1013" s="40"/>
      <c r="FH1013" s="40"/>
      <c r="FI1013" s="40"/>
      <c r="FJ1013" s="40"/>
      <c r="FK1013" s="40"/>
      <c r="FL1013" s="40"/>
      <c r="FM1013" s="40"/>
      <c r="FN1013" s="40"/>
      <c r="FO1013" s="40"/>
      <c r="FP1013" s="40"/>
      <c r="FQ1013" s="40"/>
      <c r="FR1013" s="40"/>
      <c r="FS1013" s="40"/>
      <c r="FT1013" s="40"/>
      <c r="FU1013" s="40"/>
      <c r="FV1013" s="40"/>
      <c r="FW1013" s="40"/>
      <c r="FX1013" s="40"/>
      <c r="FY1013" s="40"/>
      <c r="FZ1013" s="40"/>
      <c r="GA1013" s="40"/>
      <c r="GB1013" s="40"/>
      <c r="GC1013" s="40"/>
      <c r="GD1013" s="8"/>
      <c r="GE1013" s="8"/>
      <c r="GF1013" s="8"/>
      <c r="GG1013" s="8"/>
      <c r="GH1013" s="8"/>
    </row>
    <row r="1014" spans="1:190">
      <c r="A1014" s="8"/>
      <c r="DT1014" s="40"/>
      <c r="DU1014" s="40"/>
      <c r="DV1014" s="40"/>
      <c r="DW1014" s="40"/>
      <c r="DX1014" s="40"/>
      <c r="DY1014" s="40"/>
      <c r="DZ1014" s="40"/>
      <c r="EA1014" s="40"/>
      <c r="EB1014" s="40"/>
      <c r="EC1014" s="40"/>
      <c r="ED1014" s="40"/>
      <c r="EE1014" s="40"/>
      <c r="EF1014" s="40"/>
      <c r="EG1014" s="40"/>
      <c r="EH1014" s="40"/>
      <c r="EI1014" s="40"/>
      <c r="EJ1014" s="40"/>
      <c r="EK1014" s="40"/>
      <c r="EL1014" s="40"/>
      <c r="EM1014" s="40"/>
      <c r="EN1014" s="40"/>
      <c r="EO1014" s="40"/>
      <c r="EP1014" s="40"/>
      <c r="EQ1014" s="40"/>
      <c r="ER1014" s="40"/>
      <c r="ES1014" s="40"/>
      <c r="ET1014" s="40"/>
      <c r="EU1014" s="40"/>
      <c r="EV1014" s="40"/>
      <c r="EW1014" s="40"/>
      <c r="EX1014" s="40"/>
      <c r="EY1014" s="40"/>
      <c r="EZ1014" s="40"/>
      <c r="FA1014" s="40"/>
      <c r="FB1014" s="40"/>
      <c r="FC1014" s="40"/>
      <c r="FD1014" s="40"/>
      <c r="FE1014" s="40"/>
      <c r="FF1014" s="40"/>
      <c r="FG1014" s="40"/>
      <c r="FH1014" s="40"/>
      <c r="FI1014" s="40"/>
      <c r="FJ1014" s="40"/>
      <c r="FK1014" s="40"/>
      <c r="FL1014" s="40"/>
      <c r="FM1014" s="40"/>
      <c r="FN1014" s="40"/>
      <c r="FO1014" s="40"/>
      <c r="FP1014" s="40"/>
      <c r="FQ1014" s="40"/>
      <c r="FR1014" s="40"/>
      <c r="FS1014" s="40"/>
      <c r="FT1014" s="40"/>
      <c r="FU1014" s="40"/>
      <c r="FV1014" s="40"/>
      <c r="FW1014" s="40"/>
      <c r="FX1014" s="40"/>
      <c r="FY1014" s="40"/>
      <c r="FZ1014" s="40"/>
      <c r="GA1014" s="40"/>
      <c r="GB1014" s="40"/>
      <c r="GC1014" s="40"/>
      <c r="GD1014" s="8"/>
      <c r="GE1014" s="8"/>
      <c r="GF1014" s="8"/>
      <c r="GG1014" s="8"/>
      <c r="GH1014" s="8"/>
    </row>
    <row r="1015" spans="1:190">
      <c r="A1015" s="8"/>
      <c r="DT1015" s="40"/>
      <c r="DU1015" s="40"/>
      <c r="DV1015" s="40"/>
      <c r="DW1015" s="40"/>
      <c r="DX1015" s="40"/>
      <c r="DY1015" s="40"/>
      <c r="DZ1015" s="40"/>
      <c r="EA1015" s="40"/>
      <c r="EB1015" s="40"/>
      <c r="EC1015" s="40"/>
      <c r="ED1015" s="40"/>
      <c r="EE1015" s="40"/>
      <c r="EF1015" s="40"/>
      <c r="EG1015" s="40"/>
      <c r="EH1015" s="40"/>
      <c r="EI1015" s="40"/>
      <c r="EJ1015" s="40"/>
      <c r="EK1015" s="40"/>
      <c r="EL1015" s="40"/>
      <c r="EM1015" s="40"/>
      <c r="EN1015" s="40"/>
      <c r="EO1015" s="40"/>
      <c r="EP1015" s="40"/>
      <c r="EQ1015" s="40"/>
      <c r="ER1015" s="40"/>
      <c r="ES1015" s="40"/>
      <c r="ET1015" s="40"/>
      <c r="EU1015" s="40"/>
      <c r="EV1015" s="40"/>
      <c r="EW1015" s="40"/>
      <c r="EX1015" s="40"/>
      <c r="EY1015" s="40"/>
      <c r="EZ1015" s="40"/>
      <c r="FA1015" s="40"/>
      <c r="FB1015" s="40"/>
      <c r="FC1015" s="40"/>
      <c r="FD1015" s="40"/>
      <c r="FE1015" s="40"/>
      <c r="FF1015" s="40"/>
      <c r="FG1015" s="40"/>
      <c r="FH1015" s="40"/>
      <c r="FI1015" s="40"/>
      <c r="FJ1015" s="40"/>
      <c r="FK1015" s="40"/>
      <c r="FL1015" s="40"/>
      <c r="FM1015" s="40"/>
      <c r="FN1015" s="40"/>
      <c r="FO1015" s="40"/>
      <c r="FP1015" s="40"/>
      <c r="FQ1015" s="40"/>
      <c r="FR1015" s="40"/>
      <c r="FS1015" s="40"/>
      <c r="FT1015" s="40"/>
      <c r="FU1015" s="40"/>
      <c r="FV1015" s="40"/>
      <c r="FW1015" s="40"/>
      <c r="FX1015" s="40"/>
      <c r="FY1015" s="40"/>
      <c r="FZ1015" s="40"/>
      <c r="GA1015" s="40"/>
      <c r="GB1015" s="40"/>
      <c r="GC1015" s="40"/>
      <c r="GD1015" s="8"/>
      <c r="GE1015" s="8"/>
      <c r="GF1015" s="8"/>
      <c r="GG1015" s="8"/>
      <c r="GH1015" s="8"/>
    </row>
    <row r="1016" spans="1:190">
      <c r="A1016" s="8"/>
      <c r="DT1016" s="40"/>
      <c r="DU1016" s="40"/>
      <c r="DV1016" s="40"/>
      <c r="DW1016" s="40"/>
      <c r="DX1016" s="40"/>
      <c r="DY1016" s="40"/>
      <c r="DZ1016" s="40"/>
      <c r="EA1016" s="40"/>
      <c r="EB1016" s="40"/>
      <c r="EC1016" s="40"/>
      <c r="ED1016" s="40"/>
      <c r="EE1016" s="40"/>
      <c r="EF1016" s="40"/>
      <c r="EG1016" s="40"/>
      <c r="EH1016" s="40"/>
      <c r="EI1016" s="40"/>
      <c r="EJ1016" s="40"/>
      <c r="EK1016" s="40"/>
      <c r="EL1016" s="40"/>
      <c r="EM1016" s="40"/>
      <c r="EN1016" s="40"/>
      <c r="EO1016" s="40"/>
      <c r="EP1016" s="40"/>
      <c r="EQ1016" s="40"/>
      <c r="ER1016" s="40"/>
      <c r="ES1016" s="40"/>
      <c r="ET1016" s="40"/>
      <c r="EU1016" s="40"/>
      <c r="EV1016" s="40"/>
      <c r="EW1016" s="40"/>
      <c r="EX1016" s="40"/>
      <c r="EY1016" s="40"/>
      <c r="EZ1016" s="40"/>
      <c r="FA1016" s="40"/>
      <c r="FB1016" s="40"/>
      <c r="FC1016" s="40"/>
      <c r="FD1016" s="40"/>
      <c r="FE1016" s="40"/>
      <c r="FF1016" s="40"/>
      <c r="FG1016" s="40"/>
      <c r="FH1016" s="40"/>
      <c r="FI1016" s="40"/>
      <c r="FJ1016" s="40"/>
      <c r="FK1016" s="40"/>
      <c r="FL1016" s="40"/>
      <c r="FM1016" s="40"/>
      <c r="FN1016" s="40"/>
      <c r="FO1016" s="40"/>
      <c r="FP1016" s="40"/>
      <c r="FQ1016" s="40"/>
      <c r="FR1016" s="40"/>
      <c r="FS1016" s="40"/>
      <c r="FT1016" s="40"/>
      <c r="FU1016" s="40"/>
      <c r="FV1016" s="40"/>
      <c r="FW1016" s="40"/>
      <c r="FX1016" s="40"/>
      <c r="FY1016" s="40"/>
      <c r="FZ1016" s="40"/>
      <c r="GA1016" s="40"/>
      <c r="GB1016" s="40"/>
      <c r="GC1016" s="40"/>
      <c r="GD1016" s="8"/>
      <c r="GE1016" s="8"/>
      <c r="GF1016" s="8"/>
      <c r="GG1016" s="8"/>
      <c r="GH1016" s="8"/>
    </row>
    <row r="1017" spans="1:190">
      <c r="A1017" s="8"/>
      <c r="DT1017" s="40"/>
      <c r="DU1017" s="40"/>
      <c r="DV1017" s="40"/>
      <c r="DW1017" s="40"/>
      <c r="DX1017" s="40"/>
      <c r="DY1017" s="40"/>
      <c r="DZ1017" s="40"/>
      <c r="EA1017" s="40"/>
      <c r="EB1017" s="40"/>
      <c r="EC1017" s="40"/>
      <c r="ED1017" s="40"/>
      <c r="EE1017" s="40"/>
      <c r="EF1017" s="40"/>
      <c r="EG1017" s="40"/>
      <c r="EH1017" s="40"/>
      <c r="EI1017" s="40"/>
      <c r="EJ1017" s="40"/>
      <c r="EK1017" s="40"/>
      <c r="EL1017" s="40"/>
      <c r="EM1017" s="40"/>
      <c r="EN1017" s="40"/>
      <c r="EO1017" s="40"/>
      <c r="EP1017" s="40"/>
      <c r="EQ1017" s="40"/>
      <c r="ER1017" s="40"/>
      <c r="ES1017" s="40"/>
      <c r="ET1017" s="40"/>
      <c r="EU1017" s="40"/>
      <c r="EV1017" s="40"/>
      <c r="EW1017" s="40"/>
      <c r="EX1017" s="40"/>
      <c r="EY1017" s="40"/>
      <c r="EZ1017" s="40"/>
      <c r="FA1017" s="40"/>
      <c r="FB1017" s="40"/>
      <c r="FC1017" s="40"/>
      <c r="FD1017" s="40"/>
      <c r="FE1017" s="40"/>
      <c r="FF1017" s="40"/>
      <c r="FG1017" s="40"/>
      <c r="FH1017" s="40"/>
      <c r="FI1017" s="40"/>
      <c r="FJ1017" s="40"/>
      <c r="FK1017" s="40"/>
      <c r="FL1017" s="40"/>
      <c r="FM1017" s="40"/>
      <c r="FN1017" s="40"/>
      <c r="FO1017" s="40"/>
      <c r="FP1017" s="40"/>
      <c r="FQ1017" s="40"/>
      <c r="FR1017" s="40"/>
      <c r="FS1017" s="40"/>
      <c r="FT1017" s="40"/>
      <c r="FU1017" s="40"/>
      <c r="FV1017" s="40"/>
      <c r="FW1017" s="40"/>
      <c r="FX1017" s="40"/>
      <c r="FY1017" s="40"/>
      <c r="FZ1017" s="40"/>
      <c r="GA1017" s="40"/>
      <c r="GB1017" s="40"/>
      <c r="GC1017" s="40"/>
      <c r="GD1017" s="8"/>
      <c r="GE1017" s="8"/>
      <c r="GF1017" s="8"/>
      <c r="GG1017" s="8"/>
      <c r="GH1017" s="8"/>
    </row>
    <row r="1018" spans="1:190">
      <c r="A1018" s="8"/>
      <c r="DT1018" s="40"/>
      <c r="DU1018" s="40"/>
      <c r="DV1018" s="40"/>
      <c r="DW1018" s="40"/>
      <c r="DX1018" s="40"/>
      <c r="DY1018" s="40"/>
      <c r="DZ1018" s="40"/>
      <c r="EA1018" s="40"/>
      <c r="EB1018" s="40"/>
      <c r="EC1018" s="40"/>
      <c r="ED1018" s="40"/>
      <c r="EE1018" s="40"/>
      <c r="EF1018" s="40"/>
      <c r="EG1018" s="40"/>
      <c r="EH1018" s="40"/>
      <c r="EI1018" s="40"/>
      <c r="EJ1018" s="40"/>
      <c r="EK1018" s="40"/>
      <c r="EL1018" s="40"/>
      <c r="EM1018" s="40"/>
      <c r="EN1018" s="40"/>
      <c r="EO1018" s="40"/>
      <c r="EP1018" s="40"/>
      <c r="EQ1018" s="40"/>
      <c r="ER1018" s="40"/>
      <c r="ES1018" s="40"/>
      <c r="ET1018" s="40"/>
      <c r="EU1018" s="40"/>
      <c r="EV1018" s="40"/>
      <c r="EW1018" s="40"/>
      <c r="EX1018" s="40"/>
      <c r="EY1018" s="40"/>
      <c r="EZ1018" s="40"/>
      <c r="FA1018" s="40"/>
      <c r="FB1018" s="40"/>
      <c r="FC1018" s="40"/>
      <c r="FD1018" s="40"/>
      <c r="FE1018" s="40"/>
      <c r="FF1018" s="40"/>
      <c r="FG1018" s="40"/>
      <c r="FH1018" s="40"/>
      <c r="FI1018" s="40"/>
      <c r="FJ1018" s="40"/>
      <c r="FK1018" s="40"/>
      <c r="FL1018" s="40"/>
      <c r="FM1018" s="40"/>
      <c r="FN1018" s="40"/>
      <c r="FO1018" s="40"/>
      <c r="FP1018" s="40"/>
      <c r="FQ1018" s="40"/>
      <c r="FR1018" s="40"/>
      <c r="FS1018" s="40"/>
      <c r="FT1018" s="40"/>
      <c r="FU1018" s="40"/>
      <c r="FV1018" s="40"/>
      <c r="FW1018" s="40"/>
      <c r="FX1018" s="40"/>
      <c r="FY1018" s="40"/>
      <c r="FZ1018" s="40"/>
      <c r="GA1018" s="40"/>
      <c r="GB1018" s="40"/>
      <c r="GC1018" s="40"/>
      <c r="GD1018" s="8"/>
      <c r="GE1018" s="8"/>
      <c r="GF1018" s="8"/>
      <c r="GG1018" s="8"/>
      <c r="GH1018" s="8"/>
    </row>
    <row r="1019" spans="1:190">
      <c r="A1019" s="8"/>
      <c r="DT1019" s="40"/>
      <c r="DU1019" s="40"/>
      <c r="DV1019" s="40"/>
      <c r="DW1019" s="40"/>
      <c r="DX1019" s="40"/>
      <c r="DY1019" s="40"/>
      <c r="DZ1019" s="40"/>
      <c r="EA1019" s="40"/>
      <c r="EB1019" s="40"/>
      <c r="EC1019" s="40"/>
      <c r="ED1019" s="40"/>
      <c r="EE1019" s="40"/>
      <c r="EF1019" s="40"/>
      <c r="EG1019" s="40"/>
      <c r="EH1019" s="40"/>
      <c r="EI1019" s="40"/>
      <c r="EJ1019" s="40"/>
      <c r="EK1019" s="40"/>
      <c r="EL1019" s="40"/>
      <c r="EM1019" s="40"/>
      <c r="EN1019" s="40"/>
      <c r="EO1019" s="40"/>
      <c r="EP1019" s="40"/>
      <c r="EQ1019" s="40"/>
      <c r="ER1019" s="40"/>
      <c r="ES1019" s="40"/>
      <c r="ET1019" s="40"/>
      <c r="EU1019" s="40"/>
      <c r="EV1019" s="40"/>
      <c r="EW1019" s="40"/>
      <c r="EX1019" s="40"/>
      <c r="EY1019" s="40"/>
      <c r="EZ1019" s="40"/>
      <c r="FA1019" s="40"/>
      <c r="FB1019" s="40"/>
      <c r="FC1019" s="40"/>
      <c r="FD1019" s="40"/>
      <c r="FE1019" s="40"/>
      <c r="FF1019" s="40"/>
      <c r="FG1019" s="40"/>
      <c r="FH1019" s="40"/>
      <c r="FI1019" s="40"/>
      <c r="FJ1019" s="40"/>
      <c r="FK1019" s="40"/>
      <c r="FL1019" s="40"/>
      <c r="FM1019" s="40"/>
      <c r="FN1019" s="40"/>
      <c r="FO1019" s="40"/>
      <c r="FP1019" s="40"/>
      <c r="FQ1019" s="40"/>
      <c r="FR1019" s="40"/>
      <c r="FS1019" s="40"/>
      <c r="FT1019" s="40"/>
      <c r="FU1019" s="40"/>
      <c r="FV1019" s="40"/>
      <c r="FW1019" s="40"/>
      <c r="FX1019" s="40"/>
      <c r="FY1019" s="40"/>
      <c r="FZ1019" s="40"/>
      <c r="GA1019" s="40"/>
      <c r="GB1019" s="40"/>
      <c r="GC1019" s="40"/>
      <c r="GD1019" s="8"/>
      <c r="GE1019" s="8"/>
      <c r="GF1019" s="8"/>
      <c r="GG1019" s="8"/>
      <c r="GH1019" s="8"/>
    </row>
    <row r="1020" spans="1:190">
      <c r="A1020" s="8"/>
      <c r="DT1020" s="40"/>
      <c r="DU1020" s="40"/>
      <c r="DV1020" s="40"/>
      <c r="DW1020" s="40"/>
      <c r="DX1020" s="40"/>
      <c r="DY1020" s="40"/>
      <c r="DZ1020" s="40"/>
      <c r="EA1020" s="40"/>
      <c r="EB1020" s="40"/>
      <c r="EC1020" s="40"/>
      <c r="ED1020" s="40"/>
      <c r="EE1020" s="40"/>
      <c r="EF1020" s="40"/>
      <c r="EG1020" s="40"/>
      <c r="EH1020" s="40"/>
      <c r="EI1020" s="40"/>
      <c r="EJ1020" s="40"/>
      <c r="EK1020" s="40"/>
      <c r="EL1020" s="40"/>
      <c r="EM1020" s="40"/>
      <c r="EN1020" s="40"/>
      <c r="EO1020" s="40"/>
      <c r="EP1020" s="40"/>
      <c r="EQ1020" s="40"/>
      <c r="ER1020" s="40"/>
      <c r="ES1020" s="40"/>
      <c r="ET1020" s="40"/>
      <c r="EU1020" s="40"/>
      <c r="EV1020" s="40"/>
      <c r="EW1020" s="40"/>
      <c r="EX1020" s="40"/>
      <c r="EY1020" s="40"/>
      <c r="EZ1020" s="40"/>
      <c r="FA1020" s="40"/>
      <c r="FB1020" s="40"/>
      <c r="FC1020" s="40"/>
      <c r="FD1020" s="40"/>
      <c r="FE1020" s="40"/>
      <c r="FF1020" s="40"/>
      <c r="FG1020" s="40"/>
      <c r="FH1020" s="40"/>
      <c r="FI1020" s="40"/>
      <c r="FJ1020" s="40"/>
      <c r="FK1020" s="40"/>
      <c r="FL1020" s="40"/>
      <c r="FM1020" s="40"/>
      <c r="FN1020" s="40"/>
      <c r="FO1020" s="40"/>
      <c r="FP1020" s="40"/>
      <c r="FQ1020" s="40"/>
      <c r="FR1020" s="40"/>
      <c r="FS1020" s="40"/>
      <c r="FT1020" s="40"/>
      <c r="FU1020" s="40"/>
      <c r="FV1020" s="40"/>
      <c r="FW1020" s="40"/>
      <c r="FX1020" s="40"/>
      <c r="FY1020" s="40"/>
      <c r="FZ1020" s="40"/>
      <c r="GA1020" s="40"/>
      <c r="GB1020" s="40"/>
      <c r="GC1020" s="40"/>
      <c r="GD1020" s="8"/>
      <c r="GE1020" s="8"/>
      <c r="GF1020" s="8"/>
      <c r="GG1020" s="8"/>
      <c r="GH1020" s="8"/>
    </row>
    <row r="1021" spans="1:190">
      <c r="A1021" s="8"/>
      <c r="DT1021" s="40"/>
      <c r="DU1021" s="40"/>
      <c r="DV1021" s="40"/>
      <c r="DW1021" s="40"/>
      <c r="DX1021" s="40"/>
      <c r="DY1021" s="40"/>
      <c r="DZ1021" s="40"/>
      <c r="EA1021" s="40"/>
      <c r="EB1021" s="40"/>
      <c r="EC1021" s="40"/>
      <c r="ED1021" s="40"/>
      <c r="EE1021" s="40"/>
      <c r="EF1021" s="40"/>
      <c r="EG1021" s="40"/>
      <c r="EH1021" s="40"/>
      <c r="EI1021" s="40"/>
      <c r="EJ1021" s="40"/>
      <c r="EK1021" s="40"/>
      <c r="EL1021" s="40"/>
      <c r="EM1021" s="40"/>
      <c r="EN1021" s="40"/>
      <c r="EO1021" s="40"/>
      <c r="EP1021" s="40"/>
      <c r="EQ1021" s="40"/>
      <c r="ER1021" s="40"/>
      <c r="ES1021" s="40"/>
      <c r="ET1021" s="40"/>
      <c r="EU1021" s="40"/>
      <c r="EV1021" s="40"/>
      <c r="EW1021" s="40"/>
      <c r="EX1021" s="40"/>
      <c r="EY1021" s="40"/>
      <c r="EZ1021" s="40"/>
      <c r="FA1021" s="40"/>
      <c r="FB1021" s="40"/>
      <c r="FC1021" s="40"/>
      <c r="FD1021" s="40"/>
      <c r="FE1021" s="40"/>
      <c r="FF1021" s="40"/>
      <c r="FG1021" s="40"/>
      <c r="FH1021" s="40"/>
      <c r="FI1021" s="40"/>
      <c r="FJ1021" s="40"/>
      <c r="FK1021" s="40"/>
      <c r="FL1021" s="40"/>
      <c r="FM1021" s="40"/>
      <c r="FN1021" s="40"/>
      <c r="FO1021" s="40"/>
      <c r="FP1021" s="40"/>
      <c r="FQ1021" s="40"/>
      <c r="FR1021" s="40"/>
      <c r="FS1021" s="40"/>
      <c r="FT1021" s="40"/>
      <c r="FU1021" s="40"/>
      <c r="FV1021" s="40"/>
      <c r="FW1021" s="40"/>
      <c r="FX1021" s="40"/>
      <c r="FY1021" s="40"/>
      <c r="FZ1021" s="40"/>
      <c r="GA1021" s="40"/>
      <c r="GB1021" s="40"/>
      <c r="GC1021" s="40"/>
      <c r="GD1021" s="8"/>
      <c r="GE1021" s="8"/>
      <c r="GF1021" s="8"/>
      <c r="GG1021" s="8"/>
      <c r="GH1021" s="8"/>
    </row>
    <row r="1022" spans="1:190">
      <c r="A1022" s="8"/>
      <c r="DT1022" s="40"/>
      <c r="DU1022" s="40"/>
      <c r="DV1022" s="40"/>
      <c r="DW1022" s="40"/>
      <c r="DX1022" s="40"/>
      <c r="DY1022" s="40"/>
      <c r="DZ1022" s="40"/>
      <c r="EA1022" s="40"/>
      <c r="EB1022" s="40"/>
      <c r="EC1022" s="40"/>
      <c r="ED1022" s="40"/>
      <c r="EE1022" s="40"/>
      <c r="EF1022" s="40"/>
      <c r="EG1022" s="40"/>
      <c r="EH1022" s="40"/>
      <c r="EI1022" s="40"/>
      <c r="EJ1022" s="40"/>
      <c r="EK1022" s="40"/>
      <c r="EL1022" s="40"/>
      <c r="EM1022" s="40"/>
      <c r="EN1022" s="40"/>
      <c r="EO1022" s="40"/>
      <c r="EP1022" s="40"/>
      <c r="EQ1022" s="40"/>
      <c r="ER1022" s="40"/>
      <c r="ES1022" s="40"/>
      <c r="ET1022" s="40"/>
      <c r="EU1022" s="40"/>
      <c r="EV1022" s="40"/>
      <c r="EW1022" s="40"/>
      <c r="EX1022" s="40"/>
      <c r="EY1022" s="40"/>
      <c r="EZ1022" s="40"/>
      <c r="FA1022" s="40"/>
      <c r="FB1022" s="40"/>
      <c r="FC1022" s="40"/>
      <c r="FD1022" s="40"/>
      <c r="FE1022" s="40"/>
      <c r="FF1022" s="40"/>
      <c r="FG1022" s="40"/>
      <c r="FH1022" s="40"/>
      <c r="FI1022" s="40"/>
      <c r="FJ1022" s="40"/>
      <c r="FK1022" s="40"/>
      <c r="FL1022" s="40"/>
      <c r="FM1022" s="40"/>
      <c r="FN1022" s="40"/>
      <c r="FO1022" s="40"/>
      <c r="FP1022" s="40"/>
      <c r="FQ1022" s="40"/>
      <c r="FR1022" s="40"/>
      <c r="FS1022" s="40"/>
      <c r="FT1022" s="40"/>
      <c r="FU1022" s="40"/>
      <c r="FV1022" s="40"/>
      <c r="FW1022" s="40"/>
      <c r="FX1022" s="40"/>
      <c r="FY1022" s="40"/>
      <c r="FZ1022" s="40"/>
      <c r="GA1022" s="40"/>
      <c r="GB1022" s="40"/>
      <c r="GC1022" s="40"/>
      <c r="GD1022" s="8"/>
      <c r="GE1022" s="8"/>
      <c r="GF1022" s="8"/>
      <c r="GG1022" s="8"/>
      <c r="GH1022" s="8"/>
    </row>
    <row r="1023" spans="1:190">
      <c r="A1023" s="8"/>
      <c r="DT1023" s="40"/>
      <c r="DU1023" s="40"/>
      <c r="DV1023" s="40"/>
      <c r="DW1023" s="40"/>
      <c r="DX1023" s="40"/>
      <c r="DY1023" s="40"/>
      <c r="DZ1023" s="40"/>
      <c r="EA1023" s="40"/>
      <c r="EB1023" s="40"/>
      <c r="EC1023" s="40"/>
      <c r="ED1023" s="40"/>
      <c r="EE1023" s="40"/>
      <c r="EF1023" s="40"/>
      <c r="EG1023" s="40"/>
      <c r="EH1023" s="40"/>
      <c r="EI1023" s="40"/>
      <c r="EJ1023" s="40"/>
      <c r="EK1023" s="40"/>
      <c r="EL1023" s="40"/>
      <c r="EM1023" s="40"/>
      <c r="EN1023" s="40"/>
      <c r="EO1023" s="40"/>
      <c r="EP1023" s="40"/>
      <c r="EQ1023" s="40"/>
      <c r="ER1023" s="40"/>
      <c r="ES1023" s="40"/>
      <c r="ET1023" s="40"/>
      <c r="EU1023" s="40"/>
      <c r="EV1023" s="40"/>
      <c r="EW1023" s="40"/>
      <c r="EX1023" s="40"/>
      <c r="EY1023" s="40"/>
      <c r="EZ1023" s="40"/>
      <c r="FA1023" s="40"/>
      <c r="FB1023" s="40"/>
      <c r="FC1023" s="40"/>
      <c r="FD1023" s="40"/>
      <c r="FE1023" s="40"/>
      <c r="FF1023" s="40"/>
      <c r="FG1023" s="40"/>
      <c r="FH1023" s="40"/>
      <c r="FI1023" s="40"/>
      <c r="FJ1023" s="40"/>
      <c r="FK1023" s="40"/>
      <c r="FL1023" s="40"/>
      <c r="FM1023" s="40"/>
      <c r="FN1023" s="40"/>
      <c r="FO1023" s="40"/>
      <c r="FP1023" s="40"/>
      <c r="FQ1023" s="40"/>
      <c r="FR1023" s="40"/>
      <c r="FS1023" s="40"/>
      <c r="FT1023" s="40"/>
      <c r="FU1023" s="40"/>
      <c r="FV1023" s="40"/>
      <c r="FW1023" s="40"/>
      <c r="FX1023" s="40"/>
      <c r="FY1023" s="40"/>
      <c r="FZ1023" s="40"/>
      <c r="GA1023" s="40"/>
      <c r="GB1023" s="40"/>
      <c r="GC1023" s="40"/>
      <c r="GD1023" s="8"/>
      <c r="GE1023" s="8"/>
      <c r="GF1023" s="8"/>
      <c r="GG1023" s="8"/>
      <c r="GH1023" s="8"/>
    </row>
    <row r="1024" spans="1:190">
      <c r="A1024" s="8"/>
      <c r="DT1024" s="40"/>
      <c r="DU1024" s="40"/>
      <c r="DV1024" s="40"/>
      <c r="DW1024" s="40"/>
      <c r="DX1024" s="40"/>
      <c r="DY1024" s="40"/>
      <c r="DZ1024" s="40"/>
      <c r="EA1024" s="40"/>
      <c r="EB1024" s="40"/>
      <c r="EC1024" s="40"/>
      <c r="ED1024" s="40"/>
      <c r="EE1024" s="40"/>
      <c r="EF1024" s="40"/>
      <c r="EG1024" s="40"/>
      <c r="EH1024" s="40"/>
      <c r="EI1024" s="40"/>
      <c r="EJ1024" s="40"/>
      <c r="EK1024" s="40"/>
      <c r="EL1024" s="40"/>
      <c r="EM1024" s="40"/>
      <c r="EN1024" s="40"/>
      <c r="EO1024" s="40"/>
      <c r="EP1024" s="40"/>
      <c r="EQ1024" s="40"/>
      <c r="ER1024" s="40"/>
      <c r="ES1024" s="40"/>
      <c r="ET1024" s="40"/>
      <c r="EU1024" s="40"/>
      <c r="EV1024" s="40"/>
      <c r="EW1024" s="40"/>
      <c r="EX1024" s="40"/>
      <c r="EY1024" s="40"/>
      <c r="EZ1024" s="40"/>
      <c r="FA1024" s="40"/>
      <c r="FB1024" s="40"/>
      <c r="FC1024" s="40"/>
      <c r="FD1024" s="40"/>
      <c r="FE1024" s="40"/>
      <c r="FF1024" s="40"/>
      <c r="FG1024" s="40"/>
      <c r="FH1024" s="40"/>
      <c r="FI1024" s="40"/>
      <c r="FJ1024" s="40"/>
      <c r="FK1024" s="40"/>
      <c r="FL1024" s="40"/>
      <c r="FM1024" s="40"/>
      <c r="FN1024" s="40"/>
      <c r="FO1024" s="40"/>
      <c r="FP1024" s="40"/>
      <c r="FQ1024" s="40"/>
      <c r="FR1024" s="40"/>
      <c r="FS1024" s="40"/>
      <c r="FT1024" s="40"/>
      <c r="FU1024" s="40"/>
      <c r="FV1024" s="40"/>
      <c r="FW1024" s="40"/>
      <c r="FX1024" s="40"/>
      <c r="FY1024" s="40"/>
      <c r="FZ1024" s="40"/>
      <c r="GA1024" s="40"/>
      <c r="GB1024" s="40"/>
      <c r="GC1024" s="40"/>
      <c r="GD1024" s="8"/>
      <c r="GE1024" s="8"/>
      <c r="GF1024" s="8"/>
      <c r="GG1024" s="8"/>
      <c r="GH1024" s="8"/>
    </row>
    <row r="1025" spans="1:190">
      <c r="A1025" s="8"/>
      <c r="DT1025" s="40"/>
      <c r="DU1025" s="40"/>
      <c r="DV1025" s="40"/>
      <c r="DW1025" s="40"/>
      <c r="DX1025" s="40"/>
      <c r="DY1025" s="40"/>
      <c r="DZ1025" s="40"/>
      <c r="EA1025" s="40"/>
      <c r="EB1025" s="40"/>
      <c r="EC1025" s="40"/>
      <c r="ED1025" s="40"/>
      <c r="EE1025" s="40"/>
      <c r="EF1025" s="40"/>
      <c r="EG1025" s="40"/>
      <c r="EH1025" s="40"/>
      <c r="EI1025" s="40"/>
      <c r="EJ1025" s="40"/>
      <c r="EK1025" s="40"/>
      <c r="EL1025" s="40"/>
      <c r="EM1025" s="40"/>
      <c r="EN1025" s="40"/>
      <c r="EO1025" s="40"/>
      <c r="EP1025" s="40"/>
      <c r="EQ1025" s="40"/>
      <c r="ER1025" s="40"/>
      <c r="ES1025" s="40"/>
      <c r="ET1025" s="40"/>
      <c r="EU1025" s="40"/>
      <c r="EV1025" s="40"/>
      <c r="EW1025" s="40"/>
      <c r="EX1025" s="40"/>
      <c r="EY1025" s="40"/>
      <c r="EZ1025" s="40"/>
      <c r="FA1025" s="40"/>
      <c r="FB1025" s="40"/>
      <c r="FC1025" s="40"/>
      <c r="FD1025" s="40"/>
      <c r="FE1025" s="40"/>
      <c r="FF1025" s="40"/>
      <c r="FG1025" s="40"/>
      <c r="FH1025" s="40"/>
      <c r="FI1025" s="40"/>
      <c r="FJ1025" s="40"/>
      <c r="FK1025" s="40"/>
      <c r="FL1025" s="40"/>
      <c r="FM1025" s="40"/>
      <c r="FN1025" s="40"/>
      <c r="FO1025" s="40"/>
      <c r="FP1025" s="40"/>
      <c r="FQ1025" s="40"/>
      <c r="FR1025" s="40"/>
      <c r="FS1025" s="40"/>
      <c r="FT1025" s="40"/>
      <c r="FU1025" s="40"/>
      <c r="FV1025" s="40"/>
      <c r="FW1025" s="40"/>
      <c r="FX1025" s="40"/>
      <c r="FY1025" s="40"/>
      <c r="FZ1025" s="40"/>
      <c r="GA1025" s="40"/>
      <c r="GB1025" s="40"/>
      <c r="GC1025" s="40"/>
      <c r="GD1025" s="8"/>
      <c r="GE1025" s="8"/>
      <c r="GF1025" s="8"/>
      <c r="GG1025" s="8"/>
      <c r="GH1025" s="8"/>
    </row>
    <row r="1026" spans="1:190">
      <c r="A1026" s="8"/>
      <c r="DT1026" s="40"/>
      <c r="DU1026" s="40"/>
      <c r="DV1026" s="40"/>
      <c r="DW1026" s="40"/>
      <c r="DX1026" s="40"/>
      <c r="DY1026" s="40"/>
      <c r="DZ1026" s="40"/>
      <c r="EA1026" s="40"/>
      <c r="EB1026" s="40"/>
      <c r="EC1026" s="40"/>
      <c r="ED1026" s="40"/>
      <c r="EE1026" s="40"/>
      <c r="EF1026" s="40"/>
      <c r="EG1026" s="40"/>
      <c r="EH1026" s="40"/>
      <c r="EI1026" s="40"/>
      <c r="EJ1026" s="40"/>
      <c r="EK1026" s="40"/>
      <c r="EL1026" s="40"/>
      <c r="EM1026" s="40"/>
      <c r="EN1026" s="40"/>
      <c r="EO1026" s="40"/>
      <c r="EP1026" s="40"/>
      <c r="EQ1026" s="40"/>
      <c r="ER1026" s="40"/>
      <c r="ES1026" s="40"/>
      <c r="ET1026" s="40"/>
      <c r="EU1026" s="40"/>
      <c r="EV1026" s="40"/>
      <c r="EW1026" s="40"/>
      <c r="EX1026" s="40"/>
      <c r="EY1026" s="40"/>
      <c r="EZ1026" s="40"/>
      <c r="FA1026" s="40"/>
      <c r="FB1026" s="40"/>
      <c r="FC1026" s="40"/>
      <c r="FD1026" s="40"/>
      <c r="FE1026" s="40"/>
      <c r="FF1026" s="40"/>
      <c r="FG1026" s="40"/>
      <c r="FH1026" s="40"/>
      <c r="FI1026" s="40"/>
      <c r="FJ1026" s="40"/>
      <c r="FK1026" s="40"/>
      <c r="FL1026" s="40"/>
      <c r="FM1026" s="40"/>
      <c r="FN1026" s="40"/>
      <c r="FO1026" s="40"/>
      <c r="FP1026" s="40"/>
      <c r="FQ1026" s="40"/>
      <c r="FR1026" s="40"/>
      <c r="FS1026" s="40"/>
      <c r="FT1026" s="40"/>
      <c r="FU1026" s="40"/>
      <c r="FV1026" s="40"/>
      <c r="FW1026" s="40"/>
      <c r="FX1026" s="40"/>
      <c r="FY1026" s="40"/>
      <c r="FZ1026" s="40"/>
      <c r="GA1026" s="40"/>
      <c r="GB1026" s="40"/>
      <c r="GC1026" s="40"/>
      <c r="GD1026" s="8"/>
      <c r="GE1026" s="8"/>
      <c r="GF1026" s="8"/>
      <c r="GG1026" s="8"/>
      <c r="GH1026" s="8"/>
    </row>
    <row r="1027" spans="1:190">
      <c r="A1027" s="8"/>
      <c r="DT1027" s="40"/>
      <c r="DU1027" s="40"/>
      <c r="DV1027" s="40"/>
      <c r="DW1027" s="40"/>
      <c r="DX1027" s="40"/>
      <c r="DY1027" s="40"/>
      <c r="DZ1027" s="40"/>
      <c r="EA1027" s="40"/>
      <c r="EB1027" s="40"/>
      <c r="EC1027" s="40"/>
      <c r="ED1027" s="40"/>
      <c r="EE1027" s="40"/>
      <c r="EF1027" s="40"/>
      <c r="EG1027" s="40"/>
      <c r="EH1027" s="40"/>
      <c r="EI1027" s="40"/>
      <c r="EJ1027" s="40"/>
      <c r="EK1027" s="40"/>
      <c r="EL1027" s="40"/>
      <c r="EM1027" s="40"/>
      <c r="EN1027" s="40"/>
      <c r="EO1027" s="40"/>
      <c r="EP1027" s="40"/>
      <c r="EQ1027" s="40"/>
      <c r="ER1027" s="40"/>
      <c r="ES1027" s="40"/>
      <c r="ET1027" s="40"/>
      <c r="EU1027" s="40"/>
      <c r="EV1027" s="40"/>
      <c r="EW1027" s="40"/>
      <c r="EX1027" s="40"/>
      <c r="EY1027" s="40"/>
      <c r="EZ1027" s="40"/>
      <c r="FA1027" s="40"/>
      <c r="FB1027" s="40"/>
      <c r="FC1027" s="40"/>
      <c r="FD1027" s="40"/>
      <c r="FE1027" s="40"/>
      <c r="FF1027" s="40"/>
      <c r="FG1027" s="40"/>
      <c r="FH1027" s="40"/>
      <c r="FI1027" s="40"/>
      <c r="FJ1027" s="40"/>
      <c r="FK1027" s="40"/>
      <c r="FL1027" s="40"/>
      <c r="FM1027" s="40"/>
      <c r="FN1027" s="40"/>
      <c r="FO1027" s="40"/>
      <c r="FP1027" s="40"/>
      <c r="FQ1027" s="40"/>
      <c r="FR1027" s="40"/>
      <c r="FS1027" s="40"/>
      <c r="FT1027" s="40"/>
      <c r="FU1027" s="40"/>
      <c r="FV1027" s="40"/>
      <c r="FW1027" s="40"/>
      <c r="FX1027" s="40"/>
      <c r="FY1027" s="40"/>
      <c r="FZ1027" s="40"/>
      <c r="GA1027" s="40"/>
      <c r="GB1027" s="40"/>
      <c r="GC1027" s="40"/>
      <c r="GD1027" s="8"/>
      <c r="GE1027" s="8"/>
      <c r="GF1027" s="8"/>
      <c r="GG1027" s="8"/>
      <c r="GH1027" s="8"/>
    </row>
    <row r="1028" spans="1:190">
      <c r="A1028" s="8"/>
      <c r="DT1028" s="40"/>
      <c r="DU1028" s="40"/>
      <c r="DV1028" s="40"/>
      <c r="DW1028" s="40"/>
      <c r="DX1028" s="40"/>
      <c r="DY1028" s="40"/>
      <c r="DZ1028" s="40"/>
      <c r="EA1028" s="40"/>
      <c r="EB1028" s="40"/>
      <c r="EC1028" s="40"/>
      <c r="ED1028" s="40"/>
      <c r="EE1028" s="40"/>
      <c r="EF1028" s="40"/>
      <c r="EG1028" s="40"/>
      <c r="EH1028" s="40"/>
      <c r="EI1028" s="40"/>
      <c r="EJ1028" s="40"/>
      <c r="EK1028" s="40"/>
      <c r="EL1028" s="40"/>
      <c r="EM1028" s="40"/>
      <c r="EN1028" s="40"/>
      <c r="EO1028" s="40"/>
      <c r="EP1028" s="40"/>
      <c r="EQ1028" s="40"/>
      <c r="ER1028" s="40"/>
      <c r="ES1028" s="40"/>
      <c r="ET1028" s="40"/>
      <c r="EU1028" s="40"/>
      <c r="EV1028" s="40"/>
      <c r="EW1028" s="40"/>
      <c r="EX1028" s="40"/>
      <c r="EY1028" s="40"/>
      <c r="EZ1028" s="40"/>
      <c r="FA1028" s="40"/>
      <c r="FB1028" s="40"/>
      <c r="FC1028" s="40"/>
      <c r="FD1028" s="40"/>
      <c r="FE1028" s="40"/>
      <c r="FF1028" s="40"/>
      <c r="FG1028" s="40"/>
      <c r="FH1028" s="40"/>
      <c r="FI1028" s="40"/>
      <c r="FJ1028" s="40"/>
      <c r="FK1028" s="40"/>
      <c r="FL1028" s="40"/>
      <c r="FM1028" s="40"/>
      <c r="FN1028" s="40"/>
      <c r="FO1028" s="40"/>
      <c r="FP1028" s="40"/>
      <c r="FQ1028" s="40"/>
      <c r="FR1028" s="40"/>
      <c r="FS1028" s="40"/>
      <c r="FT1028" s="40"/>
      <c r="FU1028" s="40"/>
      <c r="FV1028" s="40"/>
      <c r="FW1028" s="40"/>
      <c r="FX1028" s="40"/>
      <c r="FY1028" s="40"/>
      <c r="FZ1028" s="40"/>
      <c r="GA1028" s="40"/>
      <c r="GB1028" s="40"/>
      <c r="GC1028" s="40"/>
      <c r="GD1028" s="8"/>
      <c r="GE1028" s="8"/>
      <c r="GF1028" s="8"/>
      <c r="GG1028" s="8"/>
      <c r="GH1028" s="8"/>
    </row>
    <row r="1029" spans="1:190">
      <c r="A1029" s="8"/>
      <c r="DT1029" s="40"/>
      <c r="DU1029" s="40"/>
      <c r="DV1029" s="40"/>
      <c r="DW1029" s="40"/>
      <c r="DX1029" s="40"/>
      <c r="DY1029" s="40"/>
      <c r="DZ1029" s="40"/>
      <c r="EA1029" s="40"/>
      <c r="EB1029" s="40"/>
      <c r="EC1029" s="40"/>
      <c r="ED1029" s="40"/>
      <c r="EE1029" s="40"/>
      <c r="EF1029" s="40"/>
      <c r="EG1029" s="40"/>
      <c r="EH1029" s="40"/>
      <c r="EI1029" s="40"/>
      <c r="EJ1029" s="40"/>
      <c r="EK1029" s="40"/>
      <c r="EL1029" s="40"/>
      <c r="EM1029" s="40"/>
      <c r="EN1029" s="40"/>
      <c r="EO1029" s="40"/>
      <c r="EP1029" s="40"/>
      <c r="EQ1029" s="40"/>
      <c r="ER1029" s="40"/>
      <c r="ES1029" s="40"/>
      <c r="ET1029" s="40"/>
      <c r="EU1029" s="40"/>
      <c r="EV1029" s="40"/>
      <c r="EW1029" s="40"/>
      <c r="EX1029" s="40"/>
      <c r="EY1029" s="40"/>
      <c r="EZ1029" s="40"/>
      <c r="FA1029" s="40"/>
      <c r="FB1029" s="40"/>
      <c r="FC1029" s="40"/>
      <c r="FD1029" s="40"/>
      <c r="FE1029" s="40"/>
      <c r="FF1029" s="40"/>
      <c r="FG1029" s="40"/>
      <c r="FH1029" s="40"/>
      <c r="FI1029" s="40"/>
      <c r="FJ1029" s="40"/>
      <c r="FK1029" s="40"/>
      <c r="FL1029" s="40"/>
      <c r="FM1029" s="40"/>
      <c r="FN1029" s="40"/>
      <c r="FO1029" s="40"/>
      <c r="FP1029" s="40"/>
      <c r="FQ1029" s="40"/>
      <c r="FR1029" s="40"/>
      <c r="FS1029" s="40"/>
      <c r="FT1029" s="40"/>
      <c r="FU1029" s="40"/>
      <c r="FV1029" s="40"/>
      <c r="FW1029" s="40"/>
      <c r="FX1029" s="40"/>
      <c r="FY1029" s="40"/>
      <c r="FZ1029" s="40"/>
      <c r="GA1029" s="40"/>
      <c r="GB1029" s="40"/>
      <c r="GC1029" s="40"/>
      <c r="GD1029" s="8"/>
      <c r="GE1029" s="8"/>
      <c r="GF1029" s="8"/>
      <c r="GG1029" s="8"/>
      <c r="GH1029" s="8"/>
    </row>
    <row r="1030" spans="1:190">
      <c r="A1030" s="8"/>
      <c r="DT1030" s="40"/>
      <c r="DU1030" s="40"/>
      <c r="DV1030" s="40"/>
      <c r="DW1030" s="40"/>
      <c r="DX1030" s="40"/>
      <c r="DY1030" s="40"/>
      <c r="DZ1030" s="40"/>
      <c r="EA1030" s="40"/>
      <c r="EB1030" s="40"/>
      <c r="EC1030" s="40"/>
      <c r="ED1030" s="40"/>
      <c r="EE1030" s="40"/>
      <c r="EF1030" s="40"/>
      <c r="EG1030" s="40"/>
      <c r="EH1030" s="40"/>
      <c r="EI1030" s="40"/>
      <c r="EJ1030" s="40"/>
      <c r="EK1030" s="40"/>
      <c r="EL1030" s="40"/>
      <c r="EM1030" s="40"/>
      <c r="EN1030" s="40"/>
      <c r="EO1030" s="40"/>
      <c r="EP1030" s="40"/>
      <c r="EQ1030" s="40"/>
      <c r="ER1030" s="40"/>
      <c r="ES1030" s="40"/>
      <c r="ET1030" s="40"/>
      <c r="EU1030" s="40"/>
      <c r="EV1030" s="40"/>
      <c r="EW1030" s="40"/>
      <c r="EX1030" s="40"/>
      <c r="EY1030" s="40"/>
      <c r="EZ1030" s="40"/>
      <c r="FA1030" s="40"/>
      <c r="FB1030" s="40"/>
      <c r="FC1030" s="40"/>
      <c r="FD1030" s="40"/>
      <c r="FE1030" s="40"/>
      <c r="FF1030" s="40"/>
      <c r="FG1030" s="40"/>
      <c r="FH1030" s="40"/>
      <c r="FI1030" s="40"/>
      <c r="FJ1030" s="40"/>
      <c r="FK1030" s="40"/>
      <c r="FL1030" s="40"/>
      <c r="FM1030" s="40"/>
      <c r="FN1030" s="40"/>
      <c r="FO1030" s="40"/>
      <c r="FP1030" s="40"/>
      <c r="FQ1030" s="40"/>
      <c r="FR1030" s="40"/>
      <c r="FS1030" s="40"/>
      <c r="FT1030" s="40"/>
      <c r="FU1030" s="40"/>
      <c r="FV1030" s="40"/>
      <c r="FW1030" s="40"/>
      <c r="FX1030" s="40"/>
      <c r="FY1030" s="40"/>
      <c r="FZ1030" s="40"/>
      <c r="GA1030" s="40"/>
      <c r="GB1030" s="40"/>
      <c r="GC1030" s="40"/>
      <c r="GD1030" s="8"/>
      <c r="GE1030" s="8"/>
      <c r="GF1030" s="8"/>
      <c r="GG1030" s="8"/>
      <c r="GH1030" s="8"/>
    </row>
    <row r="1031" spans="1:190">
      <c r="A1031" s="8"/>
      <c r="DT1031" s="40"/>
      <c r="DU1031" s="40"/>
      <c r="DV1031" s="40"/>
      <c r="DW1031" s="40"/>
      <c r="DX1031" s="40"/>
      <c r="DY1031" s="40"/>
      <c r="DZ1031" s="40"/>
      <c r="EA1031" s="40"/>
      <c r="EB1031" s="40"/>
      <c r="EC1031" s="40"/>
      <c r="ED1031" s="40"/>
      <c r="EE1031" s="40"/>
      <c r="EF1031" s="40"/>
      <c r="EG1031" s="40"/>
      <c r="EH1031" s="40"/>
      <c r="EI1031" s="40"/>
      <c r="EJ1031" s="40"/>
      <c r="EK1031" s="40"/>
      <c r="EL1031" s="40"/>
      <c r="EM1031" s="40"/>
      <c r="EN1031" s="40"/>
      <c r="EO1031" s="40"/>
      <c r="EP1031" s="40"/>
      <c r="EQ1031" s="40"/>
      <c r="ER1031" s="40"/>
      <c r="ES1031" s="40"/>
      <c r="ET1031" s="40"/>
      <c r="EU1031" s="40"/>
      <c r="EV1031" s="40"/>
      <c r="EW1031" s="40"/>
      <c r="EX1031" s="40"/>
      <c r="EY1031" s="40"/>
      <c r="EZ1031" s="40"/>
      <c r="FA1031" s="40"/>
      <c r="FB1031" s="40"/>
      <c r="FC1031" s="40"/>
      <c r="FD1031" s="40"/>
      <c r="FE1031" s="40"/>
      <c r="FF1031" s="40"/>
      <c r="FG1031" s="40"/>
      <c r="FH1031" s="40"/>
      <c r="FI1031" s="40"/>
      <c r="FJ1031" s="40"/>
      <c r="FK1031" s="40"/>
      <c r="FL1031" s="40"/>
      <c r="FM1031" s="40"/>
      <c r="FN1031" s="40"/>
      <c r="FO1031" s="40"/>
      <c r="FP1031" s="40"/>
      <c r="FQ1031" s="40"/>
      <c r="FR1031" s="40"/>
      <c r="FS1031" s="40"/>
      <c r="FT1031" s="40"/>
      <c r="FU1031" s="40"/>
      <c r="FV1031" s="40"/>
      <c r="FW1031" s="40"/>
      <c r="FX1031" s="40"/>
      <c r="FY1031" s="40"/>
      <c r="FZ1031" s="40"/>
      <c r="GA1031" s="40"/>
      <c r="GB1031" s="40"/>
      <c r="GC1031" s="40"/>
      <c r="GD1031" s="8"/>
      <c r="GE1031" s="8"/>
      <c r="GF1031" s="8"/>
      <c r="GG1031" s="8"/>
      <c r="GH1031" s="8"/>
    </row>
    <row r="1032" spans="1:190">
      <c r="A1032" s="8"/>
      <c r="DT1032" s="40"/>
      <c r="DU1032" s="40"/>
      <c r="DV1032" s="40"/>
      <c r="DW1032" s="40"/>
      <c r="DX1032" s="40"/>
      <c r="DY1032" s="40"/>
      <c r="DZ1032" s="40"/>
      <c r="EA1032" s="40"/>
      <c r="EB1032" s="40"/>
      <c r="EC1032" s="40"/>
      <c r="ED1032" s="40"/>
      <c r="EE1032" s="40"/>
      <c r="EF1032" s="40"/>
      <c r="EG1032" s="40"/>
      <c r="EH1032" s="40"/>
      <c r="EI1032" s="40"/>
      <c r="EJ1032" s="40"/>
      <c r="EK1032" s="40"/>
      <c r="EL1032" s="40"/>
      <c r="EM1032" s="40"/>
      <c r="EN1032" s="40"/>
      <c r="EO1032" s="40"/>
      <c r="EP1032" s="40"/>
      <c r="EQ1032" s="40"/>
      <c r="ER1032" s="40"/>
      <c r="ES1032" s="40"/>
      <c r="ET1032" s="40"/>
      <c r="EU1032" s="40"/>
      <c r="EV1032" s="40"/>
      <c r="EW1032" s="40"/>
      <c r="EX1032" s="40"/>
      <c r="EY1032" s="40"/>
      <c r="EZ1032" s="40"/>
      <c r="FA1032" s="40"/>
      <c r="FB1032" s="40"/>
      <c r="FC1032" s="40"/>
      <c r="FD1032" s="40"/>
      <c r="FE1032" s="40"/>
      <c r="FF1032" s="40"/>
      <c r="FG1032" s="40"/>
      <c r="FH1032" s="40"/>
      <c r="FI1032" s="40"/>
      <c r="FJ1032" s="40"/>
      <c r="FK1032" s="40"/>
      <c r="FL1032" s="40"/>
      <c r="FM1032" s="40"/>
      <c r="FN1032" s="40"/>
      <c r="FO1032" s="40"/>
      <c r="FP1032" s="40"/>
      <c r="FQ1032" s="40"/>
      <c r="FR1032" s="40"/>
      <c r="FS1032" s="40"/>
      <c r="FT1032" s="40"/>
      <c r="FU1032" s="40"/>
      <c r="FV1032" s="40"/>
      <c r="FW1032" s="40"/>
      <c r="FX1032" s="40"/>
      <c r="FY1032" s="40"/>
      <c r="FZ1032" s="40"/>
      <c r="GA1032" s="40"/>
      <c r="GB1032" s="40"/>
      <c r="GC1032" s="40"/>
      <c r="GD1032" s="8"/>
      <c r="GE1032" s="8"/>
      <c r="GF1032" s="8"/>
      <c r="GG1032" s="8"/>
      <c r="GH1032" s="8"/>
    </row>
    <row r="1033" spans="1:190">
      <c r="A1033" s="8"/>
      <c r="DT1033" s="40"/>
      <c r="DU1033" s="40"/>
      <c r="DV1033" s="40"/>
      <c r="DW1033" s="40"/>
      <c r="DX1033" s="40"/>
      <c r="DY1033" s="40"/>
      <c r="DZ1033" s="40"/>
      <c r="EA1033" s="40"/>
      <c r="EB1033" s="40"/>
      <c r="EC1033" s="40"/>
      <c r="ED1033" s="40"/>
      <c r="EE1033" s="40"/>
      <c r="EF1033" s="40"/>
      <c r="EG1033" s="40"/>
      <c r="EH1033" s="40"/>
      <c r="EI1033" s="40"/>
      <c r="EJ1033" s="40"/>
      <c r="EK1033" s="40"/>
      <c r="EL1033" s="40"/>
      <c r="EM1033" s="40"/>
      <c r="EN1033" s="40"/>
      <c r="EO1033" s="40"/>
      <c r="EP1033" s="40"/>
      <c r="EQ1033" s="40"/>
      <c r="ER1033" s="40"/>
      <c r="ES1033" s="40"/>
      <c r="ET1033" s="40"/>
      <c r="EU1033" s="40"/>
      <c r="EV1033" s="40"/>
      <c r="EW1033" s="40"/>
      <c r="EX1033" s="40"/>
      <c r="EY1033" s="40"/>
      <c r="EZ1033" s="40"/>
      <c r="FA1033" s="40"/>
      <c r="FB1033" s="40"/>
      <c r="FC1033" s="40"/>
      <c r="FD1033" s="40"/>
      <c r="FE1033" s="40"/>
      <c r="FF1033" s="40"/>
      <c r="FG1033" s="40"/>
      <c r="FH1033" s="40"/>
      <c r="FI1033" s="40"/>
      <c r="FJ1033" s="40"/>
      <c r="FK1033" s="40"/>
      <c r="FL1033" s="40"/>
      <c r="FM1033" s="40"/>
      <c r="FN1033" s="40"/>
      <c r="FO1033" s="40"/>
      <c r="FP1033" s="40"/>
      <c r="FQ1033" s="40"/>
      <c r="FR1033" s="40"/>
      <c r="FS1033" s="40"/>
      <c r="FT1033" s="40"/>
      <c r="FU1033" s="40"/>
      <c r="FV1033" s="40"/>
      <c r="FW1033" s="40"/>
      <c r="FX1033" s="40"/>
      <c r="FY1033" s="40"/>
      <c r="FZ1033" s="40"/>
      <c r="GA1033" s="40"/>
      <c r="GB1033" s="40"/>
      <c r="GC1033" s="40"/>
      <c r="GD1033" s="8"/>
      <c r="GE1033" s="8"/>
      <c r="GF1033" s="8"/>
      <c r="GG1033" s="8"/>
      <c r="GH1033" s="8"/>
    </row>
    <row r="1034" spans="1:190">
      <c r="A1034" s="8"/>
      <c r="DT1034" s="40"/>
      <c r="DU1034" s="40"/>
      <c r="DV1034" s="40"/>
      <c r="DW1034" s="40"/>
      <c r="DX1034" s="40"/>
      <c r="DY1034" s="40"/>
      <c r="DZ1034" s="40"/>
      <c r="EA1034" s="40"/>
      <c r="EB1034" s="40"/>
      <c r="EC1034" s="40"/>
      <c r="ED1034" s="40"/>
      <c r="EE1034" s="40"/>
      <c r="EF1034" s="40"/>
      <c r="EG1034" s="40"/>
      <c r="EH1034" s="40"/>
      <c r="EI1034" s="40"/>
      <c r="EJ1034" s="40"/>
      <c r="EK1034" s="40"/>
      <c r="EL1034" s="40"/>
      <c r="EM1034" s="40"/>
      <c r="EN1034" s="40"/>
      <c r="EO1034" s="40"/>
      <c r="EP1034" s="40"/>
      <c r="EQ1034" s="40"/>
      <c r="ER1034" s="40"/>
      <c r="ES1034" s="40"/>
      <c r="ET1034" s="40"/>
      <c r="EU1034" s="40"/>
      <c r="EV1034" s="40"/>
      <c r="EW1034" s="40"/>
      <c r="EX1034" s="40"/>
      <c r="EY1034" s="40"/>
      <c r="EZ1034" s="40"/>
      <c r="FA1034" s="40"/>
      <c r="FB1034" s="40"/>
      <c r="FC1034" s="40"/>
      <c r="FD1034" s="40"/>
      <c r="FE1034" s="40"/>
      <c r="FF1034" s="40"/>
      <c r="FG1034" s="40"/>
      <c r="FH1034" s="40"/>
      <c r="FI1034" s="40"/>
      <c r="FJ1034" s="40"/>
      <c r="FK1034" s="40"/>
      <c r="FL1034" s="40"/>
      <c r="FM1034" s="40"/>
      <c r="FN1034" s="40"/>
      <c r="FO1034" s="40"/>
      <c r="FP1034" s="40"/>
      <c r="FQ1034" s="40"/>
      <c r="FR1034" s="40"/>
      <c r="FS1034" s="40"/>
      <c r="FT1034" s="40"/>
      <c r="FU1034" s="40"/>
      <c r="FV1034" s="40"/>
      <c r="FW1034" s="40"/>
      <c r="FX1034" s="40"/>
      <c r="FY1034" s="40"/>
      <c r="FZ1034" s="40"/>
      <c r="GA1034" s="40"/>
      <c r="GB1034" s="40"/>
      <c r="GC1034" s="40"/>
      <c r="GD1034" s="8"/>
      <c r="GE1034" s="8"/>
      <c r="GF1034" s="8"/>
      <c r="GG1034" s="8"/>
      <c r="GH1034" s="8"/>
    </row>
    <row r="1035" spans="1:190">
      <c r="A1035" s="8"/>
      <c r="DT1035" s="40"/>
      <c r="DU1035" s="40"/>
      <c r="DV1035" s="40"/>
      <c r="DW1035" s="40"/>
      <c r="DX1035" s="40"/>
      <c r="DY1035" s="40"/>
      <c r="DZ1035" s="40"/>
      <c r="EA1035" s="40"/>
      <c r="EB1035" s="40"/>
      <c r="EC1035" s="40"/>
      <c r="ED1035" s="40"/>
      <c r="EE1035" s="40"/>
      <c r="EF1035" s="40"/>
      <c r="EG1035" s="40"/>
      <c r="EH1035" s="40"/>
      <c r="EI1035" s="40"/>
      <c r="EJ1035" s="40"/>
      <c r="EK1035" s="40"/>
      <c r="EL1035" s="40"/>
      <c r="EM1035" s="40"/>
      <c r="EN1035" s="40"/>
      <c r="EO1035" s="40"/>
      <c r="EP1035" s="40"/>
      <c r="EQ1035" s="40"/>
      <c r="ER1035" s="40"/>
      <c r="ES1035" s="40"/>
      <c r="ET1035" s="40"/>
      <c r="EU1035" s="40"/>
      <c r="EV1035" s="40"/>
      <c r="EW1035" s="40"/>
      <c r="EX1035" s="40"/>
      <c r="EY1035" s="40"/>
      <c r="EZ1035" s="40"/>
      <c r="FA1035" s="40"/>
      <c r="FB1035" s="40"/>
      <c r="FC1035" s="40"/>
      <c r="FD1035" s="40"/>
      <c r="FE1035" s="40"/>
      <c r="FF1035" s="40"/>
      <c r="FG1035" s="40"/>
      <c r="FH1035" s="40"/>
      <c r="FI1035" s="40"/>
      <c r="FJ1035" s="40"/>
      <c r="FK1035" s="40"/>
      <c r="FL1035" s="40"/>
      <c r="FM1035" s="40"/>
      <c r="FN1035" s="40"/>
      <c r="FO1035" s="40"/>
      <c r="FP1035" s="40"/>
      <c r="FQ1035" s="40"/>
      <c r="FR1035" s="40"/>
      <c r="FS1035" s="40"/>
      <c r="FT1035" s="40"/>
      <c r="FU1035" s="40"/>
      <c r="FV1035" s="40"/>
      <c r="FW1035" s="40"/>
      <c r="FX1035" s="40"/>
      <c r="FY1035" s="40"/>
      <c r="FZ1035" s="40"/>
      <c r="GA1035" s="40"/>
      <c r="GB1035" s="40"/>
      <c r="GC1035" s="40"/>
      <c r="GD1035" s="8"/>
      <c r="GE1035" s="8"/>
      <c r="GF1035" s="8"/>
      <c r="GG1035" s="8"/>
      <c r="GH1035" s="8"/>
    </row>
    <row r="1036" spans="1:190">
      <c r="A1036" s="8"/>
      <c r="DT1036" s="40"/>
      <c r="DU1036" s="40"/>
      <c r="DV1036" s="40"/>
      <c r="DW1036" s="40"/>
      <c r="DX1036" s="40"/>
      <c r="DY1036" s="40"/>
      <c r="DZ1036" s="40"/>
      <c r="EA1036" s="40"/>
      <c r="EB1036" s="40"/>
      <c r="EC1036" s="40"/>
      <c r="ED1036" s="40"/>
      <c r="EE1036" s="40"/>
      <c r="EF1036" s="40"/>
      <c r="EG1036" s="40"/>
      <c r="EH1036" s="40"/>
      <c r="EI1036" s="40"/>
      <c r="EJ1036" s="40"/>
      <c r="EK1036" s="40"/>
      <c r="EL1036" s="40"/>
      <c r="EM1036" s="40"/>
      <c r="EN1036" s="40"/>
      <c r="EO1036" s="40"/>
      <c r="EP1036" s="40"/>
      <c r="EQ1036" s="40"/>
      <c r="ER1036" s="40"/>
      <c r="ES1036" s="40"/>
      <c r="ET1036" s="40"/>
      <c r="EU1036" s="40"/>
      <c r="EV1036" s="40"/>
      <c r="EW1036" s="40"/>
      <c r="EX1036" s="40"/>
      <c r="EY1036" s="40"/>
      <c r="EZ1036" s="40"/>
      <c r="FA1036" s="40"/>
      <c r="FB1036" s="40"/>
      <c r="FC1036" s="40"/>
      <c r="FD1036" s="40"/>
      <c r="FE1036" s="40"/>
      <c r="FF1036" s="40"/>
      <c r="FG1036" s="40"/>
      <c r="FH1036" s="40"/>
      <c r="FI1036" s="40"/>
      <c r="FJ1036" s="40"/>
      <c r="FK1036" s="40"/>
      <c r="FL1036" s="40"/>
      <c r="FM1036" s="40"/>
      <c r="FN1036" s="40"/>
      <c r="FO1036" s="40"/>
      <c r="FP1036" s="40"/>
      <c r="FQ1036" s="40"/>
      <c r="FR1036" s="40"/>
      <c r="FS1036" s="40"/>
      <c r="FT1036" s="40"/>
      <c r="FU1036" s="40"/>
      <c r="FV1036" s="40"/>
      <c r="FW1036" s="40"/>
      <c r="FX1036" s="40"/>
      <c r="FY1036" s="40"/>
      <c r="FZ1036" s="40"/>
      <c r="GA1036" s="40"/>
      <c r="GB1036" s="40"/>
      <c r="GC1036" s="40"/>
      <c r="GD1036" s="8"/>
      <c r="GE1036" s="8"/>
      <c r="GF1036" s="8"/>
      <c r="GG1036" s="8"/>
      <c r="GH1036" s="8"/>
    </row>
    <row r="1037" spans="1:190">
      <c r="A1037" s="8"/>
      <c r="DT1037" s="40"/>
      <c r="DU1037" s="40"/>
      <c r="DV1037" s="40"/>
      <c r="DW1037" s="40"/>
      <c r="DX1037" s="40"/>
      <c r="DY1037" s="40"/>
      <c r="DZ1037" s="40"/>
      <c r="EA1037" s="40"/>
      <c r="EB1037" s="40"/>
      <c r="EC1037" s="40"/>
      <c r="ED1037" s="40"/>
      <c r="EE1037" s="40"/>
      <c r="EF1037" s="40"/>
      <c r="EG1037" s="40"/>
      <c r="EH1037" s="40"/>
      <c r="EI1037" s="40"/>
      <c r="EJ1037" s="40"/>
      <c r="EK1037" s="40"/>
      <c r="EL1037" s="40"/>
      <c r="EM1037" s="40"/>
      <c r="EN1037" s="40"/>
      <c r="EO1037" s="40"/>
      <c r="EP1037" s="40"/>
      <c r="EQ1037" s="40"/>
      <c r="ER1037" s="40"/>
      <c r="ES1037" s="40"/>
      <c r="ET1037" s="40"/>
      <c r="EU1037" s="40"/>
      <c r="EV1037" s="40"/>
      <c r="EW1037" s="40"/>
      <c r="EX1037" s="40"/>
      <c r="EY1037" s="40"/>
      <c r="EZ1037" s="40"/>
      <c r="FA1037" s="40"/>
      <c r="FB1037" s="40"/>
      <c r="FC1037" s="40"/>
      <c r="FD1037" s="40"/>
      <c r="FE1037" s="40"/>
      <c r="FF1037" s="40"/>
      <c r="FG1037" s="40"/>
      <c r="FH1037" s="40"/>
      <c r="FI1037" s="40"/>
      <c r="FJ1037" s="40"/>
      <c r="FK1037" s="40"/>
      <c r="FL1037" s="40"/>
      <c r="FM1037" s="40"/>
      <c r="FN1037" s="40"/>
      <c r="FO1037" s="40"/>
      <c r="FP1037" s="40"/>
      <c r="FQ1037" s="40"/>
      <c r="FR1037" s="40"/>
      <c r="FS1037" s="40"/>
      <c r="FT1037" s="40"/>
      <c r="FU1037" s="40"/>
      <c r="FV1037" s="40"/>
      <c r="FW1037" s="40"/>
      <c r="FX1037" s="40"/>
      <c r="FY1037" s="40"/>
      <c r="FZ1037" s="40"/>
      <c r="GA1037" s="40"/>
      <c r="GB1037" s="40"/>
      <c r="GC1037" s="40"/>
      <c r="GD1037" s="8"/>
      <c r="GE1037" s="8"/>
      <c r="GF1037" s="8"/>
      <c r="GG1037" s="8"/>
      <c r="GH1037" s="8"/>
    </row>
    <row r="1038" spans="1:190">
      <c r="A1038" s="8"/>
      <c r="DT1038" s="40"/>
      <c r="DU1038" s="40"/>
      <c r="DV1038" s="40"/>
      <c r="DW1038" s="40"/>
      <c r="DX1038" s="40"/>
      <c r="DY1038" s="40"/>
      <c r="DZ1038" s="40"/>
      <c r="EA1038" s="40"/>
      <c r="EB1038" s="40"/>
      <c r="EC1038" s="40"/>
      <c r="ED1038" s="40"/>
      <c r="EE1038" s="40"/>
      <c r="EF1038" s="40"/>
      <c r="EG1038" s="40"/>
      <c r="EH1038" s="40"/>
      <c r="EI1038" s="40"/>
      <c r="EJ1038" s="40"/>
      <c r="EK1038" s="40"/>
      <c r="EL1038" s="40"/>
      <c r="EM1038" s="40"/>
      <c r="EN1038" s="40"/>
      <c r="EO1038" s="40"/>
      <c r="EP1038" s="40"/>
      <c r="EQ1038" s="40"/>
      <c r="ER1038" s="40"/>
      <c r="ES1038" s="40"/>
      <c r="ET1038" s="40"/>
      <c r="EU1038" s="40"/>
      <c r="EV1038" s="40"/>
      <c r="EW1038" s="40"/>
      <c r="EX1038" s="40"/>
      <c r="EY1038" s="40"/>
      <c r="EZ1038" s="40"/>
      <c r="FA1038" s="40"/>
      <c r="FB1038" s="40"/>
      <c r="FC1038" s="40"/>
      <c r="FD1038" s="40"/>
      <c r="FE1038" s="40"/>
      <c r="FF1038" s="40"/>
      <c r="FG1038" s="40"/>
      <c r="FH1038" s="40"/>
      <c r="FI1038" s="40"/>
      <c r="FJ1038" s="40"/>
      <c r="FK1038" s="40"/>
      <c r="FL1038" s="40"/>
      <c r="FM1038" s="40"/>
      <c r="FN1038" s="40"/>
      <c r="FO1038" s="40"/>
      <c r="FP1038" s="40"/>
      <c r="FQ1038" s="40"/>
      <c r="FR1038" s="40"/>
      <c r="FS1038" s="40"/>
      <c r="FT1038" s="40"/>
      <c r="FU1038" s="40"/>
      <c r="FV1038" s="40"/>
      <c r="FW1038" s="40"/>
      <c r="FX1038" s="40"/>
      <c r="FY1038" s="40"/>
      <c r="FZ1038" s="40"/>
      <c r="GA1038" s="40"/>
      <c r="GB1038" s="40"/>
      <c r="GC1038" s="40"/>
      <c r="GD1038" s="8"/>
      <c r="GE1038" s="8"/>
      <c r="GF1038" s="8"/>
      <c r="GG1038" s="8"/>
      <c r="GH1038" s="8"/>
    </row>
    <row r="1039" spans="1:190">
      <c r="A1039" s="8"/>
      <c r="DT1039" s="40"/>
      <c r="DU1039" s="40"/>
      <c r="DV1039" s="40"/>
      <c r="DW1039" s="40"/>
      <c r="DX1039" s="40"/>
      <c r="DY1039" s="40"/>
      <c r="DZ1039" s="40"/>
      <c r="EA1039" s="40"/>
      <c r="EB1039" s="40"/>
      <c r="EC1039" s="40"/>
      <c r="ED1039" s="40"/>
      <c r="EE1039" s="40"/>
      <c r="EF1039" s="40"/>
      <c r="EG1039" s="40"/>
      <c r="EH1039" s="40"/>
      <c r="EI1039" s="40"/>
      <c r="EJ1039" s="40"/>
      <c r="EK1039" s="40"/>
      <c r="EL1039" s="40"/>
      <c r="EM1039" s="40"/>
      <c r="EN1039" s="40"/>
      <c r="EO1039" s="40"/>
      <c r="EP1039" s="40"/>
      <c r="EQ1039" s="40"/>
      <c r="ER1039" s="40"/>
      <c r="ES1039" s="40"/>
      <c r="ET1039" s="40"/>
      <c r="EU1039" s="40"/>
      <c r="EV1039" s="40"/>
      <c r="EW1039" s="40"/>
      <c r="EX1039" s="40"/>
      <c r="EY1039" s="40"/>
      <c r="EZ1039" s="40"/>
      <c r="FA1039" s="40"/>
      <c r="FB1039" s="40"/>
      <c r="FC1039" s="40"/>
      <c r="FD1039" s="40"/>
      <c r="FE1039" s="40"/>
      <c r="FF1039" s="40"/>
      <c r="FG1039" s="40"/>
      <c r="FH1039" s="40"/>
      <c r="FI1039" s="40"/>
      <c r="FJ1039" s="40"/>
      <c r="FK1039" s="40"/>
      <c r="FL1039" s="40"/>
      <c r="FM1039" s="40"/>
      <c r="FN1039" s="40"/>
      <c r="FO1039" s="40"/>
      <c r="FP1039" s="40"/>
      <c r="FQ1039" s="40"/>
      <c r="FR1039" s="40"/>
      <c r="FS1039" s="40"/>
      <c r="FT1039" s="40"/>
      <c r="FU1039" s="40"/>
      <c r="FV1039" s="40"/>
      <c r="FW1039" s="40"/>
      <c r="FX1039" s="40"/>
      <c r="FY1039" s="40"/>
      <c r="FZ1039" s="40"/>
      <c r="GA1039" s="40"/>
      <c r="GB1039" s="40"/>
      <c r="GC1039" s="40"/>
      <c r="GD1039" s="8"/>
      <c r="GE1039" s="8"/>
      <c r="GF1039" s="8"/>
      <c r="GG1039" s="8"/>
      <c r="GH1039" s="8"/>
    </row>
    <row r="1040" spans="1:190">
      <c r="A1040" s="8"/>
      <c r="DT1040" s="40"/>
      <c r="DU1040" s="40"/>
      <c r="DV1040" s="40"/>
      <c r="DW1040" s="40"/>
      <c r="DX1040" s="40"/>
      <c r="DY1040" s="40"/>
      <c r="DZ1040" s="40"/>
      <c r="EA1040" s="40"/>
      <c r="EB1040" s="40"/>
      <c r="EC1040" s="40"/>
      <c r="ED1040" s="40"/>
      <c r="EE1040" s="40"/>
      <c r="EF1040" s="40"/>
      <c r="EG1040" s="40"/>
      <c r="EH1040" s="40"/>
      <c r="EI1040" s="40"/>
      <c r="EJ1040" s="40"/>
      <c r="EK1040" s="40"/>
      <c r="EL1040" s="40"/>
      <c r="EM1040" s="40"/>
      <c r="EN1040" s="40"/>
      <c r="EO1040" s="40"/>
      <c r="EP1040" s="40"/>
      <c r="EQ1040" s="40"/>
      <c r="ER1040" s="40"/>
      <c r="ES1040" s="40"/>
      <c r="ET1040" s="40"/>
      <c r="EU1040" s="40"/>
      <c r="EV1040" s="40"/>
      <c r="EW1040" s="40"/>
      <c r="EX1040" s="40"/>
      <c r="EY1040" s="40"/>
      <c r="EZ1040" s="40"/>
      <c r="FA1040" s="40"/>
      <c r="FB1040" s="40"/>
      <c r="FC1040" s="40"/>
      <c r="FD1040" s="40"/>
      <c r="FE1040" s="40"/>
      <c r="FF1040" s="40"/>
      <c r="FG1040" s="40"/>
      <c r="FH1040" s="40"/>
      <c r="FI1040" s="40"/>
      <c r="FJ1040" s="40"/>
      <c r="FK1040" s="40"/>
      <c r="FL1040" s="40"/>
      <c r="FM1040" s="40"/>
      <c r="FN1040" s="40"/>
      <c r="FO1040" s="40"/>
      <c r="FP1040" s="40"/>
      <c r="FQ1040" s="40"/>
      <c r="FR1040" s="40"/>
      <c r="FS1040" s="40"/>
      <c r="FT1040" s="40"/>
      <c r="FU1040" s="40"/>
      <c r="FV1040" s="40"/>
      <c r="FW1040" s="40"/>
      <c r="FX1040" s="40"/>
      <c r="FY1040" s="40"/>
      <c r="FZ1040" s="40"/>
      <c r="GA1040" s="40"/>
      <c r="GB1040" s="40"/>
      <c r="GC1040" s="40"/>
      <c r="GD1040" s="8"/>
      <c r="GE1040" s="8"/>
      <c r="GF1040" s="8"/>
      <c r="GG1040" s="8"/>
      <c r="GH1040" s="8"/>
    </row>
    <row r="1041" spans="1:190">
      <c r="A1041" s="8"/>
      <c r="DT1041" s="40"/>
      <c r="DU1041" s="40"/>
      <c r="DV1041" s="40"/>
      <c r="DW1041" s="40"/>
      <c r="DX1041" s="40"/>
      <c r="DY1041" s="40"/>
      <c r="DZ1041" s="40"/>
      <c r="EA1041" s="40"/>
      <c r="EB1041" s="40"/>
      <c r="EC1041" s="40"/>
      <c r="ED1041" s="40"/>
      <c r="EE1041" s="40"/>
      <c r="EF1041" s="40"/>
      <c r="EG1041" s="40"/>
      <c r="EH1041" s="40"/>
      <c r="EI1041" s="40"/>
      <c r="EJ1041" s="40"/>
      <c r="EK1041" s="40"/>
      <c r="EL1041" s="40"/>
      <c r="EM1041" s="40"/>
      <c r="EN1041" s="40"/>
      <c r="EO1041" s="40"/>
      <c r="EP1041" s="40"/>
      <c r="EQ1041" s="40"/>
      <c r="ER1041" s="40"/>
      <c r="ES1041" s="40"/>
      <c r="ET1041" s="40"/>
      <c r="EU1041" s="40"/>
      <c r="EV1041" s="40"/>
      <c r="EW1041" s="40"/>
      <c r="EX1041" s="40"/>
      <c r="EY1041" s="40"/>
      <c r="EZ1041" s="40"/>
      <c r="FA1041" s="40"/>
      <c r="FB1041" s="40"/>
      <c r="FC1041" s="40"/>
      <c r="FD1041" s="40"/>
      <c r="FE1041" s="40"/>
      <c r="FF1041" s="40"/>
      <c r="FG1041" s="40"/>
      <c r="FH1041" s="40"/>
      <c r="FI1041" s="40"/>
      <c r="FJ1041" s="40"/>
      <c r="FK1041" s="40"/>
      <c r="FL1041" s="40"/>
      <c r="FM1041" s="40"/>
      <c r="FN1041" s="40"/>
      <c r="FO1041" s="40"/>
      <c r="FP1041" s="40"/>
      <c r="FQ1041" s="40"/>
      <c r="FR1041" s="40"/>
      <c r="FS1041" s="40"/>
      <c r="FT1041" s="40"/>
      <c r="FU1041" s="40"/>
      <c r="FV1041" s="40"/>
      <c r="FW1041" s="40"/>
      <c r="FX1041" s="40"/>
      <c r="FY1041" s="40"/>
      <c r="FZ1041" s="40"/>
      <c r="GA1041" s="40"/>
      <c r="GB1041" s="40"/>
      <c r="GC1041" s="40"/>
      <c r="GD1041" s="8"/>
      <c r="GE1041" s="8"/>
      <c r="GF1041" s="8"/>
      <c r="GG1041" s="8"/>
      <c r="GH1041" s="8"/>
    </row>
    <row r="1042" spans="1:190">
      <c r="A1042" s="8"/>
      <c r="DT1042" s="40"/>
      <c r="DU1042" s="40"/>
      <c r="DV1042" s="40"/>
      <c r="DW1042" s="40"/>
      <c r="DX1042" s="40"/>
      <c r="DY1042" s="40"/>
      <c r="DZ1042" s="40"/>
      <c r="EA1042" s="40"/>
      <c r="EB1042" s="40"/>
      <c r="EC1042" s="40"/>
      <c r="ED1042" s="40"/>
      <c r="EE1042" s="40"/>
      <c r="EF1042" s="40"/>
      <c r="EG1042" s="40"/>
      <c r="EH1042" s="40"/>
      <c r="EI1042" s="40"/>
      <c r="EJ1042" s="40"/>
      <c r="EK1042" s="40"/>
      <c r="EL1042" s="40"/>
      <c r="EM1042" s="40"/>
      <c r="EN1042" s="40"/>
      <c r="EO1042" s="40"/>
      <c r="EP1042" s="40"/>
      <c r="EQ1042" s="40"/>
      <c r="ER1042" s="40"/>
      <c r="ES1042" s="40"/>
      <c r="ET1042" s="40"/>
      <c r="EU1042" s="40"/>
      <c r="EV1042" s="40"/>
      <c r="EW1042" s="40"/>
      <c r="EX1042" s="40"/>
      <c r="EY1042" s="40"/>
      <c r="EZ1042" s="40"/>
      <c r="FA1042" s="40"/>
      <c r="FB1042" s="40"/>
      <c r="FC1042" s="40"/>
      <c r="FD1042" s="40"/>
      <c r="FE1042" s="40"/>
      <c r="FF1042" s="40"/>
      <c r="FG1042" s="40"/>
      <c r="FH1042" s="40"/>
      <c r="FI1042" s="40"/>
      <c r="FJ1042" s="40"/>
      <c r="FK1042" s="40"/>
      <c r="FL1042" s="40"/>
      <c r="FM1042" s="40"/>
      <c r="FN1042" s="40"/>
      <c r="FO1042" s="40"/>
      <c r="FP1042" s="40"/>
      <c r="FQ1042" s="40"/>
      <c r="FR1042" s="40"/>
      <c r="FS1042" s="40"/>
      <c r="FT1042" s="40"/>
      <c r="FU1042" s="40"/>
      <c r="FV1042" s="40"/>
      <c r="FW1042" s="40"/>
      <c r="FX1042" s="40"/>
      <c r="FY1042" s="40"/>
      <c r="FZ1042" s="40"/>
      <c r="GA1042" s="40"/>
      <c r="GB1042" s="40"/>
      <c r="GC1042" s="40"/>
      <c r="GD1042" s="8"/>
      <c r="GE1042" s="8"/>
      <c r="GF1042" s="8"/>
      <c r="GG1042" s="8"/>
      <c r="GH1042" s="8"/>
    </row>
    <row r="1043" spans="1:190">
      <c r="A1043" s="8"/>
      <c r="DT1043" s="40"/>
      <c r="DU1043" s="40"/>
      <c r="DV1043" s="40"/>
      <c r="DW1043" s="40"/>
      <c r="DX1043" s="40"/>
      <c r="DY1043" s="40"/>
      <c r="DZ1043" s="40"/>
      <c r="EA1043" s="40"/>
      <c r="EB1043" s="40"/>
      <c r="EC1043" s="40"/>
      <c r="ED1043" s="40"/>
      <c r="EE1043" s="40"/>
      <c r="EF1043" s="40"/>
      <c r="EG1043" s="40"/>
      <c r="EH1043" s="40"/>
      <c r="EI1043" s="40"/>
      <c r="EJ1043" s="40"/>
      <c r="EK1043" s="40"/>
      <c r="EL1043" s="40"/>
      <c r="EM1043" s="40"/>
      <c r="EN1043" s="40"/>
      <c r="EO1043" s="40"/>
      <c r="EP1043" s="40"/>
      <c r="EQ1043" s="40"/>
      <c r="ER1043" s="40"/>
      <c r="ES1043" s="40"/>
      <c r="ET1043" s="40"/>
      <c r="EU1043" s="40"/>
      <c r="EV1043" s="40"/>
      <c r="EW1043" s="40"/>
      <c r="EX1043" s="40"/>
      <c r="EY1043" s="40"/>
      <c r="EZ1043" s="40"/>
      <c r="FA1043" s="40"/>
      <c r="FB1043" s="40"/>
      <c r="FC1043" s="40"/>
      <c r="FD1043" s="40"/>
      <c r="FE1043" s="40"/>
      <c r="FF1043" s="40"/>
      <c r="FG1043" s="40"/>
      <c r="FH1043" s="40"/>
      <c r="FI1043" s="40"/>
      <c r="FJ1043" s="40"/>
      <c r="FK1043" s="40"/>
      <c r="FL1043" s="40"/>
      <c r="FM1043" s="40"/>
      <c r="FN1043" s="40"/>
      <c r="FO1043" s="40"/>
      <c r="FP1043" s="40"/>
      <c r="FQ1043" s="40"/>
      <c r="FR1043" s="40"/>
      <c r="FS1043" s="40"/>
      <c r="FT1043" s="40"/>
      <c r="FU1043" s="40"/>
      <c r="FV1043" s="40"/>
      <c r="FW1043" s="40"/>
      <c r="FX1043" s="40"/>
      <c r="FY1043" s="40"/>
      <c r="FZ1043" s="40"/>
      <c r="GA1043" s="40"/>
      <c r="GB1043" s="40"/>
      <c r="GC1043" s="40"/>
      <c r="GD1043" s="8"/>
      <c r="GE1043" s="8"/>
      <c r="GF1043" s="8"/>
      <c r="GG1043" s="8"/>
      <c r="GH1043" s="8"/>
    </row>
    <row r="1044" spans="1:190">
      <c r="A1044" s="8"/>
      <c r="DT1044" s="40"/>
      <c r="DU1044" s="40"/>
      <c r="DV1044" s="40"/>
      <c r="DW1044" s="40"/>
      <c r="DX1044" s="40"/>
      <c r="DY1044" s="40"/>
      <c r="DZ1044" s="40"/>
      <c r="EA1044" s="40"/>
      <c r="EB1044" s="40"/>
      <c r="EC1044" s="40"/>
      <c r="ED1044" s="40"/>
      <c r="EE1044" s="40"/>
      <c r="EF1044" s="40"/>
      <c r="EG1044" s="40"/>
      <c r="EH1044" s="40"/>
      <c r="EI1044" s="40"/>
      <c r="EJ1044" s="40"/>
      <c r="EK1044" s="40"/>
      <c r="EL1044" s="40"/>
      <c r="EM1044" s="40"/>
      <c r="EN1044" s="40"/>
      <c r="EO1044" s="40"/>
      <c r="EP1044" s="40"/>
      <c r="EQ1044" s="40"/>
      <c r="ER1044" s="40"/>
      <c r="ES1044" s="40"/>
      <c r="ET1044" s="40"/>
      <c r="EU1044" s="40"/>
      <c r="EV1044" s="40"/>
      <c r="EW1044" s="40"/>
      <c r="EX1044" s="40"/>
      <c r="EY1044" s="40"/>
      <c r="EZ1044" s="40"/>
      <c r="FA1044" s="40"/>
      <c r="FB1044" s="40"/>
      <c r="FC1044" s="40"/>
      <c r="FD1044" s="40"/>
      <c r="FE1044" s="40"/>
      <c r="FF1044" s="40"/>
      <c r="FG1044" s="40"/>
      <c r="FH1044" s="40"/>
      <c r="FI1044" s="40"/>
      <c r="FJ1044" s="40"/>
      <c r="FK1044" s="40"/>
      <c r="FL1044" s="40"/>
      <c r="FM1044" s="40"/>
      <c r="FN1044" s="40"/>
      <c r="FO1044" s="40"/>
      <c r="FP1044" s="40"/>
      <c r="FQ1044" s="40"/>
      <c r="FR1044" s="40"/>
      <c r="FS1044" s="40"/>
      <c r="FT1044" s="40"/>
      <c r="FU1044" s="40"/>
      <c r="FV1044" s="40"/>
      <c r="FW1044" s="40"/>
      <c r="FX1044" s="40"/>
      <c r="FY1044" s="40"/>
      <c r="FZ1044" s="40"/>
      <c r="GA1044" s="40"/>
      <c r="GB1044" s="40"/>
      <c r="GC1044" s="40"/>
      <c r="GD1044" s="8"/>
      <c r="GE1044" s="8"/>
      <c r="GF1044" s="8"/>
      <c r="GG1044" s="8"/>
      <c r="GH1044" s="8"/>
    </row>
    <row r="1045" spans="1:190">
      <c r="A1045" s="8"/>
      <c r="DT1045" s="40"/>
      <c r="DU1045" s="40"/>
      <c r="DV1045" s="40"/>
      <c r="DW1045" s="40"/>
      <c r="DX1045" s="40"/>
      <c r="DY1045" s="40"/>
      <c r="DZ1045" s="40"/>
      <c r="EA1045" s="40"/>
      <c r="EB1045" s="40"/>
      <c r="EC1045" s="40"/>
      <c r="ED1045" s="40"/>
      <c r="EE1045" s="40"/>
      <c r="EF1045" s="40"/>
      <c r="EG1045" s="40"/>
      <c r="EH1045" s="40"/>
      <c r="EI1045" s="40"/>
      <c r="EJ1045" s="40"/>
      <c r="EK1045" s="40"/>
      <c r="EL1045" s="40"/>
      <c r="EM1045" s="40"/>
      <c r="EN1045" s="40"/>
      <c r="EO1045" s="40"/>
      <c r="EP1045" s="40"/>
      <c r="EQ1045" s="40"/>
      <c r="ER1045" s="40"/>
      <c r="ES1045" s="40"/>
      <c r="ET1045" s="40"/>
      <c r="EU1045" s="40"/>
      <c r="EV1045" s="40"/>
      <c r="EW1045" s="40"/>
      <c r="EX1045" s="40"/>
      <c r="EY1045" s="40"/>
      <c r="EZ1045" s="40"/>
      <c r="FA1045" s="40"/>
      <c r="FB1045" s="40"/>
      <c r="FC1045" s="40"/>
      <c r="FD1045" s="40"/>
      <c r="FE1045" s="40"/>
      <c r="FF1045" s="40"/>
      <c r="FG1045" s="40"/>
      <c r="FH1045" s="40"/>
      <c r="FI1045" s="40"/>
      <c r="FJ1045" s="40"/>
      <c r="FK1045" s="40"/>
      <c r="FL1045" s="40"/>
      <c r="FM1045" s="40"/>
      <c r="FN1045" s="40"/>
      <c r="FO1045" s="40"/>
      <c r="FP1045" s="40"/>
      <c r="FQ1045" s="40"/>
      <c r="FR1045" s="40"/>
      <c r="FS1045" s="40"/>
      <c r="FT1045" s="40"/>
      <c r="FU1045" s="40"/>
      <c r="FV1045" s="40"/>
      <c r="FW1045" s="40"/>
      <c r="FX1045" s="40"/>
      <c r="FY1045" s="40"/>
      <c r="FZ1045" s="40"/>
      <c r="GA1045" s="40"/>
      <c r="GB1045" s="40"/>
      <c r="GC1045" s="40"/>
      <c r="GD1045" s="8"/>
      <c r="GE1045" s="8"/>
      <c r="GF1045" s="8"/>
      <c r="GG1045" s="8"/>
      <c r="GH1045" s="8"/>
    </row>
    <row r="1046" spans="1:190">
      <c r="A1046" s="8"/>
      <c r="DT1046" s="40"/>
      <c r="DU1046" s="40"/>
      <c r="DV1046" s="40"/>
      <c r="DW1046" s="40"/>
      <c r="DX1046" s="40"/>
      <c r="DY1046" s="40"/>
      <c r="DZ1046" s="40"/>
      <c r="EA1046" s="40"/>
      <c r="EB1046" s="40"/>
      <c r="EC1046" s="40"/>
      <c r="ED1046" s="40"/>
      <c r="EE1046" s="40"/>
      <c r="EF1046" s="40"/>
      <c r="EG1046" s="40"/>
      <c r="EH1046" s="40"/>
      <c r="EI1046" s="40"/>
      <c r="EJ1046" s="40"/>
      <c r="EK1046" s="40"/>
      <c r="EL1046" s="40"/>
      <c r="EM1046" s="40"/>
      <c r="EN1046" s="40"/>
      <c r="EO1046" s="40"/>
      <c r="EP1046" s="40"/>
      <c r="EQ1046" s="40"/>
      <c r="ER1046" s="40"/>
      <c r="ES1046" s="40"/>
      <c r="ET1046" s="40"/>
      <c r="EU1046" s="40"/>
      <c r="EV1046" s="40"/>
      <c r="EW1046" s="40"/>
      <c r="EX1046" s="40"/>
      <c r="EY1046" s="40"/>
      <c r="EZ1046" s="40"/>
      <c r="FA1046" s="40"/>
      <c r="FB1046" s="40"/>
      <c r="FC1046" s="40"/>
      <c r="FD1046" s="40"/>
      <c r="FE1046" s="40"/>
      <c r="FF1046" s="40"/>
      <c r="FG1046" s="40"/>
      <c r="FH1046" s="40"/>
      <c r="FI1046" s="40"/>
      <c r="FJ1046" s="40"/>
      <c r="FK1046" s="40"/>
      <c r="FL1046" s="40"/>
      <c r="FM1046" s="40"/>
      <c r="FN1046" s="40"/>
      <c r="FO1046" s="40"/>
      <c r="FP1046" s="40"/>
      <c r="FQ1046" s="40"/>
      <c r="FR1046" s="40"/>
      <c r="FS1046" s="40"/>
      <c r="FT1046" s="40"/>
      <c r="FU1046" s="40"/>
      <c r="FV1046" s="40"/>
      <c r="FW1046" s="40"/>
      <c r="FX1046" s="40"/>
      <c r="FY1046" s="40"/>
      <c r="FZ1046" s="40"/>
      <c r="GA1046" s="40"/>
      <c r="GB1046" s="40"/>
      <c r="GC1046" s="40"/>
      <c r="GD1046" s="8"/>
      <c r="GE1046" s="8"/>
      <c r="GF1046" s="8"/>
      <c r="GG1046" s="8"/>
      <c r="GH1046" s="8"/>
    </row>
    <row r="1047" spans="1:190">
      <c r="A1047" s="8"/>
      <c r="DT1047" s="40"/>
      <c r="DU1047" s="40"/>
      <c r="DV1047" s="40"/>
      <c r="DW1047" s="40"/>
      <c r="DX1047" s="40"/>
      <c r="DY1047" s="40"/>
      <c r="DZ1047" s="40"/>
      <c r="EA1047" s="40"/>
      <c r="EB1047" s="40"/>
      <c r="EC1047" s="40"/>
      <c r="ED1047" s="40"/>
      <c r="EE1047" s="40"/>
      <c r="EF1047" s="40"/>
      <c r="EG1047" s="40"/>
      <c r="EH1047" s="40"/>
      <c r="EI1047" s="40"/>
      <c r="EJ1047" s="40"/>
      <c r="EK1047" s="40"/>
      <c r="EL1047" s="40"/>
      <c r="EM1047" s="40"/>
      <c r="EN1047" s="40"/>
      <c r="EO1047" s="40"/>
      <c r="EP1047" s="40"/>
      <c r="EQ1047" s="40"/>
      <c r="ER1047" s="40"/>
      <c r="ES1047" s="40"/>
      <c r="ET1047" s="40"/>
      <c r="EU1047" s="40"/>
      <c r="EV1047" s="40"/>
      <c r="EW1047" s="40"/>
      <c r="EX1047" s="40"/>
      <c r="EY1047" s="40"/>
      <c r="EZ1047" s="40"/>
      <c r="FA1047" s="40"/>
      <c r="FB1047" s="40"/>
      <c r="FC1047" s="40"/>
      <c r="FD1047" s="40"/>
      <c r="FE1047" s="40"/>
      <c r="FF1047" s="40"/>
      <c r="FG1047" s="40"/>
      <c r="FH1047" s="40"/>
      <c r="FI1047" s="40"/>
      <c r="FJ1047" s="40"/>
      <c r="FK1047" s="40"/>
      <c r="FL1047" s="40"/>
      <c r="FM1047" s="40"/>
      <c r="FN1047" s="40"/>
      <c r="FO1047" s="40"/>
      <c r="FP1047" s="40"/>
      <c r="FQ1047" s="40"/>
      <c r="FR1047" s="40"/>
      <c r="FS1047" s="40"/>
      <c r="FT1047" s="40"/>
      <c r="FU1047" s="40"/>
      <c r="FV1047" s="40"/>
      <c r="FW1047" s="40"/>
      <c r="FX1047" s="40"/>
      <c r="FY1047" s="40"/>
      <c r="FZ1047" s="40"/>
      <c r="GA1047" s="40"/>
      <c r="GB1047" s="40"/>
      <c r="GC1047" s="40"/>
      <c r="GD1047" s="8"/>
      <c r="GE1047" s="8"/>
      <c r="GF1047" s="8"/>
      <c r="GG1047" s="8"/>
      <c r="GH1047" s="8"/>
    </row>
    <row r="1048" spans="1:190">
      <c r="A1048" s="8"/>
      <c r="DT1048" s="40"/>
      <c r="DU1048" s="40"/>
      <c r="DV1048" s="40"/>
      <c r="DW1048" s="40"/>
      <c r="DX1048" s="40"/>
      <c r="DY1048" s="40"/>
      <c r="DZ1048" s="40"/>
      <c r="EA1048" s="40"/>
      <c r="EB1048" s="40"/>
      <c r="EC1048" s="40"/>
      <c r="ED1048" s="40"/>
      <c r="EE1048" s="40"/>
      <c r="EF1048" s="40"/>
      <c r="EG1048" s="40"/>
      <c r="EH1048" s="40"/>
      <c r="EI1048" s="40"/>
      <c r="EJ1048" s="40"/>
      <c r="EK1048" s="40"/>
      <c r="EL1048" s="40"/>
      <c r="EM1048" s="40"/>
      <c r="EN1048" s="40"/>
      <c r="EO1048" s="40"/>
      <c r="EP1048" s="40"/>
      <c r="EQ1048" s="40"/>
      <c r="ER1048" s="40"/>
      <c r="ES1048" s="40"/>
      <c r="ET1048" s="40"/>
      <c r="EU1048" s="40"/>
      <c r="EV1048" s="40"/>
      <c r="EW1048" s="40"/>
      <c r="EX1048" s="40"/>
      <c r="EY1048" s="40"/>
      <c r="EZ1048" s="40"/>
      <c r="FA1048" s="40"/>
      <c r="FB1048" s="40"/>
      <c r="FC1048" s="40"/>
      <c r="FD1048" s="40"/>
      <c r="FE1048" s="40"/>
      <c r="FF1048" s="40"/>
      <c r="FG1048" s="40"/>
      <c r="FH1048" s="40"/>
      <c r="FI1048" s="40"/>
      <c r="FJ1048" s="40"/>
      <c r="FK1048" s="40"/>
      <c r="FL1048" s="40"/>
      <c r="FM1048" s="40"/>
      <c r="FN1048" s="40"/>
      <c r="FO1048" s="40"/>
      <c r="FP1048" s="40"/>
      <c r="FQ1048" s="40"/>
      <c r="FR1048" s="40"/>
      <c r="FS1048" s="40"/>
      <c r="FT1048" s="40"/>
      <c r="FU1048" s="40"/>
      <c r="FV1048" s="40"/>
      <c r="FW1048" s="40"/>
      <c r="FX1048" s="40"/>
      <c r="FY1048" s="40"/>
      <c r="FZ1048" s="40"/>
      <c r="GA1048" s="40"/>
      <c r="GB1048" s="40"/>
      <c r="GC1048" s="40"/>
      <c r="GD1048" s="8"/>
      <c r="GE1048" s="8"/>
      <c r="GF1048" s="8"/>
      <c r="GG1048" s="8"/>
      <c r="GH1048" s="8"/>
    </row>
    <row r="1049" spans="1:190">
      <c r="A1049" s="8"/>
      <c r="DT1049" s="40"/>
      <c r="DU1049" s="40"/>
      <c r="DV1049" s="40"/>
      <c r="DW1049" s="40"/>
      <c r="DX1049" s="40"/>
      <c r="DY1049" s="40"/>
      <c r="DZ1049" s="40"/>
      <c r="EA1049" s="40"/>
      <c r="EB1049" s="40"/>
      <c r="EC1049" s="40"/>
      <c r="ED1049" s="40"/>
      <c r="EE1049" s="40"/>
      <c r="EF1049" s="40"/>
      <c r="EG1049" s="40"/>
      <c r="EH1049" s="40"/>
      <c r="EI1049" s="40"/>
      <c r="EJ1049" s="40"/>
      <c r="EK1049" s="40"/>
      <c r="EL1049" s="40"/>
      <c r="EM1049" s="40"/>
      <c r="EN1049" s="40"/>
      <c r="EO1049" s="40"/>
      <c r="EP1049" s="40"/>
      <c r="EQ1049" s="40"/>
      <c r="ER1049" s="40"/>
      <c r="ES1049" s="40"/>
      <c r="ET1049" s="40"/>
      <c r="EU1049" s="40"/>
      <c r="EV1049" s="40"/>
      <c r="EW1049" s="40"/>
      <c r="EX1049" s="40"/>
      <c r="EY1049" s="40"/>
      <c r="EZ1049" s="40"/>
      <c r="FA1049" s="40"/>
      <c r="FB1049" s="40"/>
      <c r="FC1049" s="40"/>
      <c r="FD1049" s="40"/>
      <c r="FE1049" s="40"/>
      <c r="FF1049" s="40"/>
      <c r="FG1049" s="40"/>
      <c r="FH1049" s="40"/>
      <c r="FI1049" s="40"/>
      <c r="FJ1049" s="40"/>
      <c r="FK1049" s="40"/>
      <c r="FL1049" s="40"/>
      <c r="FM1049" s="40"/>
      <c r="FN1049" s="40"/>
      <c r="FO1049" s="40"/>
      <c r="FP1049" s="40"/>
      <c r="FQ1049" s="40"/>
      <c r="FR1049" s="40"/>
      <c r="FS1049" s="40"/>
      <c r="FT1049" s="40"/>
      <c r="FU1049" s="40"/>
      <c r="FV1049" s="40"/>
      <c r="FW1049" s="40"/>
      <c r="FX1049" s="40"/>
      <c r="FY1049" s="40"/>
      <c r="FZ1049" s="40"/>
      <c r="GA1049" s="40"/>
      <c r="GB1049" s="40"/>
      <c r="GC1049" s="40"/>
      <c r="GD1049" s="8"/>
      <c r="GE1049" s="8"/>
      <c r="GF1049" s="8"/>
      <c r="GG1049" s="8"/>
      <c r="GH1049" s="8"/>
    </row>
    <row r="1050" spans="1:190">
      <c r="A1050" s="8"/>
      <c r="DT1050" s="40"/>
      <c r="DU1050" s="40"/>
      <c r="DV1050" s="40"/>
      <c r="DW1050" s="40"/>
      <c r="DX1050" s="40"/>
      <c r="DY1050" s="40"/>
      <c r="DZ1050" s="40"/>
      <c r="EA1050" s="40"/>
      <c r="EB1050" s="40"/>
      <c r="EC1050" s="40"/>
      <c r="ED1050" s="40"/>
      <c r="EE1050" s="40"/>
      <c r="EF1050" s="40"/>
      <c r="EG1050" s="40"/>
      <c r="EH1050" s="40"/>
      <c r="EI1050" s="40"/>
      <c r="EJ1050" s="40"/>
      <c r="EK1050" s="40"/>
      <c r="EL1050" s="40"/>
      <c r="EM1050" s="40"/>
      <c r="EN1050" s="40"/>
      <c r="EO1050" s="40"/>
      <c r="EP1050" s="40"/>
      <c r="EQ1050" s="40"/>
      <c r="ER1050" s="40"/>
      <c r="ES1050" s="40"/>
      <c r="ET1050" s="40"/>
      <c r="EU1050" s="40"/>
      <c r="EV1050" s="40"/>
      <c r="EW1050" s="40"/>
      <c r="EX1050" s="40"/>
      <c r="EY1050" s="40"/>
      <c r="EZ1050" s="40"/>
      <c r="FA1050" s="40"/>
      <c r="FB1050" s="40"/>
      <c r="FC1050" s="40"/>
      <c r="FD1050" s="40"/>
      <c r="FE1050" s="40"/>
      <c r="FF1050" s="40"/>
      <c r="FG1050" s="40"/>
      <c r="FH1050" s="40"/>
      <c r="FI1050" s="40"/>
      <c r="FJ1050" s="40"/>
      <c r="FK1050" s="40"/>
      <c r="FL1050" s="40"/>
      <c r="FM1050" s="40"/>
      <c r="FN1050" s="40"/>
      <c r="FO1050" s="40"/>
      <c r="FP1050" s="40"/>
      <c r="FQ1050" s="40"/>
      <c r="FR1050" s="40"/>
      <c r="FS1050" s="40"/>
      <c r="FT1050" s="40"/>
      <c r="FU1050" s="40"/>
      <c r="FV1050" s="40"/>
      <c r="FW1050" s="40"/>
      <c r="FX1050" s="40"/>
      <c r="FY1050" s="40"/>
      <c r="FZ1050" s="40"/>
      <c r="GA1050" s="40"/>
      <c r="GB1050" s="40"/>
      <c r="GC1050" s="40"/>
      <c r="GD1050" s="8"/>
      <c r="GE1050" s="8"/>
      <c r="GF1050" s="8"/>
      <c r="GG1050" s="8"/>
      <c r="GH1050" s="8"/>
    </row>
    <row r="1051" spans="1:190">
      <c r="A1051" s="8"/>
      <c r="DT1051" s="40"/>
      <c r="DU1051" s="40"/>
      <c r="DV1051" s="40"/>
      <c r="DW1051" s="40"/>
      <c r="DX1051" s="40"/>
      <c r="DY1051" s="40"/>
      <c r="DZ1051" s="40"/>
      <c r="EA1051" s="40"/>
      <c r="EB1051" s="40"/>
      <c r="EC1051" s="40"/>
      <c r="ED1051" s="40"/>
      <c r="EE1051" s="40"/>
      <c r="EF1051" s="40"/>
      <c r="EG1051" s="40"/>
      <c r="EH1051" s="40"/>
      <c r="EI1051" s="40"/>
      <c r="EJ1051" s="40"/>
      <c r="EK1051" s="40"/>
      <c r="EL1051" s="40"/>
      <c r="EM1051" s="40"/>
      <c r="EN1051" s="40"/>
      <c r="EO1051" s="40"/>
      <c r="EP1051" s="40"/>
      <c r="EQ1051" s="40"/>
      <c r="ER1051" s="40"/>
      <c r="ES1051" s="40"/>
      <c r="ET1051" s="40"/>
      <c r="EU1051" s="40"/>
      <c r="EV1051" s="40"/>
      <c r="EW1051" s="40"/>
      <c r="EX1051" s="40"/>
      <c r="EY1051" s="40"/>
      <c r="EZ1051" s="40"/>
      <c r="FA1051" s="40"/>
      <c r="FB1051" s="40"/>
      <c r="FC1051" s="40"/>
      <c r="FD1051" s="40"/>
      <c r="FE1051" s="40"/>
      <c r="FF1051" s="40"/>
      <c r="FG1051" s="40"/>
      <c r="FH1051" s="40"/>
      <c r="FI1051" s="40"/>
      <c r="FJ1051" s="40"/>
      <c r="FK1051" s="40"/>
      <c r="FL1051" s="40"/>
      <c r="FM1051" s="40"/>
      <c r="FN1051" s="40"/>
      <c r="FO1051" s="40"/>
      <c r="FP1051" s="40"/>
      <c r="FQ1051" s="40"/>
      <c r="FR1051" s="40"/>
      <c r="FS1051" s="40"/>
      <c r="FT1051" s="40"/>
      <c r="FU1051" s="40"/>
      <c r="FV1051" s="40"/>
      <c r="FW1051" s="40"/>
      <c r="FX1051" s="40"/>
      <c r="FY1051" s="40"/>
      <c r="FZ1051" s="40"/>
      <c r="GA1051" s="40"/>
      <c r="GB1051" s="40"/>
      <c r="GC1051" s="40"/>
      <c r="GD1051" s="8"/>
      <c r="GE1051" s="8"/>
      <c r="GF1051" s="8"/>
      <c r="GG1051" s="8"/>
      <c r="GH1051" s="8"/>
    </row>
    <row r="1052" spans="1:190">
      <c r="A1052" s="8"/>
      <c r="DT1052" s="40"/>
      <c r="DU1052" s="40"/>
      <c r="DV1052" s="40"/>
      <c r="DW1052" s="40"/>
      <c r="DX1052" s="40"/>
      <c r="DY1052" s="40"/>
      <c r="DZ1052" s="40"/>
      <c r="EA1052" s="40"/>
      <c r="EB1052" s="40"/>
      <c r="EC1052" s="40"/>
      <c r="ED1052" s="40"/>
      <c r="EE1052" s="40"/>
      <c r="EF1052" s="40"/>
      <c r="EG1052" s="40"/>
      <c r="EH1052" s="40"/>
      <c r="EI1052" s="40"/>
      <c r="EJ1052" s="40"/>
      <c r="EK1052" s="40"/>
      <c r="EL1052" s="40"/>
      <c r="EM1052" s="40"/>
      <c r="EN1052" s="40"/>
      <c r="EO1052" s="40"/>
      <c r="EP1052" s="40"/>
      <c r="EQ1052" s="40"/>
      <c r="ER1052" s="40"/>
      <c r="ES1052" s="40"/>
      <c r="ET1052" s="40"/>
      <c r="EU1052" s="40"/>
      <c r="EV1052" s="40"/>
      <c r="EW1052" s="40"/>
      <c r="EX1052" s="40"/>
      <c r="EY1052" s="40"/>
      <c r="EZ1052" s="40"/>
      <c r="FA1052" s="40"/>
      <c r="FB1052" s="40"/>
      <c r="FC1052" s="40"/>
      <c r="FD1052" s="40"/>
      <c r="FE1052" s="40"/>
      <c r="FF1052" s="40"/>
      <c r="FG1052" s="40"/>
      <c r="FH1052" s="40"/>
      <c r="FI1052" s="40"/>
      <c r="FJ1052" s="40"/>
      <c r="FK1052" s="40"/>
      <c r="FL1052" s="40"/>
      <c r="FM1052" s="40"/>
      <c r="FN1052" s="40"/>
      <c r="FO1052" s="40"/>
      <c r="FP1052" s="40"/>
      <c r="FQ1052" s="40"/>
      <c r="FR1052" s="40"/>
      <c r="FS1052" s="40"/>
      <c r="FT1052" s="40"/>
      <c r="FU1052" s="40"/>
      <c r="FV1052" s="40"/>
      <c r="FW1052" s="40"/>
      <c r="FX1052" s="40"/>
      <c r="FY1052" s="40"/>
      <c r="FZ1052" s="40"/>
      <c r="GA1052" s="40"/>
      <c r="GB1052" s="40"/>
      <c r="GC1052" s="40"/>
      <c r="GD1052" s="8"/>
      <c r="GE1052" s="8"/>
      <c r="GF1052" s="8"/>
      <c r="GG1052" s="8"/>
      <c r="GH1052" s="8"/>
    </row>
    <row r="1053" spans="1:190">
      <c r="A1053" s="8"/>
      <c r="DT1053" s="40"/>
      <c r="DU1053" s="40"/>
      <c r="DV1053" s="40"/>
      <c r="DW1053" s="40"/>
      <c r="DX1053" s="40"/>
      <c r="DY1053" s="40"/>
      <c r="DZ1053" s="40"/>
      <c r="EA1053" s="40"/>
      <c r="EB1053" s="40"/>
      <c r="EC1053" s="40"/>
      <c r="ED1053" s="40"/>
      <c r="EE1053" s="40"/>
      <c r="EF1053" s="40"/>
      <c r="EG1053" s="40"/>
      <c r="EH1053" s="40"/>
      <c r="EI1053" s="40"/>
      <c r="EJ1053" s="40"/>
      <c r="EK1053" s="40"/>
      <c r="EL1053" s="40"/>
      <c r="EM1053" s="40"/>
      <c r="EN1053" s="40"/>
      <c r="EO1053" s="40"/>
      <c r="EP1053" s="40"/>
      <c r="EQ1053" s="40"/>
      <c r="ER1053" s="40"/>
      <c r="ES1053" s="40"/>
      <c r="ET1053" s="40"/>
      <c r="EU1053" s="40"/>
      <c r="EV1053" s="40"/>
      <c r="EW1053" s="40"/>
      <c r="EX1053" s="40"/>
      <c r="EY1053" s="40"/>
      <c r="EZ1053" s="40"/>
      <c r="FA1053" s="40"/>
      <c r="FB1053" s="40"/>
      <c r="FC1053" s="40"/>
      <c r="FD1053" s="40"/>
      <c r="FE1053" s="40"/>
      <c r="FF1053" s="40"/>
      <c r="FG1053" s="40"/>
      <c r="FH1053" s="40"/>
      <c r="FI1053" s="40"/>
      <c r="FJ1053" s="40"/>
      <c r="FK1053" s="40"/>
      <c r="FL1053" s="40"/>
      <c r="FM1053" s="40"/>
      <c r="FN1053" s="40"/>
      <c r="FO1053" s="40"/>
      <c r="FP1053" s="40"/>
      <c r="FQ1053" s="40"/>
      <c r="FR1053" s="40"/>
      <c r="FS1053" s="40"/>
      <c r="FT1053" s="40"/>
      <c r="FU1053" s="40"/>
      <c r="FV1053" s="40"/>
      <c r="FW1053" s="40"/>
      <c r="FX1053" s="40"/>
      <c r="FY1053" s="40"/>
      <c r="FZ1053" s="40"/>
      <c r="GA1053" s="40"/>
      <c r="GB1053" s="40"/>
      <c r="GC1053" s="40"/>
      <c r="GD1053" s="8"/>
      <c r="GE1053" s="8"/>
      <c r="GF1053" s="8"/>
      <c r="GG1053" s="8"/>
      <c r="GH1053" s="8"/>
    </row>
    <row r="1054" spans="1:190">
      <c r="A1054" s="8"/>
      <c r="DT1054" s="40"/>
      <c r="DU1054" s="40"/>
      <c r="DV1054" s="40"/>
      <c r="DW1054" s="40"/>
      <c r="DX1054" s="40"/>
      <c r="DY1054" s="40"/>
      <c r="DZ1054" s="40"/>
      <c r="EA1054" s="40"/>
      <c r="EB1054" s="40"/>
      <c r="EC1054" s="40"/>
      <c r="ED1054" s="40"/>
      <c r="EE1054" s="40"/>
      <c r="EF1054" s="40"/>
      <c r="EG1054" s="40"/>
      <c r="EH1054" s="40"/>
      <c r="EI1054" s="40"/>
      <c r="EJ1054" s="40"/>
      <c r="EK1054" s="40"/>
      <c r="EL1054" s="40"/>
      <c r="EM1054" s="40"/>
      <c r="EN1054" s="40"/>
      <c r="EO1054" s="40"/>
      <c r="EP1054" s="40"/>
      <c r="EQ1054" s="40"/>
      <c r="ER1054" s="40"/>
      <c r="ES1054" s="40"/>
      <c r="ET1054" s="40"/>
      <c r="EU1054" s="40"/>
      <c r="EV1054" s="40"/>
      <c r="EW1054" s="40"/>
      <c r="EX1054" s="40"/>
      <c r="EY1054" s="40"/>
      <c r="EZ1054" s="40"/>
      <c r="FA1054" s="40"/>
      <c r="FB1054" s="40"/>
      <c r="FC1054" s="40"/>
      <c r="FD1054" s="40"/>
      <c r="FE1054" s="40"/>
      <c r="FF1054" s="40"/>
      <c r="FG1054" s="40"/>
      <c r="FH1054" s="40"/>
      <c r="FI1054" s="40"/>
      <c r="FJ1054" s="40"/>
      <c r="FK1054" s="40"/>
      <c r="FL1054" s="40"/>
      <c r="FM1054" s="40"/>
      <c r="FN1054" s="40"/>
      <c r="FO1054" s="40"/>
      <c r="FP1054" s="40"/>
      <c r="FQ1054" s="40"/>
      <c r="FR1054" s="40"/>
      <c r="FS1054" s="40"/>
      <c r="FT1054" s="40"/>
      <c r="FU1054" s="40"/>
      <c r="FV1054" s="40"/>
      <c r="FW1054" s="40"/>
      <c r="FX1054" s="40"/>
      <c r="FY1054" s="40"/>
      <c r="FZ1054" s="40"/>
      <c r="GA1054" s="40"/>
      <c r="GB1054" s="40"/>
      <c r="GC1054" s="40"/>
      <c r="GD1054" s="8"/>
      <c r="GE1054" s="8"/>
      <c r="GF1054" s="8"/>
      <c r="GG1054" s="8"/>
      <c r="GH1054" s="8"/>
    </row>
    <row r="1055" spans="1:190">
      <c r="A1055" s="8"/>
      <c r="DT1055" s="40"/>
      <c r="DU1055" s="40"/>
      <c r="DV1055" s="40"/>
      <c r="DW1055" s="40"/>
      <c r="DX1055" s="40"/>
      <c r="DY1055" s="40"/>
      <c r="DZ1055" s="40"/>
      <c r="EA1055" s="40"/>
      <c r="EB1055" s="40"/>
      <c r="EC1055" s="40"/>
      <c r="ED1055" s="40"/>
      <c r="EE1055" s="40"/>
      <c r="EF1055" s="40"/>
      <c r="EG1055" s="40"/>
      <c r="EH1055" s="40"/>
      <c r="EI1055" s="40"/>
      <c r="EJ1055" s="40"/>
      <c r="EK1055" s="40"/>
      <c r="EL1055" s="40"/>
      <c r="EM1055" s="40"/>
      <c r="EN1055" s="40"/>
      <c r="EO1055" s="40"/>
      <c r="EP1055" s="40"/>
      <c r="EQ1055" s="40"/>
      <c r="ER1055" s="40"/>
      <c r="ES1055" s="40"/>
      <c r="ET1055" s="40"/>
      <c r="EU1055" s="40"/>
      <c r="EV1055" s="40"/>
      <c r="EW1055" s="40"/>
      <c r="EX1055" s="40"/>
      <c r="EY1055" s="40"/>
      <c r="EZ1055" s="40"/>
      <c r="FA1055" s="40"/>
      <c r="FB1055" s="40"/>
      <c r="FC1055" s="40"/>
      <c r="FD1055" s="40"/>
      <c r="FE1055" s="40"/>
      <c r="FF1055" s="40"/>
      <c r="FG1055" s="40"/>
      <c r="FH1055" s="40"/>
      <c r="FI1055" s="40"/>
      <c r="FJ1055" s="40"/>
      <c r="FK1055" s="40"/>
      <c r="FL1055" s="40"/>
      <c r="FM1055" s="40"/>
      <c r="FN1055" s="40"/>
      <c r="FO1055" s="40"/>
      <c r="FP1055" s="40"/>
      <c r="FQ1055" s="40"/>
      <c r="FR1055" s="40"/>
      <c r="FS1055" s="40"/>
      <c r="FT1055" s="40"/>
      <c r="FU1055" s="40"/>
      <c r="FV1055" s="40"/>
      <c r="FW1055" s="40"/>
      <c r="FX1055" s="40"/>
      <c r="FY1055" s="40"/>
      <c r="FZ1055" s="40"/>
      <c r="GA1055" s="40"/>
      <c r="GB1055" s="40"/>
      <c r="GC1055" s="40"/>
      <c r="GD1055" s="8"/>
      <c r="GE1055" s="8"/>
      <c r="GF1055" s="8"/>
      <c r="GG1055" s="8"/>
      <c r="GH1055" s="8"/>
    </row>
    <row r="1056" spans="1:190">
      <c r="A1056" s="8"/>
      <c r="DT1056" s="40"/>
      <c r="DU1056" s="40"/>
      <c r="DV1056" s="40"/>
      <c r="DW1056" s="40"/>
      <c r="DX1056" s="40"/>
      <c r="DY1056" s="40"/>
      <c r="DZ1056" s="40"/>
      <c r="EA1056" s="40"/>
      <c r="EB1056" s="40"/>
      <c r="EC1056" s="40"/>
      <c r="ED1056" s="40"/>
      <c r="EE1056" s="40"/>
      <c r="EF1056" s="40"/>
      <c r="EG1056" s="40"/>
      <c r="EH1056" s="40"/>
      <c r="EI1056" s="40"/>
      <c r="EJ1056" s="40"/>
      <c r="EK1056" s="40"/>
      <c r="EL1056" s="40"/>
      <c r="EM1056" s="40"/>
      <c r="EN1056" s="40"/>
      <c r="EO1056" s="40"/>
      <c r="EP1056" s="40"/>
      <c r="EQ1056" s="40"/>
      <c r="ER1056" s="40"/>
      <c r="ES1056" s="40"/>
      <c r="ET1056" s="40"/>
      <c r="EU1056" s="40"/>
      <c r="EV1056" s="40"/>
      <c r="EW1056" s="40"/>
      <c r="EX1056" s="40"/>
      <c r="EY1056" s="40"/>
      <c r="EZ1056" s="40"/>
      <c r="FA1056" s="40"/>
      <c r="FB1056" s="40"/>
      <c r="FC1056" s="40"/>
      <c r="FD1056" s="40"/>
      <c r="FE1056" s="40"/>
      <c r="FF1056" s="40"/>
      <c r="FG1056" s="40"/>
      <c r="FH1056" s="40"/>
      <c r="FI1056" s="40"/>
      <c r="FJ1056" s="40"/>
      <c r="FK1056" s="40"/>
      <c r="FL1056" s="40"/>
      <c r="FM1056" s="40"/>
      <c r="FN1056" s="40"/>
      <c r="FO1056" s="40"/>
      <c r="FP1056" s="40"/>
      <c r="FQ1056" s="40"/>
      <c r="FR1056" s="40"/>
      <c r="FS1056" s="40"/>
      <c r="FT1056" s="40"/>
      <c r="FU1056" s="40"/>
      <c r="FV1056" s="40"/>
      <c r="FW1056" s="40"/>
      <c r="FX1056" s="40"/>
      <c r="FY1056" s="40"/>
      <c r="FZ1056" s="40"/>
      <c r="GA1056" s="40"/>
      <c r="GB1056" s="40"/>
      <c r="GC1056" s="40"/>
      <c r="GD1056" s="8"/>
      <c r="GE1056" s="8"/>
      <c r="GF1056" s="8"/>
      <c r="GG1056" s="8"/>
      <c r="GH1056" s="8"/>
    </row>
    <row r="1057" spans="1:190">
      <c r="A1057" s="8"/>
      <c r="DT1057" s="40"/>
      <c r="DU1057" s="40"/>
      <c r="DV1057" s="40"/>
      <c r="DW1057" s="40"/>
      <c r="DX1057" s="40"/>
      <c r="DY1057" s="40"/>
      <c r="DZ1057" s="40"/>
      <c r="EA1057" s="40"/>
      <c r="EB1057" s="40"/>
      <c r="EC1057" s="40"/>
      <c r="ED1057" s="40"/>
      <c r="EE1057" s="40"/>
      <c r="EF1057" s="40"/>
      <c r="EG1057" s="40"/>
      <c r="EH1057" s="40"/>
      <c r="EI1057" s="40"/>
      <c r="EJ1057" s="40"/>
      <c r="EK1057" s="40"/>
      <c r="EL1057" s="40"/>
      <c r="EM1057" s="40"/>
      <c r="EN1057" s="40"/>
      <c r="EO1057" s="40"/>
      <c r="EP1057" s="40"/>
      <c r="EQ1057" s="40"/>
      <c r="ER1057" s="40"/>
      <c r="ES1057" s="40"/>
      <c r="ET1057" s="40"/>
      <c r="EU1057" s="40"/>
      <c r="EV1057" s="40"/>
      <c r="EW1057" s="40"/>
      <c r="EX1057" s="40"/>
      <c r="EY1057" s="40"/>
      <c r="EZ1057" s="40"/>
      <c r="FA1057" s="40"/>
      <c r="FB1057" s="40"/>
      <c r="FC1057" s="40"/>
      <c r="FD1057" s="40"/>
      <c r="FE1057" s="40"/>
      <c r="FF1057" s="40"/>
      <c r="FG1057" s="40"/>
      <c r="FH1057" s="40"/>
      <c r="FI1057" s="40"/>
      <c r="FJ1057" s="40"/>
      <c r="FK1057" s="40"/>
      <c r="FL1057" s="40"/>
      <c r="FM1057" s="40"/>
      <c r="FN1057" s="40"/>
      <c r="FO1057" s="40"/>
      <c r="FP1057" s="40"/>
      <c r="FQ1057" s="40"/>
      <c r="FR1057" s="40"/>
      <c r="FS1057" s="40"/>
      <c r="FT1057" s="40"/>
      <c r="FU1057" s="40"/>
      <c r="FV1057" s="40"/>
      <c r="FW1057" s="40"/>
      <c r="FX1057" s="40"/>
      <c r="FY1057" s="40"/>
      <c r="FZ1057" s="40"/>
      <c r="GA1057" s="40"/>
      <c r="GB1057" s="40"/>
      <c r="GC1057" s="40"/>
      <c r="GD1057" s="8"/>
      <c r="GE1057" s="8"/>
      <c r="GF1057" s="8"/>
      <c r="GG1057" s="8"/>
      <c r="GH1057" s="8"/>
    </row>
    <row r="1058" spans="1:190">
      <c r="A1058" s="8"/>
      <c r="DT1058" s="40"/>
      <c r="DU1058" s="40"/>
      <c r="DV1058" s="40"/>
      <c r="DW1058" s="40"/>
      <c r="DX1058" s="40"/>
      <c r="DY1058" s="40"/>
      <c r="DZ1058" s="40"/>
      <c r="EA1058" s="40"/>
      <c r="EB1058" s="40"/>
      <c r="EC1058" s="40"/>
      <c r="ED1058" s="40"/>
      <c r="EE1058" s="40"/>
      <c r="EF1058" s="40"/>
      <c r="EG1058" s="40"/>
      <c r="EH1058" s="40"/>
      <c r="EI1058" s="40"/>
      <c r="EJ1058" s="40"/>
      <c r="EK1058" s="40"/>
      <c r="EL1058" s="40"/>
      <c r="EM1058" s="40"/>
      <c r="EN1058" s="40"/>
      <c r="EO1058" s="40"/>
      <c r="EP1058" s="40"/>
      <c r="EQ1058" s="40"/>
      <c r="ER1058" s="40"/>
      <c r="ES1058" s="40"/>
      <c r="ET1058" s="40"/>
      <c r="EU1058" s="40"/>
      <c r="EV1058" s="40"/>
      <c r="EW1058" s="40"/>
      <c r="EX1058" s="40"/>
      <c r="EY1058" s="40"/>
      <c r="EZ1058" s="40"/>
      <c r="FA1058" s="40"/>
      <c r="FB1058" s="40"/>
      <c r="FC1058" s="40"/>
      <c r="FD1058" s="40"/>
      <c r="FE1058" s="40"/>
      <c r="FF1058" s="40"/>
      <c r="FG1058" s="40"/>
      <c r="FH1058" s="40"/>
      <c r="FI1058" s="40"/>
      <c r="FJ1058" s="40"/>
      <c r="FK1058" s="40"/>
      <c r="FL1058" s="40"/>
      <c r="FM1058" s="40"/>
      <c r="FN1058" s="40"/>
      <c r="FO1058" s="40"/>
      <c r="FP1058" s="40"/>
      <c r="FQ1058" s="40"/>
      <c r="FR1058" s="40"/>
      <c r="FS1058" s="40"/>
      <c r="FT1058" s="40"/>
      <c r="FU1058" s="40"/>
      <c r="FV1058" s="40"/>
      <c r="FW1058" s="40"/>
      <c r="FX1058" s="40"/>
      <c r="FY1058" s="40"/>
      <c r="FZ1058" s="40"/>
      <c r="GA1058" s="40"/>
      <c r="GB1058" s="40"/>
      <c r="GC1058" s="40"/>
      <c r="GD1058" s="8"/>
      <c r="GE1058" s="8"/>
      <c r="GF1058" s="8"/>
      <c r="GG1058" s="8"/>
      <c r="GH1058" s="8"/>
    </row>
    <row r="1059" spans="1:190">
      <c r="A1059" s="8"/>
      <c r="DT1059" s="40"/>
      <c r="DU1059" s="40"/>
      <c r="DV1059" s="40"/>
      <c r="DW1059" s="40"/>
      <c r="DX1059" s="40"/>
      <c r="DY1059" s="40"/>
      <c r="DZ1059" s="40"/>
      <c r="EA1059" s="40"/>
      <c r="EB1059" s="40"/>
      <c r="EC1059" s="40"/>
      <c r="ED1059" s="40"/>
      <c r="EE1059" s="40"/>
      <c r="EF1059" s="40"/>
      <c r="EG1059" s="40"/>
      <c r="EH1059" s="40"/>
      <c r="EI1059" s="40"/>
      <c r="EJ1059" s="40"/>
      <c r="EK1059" s="40"/>
      <c r="EL1059" s="40"/>
      <c r="EM1059" s="40"/>
      <c r="EN1059" s="40"/>
      <c r="EO1059" s="40"/>
      <c r="EP1059" s="40"/>
      <c r="EQ1059" s="40"/>
      <c r="ER1059" s="40"/>
      <c r="ES1059" s="40"/>
      <c r="ET1059" s="40"/>
      <c r="EU1059" s="40"/>
      <c r="EV1059" s="40"/>
      <c r="EW1059" s="40"/>
      <c r="EX1059" s="40"/>
      <c r="EY1059" s="40"/>
      <c r="EZ1059" s="40"/>
      <c r="FA1059" s="40"/>
      <c r="FB1059" s="40"/>
      <c r="FC1059" s="40"/>
      <c r="FD1059" s="40"/>
      <c r="FE1059" s="40"/>
      <c r="FF1059" s="40"/>
      <c r="FG1059" s="40"/>
      <c r="FH1059" s="40"/>
      <c r="FI1059" s="40"/>
      <c r="FJ1059" s="40"/>
      <c r="FK1059" s="40"/>
      <c r="FL1059" s="40"/>
      <c r="FM1059" s="40"/>
      <c r="FN1059" s="40"/>
      <c r="FO1059" s="40"/>
      <c r="FP1059" s="40"/>
      <c r="FQ1059" s="40"/>
      <c r="FR1059" s="40"/>
      <c r="FS1059" s="40"/>
      <c r="FT1059" s="40"/>
      <c r="FU1059" s="40"/>
      <c r="FV1059" s="40"/>
      <c r="FW1059" s="40"/>
      <c r="FX1059" s="40"/>
      <c r="FY1059" s="40"/>
      <c r="FZ1059" s="40"/>
      <c r="GA1059" s="40"/>
      <c r="GB1059" s="40"/>
      <c r="GC1059" s="40"/>
      <c r="GD1059" s="8"/>
      <c r="GE1059" s="8"/>
      <c r="GF1059" s="8"/>
      <c r="GG1059" s="8"/>
      <c r="GH1059" s="8"/>
    </row>
    <row r="1060" spans="1:190">
      <c r="A1060" s="8"/>
      <c r="DT1060" s="40"/>
      <c r="DU1060" s="40"/>
      <c r="DV1060" s="40"/>
      <c r="DW1060" s="40"/>
      <c r="DX1060" s="40"/>
      <c r="DY1060" s="40"/>
      <c r="DZ1060" s="40"/>
      <c r="EA1060" s="40"/>
      <c r="EB1060" s="40"/>
      <c r="EC1060" s="40"/>
      <c r="ED1060" s="40"/>
      <c r="EE1060" s="40"/>
      <c r="EF1060" s="40"/>
      <c r="EG1060" s="40"/>
      <c r="EH1060" s="40"/>
      <c r="EI1060" s="40"/>
      <c r="EJ1060" s="40"/>
      <c r="EK1060" s="40"/>
      <c r="EL1060" s="40"/>
      <c r="EM1060" s="40"/>
      <c r="EN1060" s="40"/>
      <c r="EO1060" s="40"/>
      <c r="EP1060" s="40"/>
      <c r="EQ1060" s="40"/>
      <c r="ER1060" s="40"/>
      <c r="ES1060" s="40"/>
      <c r="ET1060" s="40"/>
      <c r="EU1060" s="40"/>
      <c r="EV1060" s="40"/>
      <c r="EW1060" s="40"/>
      <c r="EX1060" s="40"/>
      <c r="EY1060" s="40"/>
      <c r="EZ1060" s="40"/>
      <c r="FA1060" s="40"/>
      <c r="FB1060" s="40"/>
      <c r="FC1060" s="40"/>
      <c r="FD1060" s="40"/>
      <c r="FE1060" s="40"/>
      <c r="FF1060" s="40"/>
      <c r="FG1060" s="40"/>
      <c r="FH1060" s="40"/>
      <c r="FI1060" s="40"/>
      <c r="FJ1060" s="40"/>
      <c r="FK1060" s="40"/>
      <c r="FL1060" s="40"/>
      <c r="FM1060" s="40"/>
      <c r="FN1060" s="40"/>
      <c r="FO1060" s="40"/>
      <c r="FP1060" s="40"/>
      <c r="FQ1060" s="40"/>
      <c r="FR1060" s="40"/>
      <c r="FS1060" s="40"/>
      <c r="FT1060" s="40"/>
      <c r="FU1060" s="40"/>
      <c r="FV1060" s="40"/>
      <c r="FW1060" s="40"/>
      <c r="FX1060" s="40"/>
      <c r="FY1060" s="40"/>
      <c r="FZ1060" s="40"/>
      <c r="GA1060" s="40"/>
      <c r="GB1060" s="40"/>
      <c r="GC1060" s="40"/>
      <c r="GD1060" s="8"/>
      <c r="GE1060" s="8"/>
      <c r="GF1060" s="8"/>
      <c r="GG1060" s="8"/>
      <c r="GH1060" s="8"/>
    </row>
    <row r="1061" spans="1:190">
      <c r="A1061" s="8"/>
      <c r="DT1061" s="40"/>
      <c r="DU1061" s="40"/>
      <c r="DV1061" s="40"/>
      <c r="DW1061" s="40"/>
      <c r="DX1061" s="40"/>
      <c r="DY1061" s="40"/>
      <c r="DZ1061" s="40"/>
      <c r="EA1061" s="40"/>
      <c r="EB1061" s="40"/>
      <c r="EC1061" s="40"/>
      <c r="ED1061" s="40"/>
      <c r="EE1061" s="40"/>
      <c r="EF1061" s="40"/>
      <c r="EG1061" s="40"/>
      <c r="EH1061" s="40"/>
      <c r="EI1061" s="40"/>
      <c r="EJ1061" s="40"/>
      <c r="EK1061" s="40"/>
      <c r="EL1061" s="40"/>
      <c r="EM1061" s="40"/>
      <c r="EN1061" s="40"/>
      <c r="EO1061" s="40"/>
      <c r="EP1061" s="40"/>
      <c r="EQ1061" s="40"/>
      <c r="ER1061" s="40"/>
      <c r="ES1061" s="40"/>
      <c r="ET1061" s="40"/>
      <c r="EU1061" s="40"/>
      <c r="EV1061" s="40"/>
      <c r="EW1061" s="40"/>
      <c r="EX1061" s="40"/>
      <c r="EY1061" s="40"/>
      <c r="EZ1061" s="40"/>
      <c r="FA1061" s="40"/>
      <c r="FB1061" s="40"/>
      <c r="FC1061" s="40"/>
      <c r="FD1061" s="40"/>
      <c r="FE1061" s="40"/>
      <c r="FF1061" s="40"/>
      <c r="FG1061" s="40"/>
      <c r="FH1061" s="40"/>
      <c r="FI1061" s="40"/>
      <c r="FJ1061" s="40"/>
      <c r="FK1061" s="40"/>
      <c r="FL1061" s="40"/>
      <c r="FM1061" s="40"/>
      <c r="FN1061" s="40"/>
      <c r="FO1061" s="40"/>
      <c r="FP1061" s="40"/>
      <c r="FQ1061" s="40"/>
      <c r="FR1061" s="40"/>
      <c r="FS1061" s="40"/>
      <c r="FT1061" s="40"/>
      <c r="FU1061" s="40"/>
      <c r="FV1061" s="40"/>
      <c r="FW1061" s="40"/>
      <c r="FX1061" s="40"/>
      <c r="FY1061" s="40"/>
      <c r="FZ1061" s="40"/>
      <c r="GA1061" s="40"/>
      <c r="GB1061" s="40"/>
      <c r="GC1061" s="40"/>
      <c r="GD1061" s="8"/>
      <c r="GE1061" s="8"/>
      <c r="GF1061" s="8"/>
      <c r="GG1061" s="8"/>
      <c r="GH1061" s="8"/>
    </row>
    <row r="1062" spans="1:190">
      <c r="A1062" s="8"/>
      <c r="DT1062" s="40"/>
      <c r="DU1062" s="40"/>
      <c r="DV1062" s="40"/>
      <c r="DW1062" s="40"/>
      <c r="DX1062" s="40"/>
      <c r="DY1062" s="40"/>
      <c r="DZ1062" s="40"/>
      <c r="EA1062" s="40"/>
      <c r="EB1062" s="40"/>
      <c r="EC1062" s="40"/>
      <c r="ED1062" s="40"/>
      <c r="EE1062" s="40"/>
      <c r="EF1062" s="40"/>
      <c r="EG1062" s="40"/>
      <c r="EH1062" s="40"/>
      <c r="EI1062" s="40"/>
      <c r="EJ1062" s="40"/>
      <c r="EK1062" s="40"/>
      <c r="EL1062" s="40"/>
      <c r="EM1062" s="40"/>
      <c r="EN1062" s="40"/>
      <c r="EO1062" s="40"/>
      <c r="EP1062" s="40"/>
      <c r="EQ1062" s="40"/>
      <c r="ER1062" s="40"/>
      <c r="ES1062" s="40"/>
      <c r="ET1062" s="40"/>
      <c r="EU1062" s="40"/>
      <c r="EV1062" s="40"/>
      <c r="EW1062" s="40"/>
      <c r="EX1062" s="40"/>
      <c r="EY1062" s="40"/>
      <c r="EZ1062" s="40"/>
      <c r="FA1062" s="40"/>
      <c r="FB1062" s="40"/>
      <c r="FC1062" s="40"/>
      <c r="FD1062" s="40"/>
      <c r="FE1062" s="40"/>
      <c r="FF1062" s="40"/>
      <c r="FG1062" s="40"/>
      <c r="FH1062" s="40"/>
      <c r="FI1062" s="40"/>
      <c r="FJ1062" s="40"/>
      <c r="FK1062" s="40"/>
      <c r="FL1062" s="40"/>
      <c r="FM1062" s="40"/>
      <c r="FN1062" s="40"/>
      <c r="FO1062" s="40"/>
      <c r="FP1062" s="40"/>
      <c r="FQ1062" s="40"/>
      <c r="FR1062" s="40"/>
      <c r="FS1062" s="40"/>
      <c r="FT1062" s="40"/>
      <c r="FU1062" s="40"/>
      <c r="FV1062" s="40"/>
      <c r="FW1062" s="40"/>
      <c r="FX1062" s="40"/>
      <c r="FY1062" s="40"/>
      <c r="FZ1062" s="40"/>
      <c r="GA1062" s="40"/>
      <c r="GB1062" s="40"/>
      <c r="GC1062" s="40"/>
      <c r="GD1062" s="8"/>
      <c r="GE1062" s="8"/>
      <c r="GF1062" s="8"/>
      <c r="GG1062" s="8"/>
      <c r="GH1062" s="8"/>
    </row>
    <row r="1063" spans="1:190">
      <c r="A1063" s="8"/>
      <c r="DT1063" s="40"/>
      <c r="DU1063" s="40"/>
      <c r="DV1063" s="40"/>
      <c r="DW1063" s="40"/>
      <c r="DX1063" s="40"/>
      <c r="DY1063" s="40"/>
      <c r="DZ1063" s="40"/>
      <c r="EA1063" s="40"/>
      <c r="EB1063" s="40"/>
      <c r="EC1063" s="40"/>
      <c r="ED1063" s="40"/>
      <c r="EE1063" s="40"/>
      <c r="EF1063" s="40"/>
      <c r="EG1063" s="40"/>
      <c r="EH1063" s="40"/>
      <c r="EI1063" s="40"/>
      <c r="EJ1063" s="40"/>
      <c r="EK1063" s="40"/>
      <c r="EL1063" s="40"/>
      <c r="EM1063" s="40"/>
      <c r="EN1063" s="40"/>
      <c r="EO1063" s="40"/>
      <c r="EP1063" s="40"/>
      <c r="EQ1063" s="40"/>
      <c r="ER1063" s="40"/>
      <c r="ES1063" s="40"/>
      <c r="ET1063" s="40"/>
      <c r="EU1063" s="40"/>
      <c r="EV1063" s="40"/>
      <c r="EW1063" s="40"/>
      <c r="EX1063" s="40"/>
      <c r="EY1063" s="40"/>
      <c r="EZ1063" s="40"/>
      <c r="FA1063" s="40"/>
      <c r="FB1063" s="40"/>
      <c r="FC1063" s="40"/>
      <c r="FD1063" s="40"/>
      <c r="FE1063" s="40"/>
      <c r="FF1063" s="40"/>
      <c r="FG1063" s="40"/>
      <c r="FH1063" s="40"/>
      <c r="FI1063" s="40"/>
      <c r="FJ1063" s="40"/>
      <c r="FK1063" s="40"/>
      <c r="FL1063" s="40"/>
      <c r="FM1063" s="40"/>
      <c r="FN1063" s="40"/>
      <c r="FO1063" s="40"/>
      <c r="FP1063" s="40"/>
      <c r="FQ1063" s="40"/>
      <c r="FR1063" s="40"/>
      <c r="FS1063" s="40"/>
      <c r="FT1063" s="40"/>
      <c r="FU1063" s="40"/>
      <c r="FV1063" s="40"/>
      <c r="FW1063" s="40"/>
      <c r="FX1063" s="40"/>
      <c r="FY1063" s="40"/>
      <c r="FZ1063" s="40"/>
      <c r="GA1063" s="40"/>
      <c r="GB1063" s="40"/>
      <c r="GC1063" s="40"/>
      <c r="GD1063" s="8"/>
      <c r="GE1063" s="8"/>
      <c r="GF1063" s="8"/>
      <c r="GG1063" s="8"/>
      <c r="GH1063" s="8"/>
    </row>
    <row r="1064" spans="1:190">
      <c r="A1064" s="8"/>
      <c r="DT1064" s="40"/>
      <c r="DU1064" s="40"/>
      <c r="DV1064" s="40"/>
      <c r="DW1064" s="40"/>
      <c r="DX1064" s="40"/>
      <c r="DY1064" s="40"/>
      <c r="DZ1064" s="40"/>
      <c r="EA1064" s="40"/>
      <c r="EB1064" s="40"/>
      <c r="EC1064" s="40"/>
      <c r="ED1064" s="40"/>
      <c r="EE1064" s="40"/>
      <c r="EF1064" s="40"/>
      <c r="EG1064" s="40"/>
      <c r="EH1064" s="40"/>
      <c r="EI1064" s="40"/>
      <c r="EJ1064" s="40"/>
      <c r="EK1064" s="40"/>
      <c r="EL1064" s="40"/>
      <c r="EM1064" s="40"/>
      <c r="EN1064" s="40"/>
      <c r="EO1064" s="40"/>
      <c r="EP1064" s="40"/>
      <c r="EQ1064" s="40"/>
      <c r="ER1064" s="40"/>
      <c r="ES1064" s="40"/>
      <c r="ET1064" s="40"/>
      <c r="EU1064" s="40"/>
      <c r="EV1064" s="40"/>
      <c r="EW1064" s="40"/>
      <c r="EX1064" s="40"/>
      <c r="EY1064" s="40"/>
      <c r="EZ1064" s="40"/>
      <c r="FA1064" s="40"/>
      <c r="FB1064" s="40"/>
      <c r="FC1064" s="40"/>
      <c r="FD1064" s="40"/>
      <c r="FE1064" s="40"/>
      <c r="FF1064" s="40"/>
      <c r="FG1064" s="40"/>
      <c r="FH1064" s="40"/>
      <c r="FI1064" s="40"/>
      <c r="FJ1064" s="40"/>
      <c r="FK1064" s="40"/>
      <c r="FL1064" s="40"/>
      <c r="FM1064" s="40"/>
      <c r="FN1064" s="40"/>
      <c r="FO1064" s="40"/>
      <c r="FP1064" s="40"/>
      <c r="FQ1064" s="40"/>
      <c r="FR1064" s="40"/>
      <c r="FS1064" s="40"/>
      <c r="FT1064" s="40"/>
      <c r="FU1064" s="40"/>
      <c r="FV1064" s="40"/>
      <c r="FW1064" s="40"/>
      <c r="FX1064" s="40"/>
      <c r="FY1064" s="40"/>
      <c r="FZ1064" s="40"/>
      <c r="GA1064" s="40"/>
      <c r="GB1064" s="40"/>
      <c r="GC1064" s="40"/>
      <c r="GD1064" s="8"/>
      <c r="GE1064" s="8"/>
      <c r="GF1064" s="8"/>
      <c r="GG1064" s="8"/>
      <c r="GH1064" s="8"/>
    </row>
    <row r="1065" spans="1:190">
      <c r="A1065" s="8"/>
      <c r="DT1065" s="40"/>
      <c r="DU1065" s="40"/>
      <c r="DV1065" s="40"/>
      <c r="DW1065" s="40"/>
      <c r="DX1065" s="40"/>
      <c r="DY1065" s="40"/>
      <c r="DZ1065" s="40"/>
      <c r="EA1065" s="40"/>
      <c r="EB1065" s="40"/>
      <c r="EC1065" s="40"/>
      <c r="ED1065" s="40"/>
      <c r="EE1065" s="40"/>
      <c r="EF1065" s="40"/>
      <c r="EG1065" s="40"/>
      <c r="EH1065" s="40"/>
      <c r="EI1065" s="40"/>
      <c r="EJ1065" s="40"/>
      <c r="EK1065" s="40"/>
      <c r="EL1065" s="40"/>
      <c r="EM1065" s="40"/>
      <c r="EN1065" s="40"/>
      <c r="EO1065" s="40"/>
      <c r="EP1065" s="40"/>
      <c r="EQ1065" s="40"/>
      <c r="ER1065" s="40"/>
      <c r="ES1065" s="40"/>
      <c r="ET1065" s="40"/>
      <c r="EU1065" s="40"/>
      <c r="EV1065" s="40"/>
      <c r="EW1065" s="40"/>
      <c r="EX1065" s="40"/>
      <c r="EY1065" s="40"/>
      <c r="EZ1065" s="40"/>
      <c r="FA1065" s="40"/>
      <c r="FB1065" s="40"/>
      <c r="FC1065" s="40"/>
      <c r="FD1065" s="40"/>
      <c r="FE1065" s="40"/>
      <c r="FF1065" s="40"/>
      <c r="FG1065" s="40"/>
      <c r="FH1065" s="40"/>
      <c r="FI1065" s="40"/>
      <c r="FJ1065" s="40"/>
      <c r="FK1065" s="40"/>
      <c r="FL1065" s="40"/>
      <c r="FM1065" s="40"/>
      <c r="FN1065" s="40"/>
      <c r="FO1065" s="40"/>
      <c r="FP1065" s="40"/>
      <c r="FQ1065" s="40"/>
      <c r="FR1065" s="40"/>
      <c r="FS1065" s="40"/>
      <c r="FT1065" s="40"/>
      <c r="FU1065" s="40"/>
      <c r="FV1065" s="40"/>
      <c r="FW1065" s="40"/>
      <c r="FX1065" s="40"/>
      <c r="FY1065" s="40"/>
      <c r="FZ1065" s="40"/>
      <c r="GA1065" s="40"/>
      <c r="GB1065" s="40"/>
      <c r="GC1065" s="40"/>
      <c r="GD1065" s="8"/>
      <c r="GE1065" s="8"/>
      <c r="GF1065" s="8"/>
      <c r="GG1065" s="8"/>
      <c r="GH1065" s="8"/>
    </row>
    <row r="1066" spans="1:190">
      <c r="A1066" s="8"/>
      <c r="DT1066" s="40"/>
      <c r="DU1066" s="40"/>
      <c r="DV1066" s="40"/>
      <c r="DW1066" s="40"/>
      <c r="DX1066" s="40"/>
      <c r="DY1066" s="40"/>
      <c r="DZ1066" s="40"/>
      <c r="EA1066" s="40"/>
      <c r="EB1066" s="40"/>
      <c r="EC1066" s="40"/>
      <c r="ED1066" s="40"/>
      <c r="EE1066" s="40"/>
      <c r="EF1066" s="40"/>
      <c r="EG1066" s="40"/>
      <c r="EH1066" s="40"/>
      <c r="EI1066" s="40"/>
      <c r="EJ1066" s="40"/>
      <c r="EK1066" s="40"/>
      <c r="EL1066" s="40"/>
      <c r="EM1066" s="40"/>
      <c r="EN1066" s="40"/>
      <c r="EO1066" s="40"/>
      <c r="EP1066" s="40"/>
      <c r="EQ1066" s="40"/>
      <c r="ER1066" s="40"/>
      <c r="ES1066" s="40"/>
      <c r="ET1066" s="40"/>
      <c r="EU1066" s="40"/>
      <c r="EV1066" s="40"/>
      <c r="EW1066" s="40"/>
      <c r="EX1066" s="40"/>
      <c r="EY1066" s="40"/>
      <c r="EZ1066" s="40"/>
      <c r="FA1066" s="40"/>
      <c r="FB1066" s="40"/>
      <c r="FC1066" s="40"/>
      <c r="FD1066" s="40"/>
      <c r="FE1066" s="40"/>
      <c r="FF1066" s="40"/>
      <c r="FG1066" s="40"/>
      <c r="FH1066" s="40"/>
      <c r="FI1066" s="40"/>
      <c r="FJ1066" s="40"/>
      <c r="FK1066" s="40"/>
      <c r="FL1066" s="40"/>
      <c r="FM1066" s="40"/>
      <c r="FN1066" s="40"/>
      <c r="FO1066" s="40"/>
      <c r="FP1066" s="40"/>
      <c r="FQ1066" s="40"/>
      <c r="FR1066" s="40"/>
      <c r="FS1066" s="40"/>
      <c r="FT1066" s="40"/>
      <c r="FU1066" s="40"/>
      <c r="FV1066" s="40"/>
      <c r="FW1066" s="40"/>
      <c r="FX1066" s="40"/>
      <c r="FY1066" s="40"/>
      <c r="FZ1066" s="40"/>
      <c r="GA1066" s="40"/>
      <c r="GB1066" s="40"/>
      <c r="GC1066" s="40"/>
      <c r="GD1066" s="8"/>
      <c r="GE1066" s="8"/>
      <c r="GF1066" s="8"/>
      <c r="GG1066" s="8"/>
      <c r="GH1066" s="8"/>
    </row>
    <row r="1067" spans="1:190">
      <c r="A1067" s="8"/>
      <c r="DT1067" s="40"/>
      <c r="DU1067" s="40"/>
      <c r="DV1067" s="40"/>
      <c r="DW1067" s="40"/>
      <c r="DX1067" s="40"/>
      <c r="DY1067" s="40"/>
      <c r="DZ1067" s="40"/>
      <c r="EA1067" s="40"/>
      <c r="EB1067" s="40"/>
      <c r="EC1067" s="40"/>
      <c r="ED1067" s="40"/>
      <c r="EE1067" s="40"/>
      <c r="EF1067" s="40"/>
      <c r="EG1067" s="40"/>
      <c r="EH1067" s="40"/>
      <c r="EI1067" s="40"/>
      <c r="EJ1067" s="40"/>
      <c r="EK1067" s="40"/>
      <c r="EL1067" s="40"/>
      <c r="EM1067" s="40"/>
      <c r="EN1067" s="40"/>
      <c r="EO1067" s="40"/>
      <c r="EP1067" s="40"/>
      <c r="EQ1067" s="40"/>
      <c r="ER1067" s="40"/>
      <c r="ES1067" s="40"/>
      <c r="ET1067" s="40"/>
      <c r="EU1067" s="40"/>
      <c r="EV1067" s="40"/>
      <c r="EW1067" s="40"/>
      <c r="EX1067" s="40"/>
      <c r="EY1067" s="40"/>
      <c r="EZ1067" s="40"/>
      <c r="FA1067" s="40"/>
      <c r="FB1067" s="40"/>
      <c r="FC1067" s="40"/>
      <c r="FD1067" s="40"/>
      <c r="FE1067" s="40"/>
      <c r="FF1067" s="40"/>
      <c r="FG1067" s="40"/>
      <c r="FH1067" s="40"/>
      <c r="FI1067" s="40"/>
      <c r="FJ1067" s="40"/>
      <c r="FK1067" s="40"/>
      <c r="FL1067" s="40"/>
      <c r="FM1067" s="40"/>
      <c r="FN1067" s="40"/>
      <c r="FO1067" s="40"/>
      <c r="FP1067" s="40"/>
      <c r="FQ1067" s="40"/>
      <c r="FR1067" s="40"/>
      <c r="FS1067" s="40"/>
      <c r="FT1067" s="40"/>
      <c r="FU1067" s="40"/>
      <c r="FV1067" s="40"/>
      <c r="FW1067" s="40"/>
      <c r="FX1067" s="40"/>
      <c r="FY1067" s="40"/>
      <c r="FZ1067" s="40"/>
      <c r="GA1067" s="40"/>
      <c r="GB1067" s="40"/>
      <c r="GC1067" s="40"/>
      <c r="GD1067" s="8"/>
      <c r="GE1067" s="8"/>
      <c r="GF1067" s="8"/>
      <c r="GG1067" s="8"/>
      <c r="GH1067" s="8"/>
    </row>
    <row r="1068" spans="1:190">
      <c r="A1068" s="8"/>
      <c r="DT1068" s="40"/>
      <c r="DU1068" s="40"/>
      <c r="DV1068" s="40"/>
      <c r="DW1068" s="40"/>
      <c r="DX1068" s="40"/>
      <c r="DY1068" s="40"/>
      <c r="DZ1068" s="40"/>
      <c r="EA1068" s="40"/>
      <c r="EB1068" s="40"/>
      <c r="EC1068" s="40"/>
      <c r="ED1068" s="40"/>
      <c r="EE1068" s="40"/>
      <c r="EF1068" s="40"/>
      <c r="EG1068" s="40"/>
      <c r="EH1068" s="40"/>
      <c r="EI1068" s="40"/>
      <c r="EJ1068" s="40"/>
      <c r="EK1068" s="40"/>
      <c r="EL1068" s="40"/>
      <c r="EM1068" s="40"/>
      <c r="EN1068" s="40"/>
      <c r="EO1068" s="40"/>
      <c r="EP1068" s="40"/>
      <c r="EQ1068" s="40"/>
      <c r="ER1068" s="40"/>
      <c r="ES1068" s="40"/>
      <c r="ET1068" s="40"/>
      <c r="EU1068" s="40"/>
      <c r="EV1068" s="40"/>
      <c r="EW1068" s="40"/>
      <c r="EX1068" s="40"/>
      <c r="EY1068" s="40"/>
      <c r="EZ1068" s="40"/>
      <c r="FA1068" s="40"/>
      <c r="FB1068" s="40"/>
      <c r="FC1068" s="40"/>
      <c r="FD1068" s="40"/>
      <c r="FE1068" s="40"/>
      <c r="FF1068" s="40"/>
      <c r="FG1068" s="40"/>
      <c r="FH1068" s="40"/>
      <c r="FI1068" s="40"/>
      <c r="FJ1068" s="40"/>
      <c r="FK1068" s="40"/>
      <c r="FL1068" s="40"/>
      <c r="FM1068" s="40"/>
      <c r="FN1068" s="40"/>
      <c r="FO1068" s="40"/>
      <c r="FP1068" s="40"/>
      <c r="FQ1068" s="40"/>
      <c r="FR1068" s="40"/>
      <c r="FS1068" s="40"/>
      <c r="FT1068" s="40"/>
      <c r="FU1068" s="40"/>
      <c r="FV1068" s="40"/>
      <c r="FW1068" s="40"/>
      <c r="FX1068" s="40"/>
      <c r="FY1068" s="40"/>
      <c r="FZ1068" s="40"/>
      <c r="GA1068" s="40"/>
      <c r="GB1068" s="40"/>
      <c r="GC1068" s="40"/>
      <c r="GD1068" s="8"/>
      <c r="GE1068" s="8"/>
      <c r="GF1068" s="8"/>
      <c r="GG1068" s="8"/>
      <c r="GH1068" s="8"/>
    </row>
    <row r="1069" spans="1:190">
      <c r="A1069" s="8"/>
      <c r="DT1069" s="40"/>
      <c r="DU1069" s="40"/>
      <c r="DV1069" s="40"/>
      <c r="DW1069" s="40"/>
      <c r="DX1069" s="40"/>
      <c r="DY1069" s="40"/>
      <c r="DZ1069" s="40"/>
      <c r="EA1069" s="40"/>
      <c r="EB1069" s="40"/>
      <c r="EC1069" s="40"/>
      <c r="ED1069" s="40"/>
      <c r="EE1069" s="40"/>
      <c r="EF1069" s="40"/>
      <c r="EG1069" s="40"/>
      <c r="EH1069" s="40"/>
      <c r="EI1069" s="40"/>
      <c r="EJ1069" s="40"/>
      <c r="EK1069" s="40"/>
      <c r="EL1069" s="40"/>
      <c r="EM1069" s="40"/>
      <c r="EN1069" s="40"/>
      <c r="EO1069" s="40"/>
      <c r="EP1069" s="40"/>
      <c r="EQ1069" s="40"/>
      <c r="ER1069" s="40"/>
      <c r="ES1069" s="40"/>
      <c r="ET1069" s="40"/>
      <c r="EU1069" s="40"/>
      <c r="EV1069" s="40"/>
      <c r="EW1069" s="40"/>
      <c r="EX1069" s="40"/>
      <c r="EY1069" s="40"/>
      <c r="EZ1069" s="40"/>
      <c r="FA1069" s="40"/>
      <c r="FB1069" s="40"/>
      <c r="FC1069" s="40"/>
      <c r="FD1069" s="40"/>
      <c r="FE1069" s="40"/>
      <c r="FF1069" s="40"/>
      <c r="FG1069" s="40"/>
      <c r="FH1069" s="40"/>
      <c r="FI1069" s="40"/>
      <c r="FJ1069" s="40"/>
      <c r="FK1069" s="40"/>
      <c r="FL1069" s="40"/>
      <c r="FM1069" s="40"/>
      <c r="FN1069" s="40"/>
      <c r="FO1069" s="40"/>
      <c r="FP1069" s="40"/>
      <c r="FQ1069" s="40"/>
      <c r="FR1069" s="40"/>
      <c r="FS1069" s="40"/>
      <c r="FT1069" s="40"/>
      <c r="FU1069" s="40"/>
      <c r="FV1069" s="40"/>
      <c r="FW1069" s="40"/>
      <c r="FX1069" s="40"/>
      <c r="FY1069" s="40"/>
      <c r="FZ1069" s="40"/>
      <c r="GA1069" s="40"/>
      <c r="GB1069" s="40"/>
      <c r="GC1069" s="40"/>
      <c r="GD1069" s="8"/>
      <c r="GE1069" s="8"/>
      <c r="GF1069" s="8"/>
      <c r="GG1069" s="8"/>
      <c r="GH1069" s="8"/>
    </row>
    <row r="1070" spans="1:190">
      <c r="A1070" s="8"/>
      <c r="DT1070" s="40"/>
      <c r="DU1070" s="40"/>
      <c r="DV1070" s="40"/>
      <c r="DW1070" s="40"/>
      <c r="DX1070" s="40"/>
      <c r="DY1070" s="40"/>
      <c r="DZ1070" s="40"/>
      <c r="EA1070" s="40"/>
      <c r="EB1070" s="40"/>
      <c r="EC1070" s="40"/>
      <c r="ED1070" s="40"/>
      <c r="EE1070" s="40"/>
      <c r="EF1070" s="40"/>
      <c r="EG1070" s="40"/>
      <c r="EH1070" s="40"/>
      <c r="EI1070" s="40"/>
      <c r="EJ1070" s="40"/>
      <c r="EK1070" s="40"/>
      <c r="EL1070" s="40"/>
      <c r="EM1070" s="40"/>
      <c r="EN1070" s="40"/>
      <c r="EO1070" s="40"/>
      <c r="EP1070" s="40"/>
      <c r="EQ1070" s="40"/>
      <c r="ER1070" s="40"/>
      <c r="ES1070" s="40"/>
      <c r="ET1070" s="40"/>
      <c r="EU1070" s="40"/>
      <c r="EV1070" s="40"/>
      <c r="EW1070" s="40"/>
      <c r="EX1070" s="40"/>
      <c r="EY1070" s="40"/>
      <c r="EZ1070" s="40"/>
      <c r="FA1070" s="40"/>
      <c r="FB1070" s="40"/>
      <c r="FC1070" s="40"/>
      <c r="FD1070" s="40"/>
      <c r="FE1070" s="40"/>
      <c r="FF1070" s="40"/>
      <c r="FG1070" s="40"/>
      <c r="FH1070" s="40"/>
      <c r="FI1070" s="40"/>
      <c r="FJ1070" s="40"/>
      <c r="FK1070" s="40"/>
      <c r="FL1070" s="40"/>
      <c r="FM1070" s="40"/>
      <c r="FN1070" s="40"/>
      <c r="FO1070" s="40"/>
      <c r="FP1070" s="40"/>
      <c r="FQ1070" s="40"/>
      <c r="FR1070" s="40"/>
      <c r="FS1070" s="40"/>
      <c r="FT1070" s="40"/>
      <c r="FU1070" s="40"/>
      <c r="FV1070" s="40"/>
      <c r="FW1070" s="40"/>
      <c r="FX1070" s="40"/>
      <c r="FY1070" s="40"/>
      <c r="FZ1070" s="40"/>
      <c r="GA1070" s="40"/>
      <c r="GB1070" s="40"/>
      <c r="GC1070" s="40"/>
      <c r="GD1070" s="8"/>
      <c r="GE1070" s="8"/>
      <c r="GF1070" s="8"/>
      <c r="GG1070" s="8"/>
      <c r="GH1070" s="8"/>
    </row>
    <row r="1071" spans="1:190">
      <c r="A1071" s="8"/>
      <c r="DT1071" s="40"/>
      <c r="DU1071" s="40"/>
      <c r="DV1071" s="40"/>
      <c r="DW1071" s="40"/>
      <c r="DX1071" s="40"/>
      <c r="DY1071" s="40"/>
      <c r="DZ1071" s="40"/>
      <c r="EA1071" s="40"/>
      <c r="EB1071" s="40"/>
      <c r="EC1071" s="40"/>
      <c r="ED1071" s="40"/>
      <c r="EE1071" s="40"/>
      <c r="EF1071" s="40"/>
      <c r="EG1071" s="40"/>
      <c r="EH1071" s="40"/>
      <c r="EI1071" s="40"/>
      <c r="EJ1071" s="40"/>
      <c r="EK1071" s="40"/>
      <c r="EL1071" s="40"/>
      <c r="EM1071" s="40"/>
      <c r="EN1071" s="40"/>
      <c r="EO1071" s="40"/>
      <c r="EP1071" s="40"/>
      <c r="EQ1071" s="40"/>
      <c r="ER1071" s="40"/>
      <c r="ES1071" s="40"/>
      <c r="ET1071" s="40"/>
      <c r="EU1071" s="40"/>
      <c r="EV1071" s="40"/>
      <c r="EW1071" s="40"/>
      <c r="EX1071" s="40"/>
      <c r="EY1071" s="40"/>
      <c r="EZ1071" s="40"/>
      <c r="FA1071" s="40"/>
      <c r="FB1071" s="40"/>
      <c r="FC1071" s="40"/>
      <c r="FD1071" s="40"/>
      <c r="FE1071" s="40"/>
      <c r="FF1071" s="40"/>
      <c r="FG1071" s="40"/>
      <c r="FH1071" s="40"/>
      <c r="FI1071" s="40"/>
      <c r="FJ1071" s="40"/>
      <c r="FK1071" s="40"/>
      <c r="FL1071" s="40"/>
      <c r="FM1071" s="40"/>
      <c r="FN1071" s="40"/>
      <c r="FO1071" s="40"/>
      <c r="FP1071" s="40"/>
      <c r="FQ1071" s="40"/>
      <c r="FR1071" s="40"/>
      <c r="FS1071" s="40"/>
      <c r="FT1071" s="40"/>
      <c r="FU1071" s="40"/>
      <c r="FV1071" s="40"/>
      <c r="FW1071" s="40"/>
      <c r="FX1071" s="40"/>
      <c r="FY1071" s="40"/>
      <c r="FZ1071" s="40"/>
      <c r="GA1071" s="40"/>
      <c r="GB1071" s="40"/>
      <c r="GC1071" s="40"/>
      <c r="GD1071" s="8"/>
      <c r="GE1071" s="8"/>
      <c r="GF1071" s="8"/>
      <c r="GG1071" s="8"/>
      <c r="GH1071" s="8"/>
    </row>
    <row r="1072" spans="1:190">
      <c r="A1072" s="8"/>
      <c r="DT1072" s="40"/>
      <c r="DU1072" s="40"/>
      <c r="DV1072" s="40"/>
      <c r="DW1072" s="40"/>
      <c r="DX1072" s="40"/>
      <c r="DY1072" s="40"/>
      <c r="DZ1072" s="40"/>
      <c r="EA1072" s="40"/>
      <c r="EB1072" s="40"/>
      <c r="EC1072" s="40"/>
      <c r="ED1072" s="40"/>
      <c r="EE1072" s="40"/>
      <c r="EF1072" s="40"/>
      <c r="EG1072" s="40"/>
      <c r="EH1072" s="40"/>
      <c r="EI1072" s="40"/>
      <c r="EJ1072" s="40"/>
      <c r="EK1072" s="40"/>
      <c r="EL1072" s="40"/>
      <c r="EM1072" s="40"/>
      <c r="EN1072" s="40"/>
      <c r="EO1072" s="40"/>
      <c r="EP1072" s="40"/>
      <c r="EQ1072" s="40"/>
      <c r="ER1072" s="40"/>
      <c r="ES1072" s="40"/>
      <c r="ET1072" s="40"/>
      <c r="EU1072" s="40"/>
      <c r="EV1072" s="40"/>
      <c r="EW1072" s="40"/>
      <c r="EX1072" s="40"/>
      <c r="EY1072" s="40"/>
      <c r="EZ1072" s="40"/>
      <c r="FA1072" s="40"/>
      <c r="FB1072" s="40"/>
      <c r="FC1072" s="40"/>
      <c r="FD1072" s="40"/>
      <c r="FE1072" s="40"/>
      <c r="FF1072" s="40"/>
      <c r="FG1072" s="40"/>
      <c r="FH1072" s="40"/>
      <c r="FI1072" s="40"/>
      <c r="FJ1072" s="40"/>
      <c r="FK1072" s="40"/>
      <c r="FL1072" s="40"/>
      <c r="FM1072" s="40"/>
      <c r="FN1072" s="40"/>
      <c r="FO1072" s="40"/>
      <c r="FP1072" s="40"/>
      <c r="FQ1072" s="40"/>
      <c r="FR1072" s="40"/>
      <c r="FS1072" s="40"/>
      <c r="FT1072" s="40"/>
      <c r="FU1072" s="40"/>
      <c r="FV1072" s="40"/>
      <c r="FW1072" s="40"/>
      <c r="FX1072" s="40"/>
      <c r="FY1072" s="40"/>
      <c r="FZ1072" s="40"/>
      <c r="GA1072" s="40"/>
      <c r="GB1072" s="40"/>
      <c r="GC1072" s="40"/>
      <c r="GD1072" s="8"/>
      <c r="GE1072" s="8"/>
      <c r="GF1072" s="8"/>
      <c r="GG1072" s="8"/>
      <c r="GH1072" s="8"/>
    </row>
    <row r="1073" spans="1:190">
      <c r="A1073" s="8"/>
      <c r="DT1073" s="40"/>
      <c r="DU1073" s="40"/>
      <c r="DV1073" s="40"/>
      <c r="DW1073" s="40"/>
      <c r="DX1073" s="40"/>
      <c r="DY1073" s="40"/>
      <c r="DZ1073" s="40"/>
      <c r="EA1073" s="40"/>
      <c r="EB1073" s="40"/>
      <c r="EC1073" s="40"/>
      <c r="ED1073" s="40"/>
      <c r="EE1073" s="40"/>
      <c r="EF1073" s="40"/>
      <c r="EG1073" s="40"/>
      <c r="EH1073" s="40"/>
      <c r="EI1073" s="40"/>
      <c r="EJ1073" s="40"/>
      <c r="EK1073" s="40"/>
      <c r="EL1073" s="40"/>
      <c r="EM1073" s="40"/>
      <c r="EN1073" s="40"/>
      <c r="EO1073" s="40"/>
      <c r="EP1073" s="40"/>
      <c r="EQ1073" s="40"/>
      <c r="ER1073" s="40"/>
      <c r="ES1073" s="40"/>
      <c r="ET1073" s="40"/>
      <c r="EU1073" s="40"/>
      <c r="EV1073" s="40"/>
      <c r="EW1073" s="40"/>
      <c r="EX1073" s="40"/>
      <c r="EY1073" s="40"/>
      <c r="EZ1073" s="40"/>
      <c r="FA1073" s="40"/>
      <c r="FB1073" s="40"/>
      <c r="FC1073" s="40"/>
      <c r="FD1073" s="40"/>
      <c r="FE1073" s="40"/>
      <c r="FF1073" s="40"/>
      <c r="FG1073" s="40"/>
      <c r="FH1073" s="40"/>
      <c r="FI1073" s="40"/>
      <c r="FJ1073" s="40"/>
      <c r="FK1073" s="40"/>
      <c r="FL1073" s="40"/>
      <c r="FM1073" s="40"/>
      <c r="FN1073" s="40"/>
      <c r="FO1073" s="40"/>
      <c r="FP1073" s="40"/>
      <c r="FQ1073" s="40"/>
      <c r="FR1073" s="40"/>
      <c r="FS1073" s="40"/>
      <c r="FT1073" s="40"/>
      <c r="FU1073" s="40"/>
      <c r="FV1073" s="40"/>
      <c r="FW1073" s="40"/>
      <c r="FX1073" s="40"/>
      <c r="FY1073" s="40"/>
      <c r="FZ1073" s="40"/>
      <c r="GA1073" s="40"/>
      <c r="GB1073" s="40"/>
      <c r="GC1073" s="40"/>
      <c r="GD1073" s="8"/>
      <c r="GE1073" s="8"/>
      <c r="GF1073" s="8"/>
      <c r="GG1073" s="8"/>
      <c r="GH1073" s="8"/>
    </row>
    <row r="1074" spans="1:190">
      <c r="A1074" s="8"/>
      <c r="DT1074" s="40"/>
      <c r="DU1074" s="40"/>
      <c r="DV1074" s="40"/>
      <c r="DW1074" s="40"/>
      <c r="DX1074" s="40"/>
      <c r="DY1074" s="40"/>
      <c r="DZ1074" s="40"/>
      <c r="EA1074" s="40"/>
      <c r="EB1074" s="40"/>
      <c r="EC1074" s="40"/>
      <c r="ED1074" s="40"/>
      <c r="EE1074" s="40"/>
      <c r="EF1074" s="40"/>
      <c r="EG1074" s="40"/>
      <c r="EH1074" s="40"/>
      <c r="EI1074" s="40"/>
      <c r="EJ1074" s="40"/>
      <c r="EK1074" s="40"/>
      <c r="EL1074" s="40"/>
      <c r="EM1074" s="40"/>
      <c r="EN1074" s="40"/>
      <c r="EO1074" s="40"/>
      <c r="EP1074" s="40"/>
      <c r="EQ1074" s="40"/>
      <c r="ER1074" s="40"/>
      <c r="ES1074" s="40"/>
      <c r="ET1074" s="40"/>
      <c r="EU1074" s="40"/>
      <c r="EV1074" s="40"/>
      <c r="EW1074" s="40"/>
      <c r="EX1074" s="40"/>
      <c r="EY1074" s="40"/>
      <c r="EZ1074" s="40"/>
      <c r="FA1074" s="40"/>
      <c r="FB1074" s="40"/>
      <c r="FC1074" s="40"/>
      <c r="FD1074" s="40"/>
      <c r="FE1074" s="40"/>
      <c r="FF1074" s="40"/>
      <c r="FG1074" s="40"/>
      <c r="FH1074" s="40"/>
      <c r="FI1074" s="40"/>
      <c r="FJ1074" s="40"/>
      <c r="FK1074" s="40"/>
      <c r="FL1074" s="40"/>
      <c r="FM1074" s="40"/>
      <c r="FN1074" s="40"/>
      <c r="FO1074" s="40"/>
      <c r="FP1074" s="40"/>
      <c r="FQ1074" s="40"/>
      <c r="FR1074" s="40"/>
      <c r="FS1074" s="40"/>
      <c r="FT1074" s="40"/>
      <c r="FU1074" s="40"/>
      <c r="FV1074" s="40"/>
      <c r="FW1074" s="40"/>
      <c r="FX1074" s="40"/>
      <c r="FY1074" s="40"/>
      <c r="FZ1074" s="40"/>
      <c r="GA1074" s="40"/>
      <c r="GB1074" s="40"/>
      <c r="GC1074" s="40"/>
      <c r="GD1074" s="8"/>
      <c r="GE1074" s="8"/>
      <c r="GF1074" s="8"/>
      <c r="GG1074" s="8"/>
      <c r="GH1074" s="8"/>
    </row>
    <row r="1075" spans="1:190">
      <c r="A1075" s="8"/>
      <c r="DT1075" s="40"/>
      <c r="DU1075" s="40"/>
      <c r="DV1075" s="40"/>
      <c r="DW1075" s="40"/>
      <c r="DX1075" s="40"/>
      <c r="DY1075" s="40"/>
      <c r="DZ1075" s="40"/>
      <c r="EA1075" s="40"/>
      <c r="EB1075" s="40"/>
      <c r="EC1075" s="40"/>
      <c r="ED1075" s="40"/>
      <c r="EE1075" s="40"/>
      <c r="EF1075" s="40"/>
      <c r="EG1075" s="40"/>
      <c r="EH1075" s="40"/>
      <c r="EI1075" s="40"/>
      <c r="EJ1075" s="40"/>
      <c r="EK1075" s="40"/>
      <c r="EL1075" s="40"/>
      <c r="EM1075" s="40"/>
      <c r="EN1075" s="40"/>
      <c r="EO1075" s="40"/>
      <c r="EP1075" s="40"/>
      <c r="EQ1075" s="40"/>
      <c r="ER1075" s="40"/>
      <c r="ES1075" s="40"/>
      <c r="ET1075" s="40"/>
      <c r="EU1075" s="40"/>
      <c r="EV1075" s="40"/>
      <c r="EW1075" s="40"/>
      <c r="EX1075" s="40"/>
      <c r="EY1075" s="40"/>
      <c r="EZ1075" s="40"/>
      <c r="FA1075" s="40"/>
      <c r="FB1075" s="40"/>
      <c r="FC1075" s="40"/>
      <c r="FD1075" s="40"/>
      <c r="FE1075" s="40"/>
      <c r="FF1075" s="40"/>
      <c r="FG1075" s="40"/>
      <c r="FH1075" s="40"/>
      <c r="FI1075" s="40"/>
      <c r="FJ1075" s="40"/>
      <c r="FK1075" s="40"/>
      <c r="FL1075" s="40"/>
      <c r="FM1075" s="40"/>
      <c r="FN1075" s="40"/>
      <c r="FO1075" s="40"/>
      <c r="FP1075" s="40"/>
      <c r="FQ1075" s="40"/>
      <c r="FR1075" s="40"/>
      <c r="FS1075" s="40"/>
      <c r="FT1075" s="40"/>
      <c r="FU1075" s="40"/>
      <c r="FV1075" s="40"/>
      <c r="FW1075" s="40"/>
      <c r="FX1075" s="40"/>
      <c r="FY1075" s="40"/>
      <c r="FZ1075" s="40"/>
      <c r="GA1075" s="40"/>
      <c r="GB1075" s="40"/>
      <c r="GC1075" s="40"/>
      <c r="GD1075" s="8"/>
      <c r="GE1075" s="8"/>
      <c r="GF1075" s="8"/>
      <c r="GG1075" s="8"/>
      <c r="GH1075" s="8"/>
    </row>
    <row r="1076" spans="1:190">
      <c r="A1076" s="8"/>
      <c r="DT1076" s="40"/>
      <c r="DU1076" s="40"/>
      <c r="DV1076" s="40"/>
      <c r="DW1076" s="40"/>
      <c r="DX1076" s="40"/>
      <c r="DY1076" s="40"/>
      <c r="DZ1076" s="40"/>
      <c r="EA1076" s="40"/>
      <c r="EB1076" s="40"/>
      <c r="EC1076" s="40"/>
      <c r="ED1076" s="40"/>
      <c r="EE1076" s="40"/>
      <c r="EF1076" s="40"/>
      <c r="EG1076" s="40"/>
      <c r="EH1076" s="40"/>
      <c r="EI1076" s="40"/>
      <c r="EJ1076" s="40"/>
      <c r="EK1076" s="40"/>
      <c r="EL1076" s="40"/>
      <c r="EM1076" s="40"/>
      <c r="EN1076" s="40"/>
      <c r="EO1076" s="40"/>
      <c r="EP1076" s="40"/>
      <c r="EQ1076" s="40"/>
      <c r="ER1076" s="40"/>
      <c r="ES1076" s="40"/>
      <c r="ET1076" s="40"/>
      <c r="EU1076" s="40"/>
      <c r="EV1076" s="40"/>
      <c r="EW1076" s="40"/>
      <c r="EX1076" s="40"/>
      <c r="EY1076" s="40"/>
      <c r="EZ1076" s="40"/>
      <c r="FA1076" s="40"/>
      <c r="FB1076" s="40"/>
      <c r="FC1076" s="40"/>
      <c r="FD1076" s="40"/>
      <c r="FE1076" s="40"/>
      <c r="FF1076" s="40"/>
      <c r="FG1076" s="40"/>
      <c r="FH1076" s="40"/>
      <c r="FI1076" s="40"/>
      <c r="FJ1076" s="40"/>
      <c r="FK1076" s="40"/>
      <c r="FL1076" s="40"/>
      <c r="FM1076" s="40"/>
      <c r="FN1076" s="40"/>
      <c r="FO1076" s="40"/>
      <c r="FP1076" s="40"/>
      <c r="FQ1076" s="40"/>
      <c r="FR1076" s="40"/>
      <c r="FS1076" s="40"/>
      <c r="FT1076" s="40"/>
      <c r="FU1076" s="40"/>
      <c r="FV1076" s="40"/>
      <c r="FW1076" s="40"/>
      <c r="FX1076" s="40"/>
      <c r="FY1076" s="40"/>
      <c r="FZ1076" s="40"/>
      <c r="GA1076" s="40"/>
      <c r="GB1076" s="40"/>
      <c r="GC1076" s="40"/>
      <c r="GD1076" s="8"/>
      <c r="GE1076" s="8"/>
      <c r="GF1076" s="8"/>
      <c r="GG1076" s="8"/>
      <c r="GH1076" s="8"/>
    </row>
    <row r="1077" spans="1:190">
      <c r="A1077" s="8"/>
      <c r="DT1077" s="40"/>
      <c r="DU1077" s="40"/>
      <c r="DV1077" s="40"/>
      <c r="DW1077" s="40"/>
      <c r="DX1077" s="40"/>
      <c r="DY1077" s="40"/>
      <c r="DZ1077" s="40"/>
      <c r="EA1077" s="40"/>
      <c r="EB1077" s="40"/>
      <c r="EC1077" s="40"/>
      <c r="ED1077" s="40"/>
      <c r="EE1077" s="40"/>
      <c r="EF1077" s="40"/>
      <c r="EG1077" s="40"/>
      <c r="EH1077" s="40"/>
      <c r="EI1077" s="40"/>
      <c r="EJ1077" s="40"/>
      <c r="EK1077" s="40"/>
      <c r="EL1077" s="40"/>
      <c r="EM1077" s="40"/>
      <c r="EN1077" s="40"/>
      <c r="EO1077" s="40"/>
      <c r="EP1077" s="40"/>
      <c r="EQ1077" s="40"/>
      <c r="ER1077" s="40"/>
      <c r="ES1077" s="40"/>
      <c r="ET1077" s="40"/>
      <c r="EU1077" s="40"/>
      <c r="EV1077" s="40"/>
      <c r="EW1077" s="40"/>
      <c r="EX1077" s="40"/>
      <c r="EY1077" s="40"/>
      <c r="EZ1077" s="40"/>
      <c r="FA1077" s="40"/>
      <c r="FB1077" s="40"/>
      <c r="FC1077" s="40"/>
      <c r="FD1077" s="40"/>
      <c r="FE1077" s="40"/>
      <c r="FF1077" s="40"/>
      <c r="FG1077" s="40"/>
      <c r="FH1077" s="40"/>
      <c r="FI1077" s="40"/>
      <c r="FJ1077" s="40"/>
      <c r="FK1077" s="40"/>
      <c r="FL1077" s="40"/>
      <c r="FM1077" s="40"/>
      <c r="FN1077" s="40"/>
      <c r="FO1077" s="40"/>
      <c r="FP1077" s="40"/>
      <c r="FQ1077" s="40"/>
      <c r="FR1077" s="40"/>
      <c r="FS1077" s="40"/>
      <c r="FT1077" s="40"/>
      <c r="FU1077" s="40"/>
      <c r="FV1077" s="40"/>
      <c r="FW1077" s="40"/>
      <c r="FX1077" s="40"/>
      <c r="FY1077" s="40"/>
      <c r="FZ1077" s="40"/>
      <c r="GA1077" s="40"/>
      <c r="GB1077" s="40"/>
      <c r="GC1077" s="40"/>
      <c r="GD1077" s="8"/>
      <c r="GE1077" s="8"/>
      <c r="GF1077" s="8"/>
      <c r="GG1077" s="8"/>
      <c r="GH1077" s="8"/>
    </row>
    <row r="1078" spans="1:190">
      <c r="A1078" s="8"/>
      <c r="DT1078" s="40"/>
      <c r="DU1078" s="40"/>
      <c r="DV1078" s="40"/>
      <c r="DW1078" s="40"/>
      <c r="DX1078" s="40"/>
      <c r="DY1078" s="40"/>
      <c r="DZ1078" s="40"/>
      <c r="EA1078" s="40"/>
      <c r="EB1078" s="40"/>
      <c r="EC1078" s="40"/>
      <c r="ED1078" s="40"/>
      <c r="EE1078" s="40"/>
      <c r="EF1078" s="40"/>
      <c r="EG1078" s="40"/>
      <c r="EH1078" s="40"/>
      <c r="EI1078" s="40"/>
      <c r="EJ1078" s="40"/>
      <c r="EK1078" s="40"/>
      <c r="EL1078" s="40"/>
      <c r="EM1078" s="40"/>
      <c r="EN1078" s="40"/>
      <c r="EO1078" s="40"/>
      <c r="EP1078" s="40"/>
      <c r="EQ1078" s="40"/>
      <c r="ER1078" s="40"/>
      <c r="ES1078" s="40"/>
      <c r="ET1078" s="40"/>
      <c r="EU1078" s="40"/>
      <c r="EV1078" s="40"/>
      <c r="EW1078" s="40"/>
      <c r="EX1078" s="40"/>
      <c r="EY1078" s="40"/>
      <c r="EZ1078" s="40"/>
      <c r="FA1078" s="40"/>
      <c r="FB1078" s="40"/>
      <c r="FC1078" s="40"/>
      <c r="FD1078" s="40"/>
      <c r="FE1078" s="40"/>
      <c r="FF1078" s="40"/>
      <c r="FG1078" s="40"/>
      <c r="FH1078" s="40"/>
      <c r="FI1078" s="40"/>
      <c r="FJ1078" s="40"/>
      <c r="FK1078" s="40"/>
      <c r="FL1078" s="40"/>
      <c r="FM1078" s="40"/>
      <c r="FN1078" s="40"/>
      <c r="FO1078" s="40"/>
      <c r="FP1078" s="40"/>
      <c r="FQ1078" s="40"/>
      <c r="FR1078" s="40"/>
      <c r="FS1078" s="40"/>
      <c r="FT1078" s="40"/>
      <c r="FU1078" s="40"/>
      <c r="FV1078" s="40"/>
      <c r="FW1078" s="40"/>
      <c r="FX1078" s="40"/>
      <c r="FY1078" s="40"/>
      <c r="FZ1078" s="40"/>
      <c r="GA1078" s="40"/>
      <c r="GB1078" s="40"/>
      <c r="GC1078" s="40"/>
      <c r="GD1078" s="8"/>
      <c r="GE1078" s="8"/>
      <c r="GF1078" s="8"/>
      <c r="GG1078" s="8"/>
      <c r="GH1078" s="8"/>
    </row>
    <row r="1079" spans="1:190">
      <c r="A1079" s="8"/>
      <c r="DT1079" s="40"/>
      <c r="DU1079" s="40"/>
      <c r="DV1079" s="40"/>
      <c r="DW1079" s="40"/>
      <c r="DX1079" s="40"/>
      <c r="DY1079" s="40"/>
      <c r="DZ1079" s="40"/>
      <c r="EA1079" s="40"/>
      <c r="EB1079" s="40"/>
      <c r="EC1079" s="40"/>
      <c r="ED1079" s="40"/>
      <c r="EE1079" s="40"/>
      <c r="EF1079" s="40"/>
      <c r="EG1079" s="40"/>
      <c r="EH1079" s="40"/>
      <c r="EI1079" s="40"/>
      <c r="EJ1079" s="40"/>
      <c r="EK1079" s="40"/>
      <c r="EL1079" s="40"/>
      <c r="EM1079" s="40"/>
      <c r="EN1079" s="40"/>
      <c r="EO1079" s="40"/>
      <c r="EP1079" s="40"/>
      <c r="EQ1079" s="40"/>
      <c r="ER1079" s="40"/>
      <c r="ES1079" s="40"/>
      <c r="ET1079" s="40"/>
      <c r="EU1079" s="40"/>
      <c r="EV1079" s="40"/>
      <c r="EW1079" s="40"/>
      <c r="EX1079" s="40"/>
      <c r="EY1079" s="40"/>
      <c r="EZ1079" s="40"/>
      <c r="FA1079" s="40"/>
      <c r="FB1079" s="40"/>
      <c r="FC1079" s="40"/>
      <c r="FD1079" s="40"/>
      <c r="FE1079" s="40"/>
      <c r="FF1079" s="40"/>
      <c r="FG1079" s="40"/>
      <c r="FH1079" s="40"/>
      <c r="FI1079" s="40"/>
      <c r="FJ1079" s="40"/>
      <c r="FK1079" s="40"/>
      <c r="FL1079" s="40"/>
      <c r="FM1079" s="40"/>
      <c r="FN1079" s="40"/>
      <c r="FO1079" s="40"/>
      <c r="FP1079" s="40"/>
      <c r="FQ1079" s="40"/>
      <c r="FR1079" s="40"/>
      <c r="FS1079" s="40"/>
      <c r="FT1079" s="40"/>
      <c r="FU1079" s="40"/>
      <c r="FV1079" s="40"/>
      <c r="FW1079" s="40"/>
      <c r="FX1079" s="40"/>
      <c r="FY1079" s="40"/>
      <c r="FZ1079" s="40"/>
      <c r="GA1079" s="40"/>
      <c r="GB1079" s="40"/>
      <c r="GC1079" s="40"/>
      <c r="GD1079" s="8"/>
      <c r="GE1079" s="8"/>
      <c r="GF1079" s="8"/>
      <c r="GG1079" s="8"/>
      <c r="GH1079" s="8"/>
    </row>
    <row r="1080" spans="1:190">
      <c r="A1080" s="8"/>
      <c r="DT1080" s="40"/>
      <c r="DU1080" s="40"/>
      <c r="DV1080" s="40"/>
      <c r="DW1080" s="40"/>
      <c r="DX1080" s="40"/>
      <c r="DY1080" s="40"/>
      <c r="DZ1080" s="40"/>
      <c r="EA1080" s="40"/>
      <c r="EB1080" s="40"/>
      <c r="EC1080" s="40"/>
      <c r="ED1080" s="40"/>
      <c r="EE1080" s="40"/>
      <c r="EF1080" s="40"/>
      <c r="EG1080" s="40"/>
      <c r="EH1080" s="40"/>
      <c r="EI1080" s="40"/>
      <c r="EJ1080" s="40"/>
      <c r="EK1080" s="40"/>
      <c r="EL1080" s="40"/>
      <c r="EM1080" s="40"/>
      <c r="EN1080" s="40"/>
      <c r="EO1080" s="40"/>
      <c r="EP1080" s="40"/>
      <c r="EQ1080" s="40"/>
      <c r="ER1080" s="40"/>
      <c r="ES1080" s="40"/>
      <c r="ET1080" s="40"/>
      <c r="EU1080" s="40"/>
      <c r="EV1080" s="40"/>
      <c r="EW1080" s="40"/>
      <c r="EX1080" s="40"/>
      <c r="EY1080" s="40"/>
      <c r="EZ1080" s="40"/>
      <c r="FA1080" s="40"/>
      <c r="FB1080" s="40"/>
      <c r="FC1080" s="40"/>
      <c r="FD1080" s="40"/>
      <c r="FE1080" s="40"/>
      <c r="FF1080" s="40"/>
      <c r="FG1080" s="40"/>
      <c r="FH1080" s="40"/>
      <c r="FI1080" s="40"/>
      <c r="FJ1080" s="40"/>
      <c r="FK1080" s="40"/>
      <c r="FL1080" s="40"/>
      <c r="FM1080" s="40"/>
      <c r="FN1080" s="40"/>
      <c r="FO1080" s="40"/>
      <c r="FP1080" s="40"/>
      <c r="FQ1080" s="40"/>
      <c r="FR1080" s="40"/>
      <c r="FS1080" s="40"/>
      <c r="FT1080" s="40"/>
      <c r="FU1080" s="40"/>
      <c r="FV1080" s="40"/>
      <c r="FW1080" s="40"/>
      <c r="FX1080" s="40"/>
      <c r="FY1080" s="40"/>
      <c r="FZ1080" s="40"/>
      <c r="GA1080" s="40"/>
      <c r="GB1080" s="40"/>
      <c r="GC1080" s="40"/>
      <c r="GD1080" s="8"/>
      <c r="GE1080" s="8"/>
      <c r="GF1080" s="8"/>
      <c r="GG1080" s="8"/>
      <c r="GH1080" s="8"/>
    </row>
    <row r="1081" spans="1:190">
      <c r="A1081" s="8"/>
      <c r="DT1081" s="40"/>
      <c r="DU1081" s="40"/>
      <c r="DV1081" s="40"/>
      <c r="DW1081" s="40"/>
      <c r="DX1081" s="40"/>
      <c r="DY1081" s="40"/>
      <c r="DZ1081" s="40"/>
      <c r="EA1081" s="40"/>
      <c r="EB1081" s="40"/>
      <c r="EC1081" s="40"/>
      <c r="ED1081" s="40"/>
      <c r="EE1081" s="40"/>
      <c r="EF1081" s="40"/>
      <c r="EG1081" s="40"/>
      <c r="EH1081" s="40"/>
      <c r="EI1081" s="40"/>
      <c r="EJ1081" s="40"/>
      <c r="EK1081" s="40"/>
      <c r="EL1081" s="40"/>
      <c r="EM1081" s="40"/>
      <c r="EN1081" s="40"/>
      <c r="EO1081" s="40"/>
      <c r="EP1081" s="40"/>
      <c r="EQ1081" s="40"/>
      <c r="ER1081" s="40"/>
      <c r="ES1081" s="40"/>
      <c r="ET1081" s="40"/>
      <c r="EU1081" s="40"/>
      <c r="EV1081" s="40"/>
      <c r="EW1081" s="40"/>
      <c r="EX1081" s="40"/>
      <c r="EY1081" s="40"/>
      <c r="EZ1081" s="40"/>
      <c r="FA1081" s="40"/>
      <c r="FB1081" s="40"/>
      <c r="FC1081" s="40"/>
      <c r="FD1081" s="40"/>
      <c r="FE1081" s="40"/>
      <c r="FF1081" s="40"/>
      <c r="FG1081" s="40"/>
      <c r="FH1081" s="40"/>
      <c r="FI1081" s="40"/>
      <c r="FJ1081" s="40"/>
      <c r="FK1081" s="40"/>
      <c r="FL1081" s="40"/>
      <c r="FM1081" s="40"/>
      <c r="FN1081" s="40"/>
      <c r="FO1081" s="40"/>
      <c r="FP1081" s="40"/>
      <c r="FQ1081" s="40"/>
      <c r="FR1081" s="40"/>
      <c r="FS1081" s="40"/>
      <c r="FT1081" s="40"/>
      <c r="FU1081" s="40"/>
      <c r="FV1081" s="40"/>
      <c r="FW1081" s="40"/>
      <c r="FX1081" s="40"/>
      <c r="FY1081" s="40"/>
      <c r="FZ1081" s="40"/>
      <c r="GA1081" s="40"/>
      <c r="GB1081" s="40"/>
      <c r="GC1081" s="40"/>
      <c r="GD1081" s="8"/>
      <c r="GE1081" s="8"/>
      <c r="GF1081" s="8"/>
      <c r="GG1081" s="8"/>
      <c r="GH1081" s="8"/>
    </row>
    <row r="1082" spans="1:190">
      <c r="A1082" s="8"/>
      <c r="DT1082" s="40"/>
      <c r="DU1082" s="40"/>
      <c r="DV1082" s="40"/>
      <c r="DW1082" s="40"/>
      <c r="DX1082" s="40"/>
      <c r="DY1082" s="40"/>
      <c r="DZ1082" s="40"/>
      <c r="EA1082" s="40"/>
      <c r="EB1082" s="40"/>
      <c r="EC1082" s="40"/>
      <c r="ED1082" s="40"/>
      <c r="EE1082" s="40"/>
      <c r="EF1082" s="40"/>
      <c r="EG1082" s="40"/>
      <c r="EH1082" s="40"/>
      <c r="EI1082" s="40"/>
      <c r="EJ1082" s="40"/>
      <c r="EK1082" s="40"/>
      <c r="EL1082" s="40"/>
      <c r="EM1082" s="40"/>
      <c r="EN1082" s="40"/>
      <c r="EO1082" s="40"/>
      <c r="EP1082" s="40"/>
      <c r="EQ1082" s="40"/>
      <c r="ER1082" s="40"/>
      <c r="ES1082" s="40"/>
      <c r="ET1082" s="40"/>
      <c r="EU1082" s="40"/>
      <c r="EV1082" s="40"/>
      <c r="EW1082" s="40"/>
      <c r="EX1082" s="40"/>
      <c r="EY1082" s="40"/>
      <c r="EZ1082" s="40"/>
      <c r="FA1082" s="40"/>
      <c r="FB1082" s="40"/>
      <c r="FC1082" s="40"/>
      <c r="FD1082" s="40"/>
      <c r="FE1082" s="40"/>
      <c r="FF1082" s="40"/>
      <c r="FG1082" s="40"/>
      <c r="FH1082" s="40"/>
      <c r="FI1082" s="40"/>
      <c r="FJ1082" s="40"/>
      <c r="FK1082" s="40"/>
      <c r="FL1082" s="40"/>
      <c r="FM1082" s="40"/>
      <c r="FN1082" s="40"/>
      <c r="FO1082" s="40"/>
      <c r="FP1082" s="40"/>
      <c r="FQ1082" s="40"/>
      <c r="FR1082" s="40"/>
      <c r="FS1082" s="40"/>
      <c r="FT1082" s="40"/>
      <c r="FU1082" s="40"/>
      <c r="FV1082" s="40"/>
      <c r="FW1082" s="40"/>
      <c r="FX1082" s="40"/>
      <c r="FY1082" s="40"/>
      <c r="FZ1082" s="40"/>
      <c r="GA1082" s="40"/>
      <c r="GB1082" s="40"/>
      <c r="GC1082" s="40"/>
      <c r="GD1082" s="8"/>
      <c r="GE1082" s="8"/>
      <c r="GF1082" s="8"/>
      <c r="GG1082" s="8"/>
      <c r="GH1082" s="8"/>
    </row>
    <row r="1083" spans="1:190">
      <c r="A1083" s="8"/>
      <c r="DT1083" s="40"/>
      <c r="DU1083" s="40"/>
      <c r="DV1083" s="40"/>
      <c r="DW1083" s="40"/>
      <c r="DX1083" s="40"/>
      <c r="DY1083" s="40"/>
      <c r="DZ1083" s="40"/>
      <c r="EA1083" s="40"/>
      <c r="EB1083" s="40"/>
      <c r="EC1083" s="40"/>
      <c r="ED1083" s="40"/>
      <c r="EE1083" s="40"/>
      <c r="EF1083" s="40"/>
      <c r="EG1083" s="40"/>
      <c r="EH1083" s="40"/>
      <c r="EI1083" s="40"/>
      <c r="EJ1083" s="40"/>
      <c r="EK1083" s="40"/>
      <c r="EL1083" s="40"/>
      <c r="EM1083" s="40"/>
      <c r="EN1083" s="40"/>
      <c r="EO1083" s="40"/>
      <c r="EP1083" s="40"/>
      <c r="EQ1083" s="40"/>
      <c r="ER1083" s="40"/>
      <c r="ES1083" s="40"/>
      <c r="ET1083" s="40"/>
      <c r="EU1083" s="40"/>
      <c r="EV1083" s="40"/>
      <c r="EW1083" s="40"/>
      <c r="EX1083" s="40"/>
      <c r="EY1083" s="40"/>
      <c r="EZ1083" s="40"/>
      <c r="FA1083" s="40"/>
      <c r="FB1083" s="40"/>
      <c r="FC1083" s="40"/>
      <c r="FD1083" s="40"/>
      <c r="FE1083" s="40"/>
      <c r="FF1083" s="40"/>
      <c r="FG1083" s="40"/>
      <c r="FH1083" s="40"/>
      <c r="FI1083" s="40"/>
      <c r="FJ1083" s="40"/>
      <c r="FK1083" s="40"/>
      <c r="FL1083" s="40"/>
      <c r="FM1083" s="40"/>
      <c r="FN1083" s="40"/>
      <c r="FO1083" s="40"/>
      <c r="FP1083" s="40"/>
      <c r="FQ1083" s="40"/>
      <c r="FR1083" s="40"/>
      <c r="FS1083" s="40"/>
      <c r="FT1083" s="40"/>
      <c r="FU1083" s="40"/>
      <c r="FV1083" s="40"/>
      <c r="FW1083" s="40"/>
      <c r="FX1083" s="40"/>
      <c r="FY1083" s="40"/>
      <c r="FZ1083" s="40"/>
      <c r="GA1083" s="40"/>
      <c r="GB1083" s="40"/>
      <c r="GC1083" s="40"/>
      <c r="GD1083" s="8"/>
      <c r="GE1083" s="8"/>
      <c r="GF1083" s="8"/>
      <c r="GG1083" s="8"/>
      <c r="GH1083" s="8"/>
    </row>
    <row r="1084" spans="1:190">
      <c r="A1084" s="8"/>
      <c r="DT1084" s="40"/>
      <c r="DU1084" s="40"/>
      <c r="DV1084" s="40"/>
      <c r="DW1084" s="40"/>
      <c r="DX1084" s="40"/>
      <c r="DY1084" s="40"/>
      <c r="DZ1084" s="40"/>
      <c r="EA1084" s="40"/>
      <c r="EB1084" s="40"/>
      <c r="EC1084" s="40"/>
      <c r="ED1084" s="40"/>
      <c r="EE1084" s="40"/>
      <c r="EF1084" s="40"/>
      <c r="EG1084" s="40"/>
      <c r="EH1084" s="40"/>
      <c r="EI1084" s="40"/>
      <c r="EJ1084" s="40"/>
      <c r="EK1084" s="40"/>
      <c r="EL1084" s="40"/>
      <c r="EM1084" s="40"/>
      <c r="EN1084" s="40"/>
      <c r="EO1084" s="40"/>
      <c r="EP1084" s="40"/>
      <c r="EQ1084" s="40"/>
      <c r="ER1084" s="40"/>
      <c r="ES1084" s="40"/>
      <c r="ET1084" s="40"/>
      <c r="EU1084" s="40"/>
      <c r="EV1084" s="40"/>
      <c r="EW1084" s="40"/>
      <c r="EX1084" s="40"/>
      <c r="EY1084" s="40"/>
      <c r="EZ1084" s="40"/>
      <c r="FA1084" s="40"/>
      <c r="FB1084" s="40"/>
      <c r="FC1084" s="40"/>
      <c r="FD1084" s="40"/>
      <c r="FE1084" s="40"/>
      <c r="FF1084" s="40"/>
      <c r="FG1084" s="40"/>
      <c r="FH1084" s="40"/>
      <c r="FI1084" s="40"/>
      <c r="FJ1084" s="40"/>
      <c r="FK1084" s="40"/>
      <c r="FL1084" s="40"/>
      <c r="FM1084" s="40"/>
      <c r="FN1084" s="40"/>
      <c r="FO1084" s="40"/>
      <c r="FP1084" s="40"/>
      <c r="FQ1084" s="40"/>
      <c r="FR1084" s="40"/>
      <c r="FS1084" s="40"/>
      <c r="FT1084" s="40"/>
      <c r="FU1084" s="40"/>
      <c r="FV1084" s="40"/>
      <c r="FW1084" s="40"/>
      <c r="FX1084" s="40"/>
      <c r="FY1084" s="40"/>
      <c r="FZ1084" s="40"/>
      <c r="GA1084" s="40"/>
      <c r="GB1084" s="40"/>
      <c r="GC1084" s="40"/>
      <c r="GD1084" s="8"/>
      <c r="GE1084" s="8"/>
      <c r="GF1084" s="8"/>
      <c r="GG1084" s="8"/>
      <c r="GH1084" s="8"/>
    </row>
    <row r="1085" spans="1:190">
      <c r="A1085" s="8"/>
      <c r="DT1085" s="40"/>
      <c r="DU1085" s="40"/>
      <c r="DV1085" s="40"/>
      <c r="DW1085" s="40"/>
      <c r="DX1085" s="40"/>
      <c r="DY1085" s="40"/>
      <c r="DZ1085" s="40"/>
      <c r="EA1085" s="40"/>
      <c r="EB1085" s="40"/>
      <c r="EC1085" s="40"/>
      <c r="ED1085" s="40"/>
      <c r="EE1085" s="40"/>
      <c r="EF1085" s="40"/>
      <c r="EG1085" s="40"/>
      <c r="EH1085" s="40"/>
      <c r="EI1085" s="40"/>
      <c r="EJ1085" s="40"/>
      <c r="EK1085" s="40"/>
      <c r="EL1085" s="40"/>
      <c r="EM1085" s="40"/>
      <c r="EN1085" s="40"/>
      <c r="EO1085" s="40"/>
      <c r="EP1085" s="40"/>
      <c r="EQ1085" s="40"/>
      <c r="ER1085" s="40"/>
      <c r="ES1085" s="40"/>
      <c r="ET1085" s="40"/>
      <c r="EU1085" s="40"/>
      <c r="EV1085" s="40"/>
      <c r="EW1085" s="40"/>
      <c r="EX1085" s="40"/>
      <c r="EY1085" s="40"/>
      <c r="EZ1085" s="40"/>
      <c r="FA1085" s="40"/>
      <c r="FB1085" s="40"/>
      <c r="FC1085" s="40"/>
      <c r="FD1085" s="40"/>
      <c r="FE1085" s="40"/>
      <c r="FF1085" s="40"/>
      <c r="FG1085" s="40"/>
      <c r="FH1085" s="40"/>
      <c r="FI1085" s="40"/>
      <c r="FJ1085" s="40"/>
      <c r="FK1085" s="40"/>
      <c r="FL1085" s="40"/>
      <c r="FM1085" s="40"/>
      <c r="FN1085" s="40"/>
      <c r="FO1085" s="40"/>
      <c r="FP1085" s="40"/>
      <c r="FQ1085" s="40"/>
      <c r="FR1085" s="40"/>
      <c r="FS1085" s="40"/>
      <c r="FT1085" s="40"/>
      <c r="FU1085" s="40"/>
      <c r="FV1085" s="40"/>
      <c r="FW1085" s="40"/>
      <c r="FX1085" s="40"/>
      <c r="FY1085" s="40"/>
      <c r="FZ1085" s="40"/>
      <c r="GA1085" s="40"/>
      <c r="GB1085" s="40"/>
      <c r="GC1085" s="40"/>
      <c r="GD1085" s="8"/>
      <c r="GE1085" s="8"/>
      <c r="GF1085" s="8"/>
      <c r="GG1085" s="8"/>
      <c r="GH1085" s="8"/>
    </row>
    <row r="1086" spans="1:190">
      <c r="A1086" s="8"/>
      <c r="DT1086" s="40"/>
      <c r="DU1086" s="40"/>
      <c r="DV1086" s="40"/>
      <c r="DW1086" s="40"/>
      <c r="DX1086" s="40"/>
      <c r="DY1086" s="40"/>
      <c r="DZ1086" s="40"/>
      <c r="EA1086" s="40"/>
      <c r="EB1086" s="40"/>
      <c r="EC1086" s="40"/>
      <c r="ED1086" s="40"/>
      <c r="EE1086" s="40"/>
      <c r="EF1086" s="40"/>
      <c r="EG1086" s="40"/>
      <c r="EH1086" s="40"/>
      <c r="EI1086" s="40"/>
      <c r="EJ1086" s="40"/>
      <c r="EK1086" s="40"/>
      <c r="EL1086" s="40"/>
      <c r="EM1086" s="40"/>
      <c r="EN1086" s="40"/>
      <c r="EO1086" s="40"/>
      <c r="EP1086" s="40"/>
      <c r="EQ1086" s="40"/>
      <c r="ER1086" s="40"/>
      <c r="ES1086" s="40"/>
      <c r="ET1086" s="40"/>
      <c r="EU1086" s="40"/>
      <c r="EV1086" s="40"/>
      <c r="EW1086" s="40"/>
      <c r="EX1086" s="40"/>
      <c r="EY1086" s="40"/>
      <c r="EZ1086" s="40"/>
      <c r="FA1086" s="40"/>
      <c r="FB1086" s="40"/>
      <c r="FC1086" s="40"/>
      <c r="FD1086" s="40"/>
      <c r="FE1086" s="40"/>
      <c r="FF1086" s="40"/>
      <c r="FG1086" s="40"/>
      <c r="FH1086" s="40"/>
      <c r="FI1086" s="40"/>
      <c r="FJ1086" s="40"/>
      <c r="FK1086" s="40"/>
      <c r="FL1086" s="40"/>
      <c r="FM1086" s="40"/>
      <c r="FN1086" s="40"/>
      <c r="FO1086" s="40"/>
      <c r="FP1086" s="40"/>
      <c r="FQ1086" s="40"/>
      <c r="FR1086" s="40"/>
      <c r="FS1086" s="40"/>
      <c r="FT1086" s="40"/>
      <c r="FU1086" s="40"/>
      <c r="FV1086" s="40"/>
      <c r="FW1086" s="40"/>
      <c r="FX1086" s="40"/>
      <c r="FY1086" s="40"/>
      <c r="FZ1086" s="40"/>
      <c r="GA1086" s="40"/>
      <c r="GB1086" s="40"/>
      <c r="GC1086" s="40"/>
      <c r="GD1086" s="8"/>
      <c r="GE1086" s="8"/>
      <c r="GF1086" s="8"/>
      <c r="GG1086" s="8"/>
      <c r="GH1086" s="8"/>
    </row>
    <row r="1087" spans="1:190">
      <c r="A1087" s="8"/>
      <c r="DT1087" s="40"/>
      <c r="DU1087" s="40"/>
      <c r="DV1087" s="40"/>
      <c r="DW1087" s="40"/>
      <c r="DX1087" s="40"/>
      <c r="DY1087" s="40"/>
      <c r="DZ1087" s="40"/>
      <c r="EA1087" s="40"/>
      <c r="EB1087" s="40"/>
      <c r="EC1087" s="40"/>
      <c r="ED1087" s="40"/>
      <c r="EE1087" s="40"/>
      <c r="EF1087" s="40"/>
      <c r="EG1087" s="40"/>
      <c r="EH1087" s="40"/>
      <c r="EI1087" s="40"/>
      <c r="EJ1087" s="40"/>
      <c r="EK1087" s="40"/>
      <c r="EL1087" s="40"/>
      <c r="EM1087" s="40"/>
      <c r="EN1087" s="40"/>
      <c r="EO1087" s="40"/>
      <c r="EP1087" s="40"/>
      <c r="EQ1087" s="40"/>
      <c r="ER1087" s="40"/>
      <c r="ES1087" s="40"/>
      <c r="ET1087" s="40"/>
      <c r="EU1087" s="40"/>
      <c r="EV1087" s="40"/>
      <c r="EW1087" s="40"/>
      <c r="EX1087" s="40"/>
      <c r="EY1087" s="40"/>
      <c r="EZ1087" s="40"/>
      <c r="FA1087" s="40"/>
      <c r="FB1087" s="40"/>
      <c r="FC1087" s="40"/>
      <c r="FD1087" s="40"/>
      <c r="FE1087" s="40"/>
      <c r="FF1087" s="40"/>
      <c r="FG1087" s="40"/>
      <c r="FH1087" s="40"/>
      <c r="FI1087" s="40"/>
      <c r="FJ1087" s="40"/>
      <c r="FK1087" s="40"/>
      <c r="FL1087" s="40"/>
      <c r="FM1087" s="40"/>
      <c r="FN1087" s="40"/>
      <c r="FO1087" s="40"/>
      <c r="FP1087" s="40"/>
      <c r="FQ1087" s="40"/>
      <c r="FR1087" s="40"/>
      <c r="FS1087" s="40"/>
      <c r="FT1087" s="40"/>
      <c r="FU1087" s="40"/>
      <c r="FV1087" s="40"/>
      <c r="FW1087" s="40"/>
      <c r="FX1087" s="40"/>
      <c r="FY1087" s="40"/>
      <c r="FZ1087" s="40"/>
      <c r="GA1087" s="40"/>
      <c r="GB1087" s="40"/>
      <c r="GC1087" s="40"/>
      <c r="GD1087" s="8"/>
      <c r="GE1087" s="8"/>
      <c r="GF1087" s="8"/>
      <c r="GG1087" s="8"/>
      <c r="GH1087" s="8"/>
    </row>
    <row r="1088" spans="1:190">
      <c r="A1088" s="8"/>
      <c r="DT1088" s="40"/>
      <c r="DU1088" s="40"/>
      <c r="DV1088" s="40"/>
      <c r="DW1088" s="40"/>
      <c r="DX1088" s="40"/>
      <c r="DY1088" s="40"/>
      <c r="DZ1088" s="40"/>
      <c r="EA1088" s="40"/>
      <c r="EB1088" s="40"/>
      <c r="EC1088" s="40"/>
      <c r="ED1088" s="40"/>
      <c r="EE1088" s="40"/>
      <c r="EF1088" s="40"/>
      <c r="EG1088" s="40"/>
      <c r="EH1088" s="40"/>
      <c r="EI1088" s="40"/>
      <c r="EJ1088" s="40"/>
      <c r="EK1088" s="40"/>
      <c r="EL1088" s="40"/>
      <c r="EM1088" s="40"/>
      <c r="EN1088" s="40"/>
      <c r="EO1088" s="40"/>
      <c r="EP1088" s="40"/>
      <c r="EQ1088" s="40"/>
      <c r="ER1088" s="40"/>
      <c r="ES1088" s="40"/>
      <c r="ET1088" s="40"/>
      <c r="EU1088" s="40"/>
      <c r="EV1088" s="40"/>
      <c r="EW1088" s="40"/>
      <c r="EX1088" s="40"/>
      <c r="EY1088" s="40"/>
      <c r="EZ1088" s="40"/>
      <c r="FA1088" s="40"/>
      <c r="FB1088" s="40"/>
      <c r="FC1088" s="40"/>
      <c r="FD1088" s="40"/>
      <c r="FE1088" s="40"/>
      <c r="FF1088" s="40"/>
      <c r="FG1088" s="40"/>
      <c r="FH1088" s="40"/>
      <c r="FI1088" s="40"/>
      <c r="FJ1088" s="40"/>
      <c r="FK1088" s="40"/>
      <c r="FL1088" s="40"/>
      <c r="FM1088" s="40"/>
      <c r="FN1088" s="40"/>
      <c r="FO1088" s="40"/>
      <c r="FP1088" s="40"/>
      <c r="FQ1088" s="40"/>
      <c r="FR1088" s="40"/>
      <c r="FS1088" s="40"/>
      <c r="FT1088" s="40"/>
      <c r="FU1088" s="40"/>
      <c r="FV1088" s="40"/>
      <c r="FW1088" s="40"/>
      <c r="FX1088" s="40"/>
      <c r="FY1088" s="40"/>
      <c r="FZ1088" s="40"/>
      <c r="GA1088" s="40"/>
      <c r="GB1088" s="40"/>
      <c r="GC1088" s="40"/>
      <c r="GD1088" s="8"/>
      <c r="GE1088" s="8"/>
      <c r="GF1088" s="8"/>
      <c r="GG1088" s="8"/>
      <c r="GH1088" s="8"/>
    </row>
    <row r="1089" spans="1:190">
      <c r="A1089" s="8"/>
      <c r="DT1089" s="40"/>
      <c r="DU1089" s="40"/>
      <c r="DV1089" s="40"/>
      <c r="DW1089" s="40"/>
      <c r="DX1089" s="40"/>
      <c r="DY1089" s="40"/>
      <c r="DZ1089" s="40"/>
      <c r="EA1089" s="40"/>
      <c r="EB1089" s="40"/>
      <c r="EC1089" s="40"/>
      <c r="ED1089" s="40"/>
      <c r="EE1089" s="40"/>
      <c r="EF1089" s="40"/>
      <c r="EG1089" s="40"/>
      <c r="EH1089" s="40"/>
      <c r="EI1089" s="40"/>
      <c r="EJ1089" s="40"/>
      <c r="EK1089" s="40"/>
      <c r="EL1089" s="40"/>
      <c r="EM1089" s="40"/>
      <c r="EN1089" s="40"/>
      <c r="EO1089" s="40"/>
      <c r="EP1089" s="40"/>
      <c r="EQ1089" s="40"/>
      <c r="ER1089" s="40"/>
      <c r="ES1089" s="40"/>
      <c r="ET1089" s="40"/>
      <c r="EU1089" s="40"/>
      <c r="EV1089" s="40"/>
      <c r="EW1089" s="40"/>
      <c r="EX1089" s="40"/>
      <c r="EY1089" s="40"/>
      <c r="EZ1089" s="40"/>
      <c r="FA1089" s="40"/>
      <c r="FB1089" s="40"/>
      <c r="FC1089" s="40"/>
      <c r="FD1089" s="40"/>
      <c r="FE1089" s="40"/>
      <c r="FF1089" s="40"/>
      <c r="FG1089" s="40"/>
      <c r="FH1089" s="40"/>
      <c r="FI1089" s="40"/>
      <c r="FJ1089" s="40"/>
      <c r="FK1089" s="40"/>
      <c r="FL1089" s="40"/>
      <c r="FM1089" s="40"/>
      <c r="FN1089" s="40"/>
      <c r="FO1089" s="40"/>
      <c r="FP1089" s="40"/>
      <c r="FQ1089" s="40"/>
      <c r="FR1089" s="40"/>
      <c r="FS1089" s="40"/>
      <c r="FT1089" s="40"/>
      <c r="FU1089" s="40"/>
      <c r="FV1089" s="40"/>
      <c r="FW1089" s="40"/>
      <c r="FX1089" s="40"/>
      <c r="FY1089" s="40"/>
      <c r="FZ1089" s="40"/>
      <c r="GA1089" s="40"/>
      <c r="GB1089" s="40"/>
      <c r="GC1089" s="40"/>
      <c r="GD1089" s="8"/>
      <c r="GE1089" s="8"/>
      <c r="GF1089" s="8"/>
      <c r="GG1089" s="8"/>
      <c r="GH1089" s="8"/>
    </row>
    <row r="1090" spans="1:190">
      <c r="A1090" s="8"/>
      <c r="DT1090" s="40"/>
      <c r="DU1090" s="40"/>
      <c r="DV1090" s="40"/>
      <c r="DW1090" s="40"/>
      <c r="DX1090" s="40"/>
      <c r="DY1090" s="40"/>
      <c r="DZ1090" s="40"/>
      <c r="EA1090" s="40"/>
      <c r="EB1090" s="40"/>
      <c r="EC1090" s="40"/>
      <c r="ED1090" s="40"/>
      <c r="EE1090" s="40"/>
      <c r="EF1090" s="40"/>
      <c r="EG1090" s="40"/>
      <c r="EH1090" s="40"/>
      <c r="EI1090" s="40"/>
      <c r="EJ1090" s="40"/>
      <c r="EK1090" s="40"/>
      <c r="EL1090" s="40"/>
      <c r="EM1090" s="40"/>
      <c r="EN1090" s="40"/>
      <c r="EO1090" s="40"/>
      <c r="EP1090" s="40"/>
      <c r="EQ1090" s="40"/>
      <c r="ER1090" s="40"/>
      <c r="ES1090" s="40"/>
      <c r="ET1090" s="40"/>
      <c r="EU1090" s="40"/>
      <c r="EV1090" s="40"/>
      <c r="EW1090" s="40"/>
      <c r="EX1090" s="40"/>
      <c r="EY1090" s="40"/>
      <c r="EZ1090" s="40"/>
      <c r="FA1090" s="40"/>
      <c r="FB1090" s="40"/>
      <c r="FC1090" s="40"/>
      <c r="FD1090" s="40"/>
      <c r="FE1090" s="40"/>
      <c r="FF1090" s="40"/>
      <c r="FG1090" s="40"/>
      <c r="FH1090" s="40"/>
      <c r="FI1090" s="40"/>
      <c r="FJ1090" s="40"/>
      <c r="FK1090" s="40"/>
      <c r="FL1090" s="40"/>
      <c r="FM1090" s="40"/>
      <c r="FN1090" s="40"/>
      <c r="FO1090" s="40"/>
      <c r="FP1090" s="40"/>
      <c r="FQ1090" s="40"/>
      <c r="FR1090" s="40"/>
      <c r="FS1090" s="40"/>
      <c r="FT1090" s="40"/>
      <c r="FU1090" s="40"/>
      <c r="FV1090" s="40"/>
      <c r="FW1090" s="40"/>
      <c r="FX1090" s="40"/>
      <c r="FY1090" s="40"/>
      <c r="FZ1090" s="40"/>
      <c r="GA1090" s="40"/>
      <c r="GB1090" s="40"/>
      <c r="GC1090" s="40"/>
      <c r="GD1090" s="8"/>
      <c r="GE1090" s="8"/>
      <c r="GF1090" s="8"/>
      <c r="GG1090" s="8"/>
      <c r="GH1090" s="8"/>
    </row>
    <row r="1091" spans="1:190">
      <c r="A1091" s="8"/>
      <c r="DT1091" s="40"/>
      <c r="DU1091" s="40"/>
      <c r="DV1091" s="40"/>
      <c r="DW1091" s="40"/>
      <c r="DX1091" s="40"/>
      <c r="DY1091" s="40"/>
      <c r="DZ1091" s="40"/>
      <c r="EA1091" s="40"/>
      <c r="EB1091" s="40"/>
      <c r="EC1091" s="40"/>
      <c r="ED1091" s="40"/>
      <c r="EE1091" s="40"/>
      <c r="EF1091" s="40"/>
      <c r="EG1091" s="40"/>
      <c r="EH1091" s="40"/>
      <c r="EI1091" s="40"/>
      <c r="EJ1091" s="40"/>
      <c r="EK1091" s="40"/>
      <c r="EL1091" s="40"/>
      <c r="EM1091" s="40"/>
      <c r="EN1091" s="40"/>
      <c r="EO1091" s="40"/>
      <c r="EP1091" s="40"/>
      <c r="EQ1091" s="40"/>
      <c r="ER1091" s="40"/>
      <c r="ES1091" s="40"/>
      <c r="ET1091" s="40"/>
      <c r="EU1091" s="40"/>
      <c r="EV1091" s="40"/>
      <c r="EW1091" s="40"/>
      <c r="EX1091" s="40"/>
      <c r="EY1091" s="40"/>
      <c r="EZ1091" s="40"/>
      <c r="FA1091" s="40"/>
      <c r="FB1091" s="40"/>
      <c r="FC1091" s="40"/>
      <c r="FD1091" s="40"/>
      <c r="FE1091" s="40"/>
      <c r="FF1091" s="40"/>
      <c r="FG1091" s="40"/>
      <c r="FH1091" s="40"/>
      <c r="FI1091" s="40"/>
      <c r="FJ1091" s="40"/>
      <c r="FK1091" s="40"/>
      <c r="FL1091" s="40"/>
      <c r="FM1091" s="40"/>
      <c r="FN1091" s="40"/>
      <c r="FO1091" s="40"/>
      <c r="FP1091" s="40"/>
      <c r="FQ1091" s="40"/>
      <c r="FR1091" s="40"/>
      <c r="FS1091" s="40"/>
      <c r="FT1091" s="40"/>
      <c r="FU1091" s="40"/>
      <c r="FV1091" s="40"/>
      <c r="FW1091" s="40"/>
      <c r="FX1091" s="40"/>
      <c r="FY1091" s="40"/>
      <c r="FZ1091" s="40"/>
      <c r="GA1091" s="40"/>
      <c r="GB1091" s="40"/>
      <c r="GC1091" s="40"/>
      <c r="GD1091" s="8"/>
      <c r="GE1091" s="8"/>
      <c r="GF1091" s="8"/>
      <c r="GG1091" s="8"/>
      <c r="GH1091" s="8"/>
    </row>
    <row r="1092" spans="1:190">
      <c r="A1092" s="8"/>
      <c r="DT1092" s="40"/>
      <c r="DU1092" s="40"/>
      <c r="DV1092" s="40"/>
      <c r="DW1092" s="40"/>
      <c r="DX1092" s="40"/>
      <c r="DY1092" s="40"/>
      <c r="DZ1092" s="40"/>
      <c r="EA1092" s="40"/>
      <c r="EB1092" s="40"/>
      <c r="EC1092" s="40"/>
      <c r="ED1092" s="40"/>
      <c r="EE1092" s="40"/>
      <c r="EF1092" s="40"/>
      <c r="EG1092" s="40"/>
      <c r="EH1092" s="40"/>
      <c r="EI1092" s="40"/>
      <c r="EJ1092" s="40"/>
      <c r="EK1092" s="40"/>
      <c r="EL1092" s="40"/>
      <c r="EM1092" s="40"/>
      <c r="EN1092" s="40"/>
      <c r="EO1092" s="40"/>
      <c r="EP1092" s="40"/>
      <c r="EQ1092" s="40"/>
      <c r="ER1092" s="40"/>
      <c r="ES1092" s="40"/>
      <c r="ET1092" s="40"/>
      <c r="EU1092" s="40"/>
      <c r="EV1092" s="40"/>
      <c r="EW1092" s="40"/>
      <c r="EX1092" s="40"/>
      <c r="EY1092" s="40"/>
      <c r="EZ1092" s="40"/>
      <c r="FA1092" s="40"/>
      <c r="FB1092" s="40"/>
      <c r="FC1092" s="40"/>
      <c r="FD1092" s="40"/>
      <c r="FE1092" s="40"/>
      <c r="FF1092" s="40"/>
      <c r="FG1092" s="40"/>
      <c r="FH1092" s="40"/>
      <c r="FI1092" s="40"/>
      <c r="FJ1092" s="40"/>
      <c r="FK1092" s="40"/>
      <c r="FL1092" s="40"/>
      <c r="FM1092" s="40"/>
      <c r="FN1092" s="40"/>
      <c r="FO1092" s="40"/>
      <c r="FP1092" s="40"/>
      <c r="FQ1092" s="40"/>
      <c r="FR1092" s="40"/>
      <c r="FS1092" s="40"/>
      <c r="FT1092" s="40"/>
      <c r="FU1092" s="40"/>
      <c r="FV1092" s="40"/>
      <c r="FW1092" s="40"/>
      <c r="FX1092" s="40"/>
      <c r="FY1092" s="40"/>
      <c r="FZ1092" s="40"/>
      <c r="GA1092" s="40"/>
      <c r="GB1092" s="40"/>
      <c r="GC1092" s="40"/>
      <c r="GD1092" s="8"/>
      <c r="GE1092" s="8"/>
      <c r="GF1092" s="8"/>
      <c r="GG1092" s="8"/>
      <c r="GH1092" s="8"/>
    </row>
    <row r="1093" spans="1:190">
      <c r="A1093" s="8"/>
      <c r="DT1093" s="40"/>
      <c r="DU1093" s="40"/>
      <c r="DV1093" s="40"/>
      <c r="DW1093" s="40"/>
      <c r="DX1093" s="40"/>
      <c r="DY1093" s="40"/>
      <c r="DZ1093" s="40"/>
      <c r="EA1093" s="40"/>
      <c r="EB1093" s="40"/>
      <c r="EC1093" s="40"/>
      <c r="ED1093" s="40"/>
      <c r="EE1093" s="40"/>
      <c r="EF1093" s="40"/>
      <c r="EG1093" s="40"/>
      <c r="EH1093" s="40"/>
      <c r="EI1093" s="40"/>
      <c r="EJ1093" s="40"/>
      <c r="EK1093" s="40"/>
      <c r="EL1093" s="40"/>
      <c r="EM1093" s="40"/>
      <c r="EN1093" s="40"/>
      <c r="EO1093" s="40"/>
      <c r="EP1093" s="40"/>
      <c r="EQ1093" s="40"/>
      <c r="ER1093" s="40"/>
      <c r="ES1093" s="40"/>
      <c r="ET1093" s="40"/>
      <c r="EU1093" s="40"/>
      <c r="EV1093" s="40"/>
      <c r="EW1093" s="40"/>
      <c r="EX1093" s="40"/>
      <c r="EY1093" s="40"/>
      <c r="EZ1093" s="40"/>
      <c r="FA1093" s="40"/>
      <c r="FB1093" s="40"/>
      <c r="FC1093" s="40"/>
      <c r="FD1093" s="40"/>
      <c r="FE1093" s="40"/>
      <c r="FF1093" s="40"/>
      <c r="FG1093" s="40"/>
      <c r="FH1093" s="40"/>
      <c r="FI1093" s="40"/>
      <c r="FJ1093" s="40"/>
      <c r="FK1093" s="40"/>
      <c r="FL1093" s="40"/>
      <c r="FM1093" s="40"/>
      <c r="FN1093" s="40"/>
      <c r="FO1093" s="40"/>
      <c r="FP1093" s="40"/>
      <c r="FQ1093" s="40"/>
      <c r="FR1093" s="40"/>
      <c r="FS1093" s="40"/>
      <c r="FT1093" s="40"/>
      <c r="FU1093" s="40"/>
      <c r="FV1093" s="40"/>
      <c r="FW1093" s="40"/>
      <c r="FX1093" s="40"/>
      <c r="FY1093" s="40"/>
      <c r="FZ1093" s="40"/>
      <c r="GA1093" s="40"/>
      <c r="GB1093" s="40"/>
      <c r="GC1093" s="40"/>
      <c r="GD1093" s="8"/>
      <c r="GE1093" s="8"/>
      <c r="GF1093" s="8"/>
      <c r="GG1093" s="8"/>
      <c r="GH1093" s="8"/>
    </row>
    <row r="1094" spans="1:190">
      <c r="A1094" s="8"/>
      <c r="DT1094" s="40"/>
      <c r="DU1094" s="40"/>
      <c r="DV1094" s="40"/>
      <c r="DW1094" s="40"/>
      <c r="DX1094" s="40"/>
      <c r="DY1094" s="40"/>
      <c r="DZ1094" s="40"/>
      <c r="EA1094" s="40"/>
      <c r="EB1094" s="40"/>
      <c r="EC1094" s="40"/>
      <c r="ED1094" s="40"/>
      <c r="EE1094" s="40"/>
      <c r="EF1094" s="40"/>
      <c r="EG1094" s="40"/>
      <c r="EH1094" s="40"/>
      <c r="EI1094" s="40"/>
      <c r="EJ1094" s="40"/>
      <c r="EK1094" s="40"/>
      <c r="EL1094" s="40"/>
      <c r="EM1094" s="40"/>
      <c r="EN1094" s="40"/>
      <c r="EO1094" s="40"/>
      <c r="EP1094" s="40"/>
      <c r="EQ1094" s="40"/>
      <c r="ER1094" s="40"/>
      <c r="ES1094" s="40"/>
      <c r="ET1094" s="40"/>
      <c r="EU1094" s="40"/>
      <c r="EV1094" s="40"/>
      <c r="EW1094" s="40"/>
      <c r="EX1094" s="40"/>
      <c r="EY1094" s="40"/>
      <c r="EZ1094" s="40"/>
      <c r="FA1094" s="40"/>
      <c r="FB1094" s="40"/>
      <c r="FC1094" s="40"/>
      <c r="FD1094" s="40"/>
      <c r="FE1094" s="40"/>
      <c r="FF1094" s="40"/>
      <c r="FG1094" s="40"/>
      <c r="FH1094" s="40"/>
      <c r="FI1094" s="40"/>
      <c r="FJ1094" s="40"/>
      <c r="FK1094" s="40"/>
      <c r="FL1094" s="40"/>
      <c r="FM1094" s="40"/>
      <c r="FN1094" s="40"/>
      <c r="FO1094" s="40"/>
      <c r="FP1094" s="40"/>
      <c r="FQ1094" s="40"/>
      <c r="FR1094" s="40"/>
      <c r="FS1094" s="40"/>
      <c r="FT1094" s="40"/>
      <c r="FU1094" s="40"/>
      <c r="FV1094" s="40"/>
      <c r="FW1094" s="40"/>
      <c r="FX1094" s="40"/>
      <c r="FY1094" s="40"/>
      <c r="FZ1094" s="40"/>
      <c r="GA1094" s="40"/>
      <c r="GB1094" s="40"/>
      <c r="GC1094" s="40"/>
      <c r="GD1094" s="8"/>
      <c r="GE1094" s="8"/>
      <c r="GF1094" s="8"/>
      <c r="GG1094" s="8"/>
      <c r="GH1094" s="8"/>
    </row>
    <row r="1095" spans="1:190">
      <c r="A1095" s="8"/>
      <c r="DT1095" s="40"/>
      <c r="DU1095" s="40"/>
      <c r="DV1095" s="40"/>
      <c r="DW1095" s="40"/>
      <c r="DX1095" s="40"/>
      <c r="DY1095" s="40"/>
      <c r="DZ1095" s="40"/>
      <c r="EA1095" s="40"/>
      <c r="EB1095" s="40"/>
      <c r="EC1095" s="40"/>
      <c r="ED1095" s="40"/>
      <c r="EE1095" s="40"/>
      <c r="EF1095" s="40"/>
      <c r="EG1095" s="40"/>
      <c r="EH1095" s="40"/>
      <c r="EI1095" s="40"/>
      <c r="EJ1095" s="40"/>
      <c r="EK1095" s="40"/>
      <c r="EL1095" s="40"/>
      <c r="EM1095" s="40"/>
      <c r="EN1095" s="40"/>
      <c r="EO1095" s="40"/>
      <c r="EP1095" s="40"/>
      <c r="EQ1095" s="40"/>
      <c r="ER1095" s="40"/>
      <c r="ES1095" s="40"/>
      <c r="ET1095" s="40"/>
      <c r="EU1095" s="40"/>
      <c r="EV1095" s="40"/>
      <c r="EW1095" s="40"/>
      <c r="EX1095" s="40"/>
      <c r="EY1095" s="40"/>
      <c r="EZ1095" s="40"/>
      <c r="FA1095" s="40"/>
      <c r="FB1095" s="40"/>
      <c r="FC1095" s="40"/>
      <c r="FD1095" s="40"/>
      <c r="FE1095" s="40"/>
      <c r="FF1095" s="40"/>
      <c r="FG1095" s="40"/>
      <c r="FH1095" s="40"/>
      <c r="FI1095" s="40"/>
      <c r="FJ1095" s="40"/>
      <c r="FK1095" s="40"/>
      <c r="FL1095" s="40"/>
      <c r="FM1095" s="40"/>
      <c r="FN1095" s="40"/>
      <c r="FO1095" s="40"/>
      <c r="FP1095" s="40"/>
      <c r="FQ1095" s="40"/>
      <c r="FR1095" s="40"/>
      <c r="FS1095" s="40"/>
      <c r="FT1095" s="40"/>
      <c r="FU1095" s="40"/>
      <c r="FV1095" s="40"/>
      <c r="FW1095" s="40"/>
      <c r="FX1095" s="40"/>
      <c r="FY1095" s="40"/>
      <c r="FZ1095" s="40"/>
      <c r="GA1095" s="40"/>
      <c r="GB1095" s="40"/>
      <c r="GC1095" s="40"/>
      <c r="GD1095" s="8"/>
      <c r="GE1095" s="8"/>
      <c r="GF1095" s="8"/>
      <c r="GG1095" s="8"/>
      <c r="GH1095" s="8"/>
    </row>
    <row r="1096" spans="1:190">
      <c r="A1096" s="8"/>
      <c r="DT1096" s="40"/>
      <c r="DU1096" s="40"/>
      <c r="DV1096" s="40"/>
      <c r="DW1096" s="40"/>
      <c r="DX1096" s="40"/>
      <c r="DY1096" s="40"/>
      <c r="DZ1096" s="40"/>
      <c r="EA1096" s="40"/>
      <c r="EB1096" s="40"/>
      <c r="EC1096" s="40"/>
      <c r="ED1096" s="40"/>
      <c r="EE1096" s="40"/>
      <c r="EF1096" s="40"/>
      <c r="EG1096" s="40"/>
      <c r="EH1096" s="40"/>
      <c r="EI1096" s="40"/>
      <c r="EJ1096" s="40"/>
      <c r="EK1096" s="40"/>
      <c r="EL1096" s="40"/>
      <c r="EM1096" s="40"/>
      <c r="EN1096" s="40"/>
      <c r="EO1096" s="40"/>
      <c r="EP1096" s="40"/>
      <c r="EQ1096" s="40"/>
      <c r="ER1096" s="40"/>
      <c r="ES1096" s="40"/>
      <c r="ET1096" s="40"/>
      <c r="EU1096" s="40"/>
      <c r="EV1096" s="40"/>
      <c r="EW1096" s="40"/>
      <c r="EX1096" s="40"/>
      <c r="EY1096" s="40"/>
      <c r="EZ1096" s="40"/>
      <c r="FA1096" s="40"/>
      <c r="FB1096" s="40"/>
      <c r="FC1096" s="40"/>
      <c r="FD1096" s="40"/>
      <c r="FE1096" s="40"/>
      <c r="FF1096" s="40"/>
      <c r="FG1096" s="40"/>
      <c r="FH1096" s="40"/>
      <c r="FI1096" s="40"/>
      <c r="FJ1096" s="40"/>
      <c r="FK1096" s="40"/>
      <c r="FL1096" s="40"/>
      <c r="FM1096" s="40"/>
      <c r="FN1096" s="40"/>
      <c r="FO1096" s="40"/>
      <c r="FP1096" s="40"/>
      <c r="FQ1096" s="40"/>
      <c r="FR1096" s="40"/>
      <c r="FS1096" s="40"/>
      <c r="FT1096" s="40"/>
      <c r="FU1096" s="40"/>
      <c r="FV1096" s="40"/>
      <c r="FW1096" s="40"/>
      <c r="FX1096" s="40"/>
      <c r="FY1096" s="40"/>
      <c r="FZ1096" s="40"/>
      <c r="GA1096" s="40"/>
      <c r="GB1096" s="40"/>
      <c r="GC1096" s="40"/>
      <c r="GD1096" s="8"/>
      <c r="GE1096" s="8"/>
      <c r="GF1096" s="8"/>
      <c r="GG1096" s="8"/>
      <c r="GH1096" s="8"/>
    </row>
    <row r="1097" spans="1:190">
      <c r="A1097" s="8"/>
      <c r="DT1097" s="40"/>
      <c r="DU1097" s="40"/>
      <c r="DV1097" s="40"/>
      <c r="DW1097" s="40"/>
      <c r="DX1097" s="40"/>
      <c r="DY1097" s="40"/>
      <c r="DZ1097" s="40"/>
      <c r="EA1097" s="40"/>
      <c r="EB1097" s="40"/>
      <c r="EC1097" s="40"/>
      <c r="ED1097" s="40"/>
      <c r="EE1097" s="40"/>
      <c r="EF1097" s="40"/>
      <c r="EG1097" s="40"/>
      <c r="EH1097" s="40"/>
      <c r="EI1097" s="40"/>
      <c r="EJ1097" s="40"/>
      <c r="EK1097" s="40"/>
      <c r="EL1097" s="40"/>
      <c r="EM1097" s="40"/>
      <c r="EN1097" s="40"/>
      <c r="EO1097" s="40"/>
      <c r="EP1097" s="40"/>
      <c r="EQ1097" s="40"/>
      <c r="ER1097" s="40"/>
      <c r="ES1097" s="40"/>
      <c r="ET1097" s="40"/>
      <c r="EU1097" s="40"/>
      <c r="EV1097" s="40"/>
      <c r="EW1097" s="40"/>
      <c r="EX1097" s="40"/>
      <c r="EY1097" s="40"/>
      <c r="EZ1097" s="40"/>
      <c r="FA1097" s="40"/>
      <c r="FB1097" s="40"/>
      <c r="FC1097" s="40"/>
      <c r="FD1097" s="40"/>
      <c r="FE1097" s="40"/>
      <c r="FF1097" s="40"/>
      <c r="FG1097" s="40"/>
      <c r="FH1097" s="40"/>
      <c r="FI1097" s="40"/>
      <c r="FJ1097" s="40"/>
      <c r="FK1097" s="40"/>
      <c r="FL1097" s="40"/>
      <c r="FM1097" s="40"/>
      <c r="FN1097" s="40"/>
      <c r="FO1097" s="40"/>
      <c r="FP1097" s="40"/>
      <c r="FQ1097" s="40"/>
      <c r="FR1097" s="40"/>
      <c r="FS1097" s="40"/>
      <c r="FT1097" s="40"/>
      <c r="FU1097" s="40"/>
      <c r="FV1097" s="40"/>
      <c r="FW1097" s="40"/>
      <c r="FX1097" s="40"/>
      <c r="FY1097" s="40"/>
      <c r="FZ1097" s="40"/>
      <c r="GA1097" s="40"/>
      <c r="GB1097" s="40"/>
      <c r="GC1097" s="40"/>
      <c r="GD1097" s="8"/>
      <c r="GE1097" s="8"/>
      <c r="GF1097" s="8"/>
      <c r="GG1097" s="8"/>
      <c r="GH1097" s="8"/>
    </row>
    <row r="1098" spans="1:190">
      <c r="A1098" s="8"/>
      <c r="DT1098" s="40"/>
      <c r="DU1098" s="40"/>
      <c r="DV1098" s="40"/>
      <c r="DW1098" s="40"/>
      <c r="DX1098" s="40"/>
      <c r="DY1098" s="40"/>
      <c r="DZ1098" s="40"/>
      <c r="EA1098" s="40"/>
      <c r="EB1098" s="40"/>
      <c r="EC1098" s="40"/>
      <c r="ED1098" s="40"/>
      <c r="EE1098" s="40"/>
      <c r="EF1098" s="40"/>
      <c r="EG1098" s="40"/>
      <c r="EH1098" s="40"/>
      <c r="EI1098" s="40"/>
      <c r="EJ1098" s="40"/>
      <c r="EK1098" s="40"/>
      <c r="EL1098" s="40"/>
      <c r="EM1098" s="40"/>
      <c r="EN1098" s="40"/>
      <c r="EO1098" s="40"/>
      <c r="EP1098" s="40"/>
      <c r="EQ1098" s="40"/>
      <c r="ER1098" s="40"/>
      <c r="ES1098" s="40"/>
      <c r="ET1098" s="40"/>
      <c r="EU1098" s="40"/>
      <c r="EV1098" s="40"/>
      <c r="EW1098" s="40"/>
      <c r="EX1098" s="40"/>
      <c r="EY1098" s="40"/>
      <c r="EZ1098" s="40"/>
      <c r="FA1098" s="40"/>
      <c r="FB1098" s="40"/>
      <c r="FC1098" s="40"/>
      <c r="FD1098" s="40"/>
      <c r="FE1098" s="40"/>
      <c r="FF1098" s="40"/>
      <c r="FG1098" s="40"/>
      <c r="FH1098" s="40"/>
      <c r="FI1098" s="40"/>
      <c r="FJ1098" s="40"/>
      <c r="FK1098" s="40"/>
      <c r="FL1098" s="40"/>
      <c r="FM1098" s="40"/>
      <c r="FN1098" s="40"/>
      <c r="FO1098" s="40"/>
      <c r="FP1098" s="40"/>
      <c r="FQ1098" s="40"/>
      <c r="FR1098" s="40"/>
      <c r="FS1098" s="40"/>
      <c r="FT1098" s="40"/>
      <c r="FU1098" s="40"/>
      <c r="FV1098" s="40"/>
      <c r="FW1098" s="40"/>
      <c r="FX1098" s="40"/>
      <c r="FY1098" s="40"/>
      <c r="FZ1098" s="40"/>
      <c r="GA1098" s="40"/>
      <c r="GB1098" s="40"/>
      <c r="GC1098" s="40"/>
      <c r="GD1098" s="8"/>
      <c r="GE1098" s="8"/>
      <c r="GF1098" s="8"/>
      <c r="GG1098" s="8"/>
      <c r="GH1098" s="8"/>
    </row>
    <row r="1099" spans="1:190">
      <c r="A1099" s="8"/>
      <c r="DT1099" s="40"/>
      <c r="DU1099" s="40"/>
      <c r="DV1099" s="40"/>
      <c r="DW1099" s="40"/>
      <c r="DX1099" s="40"/>
      <c r="DY1099" s="40"/>
      <c r="DZ1099" s="40"/>
      <c r="EA1099" s="40"/>
      <c r="EB1099" s="40"/>
      <c r="EC1099" s="40"/>
      <c r="ED1099" s="40"/>
      <c r="EE1099" s="40"/>
      <c r="EF1099" s="40"/>
      <c r="EG1099" s="40"/>
      <c r="EH1099" s="40"/>
      <c r="EI1099" s="40"/>
      <c r="EJ1099" s="40"/>
      <c r="EK1099" s="40"/>
      <c r="EL1099" s="40"/>
      <c r="EM1099" s="40"/>
      <c r="EN1099" s="40"/>
      <c r="EO1099" s="40"/>
      <c r="EP1099" s="40"/>
      <c r="EQ1099" s="40"/>
      <c r="ER1099" s="40"/>
      <c r="ES1099" s="40"/>
      <c r="ET1099" s="40"/>
      <c r="EU1099" s="40"/>
      <c r="EV1099" s="40"/>
      <c r="EW1099" s="40"/>
      <c r="EX1099" s="40"/>
      <c r="EY1099" s="40"/>
      <c r="EZ1099" s="40"/>
      <c r="FA1099" s="40"/>
      <c r="FB1099" s="40"/>
      <c r="FC1099" s="40"/>
      <c r="FD1099" s="40"/>
      <c r="FE1099" s="40"/>
      <c r="FF1099" s="40"/>
      <c r="FG1099" s="40"/>
      <c r="FH1099" s="40"/>
      <c r="FI1099" s="40"/>
      <c r="FJ1099" s="40"/>
      <c r="FK1099" s="40"/>
      <c r="FL1099" s="40"/>
      <c r="FM1099" s="40"/>
      <c r="FN1099" s="40"/>
      <c r="FO1099" s="40"/>
      <c r="FP1099" s="40"/>
      <c r="FQ1099" s="40"/>
      <c r="FR1099" s="40"/>
      <c r="FS1099" s="40"/>
      <c r="FT1099" s="40"/>
      <c r="FU1099" s="40"/>
      <c r="FV1099" s="40"/>
      <c r="FW1099" s="40"/>
      <c r="FX1099" s="40"/>
      <c r="FY1099" s="40"/>
      <c r="FZ1099" s="40"/>
      <c r="GA1099" s="40"/>
      <c r="GB1099" s="40"/>
      <c r="GC1099" s="40"/>
      <c r="GD1099" s="8"/>
      <c r="GE1099" s="8"/>
      <c r="GF1099" s="8"/>
      <c r="GG1099" s="8"/>
      <c r="GH1099" s="8"/>
    </row>
    <row r="1100" spans="1:190">
      <c r="A1100" s="8"/>
      <c r="DT1100" s="40"/>
      <c r="DU1100" s="40"/>
      <c r="DV1100" s="40"/>
      <c r="DW1100" s="40"/>
      <c r="DX1100" s="40"/>
      <c r="DY1100" s="40"/>
      <c r="DZ1100" s="40"/>
      <c r="EA1100" s="40"/>
      <c r="EB1100" s="40"/>
      <c r="EC1100" s="40"/>
      <c r="ED1100" s="40"/>
      <c r="EE1100" s="40"/>
      <c r="EF1100" s="40"/>
      <c r="EG1100" s="40"/>
      <c r="EH1100" s="40"/>
      <c r="EI1100" s="40"/>
      <c r="EJ1100" s="40"/>
      <c r="EK1100" s="40"/>
      <c r="EL1100" s="40"/>
      <c r="EM1100" s="40"/>
      <c r="EN1100" s="40"/>
      <c r="EO1100" s="40"/>
      <c r="EP1100" s="40"/>
      <c r="EQ1100" s="40"/>
      <c r="ER1100" s="40"/>
      <c r="ES1100" s="40"/>
      <c r="ET1100" s="40"/>
      <c r="EU1100" s="40"/>
      <c r="EV1100" s="40"/>
      <c r="EW1100" s="40"/>
      <c r="EX1100" s="40"/>
      <c r="EY1100" s="40"/>
      <c r="EZ1100" s="40"/>
      <c r="FA1100" s="40"/>
      <c r="FB1100" s="40"/>
      <c r="FC1100" s="40"/>
      <c r="FD1100" s="40"/>
      <c r="FE1100" s="40"/>
      <c r="FF1100" s="40"/>
      <c r="FG1100" s="40"/>
      <c r="FH1100" s="40"/>
      <c r="FI1100" s="40"/>
      <c r="FJ1100" s="40"/>
      <c r="FK1100" s="40"/>
      <c r="FL1100" s="40"/>
      <c r="FM1100" s="40"/>
      <c r="FN1100" s="40"/>
      <c r="FO1100" s="40"/>
      <c r="FP1100" s="40"/>
      <c r="FQ1100" s="40"/>
      <c r="FR1100" s="40"/>
      <c r="FS1100" s="40"/>
      <c r="FT1100" s="40"/>
      <c r="FU1100" s="40"/>
      <c r="FV1100" s="40"/>
      <c r="FW1100" s="40"/>
      <c r="FX1100" s="40"/>
      <c r="FY1100" s="40"/>
      <c r="FZ1100" s="40"/>
      <c r="GA1100" s="40"/>
      <c r="GB1100" s="40"/>
      <c r="GC1100" s="40"/>
      <c r="GD1100" s="8"/>
      <c r="GE1100" s="8"/>
      <c r="GF1100" s="8"/>
      <c r="GG1100" s="8"/>
      <c r="GH1100" s="8"/>
    </row>
    <row r="1101" spans="1:190">
      <c r="A1101" s="8"/>
      <c r="DT1101" s="40"/>
      <c r="DU1101" s="40"/>
      <c r="DV1101" s="40"/>
      <c r="DW1101" s="40"/>
      <c r="DX1101" s="40"/>
      <c r="DY1101" s="40"/>
      <c r="DZ1101" s="40"/>
      <c r="EA1101" s="40"/>
      <c r="EB1101" s="40"/>
      <c r="EC1101" s="40"/>
      <c r="ED1101" s="40"/>
      <c r="EE1101" s="40"/>
      <c r="EF1101" s="40"/>
      <c r="EG1101" s="40"/>
      <c r="EH1101" s="40"/>
      <c r="EI1101" s="40"/>
      <c r="EJ1101" s="40"/>
      <c r="EK1101" s="40"/>
      <c r="EL1101" s="40"/>
      <c r="EM1101" s="40"/>
      <c r="EN1101" s="40"/>
      <c r="EO1101" s="40"/>
      <c r="EP1101" s="40"/>
      <c r="EQ1101" s="40"/>
      <c r="ER1101" s="40"/>
      <c r="ES1101" s="40"/>
      <c r="ET1101" s="40"/>
      <c r="EU1101" s="40"/>
      <c r="EV1101" s="40"/>
      <c r="EW1101" s="40"/>
      <c r="EX1101" s="40"/>
      <c r="EY1101" s="40"/>
      <c r="EZ1101" s="40"/>
      <c r="FA1101" s="40"/>
      <c r="FB1101" s="40"/>
      <c r="FC1101" s="40"/>
      <c r="FD1101" s="40"/>
      <c r="FE1101" s="40"/>
      <c r="FF1101" s="40"/>
      <c r="FG1101" s="40"/>
      <c r="FH1101" s="40"/>
      <c r="FI1101" s="40"/>
      <c r="FJ1101" s="40"/>
      <c r="FK1101" s="40"/>
      <c r="FL1101" s="40"/>
      <c r="FM1101" s="40"/>
      <c r="FN1101" s="40"/>
      <c r="FO1101" s="40"/>
      <c r="FP1101" s="40"/>
      <c r="FQ1101" s="40"/>
      <c r="FR1101" s="40"/>
      <c r="FS1101" s="40"/>
      <c r="FT1101" s="40"/>
      <c r="FU1101" s="40"/>
      <c r="FV1101" s="40"/>
      <c r="FW1101" s="40"/>
      <c r="FX1101" s="40"/>
      <c r="FY1101" s="40"/>
      <c r="FZ1101" s="40"/>
      <c r="GA1101" s="40"/>
      <c r="GB1101" s="40"/>
      <c r="GC1101" s="40"/>
      <c r="GD1101" s="8"/>
      <c r="GE1101" s="8"/>
      <c r="GF1101" s="8"/>
      <c r="GG1101" s="8"/>
      <c r="GH1101" s="8"/>
    </row>
    <row r="1102" spans="1:190">
      <c r="A1102" s="8"/>
      <c r="DT1102" s="40"/>
      <c r="DU1102" s="40"/>
      <c r="DV1102" s="40"/>
      <c r="DW1102" s="40"/>
      <c r="DX1102" s="40"/>
      <c r="DY1102" s="40"/>
      <c r="DZ1102" s="40"/>
      <c r="EA1102" s="40"/>
      <c r="EB1102" s="40"/>
      <c r="EC1102" s="40"/>
      <c r="ED1102" s="40"/>
      <c r="EE1102" s="40"/>
      <c r="EF1102" s="40"/>
      <c r="EG1102" s="40"/>
      <c r="EH1102" s="40"/>
      <c r="EI1102" s="40"/>
      <c r="EJ1102" s="40"/>
      <c r="EK1102" s="40"/>
      <c r="EL1102" s="40"/>
      <c r="EM1102" s="40"/>
      <c r="EN1102" s="40"/>
      <c r="EO1102" s="40"/>
      <c r="EP1102" s="40"/>
      <c r="EQ1102" s="40"/>
      <c r="ER1102" s="40"/>
      <c r="ES1102" s="40"/>
      <c r="ET1102" s="40"/>
      <c r="EU1102" s="40"/>
      <c r="EV1102" s="40"/>
      <c r="EW1102" s="40"/>
      <c r="EX1102" s="40"/>
      <c r="EY1102" s="40"/>
      <c r="EZ1102" s="40"/>
      <c r="FA1102" s="40"/>
      <c r="FB1102" s="40"/>
      <c r="FC1102" s="40"/>
      <c r="FD1102" s="40"/>
      <c r="FE1102" s="40"/>
      <c r="FF1102" s="40"/>
      <c r="FG1102" s="40"/>
      <c r="FH1102" s="40"/>
      <c r="FI1102" s="40"/>
      <c r="FJ1102" s="40"/>
      <c r="FK1102" s="40"/>
      <c r="FL1102" s="40"/>
      <c r="FM1102" s="40"/>
      <c r="FN1102" s="40"/>
      <c r="FO1102" s="40"/>
      <c r="FP1102" s="40"/>
      <c r="FQ1102" s="40"/>
      <c r="FR1102" s="40"/>
      <c r="FS1102" s="40"/>
      <c r="FT1102" s="40"/>
      <c r="FU1102" s="40"/>
      <c r="FV1102" s="40"/>
      <c r="FW1102" s="40"/>
      <c r="FX1102" s="40"/>
      <c r="FY1102" s="40"/>
      <c r="FZ1102" s="40"/>
      <c r="GA1102" s="40"/>
      <c r="GB1102" s="40"/>
      <c r="GC1102" s="40"/>
      <c r="GD1102" s="8"/>
      <c r="GE1102" s="8"/>
      <c r="GF1102" s="8"/>
      <c r="GG1102" s="8"/>
      <c r="GH1102" s="8"/>
    </row>
    <row r="1103" spans="1:190">
      <c r="A1103" s="8"/>
      <c r="DT1103" s="40"/>
      <c r="DU1103" s="40"/>
      <c r="DV1103" s="40"/>
      <c r="DW1103" s="40"/>
      <c r="DX1103" s="40"/>
      <c r="DY1103" s="40"/>
      <c r="DZ1103" s="40"/>
      <c r="EA1103" s="40"/>
      <c r="EB1103" s="40"/>
      <c r="EC1103" s="40"/>
      <c r="ED1103" s="40"/>
      <c r="EE1103" s="40"/>
      <c r="EF1103" s="40"/>
      <c r="EG1103" s="40"/>
      <c r="EH1103" s="40"/>
      <c r="EI1103" s="40"/>
      <c r="EJ1103" s="40"/>
      <c r="EK1103" s="40"/>
      <c r="EL1103" s="40"/>
      <c r="EM1103" s="40"/>
      <c r="EN1103" s="40"/>
      <c r="EO1103" s="40"/>
      <c r="EP1103" s="40"/>
      <c r="EQ1103" s="40"/>
      <c r="ER1103" s="40"/>
      <c r="ES1103" s="40"/>
      <c r="ET1103" s="40"/>
      <c r="EU1103" s="40"/>
      <c r="EV1103" s="40"/>
      <c r="EW1103" s="40"/>
      <c r="EX1103" s="40"/>
      <c r="EY1103" s="40"/>
      <c r="EZ1103" s="40"/>
      <c r="FA1103" s="40"/>
      <c r="FB1103" s="40"/>
      <c r="FC1103" s="40"/>
      <c r="FD1103" s="40"/>
      <c r="FE1103" s="40"/>
      <c r="FF1103" s="40"/>
      <c r="FG1103" s="40"/>
      <c r="FH1103" s="40"/>
      <c r="FI1103" s="40"/>
      <c r="FJ1103" s="40"/>
      <c r="FK1103" s="40"/>
      <c r="FL1103" s="40"/>
      <c r="FM1103" s="40"/>
      <c r="FN1103" s="40"/>
      <c r="FO1103" s="40"/>
      <c r="FP1103" s="40"/>
      <c r="FQ1103" s="40"/>
      <c r="FR1103" s="40"/>
      <c r="FS1103" s="40"/>
      <c r="FT1103" s="40"/>
      <c r="FU1103" s="40"/>
      <c r="FV1103" s="40"/>
      <c r="FW1103" s="40"/>
      <c r="FX1103" s="40"/>
      <c r="FY1103" s="40"/>
      <c r="FZ1103" s="40"/>
      <c r="GA1103" s="40"/>
      <c r="GB1103" s="40"/>
      <c r="GC1103" s="40"/>
      <c r="GD1103" s="8"/>
      <c r="GE1103" s="8"/>
      <c r="GF1103" s="8"/>
      <c r="GG1103" s="8"/>
      <c r="GH1103" s="8"/>
    </row>
    <row r="1104" spans="1:190">
      <c r="A1104" s="8"/>
      <c r="DT1104" s="40"/>
      <c r="DU1104" s="40"/>
      <c r="DV1104" s="40"/>
      <c r="DW1104" s="40"/>
      <c r="DX1104" s="40"/>
      <c r="DY1104" s="40"/>
      <c r="DZ1104" s="40"/>
      <c r="EA1104" s="40"/>
      <c r="EB1104" s="40"/>
      <c r="EC1104" s="40"/>
      <c r="ED1104" s="40"/>
      <c r="EE1104" s="40"/>
      <c r="EF1104" s="40"/>
      <c r="EG1104" s="40"/>
      <c r="EH1104" s="40"/>
      <c r="EI1104" s="40"/>
      <c r="EJ1104" s="40"/>
      <c r="EK1104" s="40"/>
      <c r="EL1104" s="40"/>
      <c r="EM1104" s="40"/>
      <c r="EN1104" s="40"/>
      <c r="EO1104" s="40"/>
      <c r="EP1104" s="40"/>
      <c r="EQ1104" s="40"/>
      <c r="ER1104" s="40"/>
      <c r="ES1104" s="40"/>
      <c r="ET1104" s="40"/>
      <c r="EU1104" s="40"/>
      <c r="EV1104" s="40"/>
      <c r="EW1104" s="40"/>
      <c r="EX1104" s="40"/>
      <c r="EY1104" s="40"/>
      <c r="EZ1104" s="40"/>
      <c r="FA1104" s="40"/>
      <c r="FB1104" s="40"/>
      <c r="FC1104" s="40"/>
      <c r="FD1104" s="40"/>
      <c r="FE1104" s="40"/>
      <c r="FF1104" s="40"/>
      <c r="FG1104" s="40"/>
      <c r="FH1104" s="40"/>
      <c r="FI1104" s="40"/>
      <c r="FJ1104" s="40"/>
      <c r="FK1104" s="40"/>
      <c r="FL1104" s="40"/>
      <c r="FM1104" s="40"/>
      <c r="FN1104" s="40"/>
      <c r="FO1104" s="40"/>
      <c r="FP1104" s="40"/>
      <c r="FQ1104" s="40"/>
      <c r="FR1104" s="40"/>
      <c r="FS1104" s="40"/>
      <c r="FT1104" s="40"/>
      <c r="FU1104" s="40"/>
      <c r="FV1104" s="40"/>
      <c r="FW1104" s="40"/>
      <c r="FX1104" s="40"/>
      <c r="FY1104" s="40"/>
      <c r="FZ1104" s="40"/>
      <c r="GA1104" s="40"/>
      <c r="GB1104" s="40"/>
      <c r="GC1104" s="40"/>
      <c r="GD1104" s="8"/>
      <c r="GE1104" s="8"/>
      <c r="GF1104" s="8"/>
      <c r="GG1104" s="8"/>
      <c r="GH1104" s="8"/>
    </row>
    <row r="1105" spans="1:190">
      <c r="A1105" s="8"/>
      <c r="DT1105" s="40"/>
      <c r="DU1105" s="40"/>
      <c r="DV1105" s="40"/>
      <c r="DW1105" s="40"/>
      <c r="DX1105" s="40"/>
      <c r="DY1105" s="40"/>
      <c r="DZ1105" s="40"/>
      <c r="EA1105" s="40"/>
      <c r="EB1105" s="40"/>
      <c r="EC1105" s="40"/>
      <c r="ED1105" s="40"/>
      <c r="EE1105" s="40"/>
      <c r="EF1105" s="40"/>
      <c r="EG1105" s="40"/>
      <c r="EH1105" s="40"/>
      <c r="EI1105" s="40"/>
      <c r="EJ1105" s="40"/>
      <c r="EK1105" s="40"/>
      <c r="EL1105" s="40"/>
      <c r="EM1105" s="40"/>
      <c r="EN1105" s="40"/>
      <c r="EO1105" s="40"/>
      <c r="EP1105" s="40"/>
      <c r="EQ1105" s="40"/>
      <c r="ER1105" s="40"/>
      <c r="ES1105" s="40"/>
      <c r="ET1105" s="40"/>
      <c r="EU1105" s="40"/>
      <c r="EV1105" s="40"/>
      <c r="EW1105" s="40"/>
      <c r="EX1105" s="40"/>
      <c r="EY1105" s="40"/>
      <c r="EZ1105" s="40"/>
      <c r="FA1105" s="40"/>
      <c r="FB1105" s="40"/>
      <c r="FC1105" s="40"/>
      <c r="FD1105" s="40"/>
      <c r="FE1105" s="40"/>
      <c r="FF1105" s="40"/>
      <c r="FG1105" s="40"/>
      <c r="FH1105" s="40"/>
      <c r="FI1105" s="40"/>
      <c r="FJ1105" s="40"/>
      <c r="FK1105" s="40"/>
      <c r="FL1105" s="40"/>
      <c r="FM1105" s="40"/>
      <c r="FN1105" s="40"/>
      <c r="FO1105" s="40"/>
      <c r="FP1105" s="40"/>
      <c r="FQ1105" s="40"/>
      <c r="FR1105" s="40"/>
      <c r="FS1105" s="40"/>
      <c r="FT1105" s="40"/>
      <c r="FU1105" s="40"/>
      <c r="FV1105" s="40"/>
      <c r="FW1105" s="40"/>
      <c r="FX1105" s="40"/>
      <c r="FY1105" s="40"/>
      <c r="FZ1105" s="40"/>
      <c r="GA1105" s="40"/>
      <c r="GB1105" s="40"/>
      <c r="GC1105" s="40"/>
      <c r="GD1105" s="8"/>
      <c r="GE1105" s="8"/>
      <c r="GF1105" s="8"/>
      <c r="GG1105" s="8"/>
      <c r="GH1105" s="8"/>
    </row>
    <row r="1106" spans="1:190">
      <c r="A1106" s="8"/>
      <c r="DT1106" s="40"/>
      <c r="DU1106" s="40"/>
      <c r="DV1106" s="40"/>
      <c r="DW1106" s="40"/>
      <c r="DX1106" s="40"/>
      <c r="DY1106" s="40"/>
      <c r="DZ1106" s="40"/>
      <c r="EA1106" s="40"/>
      <c r="EB1106" s="40"/>
      <c r="EC1106" s="40"/>
      <c r="ED1106" s="40"/>
      <c r="EE1106" s="40"/>
      <c r="EF1106" s="40"/>
      <c r="EG1106" s="40"/>
      <c r="EH1106" s="40"/>
      <c r="EI1106" s="40"/>
      <c r="EJ1106" s="40"/>
      <c r="EK1106" s="40"/>
      <c r="EL1106" s="40"/>
      <c r="EM1106" s="40"/>
      <c r="EN1106" s="40"/>
      <c r="EO1106" s="40"/>
      <c r="EP1106" s="40"/>
      <c r="EQ1106" s="40"/>
      <c r="ER1106" s="40"/>
      <c r="ES1106" s="40"/>
      <c r="ET1106" s="40"/>
      <c r="EU1106" s="40"/>
      <c r="EV1106" s="40"/>
      <c r="EW1106" s="40"/>
      <c r="EX1106" s="40"/>
      <c r="EY1106" s="40"/>
      <c r="EZ1106" s="40"/>
      <c r="FA1106" s="40"/>
      <c r="FB1106" s="40"/>
      <c r="FC1106" s="40"/>
      <c r="FD1106" s="40"/>
      <c r="FE1106" s="40"/>
      <c r="FF1106" s="40"/>
      <c r="FG1106" s="40"/>
      <c r="FH1106" s="40"/>
      <c r="FI1106" s="40"/>
      <c r="FJ1106" s="40"/>
      <c r="FK1106" s="40"/>
      <c r="FL1106" s="40"/>
      <c r="FM1106" s="40"/>
      <c r="FN1106" s="40"/>
      <c r="FO1106" s="40"/>
      <c r="FP1106" s="40"/>
      <c r="FQ1106" s="40"/>
      <c r="FR1106" s="40"/>
      <c r="FS1106" s="40"/>
      <c r="FT1106" s="40"/>
      <c r="FU1106" s="40"/>
      <c r="FV1106" s="40"/>
      <c r="FW1106" s="40"/>
      <c r="FX1106" s="40"/>
      <c r="FY1106" s="40"/>
      <c r="FZ1106" s="40"/>
      <c r="GA1106" s="40"/>
      <c r="GB1106" s="40"/>
      <c r="GC1106" s="40"/>
      <c r="GD1106" s="8"/>
      <c r="GE1106" s="8"/>
      <c r="GF1106" s="8"/>
      <c r="GG1106" s="8"/>
      <c r="GH1106" s="8"/>
    </row>
    <row r="1107" spans="1:190">
      <c r="A1107" s="8"/>
      <c r="DT1107" s="40"/>
      <c r="DU1107" s="40"/>
      <c r="DV1107" s="40"/>
      <c r="DW1107" s="40"/>
      <c r="DX1107" s="40"/>
      <c r="DY1107" s="40"/>
      <c r="DZ1107" s="40"/>
      <c r="EA1107" s="40"/>
      <c r="EB1107" s="40"/>
      <c r="EC1107" s="40"/>
      <c r="ED1107" s="40"/>
      <c r="EE1107" s="40"/>
      <c r="EF1107" s="40"/>
      <c r="EG1107" s="40"/>
      <c r="EH1107" s="40"/>
      <c r="EI1107" s="40"/>
      <c r="EJ1107" s="40"/>
      <c r="EK1107" s="40"/>
      <c r="EL1107" s="40"/>
      <c r="EM1107" s="40"/>
      <c r="EN1107" s="40"/>
      <c r="EO1107" s="40"/>
      <c r="EP1107" s="40"/>
      <c r="EQ1107" s="40"/>
      <c r="ER1107" s="40"/>
      <c r="ES1107" s="40"/>
      <c r="ET1107" s="40"/>
      <c r="EU1107" s="40"/>
      <c r="EV1107" s="40"/>
      <c r="EW1107" s="40"/>
      <c r="EX1107" s="40"/>
      <c r="EY1107" s="40"/>
      <c r="EZ1107" s="40"/>
      <c r="FA1107" s="40"/>
      <c r="FB1107" s="40"/>
      <c r="FC1107" s="40"/>
      <c r="FD1107" s="40"/>
      <c r="FE1107" s="40"/>
      <c r="FF1107" s="40"/>
      <c r="FG1107" s="40"/>
      <c r="FH1107" s="40"/>
      <c r="FI1107" s="40"/>
      <c r="FJ1107" s="40"/>
      <c r="FK1107" s="40"/>
      <c r="FL1107" s="40"/>
      <c r="FM1107" s="40"/>
      <c r="FN1107" s="40"/>
      <c r="FO1107" s="40"/>
      <c r="FP1107" s="40"/>
      <c r="FQ1107" s="40"/>
      <c r="FR1107" s="40"/>
      <c r="FS1107" s="40"/>
      <c r="FT1107" s="40"/>
      <c r="FU1107" s="40"/>
      <c r="FV1107" s="40"/>
      <c r="FW1107" s="40"/>
      <c r="FX1107" s="40"/>
      <c r="FY1107" s="40"/>
      <c r="FZ1107" s="40"/>
      <c r="GA1107" s="40"/>
      <c r="GB1107" s="40"/>
      <c r="GC1107" s="40"/>
      <c r="GD1107" s="8"/>
      <c r="GE1107" s="8"/>
      <c r="GF1107" s="8"/>
      <c r="GG1107" s="8"/>
      <c r="GH1107" s="8"/>
    </row>
    <row r="1108" spans="1:190">
      <c r="A1108" s="8"/>
      <c r="DT1108" s="40"/>
      <c r="DU1108" s="40"/>
      <c r="DV1108" s="40"/>
      <c r="DW1108" s="40"/>
      <c r="DX1108" s="40"/>
      <c r="DY1108" s="40"/>
      <c r="DZ1108" s="40"/>
      <c r="EA1108" s="40"/>
      <c r="EB1108" s="40"/>
      <c r="EC1108" s="40"/>
      <c r="ED1108" s="40"/>
      <c r="EE1108" s="40"/>
      <c r="EF1108" s="40"/>
      <c r="EG1108" s="40"/>
      <c r="EH1108" s="40"/>
      <c r="EI1108" s="40"/>
      <c r="EJ1108" s="40"/>
      <c r="EK1108" s="40"/>
      <c r="EL1108" s="40"/>
      <c r="EM1108" s="40"/>
      <c r="EN1108" s="40"/>
      <c r="EO1108" s="40"/>
      <c r="EP1108" s="40"/>
      <c r="EQ1108" s="40"/>
      <c r="ER1108" s="40"/>
      <c r="ES1108" s="40"/>
      <c r="ET1108" s="40"/>
      <c r="EU1108" s="40"/>
      <c r="EV1108" s="40"/>
      <c r="EW1108" s="40"/>
      <c r="EX1108" s="40"/>
      <c r="EY1108" s="40"/>
      <c r="EZ1108" s="40"/>
      <c r="FA1108" s="40"/>
      <c r="FB1108" s="40"/>
      <c r="FC1108" s="40"/>
      <c r="FD1108" s="40"/>
      <c r="FE1108" s="40"/>
      <c r="FF1108" s="40"/>
      <c r="FG1108" s="40"/>
      <c r="FH1108" s="40"/>
      <c r="FI1108" s="40"/>
      <c r="FJ1108" s="40"/>
      <c r="FK1108" s="40"/>
      <c r="FL1108" s="40"/>
      <c r="FM1108" s="40"/>
      <c r="FN1108" s="40"/>
      <c r="FO1108" s="40"/>
      <c r="FP1108" s="40"/>
      <c r="FQ1108" s="40"/>
      <c r="FR1108" s="40"/>
      <c r="FS1108" s="40"/>
      <c r="FT1108" s="40"/>
      <c r="FU1108" s="40"/>
      <c r="FV1108" s="40"/>
      <c r="FW1108" s="40"/>
      <c r="FX1108" s="40"/>
      <c r="FY1108" s="40"/>
      <c r="FZ1108" s="40"/>
      <c r="GA1108" s="40"/>
      <c r="GB1108" s="40"/>
      <c r="GC1108" s="40"/>
      <c r="GD1108" s="8"/>
      <c r="GE1108" s="8"/>
      <c r="GF1108" s="8"/>
      <c r="GG1108" s="8"/>
      <c r="GH1108" s="8"/>
    </row>
    <row r="1109" spans="1:190">
      <c r="A1109" s="8"/>
      <c r="DT1109" s="40"/>
      <c r="DU1109" s="40"/>
      <c r="DV1109" s="40"/>
      <c r="DW1109" s="40"/>
      <c r="DX1109" s="40"/>
      <c r="DY1109" s="40"/>
      <c r="DZ1109" s="40"/>
      <c r="EA1109" s="40"/>
      <c r="EB1109" s="40"/>
      <c r="EC1109" s="40"/>
      <c r="ED1109" s="40"/>
      <c r="EE1109" s="40"/>
      <c r="EF1109" s="40"/>
      <c r="EG1109" s="40"/>
      <c r="EH1109" s="40"/>
      <c r="EI1109" s="40"/>
      <c r="EJ1109" s="40"/>
      <c r="EK1109" s="40"/>
      <c r="EL1109" s="40"/>
      <c r="EM1109" s="40"/>
      <c r="EN1109" s="40"/>
      <c r="EO1109" s="40"/>
      <c r="EP1109" s="40"/>
      <c r="EQ1109" s="40"/>
      <c r="ER1109" s="40"/>
      <c r="ES1109" s="40"/>
      <c r="ET1109" s="40"/>
      <c r="EU1109" s="40"/>
      <c r="EV1109" s="40"/>
      <c r="EW1109" s="40"/>
      <c r="EX1109" s="40"/>
      <c r="EY1109" s="40"/>
      <c r="EZ1109" s="40"/>
      <c r="FA1109" s="40"/>
      <c r="FB1109" s="40"/>
      <c r="FC1109" s="40"/>
      <c r="FD1109" s="40"/>
      <c r="FE1109" s="40"/>
      <c r="FF1109" s="40"/>
      <c r="FG1109" s="40"/>
      <c r="FH1109" s="40"/>
      <c r="FI1109" s="40"/>
      <c r="FJ1109" s="40"/>
      <c r="FK1109" s="40"/>
      <c r="FL1109" s="40"/>
      <c r="FM1109" s="40"/>
      <c r="FN1109" s="40"/>
      <c r="FO1109" s="40"/>
      <c r="FP1109" s="40"/>
      <c r="FQ1109" s="40"/>
      <c r="FR1109" s="40"/>
      <c r="FS1109" s="40"/>
      <c r="FT1109" s="40"/>
      <c r="FU1109" s="40"/>
      <c r="FV1109" s="40"/>
      <c r="FW1109" s="40"/>
      <c r="FX1109" s="40"/>
      <c r="FY1109" s="40"/>
      <c r="FZ1109" s="40"/>
      <c r="GA1109" s="40"/>
      <c r="GB1109" s="40"/>
      <c r="GC1109" s="40"/>
      <c r="GD1109" s="8"/>
      <c r="GE1109" s="8"/>
      <c r="GF1109" s="8"/>
      <c r="GG1109" s="8"/>
      <c r="GH1109" s="8"/>
    </row>
    <row r="1110" spans="1:190">
      <c r="A1110" s="8"/>
      <c r="DT1110" s="40"/>
      <c r="DU1110" s="40"/>
      <c r="DV1110" s="40"/>
      <c r="DW1110" s="40"/>
      <c r="DX1110" s="40"/>
      <c r="DY1110" s="40"/>
      <c r="DZ1110" s="40"/>
      <c r="EA1110" s="40"/>
      <c r="EB1110" s="40"/>
      <c r="EC1110" s="40"/>
      <c r="ED1110" s="40"/>
      <c r="EE1110" s="40"/>
      <c r="EF1110" s="40"/>
      <c r="EG1110" s="40"/>
      <c r="EH1110" s="40"/>
      <c r="EI1110" s="40"/>
      <c r="EJ1110" s="40"/>
      <c r="EK1110" s="40"/>
      <c r="EL1110" s="40"/>
      <c r="EM1110" s="40"/>
      <c r="EN1110" s="40"/>
      <c r="EO1110" s="40"/>
      <c r="EP1110" s="40"/>
      <c r="EQ1110" s="40"/>
      <c r="ER1110" s="40"/>
      <c r="ES1110" s="40"/>
      <c r="ET1110" s="40"/>
      <c r="EU1110" s="40"/>
      <c r="EV1110" s="40"/>
      <c r="EW1110" s="40"/>
      <c r="EX1110" s="40"/>
      <c r="EY1110" s="40"/>
      <c r="EZ1110" s="40"/>
      <c r="FA1110" s="40"/>
      <c r="FB1110" s="40"/>
      <c r="FC1110" s="40"/>
      <c r="FD1110" s="40"/>
      <c r="FE1110" s="40"/>
      <c r="FF1110" s="40"/>
      <c r="FG1110" s="40"/>
      <c r="FH1110" s="40"/>
      <c r="FI1110" s="40"/>
      <c r="FJ1110" s="40"/>
      <c r="FK1110" s="40"/>
      <c r="FL1110" s="40"/>
      <c r="FM1110" s="40"/>
      <c r="FN1110" s="40"/>
      <c r="FO1110" s="40"/>
      <c r="FP1110" s="40"/>
      <c r="FQ1110" s="40"/>
      <c r="FR1110" s="40"/>
      <c r="FS1110" s="40"/>
      <c r="FT1110" s="40"/>
      <c r="FU1110" s="40"/>
      <c r="FV1110" s="40"/>
      <c r="FW1110" s="40"/>
      <c r="FX1110" s="40"/>
      <c r="FY1110" s="40"/>
      <c r="FZ1110" s="40"/>
      <c r="GA1110" s="40"/>
      <c r="GB1110" s="40"/>
      <c r="GC1110" s="40"/>
      <c r="GD1110" s="8"/>
      <c r="GE1110" s="8"/>
      <c r="GF1110" s="8"/>
      <c r="GG1110" s="8"/>
      <c r="GH1110" s="8"/>
    </row>
    <row r="1111" spans="1:190">
      <c r="A1111" s="8"/>
      <c r="DT1111" s="40"/>
      <c r="DU1111" s="40"/>
      <c r="DV1111" s="40"/>
      <c r="DW1111" s="40"/>
      <c r="DX1111" s="40"/>
      <c r="DY1111" s="40"/>
      <c r="DZ1111" s="40"/>
      <c r="EA1111" s="40"/>
      <c r="EB1111" s="40"/>
      <c r="EC1111" s="40"/>
      <c r="ED1111" s="40"/>
      <c r="EE1111" s="40"/>
      <c r="EF1111" s="40"/>
      <c r="EG1111" s="40"/>
      <c r="EH1111" s="40"/>
      <c r="EI1111" s="40"/>
      <c r="EJ1111" s="40"/>
      <c r="EK1111" s="40"/>
      <c r="EL1111" s="40"/>
      <c r="EM1111" s="40"/>
      <c r="EN1111" s="40"/>
      <c r="EO1111" s="40"/>
      <c r="EP1111" s="40"/>
      <c r="EQ1111" s="40"/>
      <c r="ER1111" s="40"/>
      <c r="ES1111" s="40"/>
      <c r="ET1111" s="40"/>
      <c r="EU1111" s="40"/>
      <c r="EV1111" s="40"/>
      <c r="EW1111" s="40"/>
      <c r="EX1111" s="40"/>
      <c r="EY1111" s="40"/>
      <c r="EZ1111" s="40"/>
      <c r="FA1111" s="40"/>
      <c r="FB1111" s="40"/>
      <c r="FC1111" s="40"/>
      <c r="FD1111" s="40"/>
      <c r="FE1111" s="40"/>
      <c r="FF1111" s="40"/>
      <c r="FG1111" s="40"/>
      <c r="FH1111" s="40"/>
      <c r="FI1111" s="40"/>
      <c r="FJ1111" s="40"/>
      <c r="FK1111" s="40"/>
      <c r="FL1111" s="40"/>
      <c r="FM1111" s="40"/>
      <c r="FN1111" s="40"/>
      <c r="FO1111" s="40"/>
      <c r="FP1111" s="40"/>
      <c r="FQ1111" s="40"/>
      <c r="FR1111" s="40"/>
      <c r="FS1111" s="40"/>
      <c r="FT1111" s="40"/>
      <c r="FU1111" s="40"/>
      <c r="FV1111" s="40"/>
      <c r="FW1111" s="40"/>
      <c r="FX1111" s="40"/>
      <c r="FY1111" s="40"/>
      <c r="FZ1111" s="40"/>
      <c r="GA1111" s="40"/>
      <c r="GB1111" s="40"/>
      <c r="GC1111" s="40"/>
      <c r="GD1111" s="8"/>
      <c r="GE1111" s="8"/>
      <c r="GF1111" s="8"/>
      <c r="GG1111" s="8"/>
      <c r="GH1111" s="8"/>
    </row>
    <row r="1112" spans="1:190">
      <c r="A1112" s="8"/>
      <c r="DT1112" s="40"/>
      <c r="DU1112" s="40"/>
      <c r="DV1112" s="40"/>
      <c r="DW1112" s="40"/>
      <c r="DX1112" s="40"/>
      <c r="DY1112" s="40"/>
      <c r="DZ1112" s="40"/>
      <c r="EA1112" s="40"/>
      <c r="EB1112" s="40"/>
      <c r="EC1112" s="40"/>
      <c r="ED1112" s="40"/>
      <c r="EE1112" s="40"/>
      <c r="EF1112" s="40"/>
      <c r="EG1112" s="40"/>
      <c r="EH1112" s="40"/>
      <c r="EI1112" s="40"/>
      <c r="EJ1112" s="40"/>
      <c r="EK1112" s="40"/>
      <c r="EL1112" s="40"/>
      <c r="EM1112" s="40"/>
      <c r="EN1112" s="40"/>
      <c r="EO1112" s="40"/>
      <c r="EP1112" s="40"/>
      <c r="EQ1112" s="40"/>
      <c r="ER1112" s="40"/>
      <c r="ES1112" s="40"/>
      <c r="ET1112" s="40"/>
      <c r="EU1112" s="40"/>
      <c r="EV1112" s="40"/>
      <c r="EW1112" s="40"/>
      <c r="EX1112" s="40"/>
      <c r="EY1112" s="40"/>
      <c r="EZ1112" s="40"/>
      <c r="FA1112" s="40"/>
      <c r="FB1112" s="40"/>
      <c r="FC1112" s="40"/>
      <c r="FD1112" s="40"/>
      <c r="FE1112" s="40"/>
      <c r="FF1112" s="40"/>
      <c r="FG1112" s="40"/>
      <c r="FH1112" s="40"/>
      <c r="FI1112" s="40"/>
      <c r="FJ1112" s="40"/>
      <c r="FK1112" s="40"/>
      <c r="FL1112" s="40"/>
      <c r="FM1112" s="40"/>
      <c r="FN1112" s="40"/>
      <c r="FO1112" s="40"/>
      <c r="FP1112" s="40"/>
      <c r="FQ1112" s="40"/>
      <c r="FR1112" s="40"/>
      <c r="FS1112" s="40"/>
      <c r="FT1112" s="40"/>
      <c r="FU1112" s="40"/>
      <c r="FV1112" s="40"/>
      <c r="FW1112" s="40"/>
      <c r="FX1112" s="40"/>
      <c r="FY1112" s="40"/>
      <c r="FZ1112" s="40"/>
      <c r="GA1112" s="40"/>
      <c r="GB1112" s="40"/>
      <c r="GC1112" s="40"/>
      <c r="GD1112" s="8"/>
      <c r="GE1112" s="8"/>
      <c r="GF1112" s="8"/>
      <c r="GG1112" s="8"/>
      <c r="GH1112" s="8"/>
    </row>
    <row r="1113" spans="1:190">
      <c r="A1113" s="8"/>
      <c r="DT1113" s="40"/>
      <c r="DU1113" s="40"/>
      <c r="DV1113" s="40"/>
      <c r="DW1113" s="40"/>
      <c r="DX1113" s="40"/>
      <c r="DY1113" s="40"/>
      <c r="DZ1113" s="40"/>
      <c r="EA1113" s="40"/>
      <c r="EB1113" s="40"/>
      <c r="EC1113" s="40"/>
      <c r="ED1113" s="40"/>
      <c r="EE1113" s="40"/>
      <c r="EF1113" s="40"/>
      <c r="EG1113" s="40"/>
      <c r="EH1113" s="40"/>
      <c r="EI1113" s="40"/>
      <c r="EJ1113" s="40"/>
      <c r="EK1113" s="40"/>
      <c r="EL1113" s="40"/>
      <c r="EM1113" s="40"/>
      <c r="EN1113" s="40"/>
      <c r="EO1113" s="40"/>
      <c r="EP1113" s="40"/>
      <c r="EQ1113" s="40"/>
      <c r="ER1113" s="40"/>
      <c r="ES1113" s="40"/>
      <c r="ET1113" s="40"/>
      <c r="EU1113" s="40"/>
      <c r="EV1113" s="40"/>
      <c r="EW1113" s="40"/>
      <c r="EX1113" s="40"/>
      <c r="EY1113" s="40"/>
      <c r="EZ1113" s="40"/>
      <c r="FA1113" s="40"/>
      <c r="FB1113" s="40"/>
      <c r="FC1113" s="40"/>
      <c r="FD1113" s="40"/>
      <c r="FE1113" s="40"/>
      <c r="FF1113" s="40"/>
      <c r="FG1113" s="40"/>
      <c r="FH1113" s="40"/>
      <c r="FI1113" s="40"/>
      <c r="FJ1113" s="40"/>
      <c r="FK1113" s="40"/>
      <c r="FL1113" s="40"/>
      <c r="FM1113" s="40"/>
      <c r="FN1113" s="40"/>
      <c r="FO1113" s="40"/>
      <c r="FP1113" s="40"/>
      <c r="FQ1113" s="40"/>
      <c r="FR1113" s="40"/>
      <c r="FS1113" s="40"/>
      <c r="FT1113" s="40"/>
      <c r="FU1113" s="40"/>
      <c r="FV1113" s="40"/>
      <c r="FW1113" s="40"/>
      <c r="FX1113" s="40"/>
      <c r="FY1113" s="40"/>
      <c r="FZ1113" s="40"/>
      <c r="GA1113" s="40"/>
      <c r="GB1113" s="40"/>
      <c r="GC1113" s="40"/>
      <c r="GD1113" s="8"/>
      <c r="GE1113" s="8"/>
      <c r="GF1113" s="8"/>
      <c r="GG1113" s="8"/>
      <c r="GH1113" s="8"/>
    </row>
    <row r="1114" spans="1:190">
      <c r="A1114" s="8"/>
      <c r="DT1114" s="40"/>
      <c r="DU1114" s="40"/>
      <c r="DV1114" s="40"/>
      <c r="DW1114" s="40"/>
      <c r="DX1114" s="40"/>
      <c r="DY1114" s="40"/>
      <c r="DZ1114" s="40"/>
      <c r="EA1114" s="40"/>
      <c r="EB1114" s="40"/>
      <c r="EC1114" s="40"/>
      <c r="ED1114" s="40"/>
      <c r="EE1114" s="40"/>
      <c r="EF1114" s="40"/>
      <c r="EG1114" s="40"/>
      <c r="EH1114" s="40"/>
      <c r="EI1114" s="40"/>
      <c r="EJ1114" s="40"/>
      <c r="EK1114" s="40"/>
      <c r="EL1114" s="40"/>
      <c r="EM1114" s="40"/>
      <c r="EN1114" s="40"/>
      <c r="EO1114" s="40"/>
      <c r="EP1114" s="40"/>
      <c r="EQ1114" s="40"/>
      <c r="ER1114" s="40"/>
      <c r="ES1114" s="40"/>
      <c r="ET1114" s="40"/>
      <c r="EU1114" s="40"/>
      <c r="EV1114" s="40"/>
      <c r="EW1114" s="40"/>
      <c r="EX1114" s="40"/>
      <c r="EY1114" s="40"/>
      <c r="EZ1114" s="40"/>
      <c r="FA1114" s="40"/>
      <c r="FB1114" s="40"/>
      <c r="FC1114" s="40"/>
      <c r="FD1114" s="40"/>
      <c r="FE1114" s="40"/>
      <c r="FF1114" s="40"/>
      <c r="FG1114" s="40"/>
      <c r="FH1114" s="40"/>
      <c r="FI1114" s="40"/>
      <c r="FJ1114" s="40"/>
      <c r="FK1114" s="40"/>
      <c r="FL1114" s="40"/>
      <c r="FM1114" s="40"/>
      <c r="FN1114" s="40"/>
      <c r="FO1114" s="40"/>
      <c r="FP1114" s="40"/>
      <c r="FQ1114" s="40"/>
      <c r="FR1114" s="40"/>
      <c r="FS1114" s="40"/>
      <c r="FT1114" s="40"/>
      <c r="FU1114" s="40"/>
      <c r="FV1114" s="40"/>
      <c r="FW1114" s="40"/>
      <c r="FX1114" s="40"/>
      <c r="FY1114" s="40"/>
      <c r="FZ1114" s="40"/>
      <c r="GA1114" s="40"/>
      <c r="GB1114" s="40"/>
      <c r="GC1114" s="40"/>
      <c r="GD1114" s="8"/>
      <c r="GE1114" s="8"/>
      <c r="GF1114" s="8"/>
      <c r="GG1114" s="8"/>
      <c r="GH1114" s="8"/>
    </row>
    <row r="1115" spans="1:190">
      <c r="A1115" s="8"/>
      <c r="DT1115" s="40"/>
      <c r="DU1115" s="40"/>
      <c r="DV1115" s="40"/>
      <c r="DW1115" s="40"/>
      <c r="DX1115" s="40"/>
      <c r="DY1115" s="40"/>
      <c r="DZ1115" s="40"/>
      <c r="EA1115" s="40"/>
      <c r="EB1115" s="40"/>
      <c r="EC1115" s="40"/>
      <c r="ED1115" s="40"/>
      <c r="EE1115" s="40"/>
      <c r="EF1115" s="40"/>
      <c r="EG1115" s="40"/>
      <c r="EH1115" s="40"/>
      <c r="EI1115" s="40"/>
      <c r="EJ1115" s="40"/>
      <c r="EK1115" s="40"/>
      <c r="EL1115" s="40"/>
      <c r="EM1115" s="40"/>
      <c r="EN1115" s="40"/>
      <c r="EO1115" s="40"/>
      <c r="EP1115" s="40"/>
      <c r="EQ1115" s="40"/>
      <c r="ER1115" s="40"/>
      <c r="ES1115" s="40"/>
      <c r="ET1115" s="40"/>
      <c r="EU1115" s="40"/>
      <c r="EV1115" s="40"/>
      <c r="EW1115" s="40"/>
      <c r="EX1115" s="40"/>
      <c r="EY1115" s="40"/>
      <c r="EZ1115" s="40"/>
      <c r="FA1115" s="40"/>
      <c r="FB1115" s="40"/>
      <c r="FC1115" s="40"/>
      <c r="FD1115" s="40"/>
      <c r="FE1115" s="40"/>
      <c r="FF1115" s="40"/>
      <c r="FG1115" s="40"/>
      <c r="FH1115" s="40"/>
      <c r="FI1115" s="40"/>
      <c r="FJ1115" s="40"/>
      <c r="FK1115" s="40"/>
      <c r="FL1115" s="40"/>
      <c r="FM1115" s="40"/>
      <c r="FN1115" s="40"/>
      <c r="FO1115" s="40"/>
      <c r="FP1115" s="40"/>
      <c r="FQ1115" s="40"/>
      <c r="FR1115" s="40"/>
      <c r="FS1115" s="40"/>
      <c r="FT1115" s="40"/>
      <c r="FU1115" s="40"/>
      <c r="FV1115" s="40"/>
      <c r="FW1115" s="40"/>
      <c r="FX1115" s="40"/>
      <c r="FY1115" s="40"/>
      <c r="FZ1115" s="40"/>
      <c r="GA1115" s="40"/>
      <c r="GB1115" s="40"/>
      <c r="GC1115" s="40"/>
      <c r="GD1115" s="8"/>
      <c r="GE1115" s="8"/>
      <c r="GF1115" s="8"/>
      <c r="GG1115" s="8"/>
      <c r="GH1115" s="8"/>
    </row>
    <row r="1116" spans="1:190">
      <c r="A1116" s="8"/>
      <c r="DT1116" s="40"/>
      <c r="DU1116" s="40"/>
      <c r="DV1116" s="40"/>
      <c r="DW1116" s="40"/>
      <c r="DX1116" s="40"/>
      <c r="DY1116" s="40"/>
      <c r="DZ1116" s="40"/>
      <c r="EA1116" s="40"/>
      <c r="EB1116" s="40"/>
      <c r="EC1116" s="40"/>
      <c r="ED1116" s="40"/>
      <c r="EE1116" s="40"/>
      <c r="EF1116" s="40"/>
      <c r="EG1116" s="40"/>
      <c r="EH1116" s="40"/>
      <c r="EI1116" s="40"/>
      <c r="EJ1116" s="40"/>
      <c r="EK1116" s="40"/>
      <c r="EL1116" s="40"/>
      <c r="EM1116" s="40"/>
      <c r="EN1116" s="40"/>
      <c r="EO1116" s="40"/>
      <c r="EP1116" s="40"/>
      <c r="EQ1116" s="40"/>
      <c r="ER1116" s="40"/>
      <c r="ES1116" s="40"/>
      <c r="ET1116" s="40"/>
      <c r="EU1116" s="40"/>
      <c r="EV1116" s="40"/>
      <c r="EW1116" s="40"/>
      <c r="EX1116" s="40"/>
      <c r="EY1116" s="40"/>
      <c r="EZ1116" s="40"/>
      <c r="FA1116" s="40"/>
      <c r="FB1116" s="40"/>
      <c r="FC1116" s="40"/>
      <c r="FD1116" s="40"/>
      <c r="FE1116" s="40"/>
      <c r="FF1116" s="40"/>
      <c r="FG1116" s="40"/>
      <c r="FH1116" s="40"/>
      <c r="FI1116" s="40"/>
      <c r="FJ1116" s="40"/>
      <c r="FK1116" s="40"/>
      <c r="FL1116" s="40"/>
      <c r="FM1116" s="40"/>
      <c r="FN1116" s="40"/>
      <c r="FO1116" s="40"/>
      <c r="FP1116" s="40"/>
      <c r="FQ1116" s="40"/>
      <c r="FR1116" s="40"/>
      <c r="FS1116" s="40"/>
      <c r="FT1116" s="40"/>
      <c r="FU1116" s="40"/>
      <c r="FV1116" s="40"/>
      <c r="FW1116" s="40"/>
      <c r="FX1116" s="40"/>
      <c r="FY1116" s="40"/>
      <c r="FZ1116" s="40"/>
      <c r="GA1116" s="40"/>
      <c r="GB1116" s="40"/>
      <c r="GC1116" s="40"/>
      <c r="GD1116" s="8"/>
      <c r="GE1116" s="8"/>
      <c r="GF1116" s="8"/>
      <c r="GG1116" s="8"/>
      <c r="GH1116" s="8"/>
    </row>
    <row r="1117" spans="1:190">
      <c r="A1117" s="8"/>
      <c r="DT1117" s="40"/>
      <c r="DU1117" s="40"/>
      <c r="DV1117" s="40"/>
      <c r="DW1117" s="40"/>
      <c r="DX1117" s="40"/>
      <c r="DY1117" s="40"/>
      <c r="DZ1117" s="40"/>
      <c r="EA1117" s="40"/>
      <c r="EB1117" s="40"/>
      <c r="EC1117" s="40"/>
      <c r="ED1117" s="40"/>
      <c r="EE1117" s="40"/>
      <c r="EF1117" s="40"/>
      <c r="EG1117" s="40"/>
      <c r="EH1117" s="40"/>
      <c r="EI1117" s="40"/>
      <c r="EJ1117" s="40"/>
      <c r="EK1117" s="40"/>
      <c r="EL1117" s="40"/>
      <c r="EM1117" s="40"/>
      <c r="EN1117" s="40"/>
      <c r="EO1117" s="40"/>
      <c r="EP1117" s="40"/>
      <c r="EQ1117" s="40"/>
      <c r="ER1117" s="40"/>
      <c r="ES1117" s="40"/>
      <c r="ET1117" s="40"/>
      <c r="EU1117" s="40"/>
      <c r="EV1117" s="40"/>
      <c r="EW1117" s="40"/>
      <c r="EX1117" s="40"/>
      <c r="EY1117" s="40"/>
      <c r="EZ1117" s="40"/>
      <c r="FA1117" s="40"/>
      <c r="FB1117" s="40"/>
      <c r="FC1117" s="40"/>
      <c r="FD1117" s="40"/>
      <c r="FE1117" s="40"/>
      <c r="FF1117" s="40"/>
      <c r="FG1117" s="40"/>
      <c r="FH1117" s="40"/>
      <c r="FI1117" s="40"/>
      <c r="FJ1117" s="40"/>
      <c r="FK1117" s="40"/>
      <c r="FL1117" s="40"/>
      <c r="FM1117" s="40"/>
      <c r="FN1117" s="40"/>
      <c r="FO1117" s="40"/>
      <c r="FP1117" s="40"/>
      <c r="FQ1117" s="40"/>
      <c r="FR1117" s="40"/>
      <c r="FS1117" s="40"/>
      <c r="FT1117" s="40"/>
      <c r="FU1117" s="40"/>
      <c r="FV1117" s="40"/>
      <c r="FW1117" s="40"/>
      <c r="FX1117" s="40"/>
      <c r="FY1117" s="40"/>
      <c r="FZ1117" s="40"/>
      <c r="GA1117" s="40"/>
      <c r="GB1117" s="40"/>
      <c r="GC1117" s="40"/>
      <c r="GD1117" s="8"/>
      <c r="GE1117" s="8"/>
      <c r="GF1117" s="8"/>
      <c r="GG1117" s="8"/>
      <c r="GH1117" s="8"/>
    </row>
    <row r="1118" spans="1:190">
      <c r="A1118" s="8"/>
      <c r="DT1118" s="40"/>
      <c r="DU1118" s="40"/>
      <c r="DV1118" s="40"/>
      <c r="DW1118" s="40"/>
      <c r="DX1118" s="40"/>
      <c r="DY1118" s="40"/>
      <c r="DZ1118" s="40"/>
      <c r="EA1118" s="40"/>
      <c r="EB1118" s="40"/>
      <c r="EC1118" s="40"/>
      <c r="ED1118" s="40"/>
      <c r="EE1118" s="40"/>
      <c r="EF1118" s="40"/>
      <c r="EG1118" s="40"/>
      <c r="EH1118" s="40"/>
      <c r="EI1118" s="40"/>
      <c r="EJ1118" s="40"/>
      <c r="EK1118" s="40"/>
      <c r="EL1118" s="40"/>
      <c r="EM1118" s="40"/>
      <c r="EN1118" s="40"/>
      <c r="EO1118" s="40"/>
      <c r="EP1118" s="40"/>
      <c r="EQ1118" s="40"/>
      <c r="ER1118" s="40"/>
      <c r="ES1118" s="40"/>
      <c r="ET1118" s="40"/>
      <c r="EU1118" s="40"/>
      <c r="EV1118" s="40"/>
      <c r="EW1118" s="40"/>
      <c r="EX1118" s="40"/>
      <c r="EY1118" s="40"/>
      <c r="EZ1118" s="40"/>
      <c r="FA1118" s="40"/>
      <c r="FB1118" s="40"/>
      <c r="FC1118" s="40"/>
      <c r="FD1118" s="40"/>
      <c r="FE1118" s="40"/>
      <c r="FF1118" s="40"/>
      <c r="FG1118" s="40"/>
      <c r="FH1118" s="40"/>
      <c r="FI1118" s="40"/>
      <c r="FJ1118" s="40"/>
      <c r="FK1118" s="40"/>
      <c r="FL1118" s="40"/>
      <c r="FM1118" s="40"/>
      <c r="FN1118" s="40"/>
      <c r="FO1118" s="40"/>
      <c r="FP1118" s="40"/>
      <c r="FQ1118" s="40"/>
      <c r="FR1118" s="40"/>
      <c r="FS1118" s="40"/>
      <c r="FT1118" s="40"/>
      <c r="FU1118" s="40"/>
      <c r="FV1118" s="40"/>
      <c r="FW1118" s="40"/>
      <c r="FX1118" s="40"/>
      <c r="FY1118" s="40"/>
      <c r="FZ1118" s="40"/>
      <c r="GA1118" s="40"/>
      <c r="GB1118" s="40"/>
      <c r="GC1118" s="40"/>
      <c r="GD1118" s="8"/>
      <c r="GE1118" s="8"/>
      <c r="GF1118" s="8"/>
      <c r="GG1118" s="8"/>
      <c r="GH1118" s="8"/>
    </row>
    <row r="1119" spans="1:190">
      <c r="A1119" s="8"/>
      <c r="DT1119" s="40"/>
      <c r="DU1119" s="40"/>
      <c r="DV1119" s="40"/>
      <c r="DW1119" s="40"/>
      <c r="DX1119" s="40"/>
      <c r="DY1119" s="40"/>
      <c r="DZ1119" s="40"/>
      <c r="EA1119" s="40"/>
      <c r="EB1119" s="40"/>
      <c r="EC1119" s="40"/>
      <c r="ED1119" s="40"/>
      <c r="EE1119" s="40"/>
      <c r="EF1119" s="40"/>
      <c r="EG1119" s="40"/>
      <c r="EH1119" s="40"/>
      <c r="EI1119" s="40"/>
      <c r="EJ1119" s="40"/>
      <c r="EK1119" s="40"/>
      <c r="EL1119" s="40"/>
      <c r="EM1119" s="40"/>
      <c r="EN1119" s="40"/>
      <c r="EO1119" s="40"/>
      <c r="EP1119" s="40"/>
      <c r="EQ1119" s="40"/>
      <c r="ER1119" s="40"/>
      <c r="ES1119" s="40"/>
      <c r="ET1119" s="40"/>
      <c r="EU1119" s="40"/>
      <c r="EV1119" s="40"/>
      <c r="EW1119" s="40"/>
      <c r="EX1119" s="40"/>
      <c r="EY1119" s="40"/>
      <c r="EZ1119" s="40"/>
      <c r="FA1119" s="40"/>
      <c r="FB1119" s="40"/>
      <c r="FC1119" s="40"/>
      <c r="FD1119" s="40"/>
      <c r="FE1119" s="40"/>
      <c r="FF1119" s="40"/>
      <c r="FG1119" s="40"/>
      <c r="FH1119" s="40"/>
      <c r="FI1119" s="40"/>
      <c r="FJ1119" s="40"/>
      <c r="FK1119" s="40"/>
      <c r="FL1119" s="40"/>
      <c r="FM1119" s="40"/>
      <c r="FN1119" s="40"/>
      <c r="FO1119" s="40"/>
      <c r="FP1119" s="40"/>
      <c r="FQ1119" s="40"/>
      <c r="FR1119" s="40"/>
      <c r="FS1119" s="40"/>
      <c r="FT1119" s="40"/>
      <c r="FU1119" s="40"/>
      <c r="FV1119" s="40"/>
      <c r="FW1119" s="40"/>
      <c r="FX1119" s="40"/>
      <c r="FY1119" s="40"/>
      <c r="FZ1119" s="40"/>
      <c r="GA1119" s="40"/>
      <c r="GB1119" s="40"/>
      <c r="GC1119" s="40"/>
      <c r="GD1119" s="8"/>
      <c r="GE1119" s="8"/>
      <c r="GF1119" s="8"/>
      <c r="GG1119" s="8"/>
      <c r="GH1119" s="8"/>
    </row>
    <row r="1120" spans="1:190">
      <c r="A1120" s="8"/>
      <c r="DT1120" s="40"/>
      <c r="DU1120" s="40"/>
      <c r="DV1120" s="40"/>
      <c r="DW1120" s="40"/>
      <c r="DX1120" s="40"/>
      <c r="DY1120" s="40"/>
      <c r="DZ1120" s="40"/>
      <c r="EA1120" s="40"/>
      <c r="EB1120" s="40"/>
      <c r="EC1120" s="40"/>
      <c r="ED1120" s="40"/>
      <c r="EE1120" s="40"/>
      <c r="EF1120" s="40"/>
      <c r="EG1120" s="40"/>
      <c r="EH1120" s="40"/>
      <c r="EI1120" s="40"/>
      <c r="EJ1120" s="40"/>
      <c r="EK1120" s="40"/>
      <c r="EL1120" s="40"/>
      <c r="EM1120" s="40"/>
      <c r="EN1120" s="40"/>
      <c r="EO1120" s="40"/>
      <c r="EP1120" s="40"/>
      <c r="EQ1120" s="40"/>
      <c r="ER1120" s="40"/>
      <c r="ES1120" s="40"/>
      <c r="ET1120" s="40"/>
      <c r="EU1120" s="40"/>
      <c r="EV1120" s="40"/>
      <c r="EW1120" s="40"/>
      <c r="EX1120" s="40"/>
      <c r="EY1120" s="40"/>
      <c r="EZ1120" s="40"/>
      <c r="FA1120" s="40"/>
      <c r="FB1120" s="40"/>
      <c r="FC1120" s="40"/>
      <c r="FD1120" s="40"/>
      <c r="FE1120" s="40"/>
      <c r="FF1120" s="40"/>
      <c r="FG1120" s="40"/>
      <c r="FH1120" s="40"/>
      <c r="FI1120" s="40"/>
      <c r="FJ1120" s="40"/>
      <c r="FK1120" s="40"/>
      <c r="FL1120" s="40"/>
      <c r="FM1120" s="40"/>
      <c r="FN1120" s="40"/>
      <c r="FO1120" s="40"/>
      <c r="FP1120" s="40"/>
      <c r="FQ1120" s="40"/>
      <c r="FR1120" s="40"/>
      <c r="FS1120" s="40"/>
      <c r="FT1120" s="40"/>
      <c r="FU1120" s="40"/>
      <c r="FV1120" s="40"/>
      <c r="FW1120" s="40"/>
      <c r="FX1120" s="40"/>
      <c r="FY1120" s="40"/>
      <c r="FZ1120" s="40"/>
      <c r="GA1120" s="40"/>
      <c r="GB1120" s="40"/>
      <c r="GC1120" s="40"/>
      <c r="GD1120" s="8"/>
      <c r="GE1120" s="8"/>
      <c r="GF1120" s="8"/>
      <c r="GG1120" s="8"/>
      <c r="GH1120" s="8"/>
    </row>
    <row r="1121" spans="1:190">
      <c r="A1121" s="8"/>
      <c r="DT1121" s="40"/>
      <c r="DU1121" s="40"/>
      <c r="DV1121" s="40"/>
      <c r="DW1121" s="40"/>
      <c r="DX1121" s="40"/>
      <c r="DY1121" s="40"/>
      <c r="DZ1121" s="40"/>
      <c r="EA1121" s="40"/>
      <c r="EB1121" s="40"/>
      <c r="EC1121" s="40"/>
      <c r="ED1121" s="40"/>
      <c r="EE1121" s="40"/>
      <c r="EF1121" s="40"/>
      <c r="EG1121" s="40"/>
      <c r="EH1121" s="40"/>
      <c r="EI1121" s="40"/>
      <c r="EJ1121" s="40"/>
      <c r="EK1121" s="40"/>
      <c r="EL1121" s="40"/>
      <c r="EM1121" s="40"/>
      <c r="EN1121" s="40"/>
      <c r="EO1121" s="40"/>
      <c r="EP1121" s="40"/>
      <c r="EQ1121" s="40"/>
      <c r="ER1121" s="40"/>
      <c r="ES1121" s="40"/>
      <c r="ET1121" s="40"/>
      <c r="EU1121" s="40"/>
      <c r="EV1121" s="40"/>
      <c r="EW1121" s="40"/>
      <c r="EX1121" s="40"/>
      <c r="EY1121" s="40"/>
      <c r="EZ1121" s="40"/>
      <c r="FA1121" s="40"/>
      <c r="FB1121" s="40"/>
      <c r="FC1121" s="40"/>
      <c r="FD1121" s="40"/>
      <c r="FE1121" s="40"/>
      <c r="FF1121" s="40"/>
      <c r="FG1121" s="40"/>
      <c r="FH1121" s="40"/>
      <c r="FI1121" s="40"/>
      <c r="FJ1121" s="40"/>
      <c r="FK1121" s="40"/>
      <c r="FL1121" s="40"/>
      <c r="FM1121" s="40"/>
      <c r="FN1121" s="40"/>
      <c r="FO1121" s="40"/>
      <c r="FP1121" s="40"/>
      <c r="FQ1121" s="40"/>
      <c r="FR1121" s="40"/>
      <c r="FS1121" s="40"/>
      <c r="FT1121" s="40"/>
      <c r="FU1121" s="40"/>
      <c r="FV1121" s="40"/>
      <c r="FW1121" s="40"/>
      <c r="FX1121" s="40"/>
      <c r="FY1121" s="40"/>
      <c r="FZ1121" s="40"/>
      <c r="GA1121" s="40"/>
      <c r="GB1121" s="40"/>
      <c r="GC1121" s="40"/>
      <c r="GD1121" s="8"/>
      <c r="GE1121" s="8"/>
      <c r="GF1121" s="8"/>
      <c r="GG1121" s="8"/>
      <c r="GH1121" s="8"/>
    </row>
    <row r="1122" spans="1:190">
      <c r="A1122" s="8"/>
      <c r="DT1122" s="40"/>
      <c r="DU1122" s="40"/>
      <c r="DV1122" s="40"/>
      <c r="DW1122" s="40"/>
      <c r="DX1122" s="40"/>
      <c r="DY1122" s="40"/>
      <c r="DZ1122" s="40"/>
      <c r="EA1122" s="40"/>
      <c r="EB1122" s="40"/>
      <c r="EC1122" s="40"/>
      <c r="ED1122" s="40"/>
      <c r="EE1122" s="40"/>
      <c r="EF1122" s="40"/>
      <c r="EG1122" s="40"/>
      <c r="EH1122" s="40"/>
      <c r="EI1122" s="40"/>
      <c r="EJ1122" s="40"/>
      <c r="EK1122" s="40"/>
      <c r="EL1122" s="40"/>
      <c r="EM1122" s="40"/>
      <c r="EN1122" s="40"/>
      <c r="EO1122" s="40"/>
      <c r="EP1122" s="40"/>
      <c r="EQ1122" s="40"/>
      <c r="ER1122" s="40"/>
      <c r="ES1122" s="40"/>
      <c r="ET1122" s="40"/>
      <c r="EU1122" s="40"/>
      <c r="EV1122" s="40"/>
      <c r="EW1122" s="40"/>
      <c r="EX1122" s="40"/>
      <c r="EY1122" s="40"/>
      <c r="EZ1122" s="40"/>
      <c r="FA1122" s="40"/>
      <c r="FB1122" s="40"/>
      <c r="FC1122" s="40"/>
      <c r="FD1122" s="40"/>
      <c r="FE1122" s="40"/>
      <c r="FF1122" s="40"/>
      <c r="FG1122" s="40"/>
      <c r="FH1122" s="40"/>
      <c r="FI1122" s="40"/>
      <c r="FJ1122" s="40"/>
      <c r="FK1122" s="40"/>
      <c r="FL1122" s="40"/>
      <c r="FM1122" s="40"/>
      <c r="FN1122" s="40"/>
      <c r="FO1122" s="40"/>
      <c r="FP1122" s="40"/>
      <c r="FQ1122" s="40"/>
      <c r="FR1122" s="40"/>
      <c r="FS1122" s="40"/>
      <c r="FT1122" s="40"/>
      <c r="FU1122" s="40"/>
      <c r="FV1122" s="40"/>
      <c r="FW1122" s="40"/>
      <c r="FX1122" s="40"/>
      <c r="FY1122" s="40"/>
      <c r="FZ1122" s="40"/>
      <c r="GA1122" s="40"/>
      <c r="GB1122" s="40"/>
      <c r="GC1122" s="40"/>
      <c r="GD1122" s="8"/>
      <c r="GE1122" s="8"/>
      <c r="GF1122" s="8"/>
      <c r="GG1122" s="8"/>
      <c r="GH1122" s="8"/>
    </row>
    <row r="1123" spans="1:190">
      <c r="A1123" s="8"/>
      <c r="DT1123" s="40"/>
      <c r="DU1123" s="40"/>
      <c r="DV1123" s="40"/>
      <c r="DW1123" s="40"/>
      <c r="DX1123" s="40"/>
      <c r="DY1123" s="40"/>
      <c r="DZ1123" s="40"/>
      <c r="EA1123" s="40"/>
      <c r="EB1123" s="40"/>
      <c r="EC1123" s="40"/>
      <c r="ED1123" s="40"/>
      <c r="EE1123" s="40"/>
      <c r="EF1123" s="40"/>
      <c r="EG1123" s="40"/>
      <c r="EH1123" s="40"/>
      <c r="EI1123" s="40"/>
      <c r="EJ1123" s="40"/>
      <c r="EK1123" s="40"/>
      <c r="EL1123" s="40"/>
      <c r="EM1123" s="40"/>
      <c r="EN1123" s="40"/>
      <c r="EO1123" s="40"/>
      <c r="EP1123" s="40"/>
      <c r="EQ1123" s="40"/>
      <c r="ER1123" s="40"/>
      <c r="ES1123" s="40"/>
      <c r="ET1123" s="40"/>
      <c r="EU1123" s="40"/>
      <c r="EV1123" s="40"/>
      <c r="EW1123" s="40"/>
      <c r="EX1123" s="40"/>
      <c r="EY1123" s="40"/>
      <c r="EZ1123" s="40"/>
      <c r="FA1123" s="40"/>
      <c r="FB1123" s="40"/>
      <c r="FC1123" s="40"/>
      <c r="FD1123" s="40"/>
      <c r="FE1123" s="40"/>
      <c r="FF1123" s="40"/>
      <c r="FG1123" s="40"/>
      <c r="FH1123" s="40"/>
      <c r="FI1123" s="40"/>
      <c r="FJ1123" s="40"/>
      <c r="FK1123" s="40"/>
      <c r="FL1123" s="40"/>
      <c r="FM1123" s="40"/>
      <c r="FN1123" s="40"/>
      <c r="FO1123" s="40"/>
      <c r="FP1123" s="40"/>
      <c r="FQ1123" s="40"/>
      <c r="FR1123" s="40"/>
      <c r="FS1123" s="40"/>
      <c r="FT1123" s="40"/>
      <c r="FU1123" s="40"/>
      <c r="FV1123" s="40"/>
      <c r="FW1123" s="40"/>
      <c r="FX1123" s="40"/>
      <c r="FY1123" s="40"/>
      <c r="FZ1123" s="40"/>
      <c r="GA1123" s="40"/>
      <c r="GB1123" s="40"/>
      <c r="GC1123" s="40"/>
      <c r="GD1123" s="8"/>
      <c r="GE1123" s="8"/>
      <c r="GF1123" s="8"/>
      <c r="GG1123" s="8"/>
      <c r="GH1123" s="8"/>
    </row>
    <row r="1124" spans="1:190">
      <c r="A1124" s="8"/>
      <c r="DT1124" s="40"/>
      <c r="DU1124" s="40"/>
      <c r="DV1124" s="40"/>
      <c r="DW1124" s="40"/>
      <c r="DX1124" s="40"/>
      <c r="DY1124" s="40"/>
      <c r="DZ1124" s="40"/>
      <c r="EA1124" s="40"/>
      <c r="EB1124" s="40"/>
      <c r="EC1124" s="40"/>
      <c r="ED1124" s="40"/>
      <c r="EE1124" s="40"/>
      <c r="EF1124" s="40"/>
      <c r="EG1124" s="40"/>
      <c r="EH1124" s="40"/>
      <c r="EI1124" s="40"/>
      <c r="EJ1124" s="40"/>
      <c r="EK1124" s="40"/>
      <c r="EL1124" s="40"/>
      <c r="EM1124" s="40"/>
      <c r="EN1124" s="40"/>
      <c r="EO1124" s="40"/>
      <c r="EP1124" s="40"/>
      <c r="EQ1124" s="40"/>
      <c r="ER1124" s="40"/>
      <c r="ES1124" s="40"/>
      <c r="ET1124" s="40"/>
      <c r="EU1124" s="40"/>
      <c r="EV1124" s="40"/>
      <c r="EW1124" s="40"/>
      <c r="EX1124" s="40"/>
      <c r="EY1124" s="40"/>
      <c r="EZ1124" s="40"/>
      <c r="FA1124" s="40"/>
      <c r="FB1124" s="40"/>
      <c r="FC1124" s="40"/>
      <c r="FD1124" s="40"/>
      <c r="FE1124" s="40"/>
      <c r="FF1124" s="40"/>
      <c r="FG1124" s="40"/>
      <c r="FH1124" s="40"/>
      <c r="FI1124" s="40"/>
      <c r="FJ1124" s="40"/>
      <c r="FK1124" s="40"/>
      <c r="FL1124" s="40"/>
      <c r="FM1124" s="40"/>
      <c r="FN1124" s="40"/>
      <c r="FO1124" s="40"/>
      <c r="FP1124" s="40"/>
      <c r="FQ1124" s="40"/>
      <c r="FR1124" s="40"/>
      <c r="FS1124" s="40"/>
      <c r="FT1124" s="40"/>
      <c r="FU1124" s="40"/>
      <c r="FV1124" s="40"/>
      <c r="FW1124" s="40"/>
      <c r="FX1124" s="40"/>
      <c r="FY1124" s="40"/>
      <c r="FZ1124" s="40"/>
      <c r="GA1124" s="40"/>
      <c r="GB1124" s="40"/>
      <c r="GC1124" s="40"/>
      <c r="GD1124" s="8"/>
      <c r="GE1124" s="8"/>
      <c r="GF1124" s="8"/>
      <c r="GG1124" s="8"/>
      <c r="GH1124" s="8"/>
    </row>
    <row r="1125" spans="1:190">
      <c r="A1125" s="8"/>
      <c r="DT1125" s="40"/>
      <c r="DU1125" s="40"/>
      <c r="DV1125" s="40"/>
      <c r="DW1125" s="40"/>
      <c r="DX1125" s="40"/>
      <c r="DY1125" s="40"/>
      <c r="DZ1125" s="40"/>
      <c r="EA1125" s="40"/>
      <c r="EB1125" s="40"/>
      <c r="EC1125" s="40"/>
      <c r="ED1125" s="40"/>
      <c r="EE1125" s="40"/>
      <c r="EF1125" s="40"/>
      <c r="EG1125" s="40"/>
      <c r="EH1125" s="40"/>
      <c r="EI1125" s="40"/>
      <c r="EJ1125" s="40"/>
      <c r="EK1125" s="40"/>
      <c r="EL1125" s="40"/>
      <c r="EM1125" s="40"/>
      <c r="EN1125" s="40"/>
      <c r="EO1125" s="40"/>
      <c r="EP1125" s="40"/>
      <c r="EQ1125" s="40"/>
      <c r="ER1125" s="40"/>
      <c r="ES1125" s="40"/>
      <c r="ET1125" s="40"/>
      <c r="EU1125" s="40"/>
      <c r="EV1125" s="40"/>
      <c r="EW1125" s="40"/>
      <c r="EX1125" s="40"/>
      <c r="EY1125" s="40"/>
      <c r="EZ1125" s="40"/>
      <c r="FA1125" s="40"/>
      <c r="FB1125" s="40"/>
      <c r="FC1125" s="40"/>
      <c r="FD1125" s="40"/>
      <c r="FE1125" s="40"/>
      <c r="FF1125" s="40"/>
      <c r="FG1125" s="40"/>
      <c r="FH1125" s="40"/>
      <c r="FI1125" s="40"/>
      <c r="FJ1125" s="40"/>
      <c r="FK1125" s="40"/>
      <c r="FL1125" s="40"/>
      <c r="FM1125" s="40"/>
      <c r="FN1125" s="40"/>
      <c r="FO1125" s="40"/>
      <c r="FP1125" s="40"/>
      <c r="FQ1125" s="40"/>
      <c r="FR1125" s="40"/>
      <c r="FS1125" s="40"/>
      <c r="FT1125" s="40"/>
      <c r="FU1125" s="40"/>
      <c r="FV1125" s="40"/>
      <c r="FW1125" s="40"/>
      <c r="FX1125" s="40"/>
      <c r="FY1125" s="40"/>
      <c r="FZ1125" s="40"/>
      <c r="GA1125" s="40"/>
      <c r="GB1125" s="40"/>
      <c r="GC1125" s="40"/>
      <c r="GD1125" s="8"/>
      <c r="GE1125" s="8"/>
      <c r="GF1125" s="8"/>
      <c r="GG1125" s="8"/>
      <c r="GH1125" s="8"/>
    </row>
    <row r="1126" spans="1:190">
      <c r="A1126" s="8"/>
      <c r="DT1126" s="40"/>
      <c r="DU1126" s="40"/>
      <c r="DV1126" s="40"/>
      <c r="DW1126" s="40"/>
      <c r="DX1126" s="40"/>
      <c r="DY1126" s="40"/>
      <c r="DZ1126" s="40"/>
      <c r="EA1126" s="40"/>
      <c r="EB1126" s="40"/>
      <c r="EC1126" s="40"/>
      <c r="ED1126" s="40"/>
      <c r="EE1126" s="40"/>
      <c r="EF1126" s="40"/>
      <c r="EG1126" s="40"/>
      <c r="EH1126" s="40"/>
      <c r="EI1126" s="40"/>
      <c r="EJ1126" s="40"/>
      <c r="EK1126" s="40"/>
      <c r="EL1126" s="40"/>
      <c r="EM1126" s="40"/>
      <c r="EN1126" s="40"/>
      <c r="EO1126" s="40"/>
      <c r="EP1126" s="40"/>
      <c r="EQ1126" s="40"/>
      <c r="ER1126" s="40"/>
      <c r="ES1126" s="40"/>
      <c r="ET1126" s="40"/>
      <c r="EU1126" s="40"/>
      <c r="EV1126" s="40"/>
      <c r="EW1126" s="40"/>
      <c r="EX1126" s="40"/>
      <c r="EY1126" s="40"/>
      <c r="EZ1126" s="40"/>
      <c r="FA1126" s="40"/>
      <c r="FB1126" s="40"/>
      <c r="FC1126" s="40"/>
      <c r="FD1126" s="40"/>
      <c r="FE1126" s="40"/>
      <c r="FF1126" s="40"/>
      <c r="FG1126" s="40"/>
      <c r="FH1126" s="40"/>
      <c r="FI1126" s="40"/>
      <c r="FJ1126" s="40"/>
      <c r="FK1126" s="40"/>
      <c r="FL1126" s="40"/>
      <c r="FM1126" s="40"/>
      <c r="FN1126" s="40"/>
      <c r="FO1126" s="40"/>
      <c r="FP1126" s="40"/>
      <c r="FQ1126" s="40"/>
      <c r="FR1126" s="40"/>
      <c r="FS1126" s="40"/>
      <c r="FT1126" s="40"/>
      <c r="FU1126" s="40"/>
      <c r="FV1126" s="40"/>
      <c r="FW1126" s="40"/>
      <c r="FX1126" s="40"/>
      <c r="FY1126" s="40"/>
      <c r="FZ1126" s="40"/>
      <c r="GA1126" s="40"/>
      <c r="GB1126" s="40"/>
      <c r="GC1126" s="40"/>
      <c r="GD1126" s="8"/>
      <c r="GE1126" s="8"/>
      <c r="GF1126" s="8"/>
      <c r="GG1126" s="8"/>
      <c r="GH1126" s="8"/>
    </row>
    <row r="1127" spans="1:190">
      <c r="A1127" s="8"/>
      <c r="DT1127" s="40"/>
      <c r="DU1127" s="40"/>
      <c r="DV1127" s="40"/>
      <c r="DW1127" s="40"/>
      <c r="DX1127" s="40"/>
      <c r="DY1127" s="40"/>
      <c r="DZ1127" s="40"/>
      <c r="EA1127" s="40"/>
      <c r="EB1127" s="40"/>
      <c r="EC1127" s="40"/>
      <c r="ED1127" s="40"/>
      <c r="EE1127" s="40"/>
      <c r="EF1127" s="40"/>
      <c r="EG1127" s="40"/>
      <c r="EH1127" s="40"/>
      <c r="EI1127" s="40"/>
      <c r="EJ1127" s="40"/>
      <c r="EK1127" s="40"/>
      <c r="EL1127" s="40"/>
      <c r="EM1127" s="40"/>
      <c r="EN1127" s="40"/>
      <c r="EO1127" s="40"/>
      <c r="EP1127" s="40"/>
      <c r="EQ1127" s="40"/>
      <c r="ER1127" s="40"/>
      <c r="ES1127" s="40"/>
      <c r="ET1127" s="40"/>
      <c r="EU1127" s="40"/>
      <c r="EV1127" s="40"/>
      <c r="EW1127" s="40"/>
      <c r="EX1127" s="40"/>
      <c r="EY1127" s="40"/>
      <c r="EZ1127" s="40"/>
      <c r="FA1127" s="40"/>
      <c r="FB1127" s="40"/>
      <c r="FC1127" s="40"/>
      <c r="FD1127" s="40"/>
      <c r="FE1127" s="40"/>
      <c r="FF1127" s="40"/>
      <c r="FG1127" s="40"/>
      <c r="FH1127" s="40"/>
      <c r="FI1127" s="40"/>
      <c r="FJ1127" s="40"/>
      <c r="FK1127" s="40"/>
      <c r="FL1127" s="40"/>
      <c r="FM1127" s="40"/>
      <c r="FN1127" s="40"/>
      <c r="FO1127" s="40"/>
      <c r="FP1127" s="40"/>
      <c r="FQ1127" s="40"/>
      <c r="FR1127" s="40"/>
      <c r="FS1127" s="40"/>
      <c r="FT1127" s="40"/>
      <c r="FU1127" s="40"/>
      <c r="FV1127" s="40"/>
      <c r="FW1127" s="40"/>
      <c r="FX1127" s="40"/>
      <c r="FY1127" s="40"/>
      <c r="FZ1127" s="40"/>
      <c r="GA1127" s="40"/>
      <c r="GB1127" s="40"/>
      <c r="GC1127" s="40"/>
      <c r="GD1127" s="8"/>
      <c r="GE1127" s="8"/>
      <c r="GF1127" s="8"/>
      <c r="GG1127" s="8"/>
      <c r="GH1127" s="8"/>
    </row>
    <row r="1128" spans="1:190">
      <c r="A1128" s="8"/>
      <c r="DT1128" s="40"/>
      <c r="DU1128" s="40"/>
      <c r="DV1128" s="40"/>
      <c r="DW1128" s="40"/>
      <c r="DX1128" s="40"/>
      <c r="DY1128" s="40"/>
      <c r="DZ1128" s="40"/>
      <c r="EA1128" s="40"/>
      <c r="EB1128" s="40"/>
      <c r="EC1128" s="40"/>
      <c r="ED1128" s="40"/>
      <c r="EE1128" s="40"/>
      <c r="EF1128" s="40"/>
      <c r="EG1128" s="40"/>
      <c r="EH1128" s="40"/>
      <c r="EI1128" s="40"/>
      <c r="EJ1128" s="40"/>
      <c r="EK1128" s="40"/>
      <c r="EL1128" s="40"/>
      <c r="EM1128" s="40"/>
      <c r="EN1128" s="40"/>
      <c r="EO1128" s="40"/>
      <c r="EP1128" s="40"/>
      <c r="EQ1128" s="40"/>
      <c r="ER1128" s="40"/>
      <c r="ES1128" s="40"/>
      <c r="ET1128" s="40"/>
      <c r="EU1128" s="40"/>
      <c r="EV1128" s="40"/>
      <c r="EW1128" s="40"/>
      <c r="EX1128" s="40"/>
      <c r="EY1128" s="40"/>
      <c r="EZ1128" s="40"/>
      <c r="FA1128" s="40"/>
      <c r="FB1128" s="40"/>
      <c r="FC1128" s="40"/>
      <c r="FD1128" s="40"/>
      <c r="FE1128" s="40"/>
      <c r="FF1128" s="40"/>
      <c r="FG1128" s="40"/>
      <c r="FH1128" s="40"/>
      <c r="FI1128" s="40"/>
      <c r="FJ1128" s="40"/>
      <c r="FK1128" s="40"/>
      <c r="FL1128" s="40"/>
      <c r="FM1128" s="40"/>
      <c r="FN1128" s="40"/>
      <c r="FO1128" s="40"/>
      <c r="FP1128" s="40"/>
      <c r="FQ1128" s="40"/>
      <c r="FR1128" s="40"/>
      <c r="FS1128" s="40"/>
      <c r="FT1128" s="40"/>
      <c r="FU1128" s="40"/>
      <c r="FV1128" s="40"/>
      <c r="FW1128" s="40"/>
      <c r="FX1128" s="40"/>
      <c r="FY1128" s="40"/>
      <c r="FZ1128" s="40"/>
      <c r="GA1128" s="40"/>
      <c r="GB1128" s="40"/>
      <c r="GC1128" s="40"/>
      <c r="GD1128" s="8"/>
      <c r="GE1128" s="8"/>
      <c r="GF1128" s="8"/>
      <c r="GG1128" s="8"/>
      <c r="GH1128" s="8"/>
    </row>
    <row r="1129" spans="1:190">
      <c r="A1129" s="8"/>
      <c r="DT1129" s="40"/>
      <c r="DU1129" s="40"/>
      <c r="DV1129" s="40"/>
      <c r="DW1129" s="40"/>
      <c r="DX1129" s="40"/>
      <c r="DY1129" s="40"/>
      <c r="DZ1129" s="40"/>
      <c r="EA1129" s="40"/>
      <c r="EB1129" s="40"/>
      <c r="EC1129" s="40"/>
      <c r="ED1129" s="40"/>
      <c r="EE1129" s="40"/>
      <c r="EF1129" s="40"/>
      <c r="EG1129" s="40"/>
      <c r="EH1129" s="40"/>
      <c r="EI1129" s="40"/>
      <c r="EJ1129" s="40"/>
      <c r="EK1129" s="40"/>
      <c r="EL1129" s="40"/>
      <c r="EM1129" s="40"/>
      <c r="EN1129" s="40"/>
      <c r="EO1129" s="40"/>
      <c r="EP1129" s="40"/>
      <c r="EQ1129" s="40"/>
      <c r="ER1129" s="40"/>
      <c r="ES1129" s="40"/>
      <c r="ET1129" s="40"/>
      <c r="EU1129" s="40"/>
      <c r="EV1129" s="40"/>
      <c r="EW1129" s="40"/>
      <c r="EX1129" s="40"/>
      <c r="EY1129" s="40"/>
      <c r="EZ1129" s="40"/>
      <c r="FA1129" s="40"/>
      <c r="FB1129" s="40"/>
      <c r="FC1129" s="40"/>
      <c r="FD1129" s="40"/>
      <c r="FE1129" s="40"/>
      <c r="FF1129" s="40"/>
      <c r="FG1129" s="40"/>
      <c r="FH1129" s="40"/>
      <c r="FI1129" s="40"/>
      <c r="FJ1129" s="40"/>
      <c r="FK1129" s="40"/>
      <c r="FL1129" s="40"/>
      <c r="FM1129" s="40"/>
      <c r="FN1129" s="40"/>
      <c r="FO1129" s="40"/>
      <c r="FP1129" s="40"/>
      <c r="FQ1129" s="40"/>
      <c r="FR1129" s="40"/>
      <c r="FS1129" s="40"/>
      <c r="FT1129" s="40"/>
      <c r="FU1129" s="40"/>
      <c r="FV1129" s="40"/>
      <c r="FW1129" s="40"/>
      <c r="FX1129" s="40"/>
      <c r="FY1129" s="40"/>
      <c r="FZ1129" s="40"/>
      <c r="GA1129" s="40"/>
      <c r="GB1129" s="40"/>
      <c r="GC1129" s="40"/>
      <c r="GD1129" s="8"/>
      <c r="GE1129" s="8"/>
      <c r="GF1129" s="8"/>
      <c r="GG1129" s="8"/>
      <c r="GH1129" s="8"/>
    </row>
    <row r="1130" spans="1:190">
      <c r="A1130" s="8"/>
      <c r="DT1130" s="40"/>
      <c r="DU1130" s="40"/>
      <c r="DV1130" s="40"/>
      <c r="DW1130" s="40"/>
      <c r="DX1130" s="40"/>
      <c r="DY1130" s="40"/>
      <c r="DZ1130" s="40"/>
      <c r="EA1130" s="40"/>
      <c r="EB1130" s="40"/>
      <c r="EC1130" s="40"/>
      <c r="ED1130" s="40"/>
      <c r="EE1130" s="40"/>
      <c r="EF1130" s="40"/>
      <c r="EG1130" s="40"/>
      <c r="EH1130" s="40"/>
      <c r="EI1130" s="40"/>
      <c r="EJ1130" s="40"/>
      <c r="EK1130" s="40"/>
      <c r="EL1130" s="40"/>
      <c r="EM1130" s="40"/>
      <c r="EN1130" s="40"/>
      <c r="EO1130" s="40"/>
      <c r="EP1130" s="40"/>
      <c r="EQ1130" s="40"/>
      <c r="ER1130" s="40"/>
      <c r="ES1130" s="40"/>
      <c r="ET1130" s="40"/>
      <c r="EU1130" s="40"/>
      <c r="EV1130" s="40"/>
      <c r="EW1130" s="40"/>
      <c r="EX1130" s="40"/>
      <c r="EY1130" s="40"/>
      <c r="EZ1130" s="40"/>
      <c r="FA1130" s="40"/>
      <c r="FB1130" s="40"/>
      <c r="FC1130" s="40"/>
      <c r="FD1130" s="40"/>
      <c r="FE1130" s="40"/>
      <c r="FF1130" s="40"/>
      <c r="FG1130" s="40"/>
      <c r="FH1130" s="40"/>
      <c r="FI1130" s="40"/>
      <c r="FJ1130" s="40"/>
      <c r="FK1130" s="40"/>
      <c r="FL1130" s="40"/>
      <c r="FM1130" s="40"/>
      <c r="FN1130" s="40"/>
      <c r="FO1130" s="40"/>
      <c r="FP1130" s="40"/>
      <c r="FQ1130" s="40"/>
      <c r="FR1130" s="40"/>
      <c r="FS1130" s="40"/>
      <c r="FT1130" s="40"/>
      <c r="FU1130" s="40"/>
      <c r="FV1130" s="40"/>
      <c r="FW1130" s="40"/>
      <c r="FX1130" s="40"/>
      <c r="FY1130" s="40"/>
      <c r="FZ1130" s="40"/>
      <c r="GA1130" s="40"/>
      <c r="GB1130" s="40"/>
      <c r="GC1130" s="40"/>
      <c r="GD1130" s="8"/>
      <c r="GE1130" s="8"/>
      <c r="GF1130" s="8"/>
      <c r="GG1130" s="8"/>
      <c r="GH1130" s="8"/>
    </row>
    <row r="1131" spans="1:190">
      <c r="A1131" s="8"/>
      <c r="DT1131" s="40"/>
      <c r="DU1131" s="40"/>
      <c r="DV1131" s="40"/>
      <c r="DW1131" s="40"/>
      <c r="DX1131" s="40"/>
      <c r="DY1131" s="40"/>
      <c r="DZ1131" s="40"/>
      <c r="EA1131" s="40"/>
      <c r="EB1131" s="40"/>
      <c r="EC1131" s="40"/>
      <c r="ED1131" s="40"/>
      <c r="EE1131" s="40"/>
      <c r="EF1131" s="40"/>
      <c r="EG1131" s="40"/>
      <c r="EH1131" s="40"/>
      <c r="EI1131" s="40"/>
      <c r="EJ1131" s="40"/>
      <c r="EK1131" s="40"/>
      <c r="EL1131" s="40"/>
      <c r="EM1131" s="40"/>
      <c r="EN1131" s="40"/>
      <c r="EO1131" s="40"/>
      <c r="EP1131" s="40"/>
      <c r="EQ1131" s="40"/>
      <c r="ER1131" s="40"/>
      <c r="ES1131" s="40"/>
      <c r="ET1131" s="40"/>
      <c r="EU1131" s="40"/>
      <c r="EV1131" s="40"/>
      <c r="EW1131" s="40"/>
      <c r="EX1131" s="40"/>
      <c r="EY1131" s="40"/>
      <c r="EZ1131" s="40"/>
      <c r="FA1131" s="40"/>
      <c r="FB1131" s="40"/>
      <c r="FC1131" s="40"/>
      <c r="FD1131" s="40"/>
      <c r="FE1131" s="40"/>
      <c r="FF1131" s="40"/>
      <c r="FG1131" s="40"/>
      <c r="FH1131" s="40"/>
      <c r="FI1131" s="40"/>
      <c r="FJ1131" s="40"/>
      <c r="FK1131" s="40"/>
      <c r="FL1131" s="40"/>
      <c r="FM1131" s="40"/>
      <c r="FN1131" s="40"/>
      <c r="FO1131" s="40"/>
      <c r="FP1131" s="40"/>
      <c r="FQ1131" s="40"/>
      <c r="FR1131" s="40"/>
      <c r="FS1131" s="40"/>
      <c r="FT1131" s="40"/>
      <c r="FU1131" s="40"/>
      <c r="FV1131" s="40"/>
      <c r="FW1131" s="40"/>
      <c r="FX1131" s="40"/>
      <c r="FY1131" s="40"/>
      <c r="FZ1131" s="40"/>
      <c r="GA1131" s="40"/>
      <c r="GB1131" s="40"/>
      <c r="GC1131" s="40"/>
      <c r="GD1131" s="8"/>
      <c r="GE1131" s="8"/>
      <c r="GF1131" s="8"/>
      <c r="GG1131" s="8"/>
      <c r="GH1131" s="8"/>
    </row>
    <row r="1132" spans="1:190">
      <c r="A1132" s="8"/>
      <c r="DT1132" s="40"/>
      <c r="DU1132" s="40"/>
      <c r="DV1132" s="40"/>
      <c r="DW1132" s="40"/>
      <c r="DX1132" s="40"/>
      <c r="DY1132" s="40"/>
      <c r="DZ1132" s="40"/>
      <c r="EA1132" s="40"/>
      <c r="EB1132" s="40"/>
      <c r="EC1132" s="40"/>
      <c r="ED1132" s="40"/>
      <c r="EE1132" s="40"/>
      <c r="EF1132" s="40"/>
      <c r="EG1132" s="40"/>
      <c r="EH1132" s="40"/>
      <c r="EI1132" s="40"/>
      <c r="EJ1132" s="40"/>
      <c r="EK1132" s="40"/>
      <c r="EL1132" s="40"/>
      <c r="EM1132" s="40"/>
      <c r="EN1132" s="40"/>
      <c r="EO1132" s="40"/>
      <c r="EP1132" s="40"/>
      <c r="EQ1132" s="40"/>
      <c r="ER1132" s="40"/>
      <c r="ES1132" s="40"/>
      <c r="ET1132" s="40"/>
      <c r="EU1132" s="40"/>
      <c r="EV1132" s="40"/>
      <c r="EW1132" s="40"/>
      <c r="EX1132" s="40"/>
      <c r="EY1132" s="40"/>
      <c r="EZ1132" s="40"/>
      <c r="FA1132" s="40"/>
      <c r="FB1132" s="40"/>
      <c r="FC1132" s="40"/>
      <c r="FD1132" s="40"/>
      <c r="FE1132" s="40"/>
      <c r="FF1132" s="40"/>
      <c r="FG1132" s="40"/>
      <c r="FH1132" s="40"/>
      <c r="FI1132" s="40"/>
      <c r="FJ1132" s="40"/>
      <c r="FK1132" s="40"/>
      <c r="FL1132" s="40"/>
      <c r="FM1132" s="40"/>
      <c r="FN1132" s="40"/>
      <c r="FO1132" s="40"/>
      <c r="FP1132" s="40"/>
      <c r="FQ1132" s="40"/>
      <c r="FR1132" s="40"/>
      <c r="FS1132" s="40"/>
      <c r="FT1132" s="40"/>
      <c r="FU1132" s="40"/>
      <c r="FV1132" s="40"/>
      <c r="FW1132" s="40"/>
      <c r="FX1132" s="40"/>
      <c r="FY1132" s="40"/>
      <c r="FZ1132" s="40"/>
      <c r="GA1132" s="40"/>
      <c r="GB1132" s="40"/>
      <c r="GC1132" s="40"/>
      <c r="GD1132" s="8"/>
      <c r="GE1132" s="8"/>
      <c r="GF1132" s="8"/>
      <c r="GG1132" s="8"/>
      <c r="GH1132" s="8"/>
    </row>
    <row r="1133" spans="1:190">
      <c r="A1133" s="8"/>
      <c r="DT1133" s="40"/>
      <c r="DU1133" s="40"/>
      <c r="DV1133" s="40"/>
      <c r="DW1133" s="40"/>
      <c r="DX1133" s="40"/>
      <c r="DY1133" s="40"/>
      <c r="DZ1133" s="40"/>
      <c r="EA1133" s="40"/>
      <c r="EB1133" s="40"/>
      <c r="EC1133" s="40"/>
      <c r="ED1133" s="40"/>
      <c r="EE1133" s="40"/>
      <c r="EF1133" s="40"/>
      <c r="EG1133" s="40"/>
      <c r="EH1133" s="40"/>
      <c r="EI1133" s="40"/>
      <c r="EJ1133" s="40"/>
      <c r="EK1133" s="40"/>
      <c r="EL1133" s="40"/>
      <c r="EM1133" s="40"/>
      <c r="EN1133" s="40"/>
      <c r="EO1133" s="40"/>
      <c r="EP1133" s="40"/>
      <c r="EQ1133" s="40"/>
      <c r="ER1133" s="40"/>
      <c r="ES1133" s="40"/>
      <c r="ET1133" s="40"/>
      <c r="EU1133" s="40"/>
      <c r="EV1133" s="40"/>
      <c r="EW1133" s="40"/>
      <c r="EX1133" s="40"/>
      <c r="EY1133" s="40"/>
      <c r="EZ1133" s="40"/>
      <c r="FA1133" s="40"/>
      <c r="FB1133" s="40"/>
      <c r="FC1133" s="40"/>
      <c r="FD1133" s="40"/>
      <c r="FE1133" s="40"/>
      <c r="FF1133" s="40"/>
      <c r="FG1133" s="40"/>
      <c r="FH1133" s="40"/>
      <c r="FI1133" s="40"/>
      <c r="FJ1133" s="40"/>
      <c r="FK1133" s="40"/>
      <c r="FL1133" s="40"/>
      <c r="FM1133" s="40"/>
      <c r="FN1133" s="40"/>
      <c r="FO1133" s="40"/>
      <c r="FP1133" s="40"/>
      <c r="FQ1133" s="40"/>
      <c r="FR1133" s="40"/>
      <c r="FS1133" s="40"/>
      <c r="FT1133" s="40"/>
      <c r="FU1133" s="40"/>
      <c r="FV1133" s="40"/>
      <c r="FW1133" s="40"/>
      <c r="FX1133" s="40"/>
      <c r="FY1133" s="40"/>
      <c r="FZ1133" s="40"/>
      <c r="GA1133" s="40"/>
      <c r="GB1133" s="40"/>
      <c r="GC1133" s="40"/>
      <c r="GD1133" s="8"/>
      <c r="GE1133" s="8"/>
      <c r="GF1133" s="8"/>
      <c r="GG1133" s="8"/>
      <c r="GH1133" s="8"/>
    </row>
    <row r="1134" spans="1:190">
      <c r="A1134" s="8"/>
      <c r="DT1134" s="40"/>
      <c r="DU1134" s="40"/>
      <c r="DV1134" s="40"/>
      <c r="DW1134" s="40"/>
      <c r="DX1134" s="40"/>
      <c r="DY1134" s="40"/>
      <c r="DZ1134" s="40"/>
      <c r="EA1134" s="40"/>
      <c r="EB1134" s="40"/>
      <c r="EC1134" s="40"/>
      <c r="ED1134" s="40"/>
      <c r="EE1134" s="40"/>
      <c r="EF1134" s="40"/>
      <c r="EG1134" s="40"/>
      <c r="EH1134" s="40"/>
      <c r="EI1134" s="40"/>
      <c r="EJ1134" s="40"/>
      <c r="EK1134" s="40"/>
      <c r="EL1134" s="40"/>
      <c r="EM1134" s="40"/>
      <c r="EN1134" s="40"/>
      <c r="EO1134" s="40"/>
      <c r="EP1134" s="40"/>
      <c r="EQ1134" s="40"/>
      <c r="ER1134" s="40"/>
      <c r="ES1134" s="40"/>
      <c r="ET1134" s="40"/>
      <c r="EU1134" s="40"/>
      <c r="EV1134" s="40"/>
      <c r="EW1134" s="40"/>
      <c r="EX1134" s="40"/>
      <c r="EY1134" s="40"/>
      <c r="EZ1134" s="40"/>
      <c r="FA1134" s="40"/>
      <c r="FB1134" s="40"/>
      <c r="FC1134" s="40"/>
      <c r="FD1134" s="40"/>
      <c r="FE1134" s="40"/>
      <c r="FF1134" s="40"/>
      <c r="FG1134" s="40"/>
      <c r="FH1134" s="40"/>
      <c r="FI1134" s="40"/>
      <c r="FJ1134" s="40"/>
      <c r="FK1134" s="40"/>
      <c r="FL1134" s="40"/>
      <c r="FM1134" s="40"/>
      <c r="FN1134" s="40"/>
      <c r="FO1134" s="40"/>
      <c r="FP1134" s="40"/>
      <c r="FQ1134" s="40"/>
      <c r="FR1134" s="40"/>
      <c r="FS1134" s="40"/>
      <c r="FT1134" s="40"/>
      <c r="FU1134" s="40"/>
      <c r="FV1134" s="40"/>
      <c r="FW1134" s="40"/>
      <c r="FX1134" s="40"/>
      <c r="FY1134" s="40"/>
      <c r="FZ1134" s="40"/>
      <c r="GA1134" s="40"/>
      <c r="GB1134" s="40"/>
      <c r="GC1134" s="40"/>
      <c r="GD1134" s="8"/>
      <c r="GE1134" s="8"/>
      <c r="GF1134" s="8"/>
      <c r="GG1134" s="8"/>
      <c r="GH1134" s="8"/>
    </row>
    <row r="1135" spans="1:190">
      <c r="A1135" s="8"/>
      <c r="DT1135" s="40"/>
      <c r="DU1135" s="40"/>
      <c r="DV1135" s="40"/>
      <c r="DW1135" s="40"/>
      <c r="DX1135" s="40"/>
      <c r="DY1135" s="40"/>
      <c r="DZ1135" s="40"/>
      <c r="EA1135" s="40"/>
      <c r="EB1135" s="40"/>
      <c r="EC1135" s="40"/>
      <c r="ED1135" s="40"/>
      <c r="EE1135" s="40"/>
      <c r="EF1135" s="40"/>
      <c r="EG1135" s="40"/>
      <c r="EH1135" s="40"/>
      <c r="EI1135" s="40"/>
      <c r="EJ1135" s="40"/>
      <c r="EK1135" s="40"/>
      <c r="EL1135" s="40"/>
      <c r="EM1135" s="40"/>
      <c r="EN1135" s="40"/>
      <c r="EO1135" s="40"/>
      <c r="EP1135" s="40"/>
      <c r="EQ1135" s="40"/>
      <c r="ER1135" s="40"/>
      <c r="ES1135" s="40"/>
      <c r="ET1135" s="40"/>
      <c r="EU1135" s="40"/>
      <c r="EV1135" s="40"/>
      <c r="EW1135" s="40"/>
      <c r="EX1135" s="40"/>
      <c r="EY1135" s="40"/>
      <c r="EZ1135" s="40"/>
      <c r="FA1135" s="40"/>
      <c r="FB1135" s="40"/>
      <c r="FC1135" s="40"/>
      <c r="FD1135" s="40"/>
      <c r="FE1135" s="40"/>
      <c r="FF1135" s="40"/>
      <c r="FG1135" s="40"/>
      <c r="FH1135" s="40"/>
      <c r="FI1135" s="40"/>
      <c r="FJ1135" s="40"/>
      <c r="FK1135" s="40"/>
      <c r="FL1135" s="40"/>
      <c r="FM1135" s="40"/>
      <c r="FN1135" s="40"/>
      <c r="FO1135" s="40"/>
      <c r="FP1135" s="40"/>
      <c r="FQ1135" s="40"/>
      <c r="FR1135" s="40"/>
      <c r="FS1135" s="40"/>
      <c r="FT1135" s="40"/>
      <c r="FU1135" s="40"/>
      <c r="FV1135" s="40"/>
      <c r="FW1135" s="40"/>
      <c r="FX1135" s="40"/>
      <c r="FY1135" s="40"/>
      <c r="FZ1135" s="40"/>
      <c r="GA1135" s="40"/>
      <c r="GB1135" s="40"/>
      <c r="GC1135" s="40"/>
      <c r="GD1135" s="8"/>
      <c r="GE1135" s="8"/>
      <c r="GF1135" s="8"/>
      <c r="GG1135" s="8"/>
      <c r="GH1135" s="8"/>
    </row>
    <row r="1136" spans="1:190">
      <c r="A1136" s="8"/>
      <c r="DT1136" s="40"/>
      <c r="DU1136" s="40"/>
      <c r="DV1136" s="40"/>
      <c r="DW1136" s="40"/>
      <c r="DX1136" s="40"/>
      <c r="DY1136" s="40"/>
      <c r="DZ1136" s="40"/>
      <c r="EA1136" s="40"/>
      <c r="EB1136" s="40"/>
      <c r="EC1136" s="40"/>
      <c r="ED1136" s="40"/>
      <c r="EE1136" s="40"/>
      <c r="EF1136" s="40"/>
      <c r="EG1136" s="40"/>
      <c r="EH1136" s="40"/>
      <c r="EI1136" s="40"/>
      <c r="EJ1136" s="40"/>
      <c r="EK1136" s="40"/>
      <c r="EL1136" s="40"/>
      <c r="EM1136" s="40"/>
      <c r="EN1136" s="40"/>
      <c r="EO1136" s="40"/>
      <c r="EP1136" s="40"/>
      <c r="EQ1136" s="40"/>
      <c r="ER1136" s="40"/>
      <c r="ES1136" s="40"/>
      <c r="ET1136" s="40"/>
      <c r="EU1136" s="40"/>
      <c r="EV1136" s="40"/>
      <c r="EW1136" s="40"/>
      <c r="EX1136" s="40"/>
      <c r="EY1136" s="40"/>
      <c r="EZ1136" s="40"/>
      <c r="FA1136" s="40"/>
      <c r="FB1136" s="40"/>
      <c r="FC1136" s="40"/>
      <c r="FD1136" s="40"/>
      <c r="FE1136" s="40"/>
      <c r="FF1136" s="40"/>
      <c r="FG1136" s="40"/>
      <c r="FH1136" s="40"/>
      <c r="FI1136" s="40"/>
      <c r="FJ1136" s="40"/>
      <c r="FK1136" s="40"/>
      <c r="FL1136" s="40"/>
      <c r="FM1136" s="40"/>
      <c r="FN1136" s="40"/>
      <c r="FO1136" s="40"/>
      <c r="FP1136" s="40"/>
      <c r="FQ1136" s="40"/>
      <c r="FR1136" s="40"/>
      <c r="FS1136" s="40"/>
      <c r="FT1136" s="40"/>
      <c r="FU1136" s="40"/>
      <c r="FV1136" s="40"/>
      <c r="FW1136" s="40"/>
      <c r="FX1136" s="40"/>
      <c r="FY1136" s="40"/>
      <c r="FZ1136" s="40"/>
      <c r="GA1136" s="40"/>
      <c r="GB1136" s="40"/>
      <c r="GC1136" s="40"/>
      <c r="GD1136" s="8"/>
      <c r="GE1136" s="8"/>
      <c r="GF1136" s="8"/>
      <c r="GG1136" s="8"/>
      <c r="GH1136" s="8"/>
    </row>
    <row r="1137" spans="1:190">
      <c r="A1137" s="8"/>
      <c r="DT1137" s="40"/>
      <c r="DU1137" s="40"/>
      <c r="DV1137" s="40"/>
      <c r="DW1137" s="40"/>
      <c r="DX1137" s="40"/>
      <c r="DY1137" s="40"/>
      <c r="DZ1137" s="40"/>
      <c r="EA1137" s="40"/>
      <c r="EB1137" s="40"/>
      <c r="EC1137" s="40"/>
      <c r="ED1137" s="40"/>
      <c r="EE1137" s="40"/>
      <c r="EF1137" s="40"/>
      <c r="EG1137" s="40"/>
      <c r="EH1137" s="40"/>
      <c r="EI1137" s="40"/>
      <c r="EJ1137" s="40"/>
      <c r="EK1137" s="40"/>
      <c r="EL1137" s="40"/>
      <c r="EM1137" s="40"/>
      <c r="EN1137" s="40"/>
      <c r="EO1137" s="40"/>
      <c r="EP1137" s="40"/>
      <c r="EQ1137" s="40"/>
      <c r="ER1137" s="40"/>
      <c r="ES1137" s="40"/>
      <c r="ET1137" s="40"/>
      <c r="EU1137" s="40"/>
      <c r="EV1137" s="40"/>
      <c r="EW1137" s="40"/>
      <c r="EX1137" s="40"/>
      <c r="EY1137" s="40"/>
      <c r="EZ1137" s="40"/>
      <c r="FA1137" s="40"/>
      <c r="FB1137" s="40"/>
      <c r="FC1137" s="40"/>
      <c r="FD1137" s="40"/>
      <c r="FE1137" s="40"/>
      <c r="FF1137" s="40"/>
      <c r="FG1137" s="40"/>
      <c r="FH1137" s="40"/>
      <c r="FI1137" s="40"/>
      <c r="FJ1137" s="40"/>
      <c r="FK1137" s="40"/>
      <c r="FL1137" s="40"/>
      <c r="FM1137" s="40"/>
      <c r="FN1137" s="40"/>
      <c r="FO1137" s="40"/>
      <c r="FP1137" s="40"/>
      <c r="FQ1137" s="40"/>
      <c r="FR1137" s="40"/>
      <c r="FS1137" s="40"/>
      <c r="FT1137" s="40"/>
      <c r="FU1137" s="40"/>
      <c r="FV1137" s="40"/>
      <c r="FW1137" s="40"/>
      <c r="FX1137" s="40"/>
      <c r="FY1137" s="40"/>
      <c r="FZ1137" s="40"/>
      <c r="GA1137" s="40"/>
      <c r="GB1137" s="40"/>
      <c r="GC1137" s="40"/>
      <c r="GD1137" s="8"/>
      <c r="GE1137" s="8"/>
      <c r="GF1137" s="8"/>
      <c r="GG1137" s="8"/>
      <c r="GH1137" s="8"/>
    </row>
    <row r="1138" spans="1:190">
      <c r="A1138" s="8"/>
      <c r="DT1138" s="40"/>
      <c r="DU1138" s="40"/>
      <c r="DV1138" s="40"/>
      <c r="DW1138" s="40"/>
      <c r="DX1138" s="40"/>
      <c r="DY1138" s="40"/>
      <c r="DZ1138" s="40"/>
      <c r="EA1138" s="40"/>
      <c r="EB1138" s="40"/>
      <c r="EC1138" s="40"/>
      <c r="ED1138" s="40"/>
      <c r="EE1138" s="40"/>
      <c r="EF1138" s="40"/>
      <c r="EG1138" s="40"/>
      <c r="EH1138" s="40"/>
      <c r="EI1138" s="40"/>
      <c r="EJ1138" s="40"/>
      <c r="EK1138" s="40"/>
      <c r="EL1138" s="40"/>
      <c r="EM1138" s="40"/>
      <c r="EN1138" s="40"/>
      <c r="EO1138" s="40"/>
      <c r="EP1138" s="40"/>
      <c r="EQ1138" s="40"/>
      <c r="ER1138" s="40"/>
      <c r="ES1138" s="40"/>
      <c r="ET1138" s="40"/>
      <c r="EU1138" s="40"/>
      <c r="EV1138" s="40"/>
      <c r="EW1138" s="40"/>
      <c r="EX1138" s="40"/>
      <c r="EY1138" s="40"/>
      <c r="EZ1138" s="40"/>
      <c r="FA1138" s="40"/>
      <c r="FB1138" s="40"/>
      <c r="FC1138" s="40"/>
      <c r="FD1138" s="40"/>
      <c r="FE1138" s="40"/>
      <c r="FF1138" s="40"/>
      <c r="FG1138" s="40"/>
      <c r="FH1138" s="40"/>
      <c r="FI1138" s="40"/>
      <c r="FJ1138" s="40"/>
      <c r="FK1138" s="40"/>
      <c r="FL1138" s="40"/>
      <c r="FM1138" s="40"/>
      <c r="FN1138" s="40"/>
      <c r="FO1138" s="40"/>
      <c r="FP1138" s="40"/>
      <c r="FQ1138" s="40"/>
      <c r="FR1138" s="40"/>
      <c r="FS1138" s="40"/>
      <c r="FT1138" s="40"/>
      <c r="FU1138" s="40"/>
      <c r="FV1138" s="40"/>
      <c r="FW1138" s="40"/>
      <c r="FX1138" s="40"/>
      <c r="FY1138" s="40"/>
      <c r="FZ1138" s="40"/>
      <c r="GA1138" s="40"/>
      <c r="GB1138" s="40"/>
      <c r="GC1138" s="40"/>
      <c r="GD1138" s="8"/>
      <c r="GE1138" s="8"/>
      <c r="GF1138" s="8"/>
      <c r="GG1138" s="8"/>
      <c r="GH1138" s="8"/>
    </row>
    <row r="1139" spans="1:190">
      <c r="A1139" s="8"/>
      <c r="DT1139" s="40"/>
      <c r="DU1139" s="40"/>
      <c r="DV1139" s="40"/>
      <c r="DW1139" s="40"/>
      <c r="DX1139" s="40"/>
      <c r="DY1139" s="40"/>
      <c r="DZ1139" s="40"/>
      <c r="EA1139" s="40"/>
      <c r="EB1139" s="40"/>
      <c r="EC1139" s="40"/>
      <c r="ED1139" s="40"/>
      <c r="EE1139" s="40"/>
      <c r="EF1139" s="40"/>
      <c r="EG1139" s="40"/>
      <c r="EH1139" s="40"/>
      <c r="EI1139" s="40"/>
      <c r="EJ1139" s="40"/>
      <c r="EK1139" s="40"/>
      <c r="EL1139" s="40"/>
      <c r="EM1139" s="40"/>
      <c r="EN1139" s="40"/>
      <c r="EO1139" s="40"/>
      <c r="EP1139" s="40"/>
      <c r="EQ1139" s="40"/>
      <c r="ER1139" s="40"/>
      <c r="ES1139" s="40"/>
      <c r="ET1139" s="40"/>
      <c r="EU1139" s="40"/>
      <c r="EV1139" s="40"/>
      <c r="EW1139" s="40"/>
      <c r="EX1139" s="40"/>
      <c r="EY1139" s="40"/>
      <c r="EZ1139" s="40"/>
      <c r="FA1139" s="40"/>
      <c r="FB1139" s="40"/>
      <c r="FC1139" s="40"/>
      <c r="FD1139" s="40"/>
      <c r="FE1139" s="40"/>
      <c r="FF1139" s="40"/>
      <c r="FG1139" s="40"/>
      <c r="FH1139" s="40"/>
      <c r="FI1139" s="40"/>
      <c r="FJ1139" s="40"/>
      <c r="FK1139" s="40"/>
      <c r="FL1139" s="40"/>
      <c r="FM1139" s="40"/>
      <c r="FN1139" s="40"/>
      <c r="FO1139" s="40"/>
      <c r="FP1139" s="40"/>
      <c r="FQ1139" s="40"/>
      <c r="FR1139" s="40"/>
      <c r="FS1139" s="40"/>
      <c r="FT1139" s="40"/>
      <c r="FU1139" s="40"/>
      <c r="FV1139" s="40"/>
      <c r="FW1139" s="40"/>
      <c r="FX1139" s="40"/>
      <c r="FY1139" s="40"/>
      <c r="FZ1139" s="40"/>
      <c r="GA1139" s="40"/>
      <c r="GB1139" s="40"/>
      <c r="GC1139" s="40"/>
      <c r="GD1139" s="8"/>
      <c r="GE1139" s="8"/>
      <c r="GF1139" s="8"/>
      <c r="GG1139" s="8"/>
      <c r="GH1139" s="8"/>
    </row>
    <row r="1140" spans="1:190">
      <c r="A1140" s="8"/>
      <c r="DT1140" s="40"/>
      <c r="DU1140" s="40"/>
      <c r="DV1140" s="40"/>
      <c r="DW1140" s="40"/>
      <c r="DX1140" s="40"/>
      <c r="DY1140" s="40"/>
      <c r="DZ1140" s="40"/>
      <c r="EA1140" s="40"/>
      <c r="EB1140" s="40"/>
      <c r="EC1140" s="40"/>
      <c r="ED1140" s="40"/>
      <c r="EE1140" s="40"/>
      <c r="EF1140" s="40"/>
      <c r="EG1140" s="40"/>
      <c r="EH1140" s="40"/>
      <c r="EI1140" s="40"/>
      <c r="EJ1140" s="40"/>
      <c r="EK1140" s="40"/>
      <c r="EL1140" s="40"/>
      <c r="EM1140" s="40"/>
      <c r="EN1140" s="40"/>
      <c r="EO1140" s="40"/>
      <c r="EP1140" s="40"/>
      <c r="EQ1140" s="40"/>
      <c r="ER1140" s="40"/>
      <c r="ES1140" s="40"/>
      <c r="ET1140" s="40"/>
      <c r="EU1140" s="40"/>
      <c r="EV1140" s="40"/>
      <c r="EW1140" s="40"/>
      <c r="EX1140" s="40"/>
      <c r="EY1140" s="40"/>
      <c r="EZ1140" s="40"/>
      <c r="FA1140" s="40"/>
      <c r="FB1140" s="40"/>
      <c r="FC1140" s="40"/>
      <c r="FD1140" s="40"/>
      <c r="FE1140" s="40"/>
      <c r="FF1140" s="40"/>
      <c r="FG1140" s="40"/>
      <c r="FH1140" s="40"/>
      <c r="FI1140" s="40"/>
      <c r="FJ1140" s="40"/>
      <c r="FK1140" s="40"/>
      <c r="FL1140" s="40"/>
      <c r="FM1140" s="40"/>
      <c r="FN1140" s="40"/>
      <c r="FO1140" s="40"/>
      <c r="FP1140" s="40"/>
      <c r="FQ1140" s="40"/>
      <c r="FR1140" s="40"/>
      <c r="FS1140" s="40"/>
      <c r="FT1140" s="40"/>
      <c r="FU1140" s="40"/>
      <c r="FV1140" s="40"/>
      <c r="FW1140" s="40"/>
      <c r="FX1140" s="40"/>
      <c r="FY1140" s="40"/>
      <c r="FZ1140" s="40"/>
      <c r="GA1140" s="40"/>
      <c r="GB1140" s="40"/>
      <c r="GC1140" s="40"/>
      <c r="GD1140" s="8"/>
      <c r="GE1140" s="8"/>
      <c r="GF1140" s="8"/>
      <c r="GG1140" s="8"/>
      <c r="GH1140" s="8"/>
    </row>
    <row r="1141" spans="1:190">
      <c r="A1141" s="8"/>
      <c r="DT1141" s="40"/>
      <c r="DU1141" s="40"/>
      <c r="DV1141" s="40"/>
      <c r="DW1141" s="40"/>
      <c r="DX1141" s="40"/>
      <c r="DY1141" s="40"/>
      <c r="DZ1141" s="40"/>
      <c r="EA1141" s="40"/>
      <c r="EB1141" s="40"/>
      <c r="EC1141" s="40"/>
      <c r="ED1141" s="40"/>
      <c r="EE1141" s="40"/>
      <c r="EF1141" s="40"/>
      <c r="EG1141" s="40"/>
      <c r="EH1141" s="40"/>
      <c r="EI1141" s="40"/>
      <c r="EJ1141" s="40"/>
      <c r="EK1141" s="40"/>
      <c r="EL1141" s="40"/>
      <c r="EM1141" s="40"/>
      <c r="EN1141" s="40"/>
      <c r="EO1141" s="40"/>
      <c r="EP1141" s="40"/>
      <c r="EQ1141" s="40"/>
      <c r="ER1141" s="40"/>
      <c r="ES1141" s="40"/>
      <c r="ET1141" s="40"/>
      <c r="EU1141" s="40"/>
      <c r="EV1141" s="40"/>
      <c r="EW1141" s="40"/>
      <c r="EX1141" s="40"/>
      <c r="EY1141" s="40"/>
      <c r="EZ1141" s="40"/>
      <c r="FA1141" s="40"/>
      <c r="FB1141" s="40"/>
      <c r="FC1141" s="40"/>
      <c r="FD1141" s="40"/>
      <c r="FE1141" s="40"/>
      <c r="FF1141" s="40"/>
      <c r="FG1141" s="40"/>
      <c r="FH1141" s="40"/>
      <c r="FI1141" s="40"/>
      <c r="FJ1141" s="40"/>
      <c r="FK1141" s="40"/>
      <c r="FL1141" s="40"/>
      <c r="FM1141" s="40"/>
      <c r="FN1141" s="40"/>
      <c r="FO1141" s="40"/>
      <c r="FP1141" s="40"/>
      <c r="FQ1141" s="40"/>
      <c r="FR1141" s="40"/>
      <c r="FS1141" s="40"/>
      <c r="FT1141" s="40"/>
      <c r="FU1141" s="40"/>
      <c r="FV1141" s="40"/>
      <c r="FW1141" s="40"/>
      <c r="FX1141" s="40"/>
      <c r="FY1141" s="40"/>
      <c r="FZ1141" s="40"/>
      <c r="GA1141" s="40"/>
      <c r="GB1141" s="40"/>
      <c r="GC1141" s="40"/>
      <c r="GD1141" s="8"/>
      <c r="GE1141" s="8"/>
      <c r="GF1141" s="8"/>
      <c r="GG1141" s="8"/>
      <c r="GH1141" s="8"/>
    </row>
    <row r="1142" spans="1:190">
      <c r="A1142" s="8"/>
      <c r="DT1142" s="40"/>
      <c r="DU1142" s="40"/>
      <c r="DV1142" s="40"/>
      <c r="DW1142" s="40"/>
      <c r="DX1142" s="40"/>
      <c r="DY1142" s="40"/>
      <c r="DZ1142" s="40"/>
      <c r="EA1142" s="40"/>
      <c r="EB1142" s="40"/>
      <c r="EC1142" s="40"/>
      <c r="ED1142" s="40"/>
      <c r="EE1142" s="40"/>
      <c r="EF1142" s="40"/>
      <c r="EG1142" s="40"/>
      <c r="EH1142" s="40"/>
      <c r="EI1142" s="40"/>
      <c r="EJ1142" s="40"/>
      <c r="EK1142" s="40"/>
      <c r="EL1142" s="40"/>
      <c r="EM1142" s="40"/>
      <c r="EN1142" s="40"/>
      <c r="EO1142" s="40"/>
      <c r="EP1142" s="40"/>
      <c r="EQ1142" s="40"/>
      <c r="ER1142" s="40"/>
      <c r="ES1142" s="40"/>
      <c r="ET1142" s="40"/>
      <c r="EU1142" s="40"/>
      <c r="EV1142" s="40"/>
      <c r="EW1142" s="40"/>
      <c r="EX1142" s="40"/>
      <c r="EY1142" s="40"/>
      <c r="EZ1142" s="40"/>
      <c r="FA1142" s="40"/>
      <c r="FB1142" s="40"/>
      <c r="FC1142" s="40"/>
      <c r="FD1142" s="40"/>
      <c r="FE1142" s="40"/>
      <c r="FF1142" s="40"/>
      <c r="FG1142" s="40"/>
      <c r="FH1142" s="40"/>
      <c r="FI1142" s="40"/>
      <c r="FJ1142" s="40"/>
      <c r="FK1142" s="40"/>
      <c r="FL1142" s="40"/>
      <c r="FM1142" s="40"/>
      <c r="FN1142" s="40"/>
      <c r="FO1142" s="40"/>
      <c r="FP1142" s="40"/>
      <c r="FQ1142" s="40"/>
      <c r="FR1142" s="40"/>
      <c r="FS1142" s="40"/>
      <c r="FT1142" s="40"/>
      <c r="FU1142" s="40"/>
      <c r="FV1142" s="40"/>
      <c r="FW1142" s="40"/>
      <c r="FX1142" s="40"/>
      <c r="FY1142" s="40"/>
      <c r="FZ1142" s="40"/>
      <c r="GA1142" s="40"/>
      <c r="GB1142" s="40"/>
      <c r="GC1142" s="40"/>
      <c r="GD1142" s="8"/>
      <c r="GE1142" s="8"/>
      <c r="GF1142" s="8"/>
      <c r="GG1142" s="8"/>
      <c r="GH1142" s="8"/>
    </row>
    <row r="1143" spans="1:190">
      <c r="A1143" s="8"/>
      <c r="DT1143" s="40"/>
      <c r="DU1143" s="40"/>
      <c r="DV1143" s="40"/>
      <c r="DW1143" s="40"/>
      <c r="DX1143" s="40"/>
      <c r="DY1143" s="40"/>
      <c r="DZ1143" s="40"/>
      <c r="EA1143" s="40"/>
      <c r="EB1143" s="40"/>
      <c r="EC1143" s="40"/>
      <c r="ED1143" s="40"/>
      <c r="EE1143" s="40"/>
      <c r="EF1143" s="40"/>
      <c r="EG1143" s="40"/>
      <c r="EH1143" s="40"/>
      <c r="EI1143" s="40"/>
      <c r="EJ1143" s="40"/>
      <c r="EK1143" s="40"/>
      <c r="EL1143" s="40"/>
      <c r="EM1143" s="40"/>
      <c r="EN1143" s="40"/>
      <c r="EO1143" s="40"/>
      <c r="EP1143" s="40"/>
      <c r="EQ1143" s="40"/>
      <c r="ER1143" s="40"/>
      <c r="ES1143" s="40"/>
      <c r="ET1143" s="40"/>
      <c r="EU1143" s="40"/>
      <c r="EV1143" s="40"/>
      <c r="EW1143" s="40"/>
      <c r="EX1143" s="40"/>
      <c r="EY1143" s="40"/>
      <c r="EZ1143" s="40"/>
      <c r="FA1143" s="40"/>
      <c r="FB1143" s="40"/>
      <c r="FC1143" s="40"/>
      <c r="FD1143" s="40"/>
      <c r="FE1143" s="40"/>
      <c r="FF1143" s="40"/>
      <c r="FG1143" s="40"/>
      <c r="FH1143" s="40"/>
      <c r="FI1143" s="40"/>
      <c r="FJ1143" s="40"/>
      <c r="FK1143" s="40"/>
      <c r="FL1143" s="40"/>
      <c r="FM1143" s="40"/>
      <c r="FN1143" s="40"/>
      <c r="FO1143" s="40"/>
      <c r="FP1143" s="40"/>
      <c r="FQ1143" s="40"/>
      <c r="FR1143" s="40"/>
      <c r="FS1143" s="40"/>
      <c r="FT1143" s="40"/>
      <c r="FU1143" s="40"/>
      <c r="FV1143" s="40"/>
      <c r="FW1143" s="40"/>
      <c r="FX1143" s="40"/>
      <c r="FY1143" s="40"/>
      <c r="FZ1143" s="40"/>
      <c r="GA1143" s="40"/>
      <c r="GB1143" s="40"/>
      <c r="GC1143" s="40"/>
      <c r="GD1143" s="8"/>
      <c r="GE1143" s="8"/>
      <c r="GF1143" s="8"/>
      <c r="GG1143" s="8"/>
      <c r="GH1143" s="8"/>
    </row>
    <row r="1144" spans="1:190">
      <c r="A1144" s="8"/>
      <c r="DT1144" s="40"/>
      <c r="DU1144" s="40"/>
      <c r="DV1144" s="40"/>
      <c r="DW1144" s="40"/>
      <c r="DX1144" s="40"/>
      <c r="DY1144" s="40"/>
      <c r="DZ1144" s="40"/>
      <c r="EA1144" s="40"/>
      <c r="EB1144" s="40"/>
      <c r="EC1144" s="40"/>
      <c r="ED1144" s="40"/>
      <c r="EE1144" s="40"/>
      <c r="EF1144" s="40"/>
      <c r="EG1144" s="40"/>
      <c r="EH1144" s="40"/>
      <c r="EI1144" s="40"/>
      <c r="EJ1144" s="40"/>
      <c r="EK1144" s="40"/>
      <c r="EL1144" s="40"/>
      <c r="EM1144" s="40"/>
      <c r="EN1144" s="40"/>
      <c r="EO1144" s="40"/>
      <c r="EP1144" s="40"/>
      <c r="EQ1144" s="40"/>
      <c r="ER1144" s="40"/>
      <c r="ES1144" s="40"/>
      <c r="ET1144" s="40"/>
      <c r="EU1144" s="40"/>
      <c r="EV1144" s="40"/>
      <c r="EW1144" s="40"/>
      <c r="EX1144" s="40"/>
      <c r="EY1144" s="40"/>
      <c r="EZ1144" s="40"/>
      <c r="FA1144" s="40"/>
      <c r="FB1144" s="40"/>
      <c r="FC1144" s="40"/>
      <c r="FD1144" s="40"/>
      <c r="FE1144" s="40"/>
      <c r="FF1144" s="40"/>
      <c r="FG1144" s="40"/>
      <c r="FH1144" s="40"/>
      <c r="FI1144" s="40"/>
      <c r="FJ1144" s="40"/>
      <c r="FK1144" s="40"/>
      <c r="FL1144" s="40"/>
      <c r="FM1144" s="40"/>
      <c r="FN1144" s="40"/>
      <c r="FO1144" s="40"/>
      <c r="FP1144" s="40"/>
      <c r="FQ1144" s="40"/>
      <c r="FR1144" s="40"/>
      <c r="FS1144" s="40"/>
      <c r="FT1144" s="40"/>
      <c r="FU1144" s="40"/>
      <c r="FV1144" s="40"/>
      <c r="FW1144" s="40"/>
      <c r="FX1144" s="40"/>
      <c r="FY1144" s="40"/>
      <c r="FZ1144" s="40"/>
      <c r="GA1144" s="40"/>
      <c r="GB1144" s="40"/>
      <c r="GC1144" s="40"/>
      <c r="GD1144" s="8"/>
      <c r="GE1144" s="8"/>
      <c r="GF1144" s="8"/>
      <c r="GG1144" s="8"/>
      <c r="GH1144" s="8"/>
    </row>
    <row r="1145" spans="1:190">
      <c r="A1145" s="8"/>
      <c r="DT1145" s="40"/>
      <c r="DU1145" s="40"/>
      <c r="DV1145" s="40"/>
      <c r="DW1145" s="40"/>
      <c r="DX1145" s="40"/>
      <c r="DY1145" s="40"/>
      <c r="DZ1145" s="40"/>
      <c r="EA1145" s="40"/>
      <c r="EB1145" s="40"/>
      <c r="EC1145" s="40"/>
      <c r="ED1145" s="40"/>
      <c r="EE1145" s="40"/>
      <c r="EF1145" s="40"/>
      <c r="EG1145" s="40"/>
      <c r="EH1145" s="40"/>
      <c r="EI1145" s="40"/>
      <c r="EJ1145" s="40"/>
      <c r="EK1145" s="40"/>
      <c r="EL1145" s="40"/>
      <c r="EM1145" s="40"/>
      <c r="EN1145" s="40"/>
      <c r="EO1145" s="40"/>
      <c r="EP1145" s="40"/>
      <c r="EQ1145" s="40"/>
      <c r="ER1145" s="40"/>
      <c r="ES1145" s="40"/>
      <c r="ET1145" s="40"/>
      <c r="EU1145" s="40"/>
      <c r="EV1145" s="40"/>
      <c r="EW1145" s="40"/>
      <c r="EX1145" s="40"/>
      <c r="EY1145" s="40"/>
      <c r="EZ1145" s="40"/>
      <c r="FA1145" s="40"/>
      <c r="FB1145" s="40"/>
      <c r="FC1145" s="40"/>
      <c r="FD1145" s="40"/>
      <c r="FE1145" s="40"/>
      <c r="FF1145" s="40"/>
      <c r="FG1145" s="40"/>
      <c r="FH1145" s="40"/>
      <c r="FI1145" s="40"/>
      <c r="FJ1145" s="40"/>
      <c r="FK1145" s="40"/>
      <c r="FL1145" s="40"/>
      <c r="FM1145" s="40"/>
      <c r="FN1145" s="40"/>
      <c r="FO1145" s="40"/>
      <c r="FP1145" s="40"/>
      <c r="FQ1145" s="40"/>
      <c r="FR1145" s="40"/>
      <c r="FS1145" s="40"/>
      <c r="FT1145" s="40"/>
      <c r="FU1145" s="40"/>
      <c r="FV1145" s="40"/>
      <c r="FW1145" s="40"/>
      <c r="FX1145" s="40"/>
      <c r="FY1145" s="40"/>
      <c r="FZ1145" s="40"/>
      <c r="GA1145" s="40"/>
      <c r="GB1145" s="40"/>
      <c r="GC1145" s="40"/>
      <c r="GD1145" s="8"/>
      <c r="GE1145" s="8"/>
      <c r="GF1145" s="8"/>
      <c r="GG1145" s="8"/>
      <c r="GH1145" s="8"/>
    </row>
    <row r="1146" spans="1:190">
      <c r="A1146" s="8"/>
      <c r="DT1146" s="40"/>
      <c r="DU1146" s="40"/>
      <c r="DV1146" s="40"/>
      <c r="DW1146" s="40"/>
      <c r="DX1146" s="40"/>
      <c r="DY1146" s="40"/>
      <c r="DZ1146" s="40"/>
      <c r="EA1146" s="40"/>
      <c r="EB1146" s="40"/>
      <c r="EC1146" s="40"/>
      <c r="ED1146" s="40"/>
      <c r="EE1146" s="40"/>
      <c r="EF1146" s="40"/>
      <c r="EG1146" s="40"/>
      <c r="EH1146" s="40"/>
      <c r="EI1146" s="40"/>
      <c r="EJ1146" s="40"/>
      <c r="EK1146" s="40"/>
      <c r="EL1146" s="40"/>
      <c r="EM1146" s="40"/>
      <c r="EN1146" s="40"/>
      <c r="EO1146" s="40"/>
      <c r="EP1146" s="40"/>
      <c r="EQ1146" s="40"/>
      <c r="ER1146" s="40"/>
      <c r="ES1146" s="40"/>
      <c r="ET1146" s="40"/>
      <c r="EU1146" s="40"/>
      <c r="EV1146" s="40"/>
      <c r="EW1146" s="40"/>
      <c r="EX1146" s="40"/>
      <c r="EY1146" s="40"/>
      <c r="EZ1146" s="40"/>
      <c r="FA1146" s="40"/>
      <c r="FB1146" s="40"/>
      <c r="FC1146" s="40"/>
      <c r="FD1146" s="40"/>
      <c r="FE1146" s="40"/>
      <c r="FF1146" s="40"/>
      <c r="FG1146" s="40"/>
      <c r="FH1146" s="40"/>
      <c r="FI1146" s="40"/>
      <c r="FJ1146" s="40"/>
      <c r="FK1146" s="40"/>
      <c r="FL1146" s="40"/>
      <c r="FM1146" s="40"/>
      <c r="FN1146" s="40"/>
      <c r="FO1146" s="40"/>
      <c r="FP1146" s="40"/>
      <c r="FQ1146" s="40"/>
      <c r="FR1146" s="40"/>
      <c r="FS1146" s="40"/>
      <c r="FT1146" s="40"/>
      <c r="FU1146" s="40"/>
      <c r="FV1146" s="40"/>
      <c r="FW1146" s="40"/>
      <c r="FX1146" s="40"/>
      <c r="FY1146" s="40"/>
      <c r="FZ1146" s="40"/>
      <c r="GA1146" s="40"/>
      <c r="GB1146" s="40"/>
      <c r="GC1146" s="40"/>
      <c r="GD1146" s="8"/>
      <c r="GE1146" s="8"/>
      <c r="GF1146" s="8"/>
      <c r="GG1146" s="8"/>
      <c r="GH1146" s="8"/>
    </row>
    <row r="1147" spans="1:190">
      <c r="A1147" s="8"/>
      <c r="DT1147" s="40"/>
      <c r="DU1147" s="40"/>
      <c r="DV1147" s="40"/>
      <c r="DW1147" s="40"/>
      <c r="DX1147" s="40"/>
      <c r="DY1147" s="40"/>
      <c r="DZ1147" s="40"/>
      <c r="EA1147" s="40"/>
      <c r="EB1147" s="40"/>
      <c r="EC1147" s="40"/>
      <c r="ED1147" s="40"/>
      <c r="EE1147" s="40"/>
      <c r="EF1147" s="40"/>
      <c r="EG1147" s="40"/>
      <c r="EH1147" s="40"/>
      <c r="EI1147" s="40"/>
      <c r="EJ1147" s="40"/>
      <c r="EK1147" s="40"/>
      <c r="EL1147" s="40"/>
      <c r="EM1147" s="40"/>
      <c r="EN1147" s="40"/>
      <c r="EO1147" s="40"/>
      <c r="EP1147" s="40"/>
      <c r="EQ1147" s="40"/>
      <c r="ER1147" s="40"/>
      <c r="ES1147" s="40"/>
      <c r="ET1147" s="40"/>
      <c r="EU1147" s="40"/>
      <c r="EV1147" s="40"/>
      <c r="EW1147" s="40"/>
      <c r="EX1147" s="40"/>
      <c r="EY1147" s="40"/>
      <c r="EZ1147" s="40"/>
      <c r="FA1147" s="40"/>
      <c r="FB1147" s="40"/>
      <c r="FC1147" s="40"/>
      <c r="FD1147" s="40"/>
      <c r="FE1147" s="40"/>
      <c r="FF1147" s="40"/>
      <c r="FG1147" s="40"/>
      <c r="FH1147" s="40"/>
      <c r="FI1147" s="40"/>
      <c r="FJ1147" s="40"/>
      <c r="FK1147" s="40"/>
      <c r="FL1147" s="40"/>
      <c r="FM1147" s="40"/>
      <c r="FN1147" s="40"/>
      <c r="FO1147" s="40"/>
      <c r="FP1147" s="40"/>
      <c r="FQ1147" s="40"/>
      <c r="FR1147" s="40"/>
      <c r="FS1147" s="40"/>
      <c r="FT1147" s="40"/>
      <c r="FU1147" s="40"/>
      <c r="FV1147" s="40"/>
      <c r="FW1147" s="40"/>
      <c r="FX1147" s="40"/>
      <c r="FY1147" s="40"/>
      <c r="FZ1147" s="40"/>
      <c r="GA1147" s="40"/>
      <c r="GB1147" s="40"/>
      <c r="GC1147" s="40"/>
      <c r="GD1147" s="8"/>
      <c r="GE1147" s="8"/>
      <c r="GF1147" s="8"/>
      <c r="GG1147" s="8"/>
      <c r="GH1147" s="8"/>
    </row>
    <row r="1148" spans="1:190">
      <c r="A1148" s="8"/>
      <c r="DT1148" s="40"/>
      <c r="DU1148" s="40"/>
      <c r="DV1148" s="40"/>
      <c r="DW1148" s="40"/>
      <c r="DX1148" s="40"/>
      <c r="DY1148" s="40"/>
      <c r="DZ1148" s="40"/>
      <c r="EA1148" s="40"/>
      <c r="EB1148" s="40"/>
      <c r="EC1148" s="40"/>
      <c r="ED1148" s="40"/>
      <c r="EE1148" s="40"/>
      <c r="EF1148" s="40"/>
      <c r="EG1148" s="40"/>
      <c r="EH1148" s="40"/>
      <c r="EI1148" s="40"/>
      <c r="EJ1148" s="40"/>
      <c r="EK1148" s="40"/>
      <c r="EL1148" s="40"/>
      <c r="EM1148" s="40"/>
      <c r="EN1148" s="40"/>
      <c r="EO1148" s="40"/>
      <c r="EP1148" s="40"/>
      <c r="EQ1148" s="40"/>
      <c r="ER1148" s="40"/>
      <c r="ES1148" s="40"/>
      <c r="ET1148" s="40"/>
      <c r="EU1148" s="40"/>
      <c r="EV1148" s="40"/>
      <c r="EW1148" s="40"/>
      <c r="EX1148" s="40"/>
      <c r="EY1148" s="40"/>
      <c r="EZ1148" s="40"/>
      <c r="FA1148" s="40"/>
      <c r="FB1148" s="40"/>
      <c r="FC1148" s="40"/>
      <c r="FD1148" s="40"/>
      <c r="FE1148" s="40"/>
      <c r="FF1148" s="40"/>
      <c r="FG1148" s="40"/>
      <c r="FH1148" s="40"/>
      <c r="FI1148" s="40"/>
      <c r="FJ1148" s="40"/>
      <c r="FK1148" s="40"/>
      <c r="FL1148" s="40"/>
      <c r="FM1148" s="40"/>
      <c r="FN1148" s="40"/>
      <c r="FO1148" s="40"/>
      <c r="FP1148" s="40"/>
      <c r="FQ1148" s="40"/>
      <c r="FR1148" s="40"/>
      <c r="FS1148" s="40"/>
      <c r="FT1148" s="40"/>
      <c r="FU1148" s="40"/>
      <c r="FV1148" s="40"/>
      <c r="FW1148" s="40"/>
      <c r="FX1148" s="40"/>
      <c r="FY1148" s="40"/>
      <c r="FZ1148" s="40"/>
      <c r="GA1148" s="40"/>
      <c r="GB1148" s="40"/>
      <c r="GC1148" s="40"/>
      <c r="GD1148" s="8"/>
      <c r="GE1148" s="8"/>
      <c r="GF1148" s="8"/>
      <c r="GG1148" s="8"/>
      <c r="GH1148" s="8"/>
    </row>
    <row r="1149" spans="1:190">
      <c r="A1149" s="8"/>
      <c r="DT1149" s="40"/>
      <c r="DU1149" s="40"/>
      <c r="DV1149" s="40"/>
      <c r="DW1149" s="40"/>
      <c r="DX1149" s="40"/>
      <c r="DY1149" s="40"/>
      <c r="DZ1149" s="40"/>
      <c r="EA1149" s="40"/>
      <c r="EB1149" s="40"/>
      <c r="EC1149" s="40"/>
      <c r="ED1149" s="40"/>
      <c r="EE1149" s="40"/>
      <c r="EF1149" s="40"/>
      <c r="EG1149" s="40"/>
      <c r="EH1149" s="40"/>
      <c r="EI1149" s="40"/>
      <c r="EJ1149" s="40"/>
      <c r="EK1149" s="40"/>
      <c r="EL1149" s="40"/>
      <c r="EM1149" s="40"/>
      <c r="EN1149" s="40"/>
      <c r="EO1149" s="40"/>
      <c r="EP1149" s="40"/>
      <c r="EQ1149" s="40"/>
      <c r="ER1149" s="40"/>
      <c r="ES1149" s="40"/>
      <c r="ET1149" s="40"/>
      <c r="EU1149" s="40"/>
      <c r="EV1149" s="40"/>
      <c r="EW1149" s="40"/>
      <c r="EX1149" s="40"/>
      <c r="EY1149" s="40"/>
      <c r="EZ1149" s="40"/>
      <c r="FA1149" s="40"/>
      <c r="FB1149" s="40"/>
      <c r="FC1149" s="40"/>
      <c r="FD1149" s="40"/>
      <c r="FE1149" s="40"/>
      <c r="FF1149" s="40"/>
      <c r="FG1149" s="40"/>
      <c r="FH1149" s="40"/>
      <c r="FI1149" s="40"/>
      <c r="FJ1149" s="40"/>
      <c r="FK1149" s="40"/>
      <c r="FL1149" s="40"/>
      <c r="FM1149" s="40"/>
      <c r="FN1149" s="40"/>
      <c r="FO1149" s="40"/>
      <c r="FP1149" s="40"/>
      <c r="FQ1149" s="40"/>
      <c r="FR1149" s="40"/>
      <c r="FS1149" s="40"/>
      <c r="FT1149" s="40"/>
      <c r="FU1149" s="40"/>
      <c r="FV1149" s="40"/>
      <c r="FW1149" s="40"/>
      <c r="FX1149" s="40"/>
      <c r="FY1149" s="40"/>
      <c r="FZ1149" s="40"/>
      <c r="GA1149" s="40"/>
      <c r="GB1149" s="40"/>
      <c r="GC1149" s="40"/>
      <c r="GD1149" s="8"/>
      <c r="GE1149" s="8"/>
      <c r="GF1149" s="8"/>
      <c r="GG1149" s="8"/>
      <c r="GH1149" s="8"/>
    </row>
    <row r="1150" spans="1:190">
      <c r="A1150" s="8"/>
      <c r="DT1150" s="40"/>
      <c r="DU1150" s="40"/>
      <c r="DV1150" s="40"/>
      <c r="DW1150" s="40"/>
      <c r="DX1150" s="40"/>
      <c r="DY1150" s="40"/>
      <c r="DZ1150" s="40"/>
      <c r="EA1150" s="40"/>
      <c r="EB1150" s="40"/>
      <c r="EC1150" s="40"/>
      <c r="ED1150" s="40"/>
      <c r="EE1150" s="40"/>
      <c r="EF1150" s="40"/>
      <c r="EG1150" s="40"/>
      <c r="EH1150" s="40"/>
      <c r="EI1150" s="40"/>
      <c r="EJ1150" s="40"/>
      <c r="EK1150" s="40"/>
      <c r="EL1150" s="40"/>
      <c r="EM1150" s="40"/>
      <c r="EN1150" s="40"/>
      <c r="EO1150" s="40"/>
      <c r="EP1150" s="40"/>
      <c r="EQ1150" s="40"/>
      <c r="ER1150" s="40"/>
      <c r="ES1150" s="40"/>
      <c r="ET1150" s="40"/>
      <c r="EU1150" s="40"/>
      <c r="EV1150" s="40"/>
      <c r="EW1150" s="40"/>
      <c r="EX1150" s="40"/>
      <c r="EY1150" s="40"/>
      <c r="EZ1150" s="40"/>
      <c r="FA1150" s="40"/>
      <c r="FB1150" s="40"/>
      <c r="FC1150" s="40"/>
      <c r="FD1150" s="40"/>
      <c r="FE1150" s="40"/>
      <c r="FF1150" s="40"/>
      <c r="FG1150" s="40"/>
      <c r="FH1150" s="40"/>
      <c r="FI1150" s="40"/>
      <c r="FJ1150" s="40"/>
      <c r="FK1150" s="40"/>
      <c r="FL1150" s="40"/>
      <c r="FM1150" s="40"/>
      <c r="FN1150" s="40"/>
      <c r="FO1150" s="40"/>
      <c r="FP1150" s="40"/>
      <c r="FQ1150" s="40"/>
      <c r="FR1150" s="40"/>
      <c r="FS1150" s="40"/>
      <c r="FT1150" s="40"/>
      <c r="FU1150" s="40"/>
      <c r="FV1150" s="40"/>
      <c r="FW1150" s="40"/>
      <c r="FX1150" s="40"/>
      <c r="FY1150" s="40"/>
      <c r="FZ1150" s="40"/>
      <c r="GA1150" s="40"/>
      <c r="GB1150" s="40"/>
      <c r="GC1150" s="40"/>
      <c r="GD1150" s="8"/>
      <c r="GE1150" s="8"/>
      <c r="GF1150" s="8"/>
      <c r="GG1150" s="8"/>
      <c r="GH1150" s="8"/>
    </row>
    <row r="1151" spans="1:190">
      <c r="A1151" s="8"/>
      <c r="DT1151" s="40"/>
      <c r="DU1151" s="40"/>
      <c r="DV1151" s="40"/>
      <c r="DW1151" s="40"/>
      <c r="DX1151" s="40"/>
      <c r="DY1151" s="40"/>
      <c r="DZ1151" s="40"/>
      <c r="EA1151" s="40"/>
      <c r="EB1151" s="40"/>
      <c r="EC1151" s="40"/>
      <c r="ED1151" s="40"/>
      <c r="EE1151" s="40"/>
      <c r="EF1151" s="40"/>
      <c r="EG1151" s="40"/>
      <c r="EH1151" s="40"/>
      <c r="EI1151" s="40"/>
      <c r="EJ1151" s="40"/>
      <c r="EK1151" s="40"/>
      <c r="EL1151" s="40"/>
      <c r="EM1151" s="40"/>
      <c r="EN1151" s="40"/>
      <c r="EO1151" s="40"/>
      <c r="EP1151" s="40"/>
      <c r="EQ1151" s="40"/>
      <c r="ER1151" s="40"/>
      <c r="ES1151" s="40"/>
      <c r="ET1151" s="40"/>
      <c r="EU1151" s="40"/>
      <c r="EV1151" s="40"/>
      <c r="EW1151" s="40"/>
      <c r="EX1151" s="40"/>
      <c r="EY1151" s="40"/>
      <c r="EZ1151" s="40"/>
      <c r="FA1151" s="40"/>
      <c r="FB1151" s="40"/>
      <c r="FC1151" s="40"/>
      <c r="FD1151" s="40"/>
      <c r="FE1151" s="40"/>
      <c r="FF1151" s="40"/>
      <c r="FG1151" s="40"/>
      <c r="FH1151" s="40"/>
      <c r="FI1151" s="40"/>
      <c r="FJ1151" s="40"/>
      <c r="FK1151" s="40"/>
      <c r="FL1151" s="40"/>
      <c r="FM1151" s="40"/>
      <c r="FN1151" s="40"/>
      <c r="FO1151" s="40"/>
      <c r="FP1151" s="40"/>
      <c r="FQ1151" s="40"/>
      <c r="FR1151" s="40"/>
      <c r="FS1151" s="40"/>
      <c r="FT1151" s="40"/>
      <c r="FU1151" s="40"/>
      <c r="FV1151" s="40"/>
      <c r="FW1151" s="40"/>
      <c r="FX1151" s="40"/>
      <c r="FY1151" s="40"/>
      <c r="FZ1151" s="40"/>
      <c r="GA1151" s="40"/>
      <c r="GB1151" s="40"/>
      <c r="GC1151" s="40"/>
      <c r="GD1151" s="8"/>
      <c r="GE1151" s="8"/>
      <c r="GF1151" s="8"/>
      <c r="GG1151" s="8"/>
      <c r="GH1151" s="8"/>
    </row>
    <row r="1152" spans="1:190">
      <c r="A1152" s="8"/>
      <c r="DT1152" s="40"/>
      <c r="DU1152" s="40"/>
      <c r="DV1152" s="40"/>
      <c r="DW1152" s="40"/>
      <c r="DX1152" s="40"/>
      <c r="DY1152" s="40"/>
      <c r="DZ1152" s="40"/>
      <c r="EA1152" s="40"/>
      <c r="EB1152" s="40"/>
      <c r="EC1152" s="40"/>
      <c r="ED1152" s="40"/>
      <c r="EE1152" s="40"/>
      <c r="EF1152" s="40"/>
      <c r="EG1152" s="40"/>
      <c r="EH1152" s="40"/>
      <c r="EI1152" s="40"/>
      <c r="EJ1152" s="40"/>
      <c r="EK1152" s="40"/>
      <c r="EL1152" s="40"/>
      <c r="EM1152" s="40"/>
      <c r="EN1152" s="40"/>
      <c r="EO1152" s="40"/>
      <c r="EP1152" s="40"/>
      <c r="EQ1152" s="40"/>
      <c r="ER1152" s="40"/>
      <c r="ES1152" s="40"/>
      <c r="ET1152" s="40"/>
      <c r="EU1152" s="40"/>
      <c r="EV1152" s="40"/>
      <c r="EW1152" s="40"/>
      <c r="EX1152" s="40"/>
      <c r="EY1152" s="40"/>
      <c r="EZ1152" s="40"/>
      <c r="FA1152" s="40"/>
      <c r="FB1152" s="40"/>
      <c r="FC1152" s="40"/>
      <c r="FD1152" s="40"/>
      <c r="FE1152" s="40"/>
      <c r="FF1152" s="40"/>
      <c r="FG1152" s="40"/>
      <c r="FH1152" s="40"/>
      <c r="FI1152" s="40"/>
      <c r="FJ1152" s="40"/>
      <c r="FK1152" s="40"/>
      <c r="FL1152" s="40"/>
      <c r="FM1152" s="40"/>
      <c r="FN1152" s="40"/>
      <c r="FO1152" s="40"/>
      <c r="FP1152" s="40"/>
      <c r="FQ1152" s="40"/>
      <c r="FR1152" s="40"/>
      <c r="FS1152" s="40"/>
      <c r="FT1152" s="40"/>
      <c r="FU1152" s="40"/>
      <c r="FV1152" s="40"/>
      <c r="FW1152" s="40"/>
      <c r="FX1152" s="40"/>
      <c r="FY1152" s="40"/>
      <c r="FZ1152" s="40"/>
      <c r="GA1152" s="40"/>
      <c r="GB1152" s="40"/>
      <c r="GC1152" s="40"/>
      <c r="GD1152" s="8"/>
      <c r="GE1152" s="8"/>
      <c r="GF1152" s="8"/>
      <c r="GG1152" s="8"/>
      <c r="GH1152" s="8"/>
    </row>
    <row r="1153" spans="1:190">
      <c r="A1153" s="8"/>
      <c r="DT1153" s="40"/>
      <c r="DU1153" s="40"/>
      <c r="DV1153" s="40"/>
      <c r="DW1153" s="40"/>
      <c r="DX1153" s="40"/>
      <c r="DY1153" s="40"/>
      <c r="DZ1153" s="40"/>
      <c r="EA1153" s="40"/>
      <c r="EB1153" s="40"/>
      <c r="EC1153" s="40"/>
      <c r="ED1153" s="40"/>
      <c r="EE1153" s="40"/>
      <c r="EF1153" s="40"/>
      <c r="EG1153" s="40"/>
      <c r="EH1153" s="40"/>
      <c r="EI1153" s="40"/>
      <c r="EJ1153" s="40"/>
      <c r="EK1153" s="40"/>
      <c r="EL1153" s="40"/>
      <c r="EM1153" s="40"/>
      <c r="EN1153" s="40"/>
      <c r="EO1153" s="40"/>
      <c r="EP1153" s="40"/>
      <c r="EQ1153" s="40"/>
      <c r="ER1153" s="40"/>
      <c r="ES1153" s="40"/>
      <c r="ET1153" s="40"/>
      <c r="EU1153" s="40"/>
      <c r="EV1153" s="40"/>
      <c r="EW1153" s="40"/>
      <c r="EX1153" s="40"/>
      <c r="EY1153" s="40"/>
      <c r="EZ1153" s="40"/>
      <c r="FA1153" s="40"/>
      <c r="FB1153" s="40"/>
      <c r="FC1153" s="40"/>
      <c r="FD1153" s="40"/>
      <c r="FE1153" s="40"/>
      <c r="FF1153" s="40"/>
      <c r="FG1153" s="40"/>
      <c r="FH1153" s="40"/>
      <c r="FI1153" s="40"/>
      <c r="FJ1153" s="40"/>
      <c r="FK1153" s="40"/>
      <c r="FL1153" s="40"/>
      <c r="FM1153" s="40"/>
      <c r="FN1153" s="40"/>
      <c r="FO1153" s="40"/>
      <c r="FP1153" s="40"/>
      <c r="FQ1153" s="40"/>
      <c r="FR1153" s="40"/>
      <c r="FS1153" s="40"/>
      <c r="FT1153" s="40"/>
      <c r="FU1153" s="40"/>
      <c r="FV1153" s="40"/>
      <c r="FW1153" s="40"/>
      <c r="FX1153" s="40"/>
      <c r="FY1153" s="40"/>
      <c r="FZ1153" s="40"/>
      <c r="GA1153" s="40"/>
      <c r="GB1153" s="40"/>
      <c r="GC1153" s="40"/>
      <c r="GD1153" s="8"/>
      <c r="GE1153" s="8"/>
      <c r="GF1153" s="8"/>
      <c r="GG1153" s="8"/>
      <c r="GH1153" s="8"/>
    </row>
    <row r="1154" spans="1:190">
      <c r="A1154" s="8"/>
      <c r="DT1154" s="40"/>
      <c r="DU1154" s="40"/>
      <c r="DV1154" s="40"/>
      <c r="DW1154" s="40"/>
      <c r="DX1154" s="40"/>
      <c r="DY1154" s="40"/>
      <c r="DZ1154" s="40"/>
      <c r="EA1154" s="40"/>
      <c r="EB1154" s="40"/>
      <c r="EC1154" s="40"/>
      <c r="ED1154" s="40"/>
      <c r="EE1154" s="40"/>
      <c r="EF1154" s="40"/>
      <c r="EG1154" s="40"/>
      <c r="EH1154" s="40"/>
      <c r="EI1154" s="40"/>
      <c r="EJ1154" s="40"/>
      <c r="EK1154" s="40"/>
      <c r="EL1154" s="40"/>
      <c r="EM1154" s="40"/>
      <c r="EN1154" s="40"/>
      <c r="EO1154" s="40"/>
      <c r="EP1154" s="40"/>
      <c r="EQ1154" s="40"/>
      <c r="ER1154" s="40"/>
      <c r="ES1154" s="40"/>
      <c r="ET1154" s="40"/>
      <c r="EU1154" s="40"/>
      <c r="EV1154" s="40"/>
      <c r="EW1154" s="40"/>
      <c r="EX1154" s="40"/>
      <c r="EY1154" s="40"/>
      <c r="EZ1154" s="40"/>
      <c r="FA1154" s="40"/>
      <c r="FB1154" s="40"/>
      <c r="FC1154" s="40"/>
      <c r="FD1154" s="40"/>
      <c r="FE1154" s="40"/>
      <c r="FF1154" s="40"/>
      <c r="FG1154" s="40"/>
      <c r="FH1154" s="40"/>
      <c r="FI1154" s="40"/>
      <c r="FJ1154" s="40"/>
      <c r="FK1154" s="40"/>
      <c r="FL1154" s="40"/>
      <c r="FM1154" s="40"/>
      <c r="FN1154" s="40"/>
      <c r="FO1154" s="40"/>
      <c r="FP1154" s="40"/>
      <c r="FQ1154" s="40"/>
      <c r="FR1154" s="40"/>
      <c r="FS1154" s="40"/>
      <c r="FT1154" s="40"/>
      <c r="FU1154" s="40"/>
      <c r="FV1154" s="40"/>
      <c r="FW1154" s="40"/>
      <c r="FX1154" s="40"/>
      <c r="FY1154" s="40"/>
      <c r="FZ1154" s="40"/>
      <c r="GA1154" s="40"/>
      <c r="GB1154" s="40"/>
      <c r="GC1154" s="40"/>
      <c r="GD1154" s="8"/>
      <c r="GE1154" s="8"/>
      <c r="GF1154" s="8"/>
      <c r="GG1154" s="8"/>
      <c r="GH1154" s="8"/>
    </row>
    <row r="1155" spans="1:190">
      <c r="A1155" s="8"/>
      <c r="DT1155" s="40"/>
      <c r="DU1155" s="40"/>
      <c r="DV1155" s="40"/>
      <c r="DW1155" s="40"/>
      <c r="DX1155" s="40"/>
      <c r="DY1155" s="40"/>
      <c r="DZ1155" s="40"/>
      <c r="EA1155" s="40"/>
      <c r="EB1155" s="40"/>
      <c r="EC1155" s="40"/>
      <c r="ED1155" s="40"/>
      <c r="EE1155" s="40"/>
      <c r="EF1155" s="40"/>
      <c r="EG1155" s="40"/>
      <c r="EH1155" s="40"/>
      <c r="EI1155" s="40"/>
      <c r="EJ1155" s="40"/>
      <c r="EK1155" s="40"/>
      <c r="EL1155" s="40"/>
      <c r="EM1155" s="40"/>
      <c r="EN1155" s="40"/>
      <c r="EO1155" s="40"/>
      <c r="EP1155" s="40"/>
      <c r="EQ1155" s="40"/>
      <c r="ER1155" s="40"/>
      <c r="ES1155" s="40"/>
      <c r="ET1155" s="40"/>
      <c r="EU1155" s="40"/>
      <c r="EV1155" s="40"/>
      <c r="EW1155" s="40"/>
      <c r="EX1155" s="40"/>
      <c r="EY1155" s="40"/>
      <c r="EZ1155" s="40"/>
      <c r="FA1155" s="40"/>
      <c r="FB1155" s="40"/>
      <c r="FC1155" s="40"/>
      <c r="FD1155" s="40"/>
      <c r="FE1155" s="40"/>
      <c r="FF1155" s="40"/>
      <c r="FG1155" s="40"/>
      <c r="FH1155" s="40"/>
      <c r="FI1155" s="40"/>
      <c r="FJ1155" s="40"/>
      <c r="FK1155" s="40"/>
      <c r="FL1155" s="40"/>
      <c r="FM1155" s="40"/>
      <c r="FN1155" s="40"/>
      <c r="FO1155" s="40"/>
      <c r="FP1155" s="40"/>
      <c r="FQ1155" s="40"/>
      <c r="FR1155" s="40"/>
      <c r="FS1155" s="40"/>
      <c r="FT1155" s="40"/>
      <c r="FU1155" s="40"/>
      <c r="FV1155" s="40"/>
      <c r="FW1155" s="40"/>
      <c r="FX1155" s="40"/>
      <c r="FY1155" s="40"/>
      <c r="FZ1155" s="40"/>
      <c r="GA1155" s="40"/>
      <c r="GB1155" s="40"/>
      <c r="GC1155" s="40"/>
      <c r="GD1155" s="8"/>
      <c r="GE1155" s="8"/>
      <c r="GF1155" s="8"/>
      <c r="GG1155" s="8"/>
      <c r="GH1155" s="8"/>
    </row>
    <row r="1156" spans="1:190">
      <c r="A1156" s="8"/>
      <c r="DT1156" s="40"/>
      <c r="DU1156" s="40"/>
      <c r="DV1156" s="40"/>
      <c r="DW1156" s="40"/>
      <c r="DX1156" s="40"/>
      <c r="DY1156" s="40"/>
      <c r="DZ1156" s="40"/>
      <c r="EA1156" s="40"/>
      <c r="EB1156" s="40"/>
      <c r="EC1156" s="40"/>
      <c r="ED1156" s="40"/>
      <c r="EE1156" s="40"/>
      <c r="EF1156" s="40"/>
      <c r="EG1156" s="40"/>
      <c r="EH1156" s="40"/>
      <c r="EI1156" s="40"/>
      <c r="EJ1156" s="40"/>
      <c r="EK1156" s="40"/>
      <c r="EL1156" s="40"/>
      <c r="EM1156" s="40"/>
      <c r="EN1156" s="40"/>
      <c r="EO1156" s="40"/>
      <c r="EP1156" s="40"/>
      <c r="EQ1156" s="40"/>
      <c r="ER1156" s="40"/>
      <c r="ES1156" s="40"/>
      <c r="ET1156" s="40"/>
      <c r="EU1156" s="40"/>
      <c r="EV1156" s="40"/>
      <c r="EW1156" s="40"/>
      <c r="EX1156" s="40"/>
      <c r="EY1156" s="40"/>
      <c r="EZ1156" s="40"/>
      <c r="FA1156" s="40"/>
      <c r="FB1156" s="40"/>
      <c r="FC1156" s="40"/>
      <c r="FD1156" s="40"/>
      <c r="FE1156" s="40"/>
      <c r="FF1156" s="40"/>
      <c r="FG1156" s="40"/>
      <c r="FH1156" s="40"/>
      <c r="FI1156" s="40"/>
      <c r="FJ1156" s="40"/>
      <c r="FK1156" s="40"/>
      <c r="FL1156" s="40"/>
      <c r="FM1156" s="40"/>
      <c r="FN1156" s="40"/>
      <c r="FO1156" s="40"/>
      <c r="FP1156" s="40"/>
      <c r="FQ1156" s="40"/>
      <c r="FR1156" s="40"/>
      <c r="FS1156" s="40"/>
      <c r="FT1156" s="40"/>
      <c r="FU1156" s="40"/>
      <c r="FV1156" s="40"/>
      <c r="FW1156" s="40"/>
      <c r="FX1156" s="40"/>
      <c r="FY1156" s="40"/>
      <c r="FZ1156" s="40"/>
      <c r="GA1156" s="40"/>
      <c r="GB1156" s="40"/>
      <c r="GC1156" s="40"/>
      <c r="GD1156" s="8"/>
      <c r="GE1156" s="8"/>
      <c r="GF1156" s="8"/>
      <c r="GG1156" s="8"/>
      <c r="GH1156" s="8"/>
    </row>
    <row r="1157" spans="1:190">
      <c r="A1157" s="8"/>
      <c r="DT1157" s="40"/>
      <c r="DU1157" s="40"/>
      <c r="DV1157" s="40"/>
      <c r="DW1157" s="40"/>
      <c r="DX1157" s="40"/>
      <c r="DY1157" s="40"/>
      <c r="DZ1157" s="40"/>
      <c r="EA1157" s="40"/>
      <c r="EB1157" s="40"/>
      <c r="EC1157" s="40"/>
      <c r="ED1157" s="40"/>
      <c r="EE1157" s="40"/>
      <c r="EF1157" s="40"/>
      <c r="EG1157" s="40"/>
      <c r="EH1157" s="40"/>
      <c r="EI1157" s="40"/>
      <c r="EJ1157" s="40"/>
      <c r="EK1157" s="40"/>
      <c r="EL1157" s="40"/>
      <c r="EM1157" s="40"/>
      <c r="EN1157" s="40"/>
      <c r="EO1157" s="40"/>
      <c r="EP1157" s="40"/>
      <c r="EQ1157" s="40"/>
      <c r="ER1157" s="40"/>
      <c r="ES1157" s="40"/>
      <c r="ET1157" s="40"/>
      <c r="EU1157" s="40"/>
      <c r="EV1157" s="40"/>
      <c r="EW1157" s="40"/>
      <c r="EX1157" s="40"/>
      <c r="EY1157" s="40"/>
      <c r="EZ1157" s="40"/>
      <c r="FA1157" s="40"/>
      <c r="FB1157" s="40"/>
      <c r="FC1157" s="40"/>
      <c r="FD1157" s="40"/>
      <c r="FE1157" s="40"/>
      <c r="FF1157" s="40"/>
      <c r="FG1157" s="40"/>
      <c r="FH1157" s="40"/>
      <c r="FI1157" s="40"/>
      <c r="FJ1157" s="40"/>
      <c r="FK1157" s="40"/>
      <c r="FL1157" s="40"/>
      <c r="FM1157" s="40"/>
      <c r="FN1157" s="40"/>
      <c r="FO1157" s="40"/>
      <c r="FP1157" s="40"/>
      <c r="FQ1157" s="40"/>
      <c r="FR1157" s="40"/>
      <c r="FS1157" s="40"/>
      <c r="FT1157" s="40"/>
      <c r="FU1157" s="40"/>
      <c r="FV1157" s="40"/>
      <c r="FW1157" s="40"/>
      <c r="FX1157" s="40"/>
      <c r="FY1157" s="40"/>
      <c r="FZ1157" s="40"/>
      <c r="GA1157" s="40"/>
      <c r="GB1157" s="40"/>
      <c r="GC1157" s="40"/>
      <c r="GD1157" s="8"/>
      <c r="GE1157" s="8"/>
      <c r="GF1157" s="8"/>
      <c r="GG1157" s="8"/>
      <c r="GH1157" s="8"/>
    </row>
    <row r="1158" spans="1:190">
      <c r="A1158" s="8"/>
      <c r="DT1158" s="40"/>
      <c r="DU1158" s="40"/>
      <c r="DV1158" s="40"/>
      <c r="DW1158" s="40"/>
      <c r="DX1158" s="40"/>
      <c r="DY1158" s="40"/>
      <c r="DZ1158" s="40"/>
      <c r="EA1158" s="40"/>
      <c r="EB1158" s="40"/>
      <c r="EC1158" s="40"/>
      <c r="ED1158" s="40"/>
      <c r="EE1158" s="40"/>
      <c r="EF1158" s="40"/>
      <c r="EG1158" s="40"/>
      <c r="EH1158" s="40"/>
      <c r="EI1158" s="40"/>
      <c r="EJ1158" s="40"/>
      <c r="EK1158" s="40"/>
      <c r="EL1158" s="40"/>
      <c r="EM1158" s="40"/>
      <c r="EN1158" s="40"/>
      <c r="EO1158" s="40"/>
      <c r="EP1158" s="40"/>
      <c r="EQ1158" s="40"/>
      <c r="ER1158" s="40"/>
      <c r="ES1158" s="40"/>
      <c r="ET1158" s="40"/>
      <c r="EU1158" s="40"/>
      <c r="EV1158" s="40"/>
      <c r="EW1158" s="40"/>
      <c r="EX1158" s="40"/>
      <c r="EY1158" s="40"/>
      <c r="EZ1158" s="40"/>
      <c r="FA1158" s="40"/>
      <c r="FB1158" s="40"/>
      <c r="FC1158" s="40"/>
      <c r="FD1158" s="40"/>
      <c r="FE1158" s="40"/>
      <c r="FF1158" s="40"/>
      <c r="FG1158" s="40"/>
      <c r="FH1158" s="40"/>
      <c r="FI1158" s="40"/>
      <c r="FJ1158" s="40"/>
      <c r="FK1158" s="40"/>
      <c r="FL1158" s="40"/>
      <c r="FM1158" s="40"/>
      <c r="FN1158" s="40"/>
      <c r="FO1158" s="40"/>
      <c r="FP1158" s="40"/>
      <c r="FQ1158" s="40"/>
      <c r="FR1158" s="40"/>
      <c r="FS1158" s="40"/>
      <c r="FT1158" s="40"/>
      <c r="FU1158" s="40"/>
      <c r="FV1158" s="40"/>
      <c r="FW1158" s="40"/>
      <c r="FX1158" s="40"/>
      <c r="FY1158" s="40"/>
      <c r="FZ1158" s="40"/>
      <c r="GA1158" s="40"/>
      <c r="GB1158" s="40"/>
      <c r="GC1158" s="40"/>
      <c r="GD1158" s="8"/>
      <c r="GE1158" s="8"/>
      <c r="GF1158" s="8"/>
      <c r="GG1158" s="8"/>
      <c r="GH1158" s="8"/>
    </row>
    <row r="1159" spans="1:190">
      <c r="A1159" s="8"/>
      <c r="DT1159" s="40"/>
      <c r="DU1159" s="40"/>
      <c r="DV1159" s="40"/>
      <c r="DW1159" s="40"/>
      <c r="DX1159" s="40"/>
      <c r="DY1159" s="40"/>
      <c r="DZ1159" s="40"/>
      <c r="EA1159" s="40"/>
      <c r="EB1159" s="40"/>
      <c r="EC1159" s="40"/>
      <c r="ED1159" s="40"/>
      <c r="EE1159" s="40"/>
      <c r="EF1159" s="40"/>
      <c r="EG1159" s="40"/>
      <c r="EH1159" s="40"/>
      <c r="EI1159" s="40"/>
      <c r="EJ1159" s="40"/>
      <c r="EK1159" s="40"/>
      <c r="EL1159" s="40"/>
      <c r="EM1159" s="40"/>
      <c r="EN1159" s="40"/>
      <c r="EO1159" s="40"/>
      <c r="EP1159" s="40"/>
      <c r="EQ1159" s="40"/>
      <c r="ER1159" s="40"/>
      <c r="ES1159" s="40"/>
      <c r="ET1159" s="40"/>
      <c r="EU1159" s="40"/>
      <c r="EV1159" s="40"/>
      <c r="EW1159" s="40"/>
      <c r="EX1159" s="40"/>
      <c r="EY1159" s="40"/>
      <c r="EZ1159" s="40"/>
      <c r="FA1159" s="40"/>
      <c r="FB1159" s="40"/>
      <c r="FC1159" s="40"/>
      <c r="FD1159" s="40"/>
      <c r="FE1159" s="40"/>
      <c r="FF1159" s="40"/>
      <c r="FG1159" s="40"/>
      <c r="FH1159" s="40"/>
      <c r="FI1159" s="40"/>
      <c r="FJ1159" s="40"/>
      <c r="FK1159" s="40"/>
      <c r="FL1159" s="40"/>
      <c r="FM1159" s="40"/>
      <c r="FN1159" s="40"/>
      <c r="FO1159" s="40"/>
      <c r="FP1159" s="40"/>
      <c r="FQ1159" s="40"/>
      <c r="FR1159" s="40"/>
      <c r="FS1159" s="40"/>
      <c r="FT1159" s="40"/>
      <c r="FU1159" s="40"/>
      <c r="FV1159" s="40"/>
      <c r="FW1159" s="40"/>
      <c r="FX1159" s="40"/>
      <c r="FY1159" s="40"/>
      <c r="FZ1159" s="40"/>
      <c r="GA1159" s="40"/>
      <c r="GB1159" s="40"/>
      <c r="GC1159" s="40"/>
      <c r="GD1159" s="8"/>
      <c r="GE1159" s="8"/>
      <c r="GF1159" s="8"/>
      <c r="GG1159" s="8"/>
      <c r="GH1159" s="8"/>
    </row>
    <row r="1160" spans="1:190">
      <c r="A1160" s="8"/>
      <c r="DT1160" s="40"/>
      <c r="DU1160" s="40"/>
      <c r="DV1160" s="40"/>
      <c r="DW1160" s="40"/>
      <c r="DX1160" s="40"/>
      <c r="DY1160" s="40"/>
      <c r="DZ1160" s="40"/>
      <c r="EA1160" s="40"/>
      <c r="EB1160" s="40"/>
      <c r="EC1160" s="40"/>
      <c r="ED1160" s="40"/>
      <c r="EE1160" s="40"/>
      <c r="EF1160" s="40"/>
      <c r="EG1160" s="40"/>
      <c r="EH1160" s="40"/>
      <c r="EI1160" s="40"/>
      <c r="EJ1160" s="40"/>
      <c r="EK1160" s="40"/>
      <c r="EL1160" s="40"/>
      <c r="EM1160" s="40"/>
      <c r="EN1160" s="40"/>
      <c r="EO1160" s="40"/>
      <c r="EP1160" s="40"/>
      <c r="EQ1160" s="40"/>
      <c r="ER1160" s="40"/>
      <c r="ES1160" s="40"/>
      <c r="ET1160" s="40"/>
      <c r="EU1160" s="40"/>
      <c r="EV1160" s="40"/>
      <c r="EW1160" s="40"/>
      <c r="EX1160" s="40"/>
      <c r="EY1160" s="40"/>
      <c r="EZ1160" s="40"/>
      <c r="FA1160" s="40"/>
      <c r="FB1160" s="40"/>
      <c r="FC1160" s="40"/>
      <c r="FD1160" s="40"/>
      <c r="FE1160" s="40"/>
      <c r="FF1160" s="40"/>
      <c r="FG1160" s="40"/>
      <c r="FH1160" s="40"/>
      <c r="FI1160" s="40"/>
      <c r="FJ1160" s="40"/>
      <c r="FK1160" s="40"/>
      <c r="FL1160" s="40"/>
      <c r="FM1160" s="40"/>
      <c r="FN1160" s="40"/>
      <c r="FO1160" s="40"/>
      <c r="FP1160" s="40"/>
      <c r="FQ1160" s="40"/>
      <c r="FR1160" s="40"/>
      <c r="FS1160" s="40"/>
      <c r="FT1160" s="40"/>
      <c r="FU1160" s="40"/>
      <c r="FV1160" s="40"/>
      <c r="FW1160" s="40"/>
      <c r="FX1160" s="40"/>
      <c r="FY1160" s="40"/>
      <c r="FZ1160" s="40"/>
      <c r="GA1160" s="40"/>
      <c r="GB1160" s="40"/>
      <c r="GC1160" s="40"/>
      <c r="GD1160" s="8"/>
      <c r="GE1160" s="8"/>
      <c r="GF1160" s="8"/>
      <c r="GG1160" s="8"/>
      <c r="GH1160" s="8"/>
    </row>
    <row r="1161" spans="1:190">
      <c r="A1161" s="8"/>
      <c r="DT1161" s="40"/>
      <c r="DU1161" s="40"/>
      <c r="DV1161" s="40"/>
      <c r="DW1161" s="40"/>
      <c r="DX1161" s="40"/>
      <c r="DY1161" s="40"/>
      <c r="DZ1161" s="40"/>
      <c r="EA1161" s="40"/>
      <c r="EB1161" s="40"/>
      <c r="EC1161" s="40"/>
      <c r="ED1161" s="40"/>
      <c r="EE1161" s="40"/>
      <c r="EF1161" s="40"/>
      <c r="EG1161" s="40"/>
      <c r="EH1161" s="40"/>
      <c r="EI1161" s="40"/>
      <c r="EJ1161" s="40"/>
      <c r="EK1161" s="40"/>
      <c r="EL1161" s="40"/>
      <c r="EM1161" s="40"/>
      <c r="EN1161" s="40"/>
      <c r="EO1161" s="40"/>
      <c r="EP1161" s="40"/>
      <c r="EQ1161" s="40"/>
      <c r="ER1161" s="40"/>
      <c r="ES1161" s="40"/>
      <c r="ET1161" s="40"/>
      <c r="EU1161" s="40"/>
      <c r="EV1161" s="40"/>
      <c r="EW1161" s="40"/>
      <c r="EX1161" s="40"/>
      <c r="EY1161" s="40"/>
      <c r="EZ1161" s="40"/>
      <c r="FA1161" s="40"/>
      <c r="FB1161" s="40"/>
      <c r="FC1161" s="40"/>
      <c r="FD1161" s="40"/>
      <c r="FE1161" s="40"/>
      <c r="FF1161" s="40"/>
      <c r="FG1161" s="40"/>
      <c r="FH1161" s="40"/>
      <c r="FI1161" s="40"/>
      <c r="FJ1161" s="40"/>
      <c r="FK1161" s="40"/>
      <c r="FL1161" s="40"/>
      <c r="FM1161" s="40"/>
      <c r="FN1161" s="40"/>
      <c r="FO1161" s="40"/>
      <c r="FP1161" s="40"/>
      <c r="FQ1161" s="40"/>
      <c r="FR1161" s="40"/>
      <c r="FS1161" s="40"/>
      <c r="FT1161" s="40"/>
      <c r="FU1161" s="40"/>
      <c r="FV1161" s="40"/>
      <c r="FW1161" s="40"/>
      <c r="FX1161" s="40"/>
      <c r="FY1161" s="40"/>
      <c r="FZ1161" s="40"/>
      <c r="GA1161" s="40"/>
      <c r="GB1161" s="40"/>
      <c r="GC1161" s="40"/>
      <c r="GD1161" s="8"/>
      <c r="GE1161" s="8"/>
      <c r="GF1161" s="8"/>
      <c r="GG1161" s="8"/>
      <c r="GH1161" s="8"/>
    </row>
    <row r="1162" spans="1:190">
      <c r="A1162" s="8"/>
      <c r="DT1162" s="40"/>
      <c r="DU1162" s="40"/>
      <c r="DV1162" s="40"/>
      <c r="DW1162" s="40"/>
      <c r="DX1162" s="40"/>
      <c r="DY1162" s="40"/>
      <c r="DZ1162" s="40"/>
      <c r="EA1162" s="40"/>
      <c r="EB1162" s="40"/>
      <c r="EC1162" s="40"/>
      <c r="ED1162" s="40"/>
      <c r="EE1162" s="40"/>
      <c r="EF1162" s="40"/>
      <c r="EG1162" s="40"/>
      <c r="EH1162" s="40"/>
      <c r="EI1162" s="40"/>
      <c r="EJ1162" s="40"/>
      <c r="EK1162" s="40"/>
      <c r="EL1162" s="40"/>
      <c r="EM1162" s="40"/>
      <c r="EN1162" s="40"/>
      <c r="EO1162" s="40"/>
      <c r="EP1162" s="40"/>
      <c r="EQ1162" s="40"/>
      <c r="ER1162" s="40"/>
      <c r="ES1162" s="40"/>
      <c r="ET1162" s="40"/>
      <c r="EU1162" s="40"/>
      <c r="EV1162" s="40"/>
      <c r="EW1162" s="40"/>
      <c r="EX1162" s="40"/>
      <c r="EY1162" s="40"/>
      <c r="EZ1162" s="40"/>
      <c r="FA1162" s="40"/>
      <c r="FB1162" s="40"/>
      <c r="FC1162" s="40"/>
      <c r="FD1162" s="40"/>
      <c r="FE1162" s="40"/>
      <c r="FF1162" s="40"/>
      <c r="FG1162" s="40"/>
      <c r="FH1162" s="40"/>
      <c r="FI1162" s="40"/>
      <c r="FJ1162" s="40"/>
      <c r="FK1162" s="40"/>
      <c r="FL1162" s="40"/>
      <c r="FM1162" s="40"/>
      <c r="FN1162" s="40"/>
      <c r="FO1162" s="40"/>
      <c r="FP1162" s="40"/>
      <c r="FQ1162" s="40"/>
      <c r="FR1162" s="40"/>
      <c r="FS1162" s="40"/>
      <c r="FT1162" s="40"/>
      <c r="FU1162" s="40"/>
      <c r="FV1162" s="40"/>
      <c r="FW1162" s="40"/>
      <c r="FX1162" s="40"/>
      <c r="FY1162" s="40"/>
      <c r="FZ1162" s="40"/>
      <c r="GA1162" s="40"/>
      <c r="GB1162" s="40"/>
      <c r="GC1162" s="40"/>
      <c r="GD1162" s="8"/>
      <c r="GE1162" s="8"/>
      <c r="GF1162" s="8"/>
      <c r="GG1162" s="8"/>
      <c r="GH1162" s="8"/>
    </row>
    <row r="1163" spans="1:190">
      <c r="A1163" s="8"/>
      <c r="DT1163" s="40"/>
      <c r="DU1163" s="40"/>
      <c r="DV1163" s="40"/>
      <c r="DW1163" s="40"/>
      <c r="DX1163" s="40"/>
      <c r="DY1163" s="40"/>
      <c r="DZ1163" s="40"/>
      <c r="EA1163" s="40"/>
      <c r="EB1163" s="40"/>
      <c r="EC1163" s="40"/>
      <c r="ED1163" s="40"/>
      <c r="EE1163" s="40"/>
      <c r="EF1163" s="40"/>
      <c r="EG1163" s="40"/>
      <c r="EH1163" s="40"/>
      <c r="EI1163" s="40"/>
      <c r="EJ1163" s="40"/>
      <c r="EK1163" s="40"/>
      <c r="EL1163" s="40"/>
      <c r="EM1163" s="40"/>
      <c r="EN1163" s="40"/>
      <c r="EO1163" s="40"/>
      <c r="EP1163" s="40"/>
      <c r="EQ1163" s="40"/>
      <c r="ER1163" s="40"/>
      <c r="ES1163" s="40"/>
      <c r="ET1163" s="40"/>
      <c r="EU1163" s="40"/>
      <c r="EV1163" s="40"/>
      <c r="EW1163" s="40"/>
      <c r="EX1163" s="40"/>
      <c r="EY1163" s="40"/>
      <c r="EZ1163" s="40"/>
      <c r="FA1163" s="40"/>
      <c r="FB1163" s="40"/>
      <c r="FC1163" s="40"/>
      <c r="FD1163" s="40"/>
      <c r="FE1163" s="40"/>
      <c r="FF1163" s="40"/>
      <c r="FG1163" s="40"/>
      <c r="FH1163" s="40"/>
      <c r="FI1163" s="40"/>
      <c r="FJ1163" s="40"/>
      <c r="FK1163" s="40"/>
      <c r="FL1163" s="40"/>
      <c r="FM1163" s="40"/>
      <c r="FN1163" s="40"/>
      <c r="FO1163" s="40"/>
      <c r="FP1163" s="40"/>
      <c r="FQ1163" s="40"/>
      <c r="FR1163" s="40"/>
      <c r="FS1163" s="40"/>
      <c r="FT1163" s="40"/>
      <c r="FU1163" s="40"/>
      <c r="FV1163" s="40"/>
      <c r="FW1163" s="40"/>
      <c r="FX1163" s="40"/>
      <c r="FY1163" s="40"/>
      <c r="FZ1163" s="40"/>
      <c r="GA1163" s="40"/>
      <c r="GB1163" s="40"/>
      <c r="GC1163" s="40"/>
      <c r="GD1163" s="8"/>
      <c r="GE1163" s="8"/>
      <c r="GF1163" s="8"/>
      <c r="GG1163" s="8"/>
      <c r="GH1163" s="8"/>
    </row>
    <row r="1164" spans="1:190">
      <c r="A1164" s="8"/>
      <c r="DT1164" s="40"/>
      <c r="DU1164" s="40"/>
      <c r="DV1164" s="40"/>
      <c r="DW1164" s="40"/>
      <c r="DX1164" s="40"/>
      <c r="DY1164" s="40"/>
      <c r="DZ1164" s="40"/>
      <c r="EA1164" s="40"/>
      <c r="EB1164" s="40"/>
      <c r="EC1164" s="40"/>
      <c r="ED1164" s="40"/>
      <c r="EE1164" s="40"/>
      <c r="EF1164" s="40"/>
      <c r="EG1164" s="40"/>
      <c r="EH1164" s="40"/>
      <c r="EI1164" s="40"/>
      <c r="EJ1164" s="40"/>
      <c r="EK1164" s="40"/>
      <c r="EL1164" s="40"/>
      <c r="EM1164" s="40"/>
      <c r="EN1164" s="40"/>
      <c r="EO1164" s="40"/>
      <c r="EP1164" s="40"/>
      <c r="EQ1164" s="40"/>
      <c r="ER1164" s="40"/>
      <c r="ES1164" s="40"/>
      <c r="ET1164" s="40"/>
      <c r="EU1164" s="40"/>
      <c r="EV1164" s="40"/>
      <c r="EW1164" s="40"/>
      <c r="EX1164" s="40"/>
      <c r="EY1164" s="40"/>
      <c r="EZ1164" s="40"/>
      <c r="FA1164" s="40"/>
      <c r="FB1164" s="40"/>
      <c r="FC1164" s="40"/>
      <c r="FD1164" s="40"/>
      <c r="FE1164" s="40"/>
      <c r="FF1164" s="40"/>
      <c r="FG1164" s="40"/>
      <c r="FH1164" s="40"/>
      <c r="FI1164" s="40"/>
      <c r="FJ1164" s="40"/>
      <c r="FK1164" s="40"/>
      <c r="FL1164" s="40"/>
      <c r="FM1164" s="40"/>
      <c r="FN1164" s="40"/>
      <c r="FO1164" s="40"/>
      <c r="FP1164" s="40"/>
      <c r="FQ1164" s="40"/>
      <c r="FR1164" s="40"/>
      <c r="FS1164" s="40"/>
      <c r="FT1164" s="40"/>
      <c r="FU1164" s="40"/>
      <c r="FV1164" s="40"/>
      <c r="FW1164" s="40"/>
      <c r="FX1164" s="40"/>
      <c r="FY1164" s="40"/>
      <c r="FZ1164" s="40"/>
      <c r="GA1164" s="40"/>
      <c r="GB1164" s="40"/>
      <c r="GC1164" s="40"/>
      <c r="GD1164" s="8"/>
      <c r="GE1164" s="8"/>
      <c r="GF1164" s="8"/>
      <c r="GG1164" s="8"/>
      <c r="GH1164" s="8"/>
    </row>
    <row r="1165" spans="1:190">
      <c r="A1165" s="8"/>
      <c r="DT1165" s="40"/>
      <c r="DU1165" s="40"/>
      <c r="DV1165" s="40"/>
      <c r="DW1165" s="40"/>
      <c r="DX1165" s="40"/>
      <c r="DY1165" s="40"/>
      <c r="DZ1165" s="40"/>
      <c r="EA1165" s="40"/>
      <c r="EB1165" s="40"/>
      <c r="EC1165" s="40"/>
      <c r="ED1165" s="40"/>
      <c r="EE1165" s="40"/>
      <c r="EF1165" s="40"/>
      <c r="EG1165" s="40"/>
      <c r="EH1165" s="40"/>
      <c r="EI1165" s="40"/>
      <c r="EJ1165" s="40"/>
      <c r="EK1165" s="40"/>
      <c r="EL1165" s="40"/>
      <c r="EM1165" s="40"/>
      <c r="EN1165" s="40"/>
      <c r="EO1165" s="40"/>
      <c r="EP1165" s="40"/>
      <c r="EQ1165" s="40"/>
      <c r="ER1165" s="40"/>
      <c r="ES1165" s="40"/>
      <c r="ET1165" s="40"/>
      <c r="EU1165" s="40"/>
      <c r="EV1165" s="40"/>
      <c r="EW1165" s="40"/>
      <c r="EX1165" s="40"/>
      <c r="EY1165" s="40"/>
      <c r="EZ1165" s="40"/>
      <c r="FA1165" s="40"/>
      <c r="FB1165" s="40"/>
      <c r="FC1165" s="40"/>
      <c r="FD1165" s="40"/>
      <c r="FE1165" s="40"/>
      <c r="FF1165" s="40"/>
      <c r="FG1165" s="40"/>
      <c r="FH1165" s="40"/>
      <c r="FI1165" s="40"/>
      <c r="FJ1165" s="40"/>
      <c r="FK1165" s="40"/>
      <c r="FL1165" s="40"/>
      <c r="FM1165" s="40"/>
      <c r="FN1165" s="40"/>
      <c r="FO1165" s="40"/>
      <c r="FP1165" s="40"/>
      <c r="FQ1165" s="40"/>
      <c r="FR1165" s="40"/>
      <c r="FS1165" s="40"/>
      <c r="FT1165" s="40"/>
      <c r="FU1165" s="40"/>
      <c r="FV1165" s="40"/>
      <c r="FW1165" s="40"/>
      <c r="FX1165" s="40"/>
      <c r="FY1165" s="40"/>
      <c r="FZ1165" s="40"/>
      <c r="GA1165" s="40"/>
      <c r="GB1165" s="40"/>
      <c r="GC1165" s="40"/>
      <c r="GD1165" s="8"/>
      <c r="GE1165" s="8"/>
      <c r="GF1165" s="8"/>
      <c r="GG1165" s="8"/>
      <c r="GH1165" s="8"/>
    </row>
    <row r="1166" spans="1:190">
      <c r="A1166" s="8"/>
      <c r="DT1166" s="40"/>
      <c r="DU1166" s="40"/>
      <c r="DV1166" s="40"/>
      <c r="DW1166" s="40"/>
      <c r="DX1166" s="40"/>
      <c r="DY1166" s="40"/>
      <c r="DZ1166" s="40"/>
      <c r="EA1166" s="40"/>
      <c r="EB1166" s="40"/>
      <c r="EC1166" s="40"/>
      <c r="ED1166" s="40"/>
      <c r="EE1166" s="40"/>
      <c r="EF1166" s="40"/>
      <c r="EG1166" s="40"/>
      <c r="EH1166" s="40"/>
      <c r="EI1166" s="40"/>
      <c r="EJ1166" s="40"/>
      <c r="EK1166" s="40"/>
      <c r="EL1166" s="40"/>
      <c r="EM1166" s="40"/>
      <c r="EN1166" s="40"/>
      <c r="EO1166" s="40"/>
      <c r="EP1166" s="40"/>
      <c r="EQ1166" s="40"/>
      <c r="ER1166" s="40"/>
      <c r="ES1166" s="40"/>
      <c r="ET1166" s="40"/>
      <c r="EU1166" s="40"/>
      <c r="EV1166" s="40"/>
      <c r="EW1166" s="40"/>
      <c r="EX1166" s="40"/>
      <c r="EY1166" s="40"/>
      <c r="EZ1166" s="40"/>
      <c r="FA1166" s="40"/>
      <c r="FB1166" s="40"/>
      <c r="FC1166" s="40"/>
      <c r="FD1166" s="40"/>
      <c r="FE1166" s="40"/>
      <c r="FF1166" s="40"/>
      <c r="FG1166" s="40"/>
      <c r="FH1166" s="40"/>
      <c r="FI1166" s="40"/>
      <c r="FJ1166" s="40"/>
      <c r="FK1166" s="40"/>
      <c r="FL1166" s="40"/>
      <c r="FM1166" s="40"/>
      <c r="FN1166" s="40"/>
      <c r="FO1166" s="40"/>
      <c r="FP1166" s="40"/>
      <c r="FQ1166" s="40"/>
      <c r="FR1166" s="40"/>
      <c r="FS1166" s="40"/>
      <c r="FT1166" s="40"/>
      <c r="FU1166" s="40"/>
      <c r="FV1166" s="40"/>
      <c r="FW1166" s="40"/>
      <c r="FX1166" s="40"/>
      <c r="FY1166" s="40"/>
      <c r="FZ1166" s="40"/>
      <c r="GA1166" s="40"/>
      <c r="GB1166" s="40"/>
      <c r="GC1166" s="40"/>
      <c r="GD1166" s="8"/>
      <c r="GE1166" s="8"/>
      <c r="GF1166" s="8"/>
      <c r="GG1166" s="8"/>
      <c r="GH1166" s="8"/>
    </row>
    <row r="1167" spans="1:190">
      <c r="A1167" s="8"/>
      <c r="DT1167" s="40"/>
      <c r="DU1167" s="40"/>
      <c r="DV1167" s="40"/>
      <c r="DW1167" s="40"/>
      <c r="DX1167" s="40"/>
      <c r="DY1167" s="40"/>
      <c r="DZ1167" s="40"/>
      <c r="EA1167" s="40"/>
      <c r="EB1167" s="40"/>
      <c r="EC1167" s="40"/>
      <c r="ED1167" s="40"/>
      <c r="EE1167" s="40"/>
      <c r="EF1167" s="40"/>
      <c r="EG1167" s="40"/>
      <c r="EH1167" s="40"/>
      <c r="EI1167" s="40"/>
      <c r="EJ1167" s="40"/>
      <c r="EK1167" s="40"/>
      <c r="EL1167" s="40"/>
      <c r="EM1167" s="40"/>
      <c r="EN1167" s="40"/>
      <c r="EO1167" s="40"/>
      <c r="EP1167" s="40"/>
      <c r="EQ1167" s="40"/>
      <c r="ER1167" s="40"/>
      <c r="ES1167" s="40"/>
      <c r="ET1167" s="40"/>
      <c r="EU1167" s="40"/>
      <c r="EV1167" s="40"/>
      <c r="EW1167" s="40"/>
      <c r="EX1167" s="40"/>
      <c r="EY1167" s="40"/>
      <c r="EZ1167" s="40"/>
      <c r="FA1167" s="40"/>
      <c r="FB1167" s="40"/>
      <c r="FC1167" s="40"/>
      <c r="FD1167" s="40"/>
      <c r="FE1167" s="40"/>
      <c r="FF1167" s="40"/>
      <c r="FG1167" s="40"/>
      <c r="FH1167" s="40"/>
      <c r="FI1167" s="40"/>
      <c r="FJ1167" s="40"/>
      <c r="FK1167" s="40"/>
      <c r="FL1167" s="40"/>
      <c r="FM1167" s="40"/>
      <c r="FN1167" s="40"/>
      <c r="FO1167" s="40"/>
      <c r="FP1167" s="40"/>
      <c r="FQ1167" s="40"/>
      <c r="FR1167" s="40"/>
      <c r="FS1167" s="40"/>
      <c r="FT1167" s="40"/>
      <c r="FU1167" s="40"/>
      <c r="FV1167" s="40"/>
      <c r="FW1167" s="40"/>
      <c r="FX1167" s="40"/>
      <c r="FY1167" s="40"/>
      <c r="FZ1167" s="40"/>
      <c r="GA1167" s="40"/>
      <c r="GB1167" s="40"/>
      <c r="GC1167" s="40"/>
      <c r="GD1167" s="8"/>
      <c r="GE1167" s="8"/>
      <c r="GF1167" s="8"/>
      <c r="GG1167" s="8"/>
      <c r="GH1167" s="8"/>
    </row>
    <row r="1168" spans="1:190">
      <c r="A1168" s="8"/>
      <c r="DT1168" s="40"/>
      <c r="DU1168" s="40"/>
      <c r="DV1168" s="40"/>
      <c r="DW1168" s="40"/>
      <c r="DX1168" s="40"/>
      <c r="DY1168" s="40"/>
      <c r="DZ1168" s="40"/>
      <c r="EA1168" s="40"/>
      <c r="EB1168" s="40"/>
      <c r="EC1168" s="40"/>
      <c r="ED1168" s="40"/>
      <c r="EE1168" s="40"/>
      <c r="EF1168" s="40"/>
      <c r="EG1168" s="40"/>
      <c r="EH1168" s="40"/>
      <c r="EI1168" s="40"/>
      <c r="EJ1168" s="40"/>
      <c r="EK1168" s="40"/>
      <c r="EL1168" s="40"/>
      <c r="EM1168" s="40"/>
      <c r="EN1168" s="40"/>
      <c r="EO1168" s="40"/>
      <c r="EP1168" s="40"/>
      <c r="EQ1168" s="40"/>
      <c r="ER1168" s="40"/>
      <c r="ES1168" s="40"/>
      <c r="ET1168" s="40"/>
      <c r="EU1168" s="40"/>
      <c r="EV1168" s="40"/>
      <c r="EW1168" s="40"/>
      <c r="EX1168" s="40"/>
      <c r="EY1168" s="40"/>
      <c r="EZ1168" s="40"/>
      <c r="FA1168" s="40"/>
      <c r="FB1168" s="40"/>
      <c r="FC1168" s="40"/>
      <c r="FD1168" s="40"/>
      <c r="FE1168" s="40"/>
      <c r="FF1168" s="40"/>
      <c r="FG1168" s="40"/>
      <c r="FH1168" s="40"/>
      <c r="FI1168" s="40"/>
      <c r="FJ1168" s="40"/>
      <c r="FK1168" s="40"/>
      <c r="FL1168" s="40"/>
      <c r="FM1168" s="40"/>
      <c r="FN1168" s="40"/>
      <c r="FO1168" s="40"/>
      <c r="FP1168" s="40"/>
      <c r="FQ1168" s="40"/>
      <c r="FR1168" s="40"/>
      <c r="FS1168" s="40"/>
      <c r="FT1168" s="40"/>
      <c r="FU1168" s="40"/>
      <c r="FV1168" s="40"/>
      <c r="FW1168" s="40"/>
      <c r="FX1168" s="40"/>
      <c r="FY1168" s="40"/>
      <c r="FZ1168" s="40"/>
      <c r="GA1168" s="40"/>
      <c r="GB1168" s="40"/>
      <c r="GC1168" s="40"/>
      <c r="GD1168" s="8"/>
      <c r="GE1168" s="8"/>
      <c r="GF1168" s="8"/>
      <c r="GG1168" s="8"/>
      <c r="GH1168" s="8"/>
    </row>
    <row r="1169" spans="1:190">
      <c r="A1169" s="8"/>
      <c r="DT1169" s="40"/>
      <c r="DU1169" s="40"/>
      <c r="DV1169" s="40"/>
      <c r="DW1169" s="40"/>
      <c r="DX1169" s="40"/>
      <c r="DY1169" s="40"/>
      <c r="DZ1169" s="40"/>
      <c r="EA1169" s="40"/>
      <c r="EB1169" s="40"/>
      <c r="EC1169" s="40"/>
      <c r="ED1169" s="40"/>
      <c r="EE1169" s="40"/>
      <c r="EF1169" s="40"/>
      <c r="EG1169" s="40"/>
      <c r="EH1169" s="40"/>
      <c r="EI1169" s="40"/>
      <c r="EJ1169" s="40"/>
      <c r="EK1169" s="40"/>
      <c r="EL1169" s="40"/>
      <c r="EM1169" s="40"/>
      <c r="EN1169" s="40"/>
      <c r="EO1169" s="40"/>
      <c r="EP1169" s="40"/>
      <c r="EQ1169" s="40"/>
      <c r="ER1169" s="40"/>
      <c r="ES1169" s="40"/>
      <c r="ET1169" s="40"/>
      <c r="EU1169" s="40"/>
      <c r="EV1169" s="40"/>
      <c r="EW1169" s="40"/>
      <c r="EX1169" s="40"/>
      <c r="EY1169" s="40"/>
      <c r="EZ1169" s="40"/>
      <c r="FA1169" s="40"/>
      <c r="FB1169" s="40"/>
      <c r="FC1169" s="40"/>
      <c r="FD1169" s="40"/>
      <c r="FE1169" s="40"/>
      <c r="FF1169" s="40"/>
      <c r="FG1169" s="40"/>
      <c r="FH1169" s="40"/>
      <c r="FI1169" s="40"/>
      <c r="FJ1169" s="40"/>
      <c r="FK1169" s="40"/>
      <c r="FL1169" s="40"/>
      <c r="FM1169" s="40"/>
      <c r="FN1169" s="40"/>
      <c r="FO1169" s="40"/>
      <c r="FP1169" s="40"/>
      <c r="FQ1169" s="40"/>
      <c r="FR1169" s="40"/>
      <c r="FS1169" s="40"/>
      <c r="FT1169" s="40"/>
      <c r="FU1169" s="40"/>
      <c r="FV1169" s="40"/>
      <c r="FW1169" s="40"/>
      <c r="FX1169" s="40"/>
      <c r="FY1169" s="40"/>
      <c r="FZ1169" s="40"/>
      <c r="GA1169" s="40"/>
      <c r="GB1169" s="40"/>
      <c r="GC1169" s="40"/>
      <c r="GD1169" s="8"/>
      <c r="GE1169" s="8"/>
      <c r="GF1169" s="8"/>
      <c r="GG1169" s="8"/>
      <c r="GH1169" s="8"/>
    </row>
    <row r="1170" spans="1:190">
      <c r="A1170" s="8"/>
      <c r="DT1170" s="40"/>
      <c r="DU1170" s="40"/>
      <c r="DV1170" s="40"/>
      <c r="DW1170" s="40"/>
      <c r="DX1170" s="40"/>
      <c r="DY1170" s="40"/>
      <c r="DZ1170" s="40"/>
      <c r="EA1170" s="40"/>
      <c r="EB1170" s="40"/>
      <c r="EC1170" s="40"/>
      <c r="ED1170" s="40"/>
      <c r="EE1170" s="40"/>
      <c r="EF1170" s="40"/>
      <c r="EG1170" s="40"/>
      <c r="EH1170" s="40"/>
      <c r="EI1170" s="40"/>
      <c r="EJ1170" s="40"/>
      <c r="EK1170" s="40"/>
      <c r="EL1170" s="40"/>
      <c r="EM1170" s="40"/>
      <c r="EN1170" s="40"/>
      <c r="EO1170" s="40"/>
      <c r="EP1170" s="40"/>
      <c r="EQ1170" s="40"/>
      <c r="ER1170" s="40"/>
      <c r="ES1170" s="40"/>
      <c r="ET1170" s="40"/>
      <c r="EU1170" s="40"/>
      <c r="EV1170" s="40"/>
      <c r="EW1170" s="40"/>
      <c r="EX1170" s="40"/>
      <c r="EY1170" s="40"/>
      <c r="EZ1170" s="40"/>
      <c r="FA1170" s="40"/>
      <c r="FB1170" s="40"/>
      <c r="FC1170" s="40"/>
      <c r="FD1170" s="40"/>
      <c r="FE1170" s="40"/>
      <c r="FF1170" s="40"/>
      <c r="FG1170" s="40"/>
      <c r="FH1170" s="40"/>
      <c r="FI1170" s="40"/>
      <c r="FJ1170" s="40"/>
      <c r="FK1170" s="40"/>
      <c r="FL1170" s="40"/>
      <c r="FM1170" s="40"/>
      <c r="FN1170" s="40"/>
      <c r="FO1170" s="40"/>
      <c r="FP1170" s="40"/>
      <c r="FQ1170" s="40"/>
      <c r="FR1170" s="40"/>
      <c r="FS1170" s="40"/>
      <c r="FT1170" s="40"/>
      <c r="FU1170" s="40"/>
      <c r="FV1170" s="40"/>
      <c r="FW1170" s="40"/>
      <c r="FX1170" s="40"/>
      <c r="FY1170" s="40"/>
      <c r="FZ1170" s="40"/>
      <c r="GA1170" s="40"/>
      <c r="GB1170" s="40"/>
      <c r="GC1170" s="40"/>
      <c r="GD1170" s="8"/>
      <c r="GE1170" s="8"/>
      <c r="GF1170" s="8"/>
      <c r="GG1170" s="8"/>
      <c r="GH1170" s="8"/>
    </row>
    <row r="1171" spans="1:190">
      <c r="A1171" s="8"/>
      <c r="DT1171" s="40"/>
      <c r="DU1171" s="40"/>
      <c r="DV1171" s="40"/>
      <c r="DW1171" s="40"/>
      <c r="DX1171" s="40"/>
      <c r="DY1171" s="40"/>
      <c r="DZ1171" s="40"/>
      <c r="EA1171" s="40"/>
      <c r="EB1171" s="40"/>
      <c r="EC1171" s="40"/>
      <c r="ED1171" s="40"/>
      <c r="EE1171" s="40"/>
      <c r="EF1171" s="40"/>
      <c r="EG1171" s="40"/>
      <c r="EH1171" s="40"/>
      <c r="EI1171" s="40"/>
      <c r="EJ1171" s="40"/>
      <c r="EK1171" s="40"/>
      <c r="EL1171" s="40"/>
      <c r="EM1171" s="40"/>
      <c r="EN1171" s="40"/>
      <c r="EO1171" s="40"/>
      <c r="EP1171" s="40"/>
      <c r="EQ1171" s="40"/>
      <c r="ER1171" s="40"/>
      <c r="ES1171" s="40"/>
      <c r="ET1171" s="40"/>
      <c r="EU1171" s="40"/>
      <c r="EV1171" s="40"/>
      <c r="EW1171" s="40"/>
      <c r="EX1171" s="40"/>
      <c r="EY1171" s="40"/>
      <c r="EZ1171" s="40"/>
      <c r="FA1171" s="40"/>
      <c r="FB1171" s="40"/>
      <c r="FC1171" s="40"/>
      <c r="FD1171" s="40"/>
      <c r="FE1171" s="40"/>
      <c r="FF1171" s="40"/>
      <c r="FG1171" s="40"/>
      <c r="FH1171" s="40"/>
      <c r="FI1171" s="40"/>
      <c r="FJ1171" s="40"/>
      <c r="FK1171" s="40"/>
      <c r="FL1171" s="40"/>
      <c r="FM1171" s="40"/>
      <c r="FN1171" s="40"/>
      <c r="FO1171" s="40"/>
      <c r="FP1171" s="40"/>
      <c r="FQ1171" s="40"/>
      <c r="FR1171" s="40"/>
      <c r="FS1171" s="40"/>
      <c r="FT1171" s="40"/>
      <c r="FU1171" s="40"/>
      <c r="FV1171" s="40"/>
      <c r="FW1171" s="40"/>
      <c r="FX1171" s="40"/>
      <c r="FY1171" s="40"/>
      <c r="FZ1171" s="40"/>
      <c r="GA1171" s="40"/>
      <c r="GB1171" s="40"/>
      <c r="GC1171" s="40"/>
      <c r="GD1171" s="8"/>
      <c r="GE1171" s="8"/>
      <c r="GF1171" s="8"/>
      <c r="GG1171" s="8"/>
      <c r="GH1171" s="8"/>
    </row>
    <row r="1172" spans="1:190">
      <c r="A1172" s="8"/>
      <c r="DT1172" s="40"/>
      <c r="DU1172" s="40"/>
      <c r="DV1172" s="40"/>
      <c r="DW1172" s="40"/>
      <c r="DX1172" s="40"/>
      <c r="DY1172" s="40"/>
      <c r="DZ1172" s="40"/>
      <c r="EA1172" s="40"/>
      <c r="EB1172" s="40"/>
      <c r="EC1172" s="40"/>
      <c r="ED1172" s="40"/>
      <c r="EE1172" s="40"/>
      <c r="EF1172" s="40"/>
      <c r="EG1172" s="40"/>
      <c r="EH1172" s="40"/>
      <c r="EI1172" s="40"/>
      <c r="EJ1172" s="40"/>
      <c r="EK1172" s="40"/>
      <c r="EL1172" s="40"/>
      <c r="EM1172" s="40"/>
      <c r="EN1172" s="40"/>
      <c r="EO1172" s="40"/>
      <c r="EP1172" s="40"/>
      <c r="EQ1172" s="40"/>
      <c r="ER1172" s="40"/>
      <c r="ES1172" s="40"/>
      <c r="ET1172" s="40"/>
      <c r="EU1172" s="40"/>
      <c r="EV1172" s="40"/>
      <c r="EW1172" s="40"/>
      <c r="EX1172" s="40"/>
      <c r="EY1172" s="40"/>
      <c r="EZ1172" s="40"/>
      <c r="FA1172" s="40"/>
      <c r="FB1172" s="40"/>
      <c r="FC1172" s="40"/>
      <c r="FD1172" s="40"/>
      <c r="FE1172" s="40"/>
      <c r="FF1172" s="40"/>
      <c r="FG1172" s="40"/>
      <c r="FH1172" s="40"/>
      <c r="FI1172" s="40"/>
      <c r="FJ1172" s="40"/>
      <c r="FK1172" s="40"/>
      <c r="FL1172" s="40"/>
      <c r="FM1172" s="40"/>
      <c r="FN1172" s="40"/>
      <c r="FO1172" s="40"/>
      <c r="FP1172" s="40"/>
      <c r="FQ1172" s="40"/>
      <c r="FR1172" s="40"/>
      <c r="FS1172" s="40"/>
      <c r="FT1172" s="40"/>
      <c r="FU1172" s="40"/>
      <c r="FV1172" s="40"/>
      <c r="FW1172" s="40"/>
      <c r="FX1172" s="40"/>
      <c r="FY1172" s="40"/>
      <c r="FZ1172" s="40"/>
      <c r="GA1172" s="40"/>
      <c r="GB1172" s="40"/>
      <c r="GC1172" s="40"/>
      <c r="GD1172" s="8"/>
      <c r="GE1172" s="8"/>
      <c r="GF1172" s="8"/>
      <c r="GG1172" s="8"/>
      <c r="GH1172" s="8"/>
    </row>
    <row r="1173" spans="1:190">
      <c r="A1173" s="8"/>
      <c r="DT1173" s="40"/>
      <c r="DU1173" s="40"/>
      <c r="DV1173" s="40"/>
      <c r="DW1173" s="40"/>
      <c r="DX1173" s="40"/>
      <c r="DY1173" s="40"/>
      <c r="DZ1173" s="40"/>
      <c r="EA1173" s="40"/>
      <c r="EB1173" s="40"/>
      <c r="EC1173" s="40"/>
      <c r="ED1173" s="40"/>
      <c r="EE1173" s="40"/>
      <c r="EF1173" s="40"/>
      <c r="EG1173" s="40"/>
      <c r="EH1173" s="40"/>
      <c r="EI1173" s="40"/>
      <c r="EJ1173" s="40"/>
      <c r="EK1173" s="40"/>
      <c r="EL1173" s="40"/>
      <c r="EM1173" s="40"/>
      <c r="EN1173" s="40"/>
      <c r="EO1173" s="40"/>
      <c r="EP1173" s="40"/>
      <c r="EQ1173" s="40"/>
      <c r="ER1173" s="40"/>
      <c r="ES1173" s="40"/>
      <c r="ET1173" s="40"/>
      <c r="EU1173" s="40"/>
      <c r="EV1173" s="40"/>
      <c r="EW1173" s="40"/>
      <c r="EX1173" s="40"/>
      <c r="EY1173" s="40"/>
      <c r="EZ1173" s="40"/>
      <c r="FA1173" s="40"/>
      <c r="FB1173" s="40"/>
      <c r="FC1173" s="40"/>
      <c r="FD1173" s="40"/>
      <c r="FE1173" s="40"/>
      <c r="FF1173" s="40"/>
      <c r="FG1173" s="40"/>
      <c r="FH1173" s="40"/>
      <c r="FI1173" s="40"/>
      <c r="FJ1173" s="40"/>
      <c r="FK1173" s="40"/>
      <c r="FL1173" s="40"/>
      <c r="FM1173" s="40"/>
      <c r="FN1173" s="40"/>
      <c r="FO1173" s="40"/>
      <c r="FP1173" s="40"/>
      <c r="FQ1173" s="40"/>
      <c r="FR1173" s="40"/>
      <c r="FS1173" s="40"/>
      <c r="FT1173" s="40"/>
      <c r="FU1173" s="40"/>
      <c r="FV1173" s="40"/>
      <c r="FW1173" s="40"/>
      <c r="FX1173" s="40"/>
      <c r="FY1173" s="40"/>
      <c r="FZ1173" s="40"/>
      <c r="GA1173" s="40"/>
      <c r="GB1173" s="40"/>
      <c r="GC1173" s="40"/>
      <c r="GD1173" s="8"/>
      <c r="GE1173" s="8"/>
      <c r="GF1173" s="8"/>
      <c r="GG1173" s="8"/>
      <c r="GH1173" s="8"/>
    </row>
    <row r="1174" spans="1:190">
      <c r="A1174" s="8"/>
      <c r="DT1174" s="40"/>
      <c r="DU1174" s="40"/>
      <c r="DV1174" s="40"/>
      <c r="DW1174" s="40"/>
      <c r="DX1174" s="40"/>
      <c r="DY1174" s="40"/>
      <c r="DZ1174" s="40"/>
      <c r="EA1174" s="40"/>
      <c r="EB1174" s="40"/>
      <c r="EC1174" s="40"/>
      <c r="ED1174" s="40"/>
      <c r="EE1174" s="40"/>
      <c r="EF1174" s="40"/>
      <c r="EG1174" s="40"/>
      <c r="EH1174" s="40"/>
      <c r="EI1174" s="40"/>
      <c r="EJ1174" s="40"/>
      <c r="EK1174" s="40"/>
      <c r="EL1174" s="40"/>
      <c r="EM1174" s="40"/>
      <c r="EN1174" s="40"/>
      <c r="EO1174" s="40"/>
      <c r="EP1174" s="40"/>
      <c r="EQ1174" s="40"/>
      <c r="ER1174" s="40"/>
      <c r="ES1174" s="40"/>
      <c r="ET1174" s="40"/>
      <c r="EU1174" s="40"/>
      <c r="EV1174" s="40"/>
      <c r="EW1174" s="40"/>
      <c r="EX1174" s="40"/>
      <c r="EY1174" s="40"/>
      <c r="EZ1174" s="40"/>
      <c r="FA1174" s="40"/>
      <c r="FB1174" s="40"/>
      <c r="FC1174" s="40"/>
      <c r="FD1174" s="40"/>
      <c r="FE1174" s="40"/>
      <c r="FF1174" s="40"/>
      <c r="FG1174" s="40"/>
      <c r="FH1174" s="40"/>
      <c r="FI1174" s="40"/>
      <c r="FJ1174" s="40"/>
      <c r="FK1174" s="40"/>
      <c r="FL1174" s="40"/>
      <c r="FM1174" s="40"/>
      <c r="FN1174" s="40"/>
      <c r="FO1174" s="40"/>
      <c r="FP1174" s="40"/>
      <c r="FQ1174" s="40"/>
      <c r="FR1174" s="40"/>
      <c r="FS1174" s="40"/>
      <c r="FT1174" s="40"/>
      <c r="FU1174" s="40"/>
      <c r="FV1174" s="40"/>
      <c r="FW1174" s="40"/>
      <c r="FX1174" s="40"/>
      <c r="FY1174" s="40"/>
      <c r="FZ1174" s="40"/>
      <c r="GA1174" s="40"/>
      <c r="GB1174" s="40"/>
      <c r="GC1174" s="40"/>
      <c r="GD1174" s="8"/>
      <c r="GE1174" s="8"/>
      <c r="GF1174" s="8"/>
      <c r="GG1174" s="8"/>
      <c r="GH1174" s="8"/>
    </row>
    <row r="1175" spans="1:190">
      <c r="A1175" s="8"/>
      <c r="DT1175" s="40"/>
      <c r="DU1175" s="40"/>
      <c r="DV1175" s="40"/>
      <c r="DW1175" s="40"/>
      <c r="DX1175" s="40"/>
      <c r="DY1175" s="40"/>
      <c r="DZ1175" s="40"/>
      <c r="EA1175" s="40"/>
      <c r="EB1175" s="40"/>
      <c r="EC1175" s="40"/>
      <c r="ED1175" s="40"/>
      <c r="EE1175" s="40"/>
      <c r="EF1175" s="40"/>
      <c r="EG1175" s="40"/>
      <c r="EH1175" s="40"/>
      <c r="EI1175" s="40"/>
      <c r="EJ1175" s="40"/>
      <c r="EK1175" s="40"/>
      <c r="EL1175" s="40"/>
      <c r="EM1175" s="40"/>
      <c r="EN1175" s="40"/>
      <c r="EO1175" s="40"/>
      <c r="EP1175" s="40"/>
      <c r="EQ1175" s="40"/>
      <c r="ER1175" s="40"/>
      <c r="ES1175" s="40"/>
      <c r="ET1175" s="40"/>
      <c r="EU1175" s="40"/>
      <c r="EV1175" s="40"/>
      <c r="EW1175" s="40"/>
      <c r="EX1175" s="40"/>
      <c r="EY1175" s="40"/>
      <c r="EZ1175" s="40"/>
      <c r="FA1175" s="40"/>
      <c r="FB1175" s="40"/>
      <c r="FC1175" s="40"/>
      <c r="FD1175" s="40"/>
      <c r="FE1175" s="40"/>
      <c r="FF1175" s="40"/>
      <c r="FG1175" s="40"/>
      <c r="FH1175" s="40"/>
      <c r="FI1175" s="40"/>
      <c r="FJ1175" s="40"/>
      <c r="FK1175" s="40"/>
      <c r="FL1175" s="40"/>
      <c r="FM1175" s="40"/>
      <c r="FN1175" s="40"/>
      <c r="FO1175" s="40"/>
      <c r="FP1175" s="40"/>
      <c r="FQ1175" s="40"/>
      <c r="FR1175" s="40"/>
      <c r="FS1175" s="40"/>
      <c r="FT1175" s="40"/>
      <c r="FU1175" s="40"/>
      <c r="FV1175" s="40"/>
      <c r="FW1175" s="40"/>
      <c r="FX1175" s="40"/>
      <c r="FY1175" s="40"/>
      <c r="FZ1175" s="40"/>
      <c r="GA1175" s="40"/>
      <c r="GB1175" s="40"/>
      <c r="GC1175" s="40"/>
      <c r="GD1175" s="8"/>
      <c r="GE1175" s="8"/>
      <c r="GF1175" s="8"/>
      <c r="GG1175" s="8"/>
      <c r="GH1175" s="8"/>
    </row>
    <row r="1176" spans="1:190">
      <c r="A1176" s="8"/>
      <c r="DT1176" s="40"/>
      <c r="DU1176" s="40"/>
      <c r="DV1176" s="40"/>
      <c r="DW1176" s="40"/>
      <c r="DX1176" s="40"/>
      <c r="DY1176" s="40"/>
      <c r="DZ1176" s="40"/>
      <c r="EA1176" s="40"/>
      <c r="EB1176" s="40"/>
      <c r="EC1176" s="40"/>
      <c r="ED1176" s="40"/>
      <c r="EE1176" s="40"/>
      <c r="EF1176" s="40"/>
      <c r="EG1176" s="40"/>
      <c r="EH1176" s="40"/>
      <c r="EI1176" s="40"/>
      <c r="EJ1176" s="40"/>
      <c r="EK1176" s="40"/>
      <c r="EL1176" s="40"/>
      <c r="EM1176" s="40"/>
      <c r="EN1176" s="40"/>
      <c r="EO1176" s="40"/>
      <c r="EP1176" s="40"/>
      <c r="EQ1176" s="40"/>
      <c r="ER1176" s="40"/>
      <c r="ES1176" s="40"/>
      <c r="ET1176" s="40"/>
      <c r="EU1176" s="40"/>
      <c r="EV1176" s="40"/>
      <c r="EW1176" s="40"/>
      <c r="EX1176" s="40"/>
      <c r="EY1176" s="40"/>
      <c r="EZ1176" s="40"/>
      <c r="FA1176" s="40"/>
      <c r="FB1176" s="40"/>
      <c r="FC1176" s="40"/>
      <c r="FD1176" s="40"/>
      <c r="FE1176" s="40"/>
      <c r="FF1176" s="40"/>
      <c r="FG1176" s="40"/>
      <c r="FH1176" s="40"/>
      <c r="FI1176" s="40"/>
      <c r="FJ1176" s="40"/>
      <c r="FK1176" s="40"/>
      <c r="FL1176" s="40"/>
      <c r="FM1176" s="40"/>
      <c r="FN1176" s="40"/>
      <c r="FO1176" s="40"/>
      <c r="FP1176" s="40"/>
      <c r="FQ1176" s="40"/>
      <c r="FR1176" s="40"/>
      <c r="FS1176" s="40"/>
      <c r="FT1176" s="40"/>
      <c r="FU1176" s="40"/>
      <c r="FV1176" s="40"/>
      <c r="FW1176" s="40"/>
      <c r="FX1176" s="40"/>
      <c r="FY1176" s="40"/>
      <c r="FZ1176" s="40"/>
      <c r="GA1176" s="40"/>
      <c r="GB1176" s="40"/>
      <c r="GC1176" s="40"/>
      <c r="GD1176" s="8"/>
      <c r="GE1176" s="8"/>
      <c r="GF1176" s="8"/>
      <c r="GG1176" s="8"/>
      <c r="GH1176" s="8"/>
    </row>
    <row r="1177" spans="1:190">
      <c r="A1177" s="8"/>
      <c r="DT1177" s="40"/>
      <c r="DU1177" s="40"/>
      <c r="DV1177" s="40"/>
      <c r="DW1177" s="40"/>
      <c r="DX1177" s="40"/>
      <c r="DY1177" s="40"/>
      <c r="DZ1177" s="40"/>
      <c r="EA1177" s="40"/>
      <c r="EB1177" s="40"/>
      <c r="EC1177" s="40"/>
      <c r="ED1177" s="40"/>
      <c r="EE1177" s="40"/>
      <c r="EF1177" s="40"/>
      <c r="EG1177" s="40"/>
      <c r="EH1177" s="40"/>
      <c r="EI1177" s="40"/>
      <c r="EJ1177" s="40"/>
      <c r="EK1177" s="40"/>
      <c r="EL1177" s="40"/>
      <c r="EM1177" s="40"/>
      <c r="EN1177" s="40"/>
      <c r="EO1177" s="40"/>
      <c r="EP1177" s="40"/>
      <c r="EQ1177" s="40"/>
      <c r="ER1177" s="40"/>
      <c r="ES1177" s="40"/>
      <c r="ET1177" s="40"/>
      <c r="EU1177" s="40"/>
      <c r="EV1177" s="40"/>
      <c r="EW1177" s="40"/>
      <c r="EX1177" s="40"/>
      <c r="EY1177" s="40"/>
      <c r="EZ1177" s="40"/>
      <c r="FA1177" s="40"/>
      <c r="FB1177" s="40"/>
      <c r="FC1177" s="40"/>
      <c r="FD1177" s="40"/>
      <c r="FE1177" s="40"/>
      <c r="FF1177" s="40"/>
      <c r="FG1177" s="40"/>
      <c r="FH1177" s="40"/>
      <c r="FI1177" s="40"/>
      <c r="FJ1177" s="40"/>
      <c r="FK1177" s="40"/>
      <c r="FL1177" s="40"/>
      <c r="FM1177" s="40"/>
      <c r="FN1177" s="40"/>
      <c r="FO1177" s="40"/>
      <c r="FP1177" s="40"/>
      <c r="FQ1177" s="40"/>
      <c r="FR1177" s="40"/>
      <c r="FS1177" s="40"/>
      <c r="FT1177" s="40"/>
      <c r="FU1177" s="40"/>
      <c r="FV1177" s="40"/>
      <c r="FW1177" s="40"/>
      <c r="FX1177" s="40"/>
      <c r="FY1177" s="40"/>
      <c r="FZ1177" s="40"/>
      <c r="GA1177" s="40"/>
      <c r="GB1177" s="40"/>
      <c r="GC1177" s="40"/>
      <c r="GD1177" s="8"/>
      <c r="GE1177" s="8"/>
      <c r="GF1177" s="8"/>
      <c r="GG1177" s="8"/>
      <c r="GH1177" s="8"/>
    </row>
    <row r="1178" spans="1:190">
      <c r="A1178" s="8"/>
      <c r="DT1178" s="40"/>
      <c r="DU1178" s="40"/>
      <c r="DV1178" s="40"/>
      <c r="DW1178" s="40"/>
      <c r="DX1178" s="40"/>
      <c r="DY1178" s="40"/>
      <c r="DZ1178" s="40"/>
      <c r="EA1178" s="40"/>
      <c r="EB1178" s="40"/>
      <c r="EC1178" s="40"/>
      <c r="ED1178" s="40"/>
      <c r="EE1178" s="40"/>
      <c r="EF1178" s="40"/>
      <c r="EG1178" s="40"/>
      <c r="EH1178" s="40"/>
      <c r="EI1178" s="40"/>
      <c r="EJ1178" s="40"/>
      <c r="EK1178" s="40"/>
      <c r="EL1178" s="40"/>
      <c r="EM1178" s="40"/>
      <c r="EN1178" s="40"/>
      <c r="EO1178" s="40"/>
      <c r="EP1178" s="40"/>
      <c r="EQ1178" s="40"/>
      <c r="ER1178" s="40"/>
      <c r="ES1178" s="40"/>
      <c r="ET1178" s="40"/>
      <c r="EU1178" s="40"/>
      <c r="EV1178" s="40"/>
      <c r="EW1178" s="40"/>
      <c r="EX1178" s="40"/>
      <c r="EY1178" s="40"/>
      <c r="EZ1178" s="40"/>
      <c r="FA1178" s="40"/>
      <c r="FB1178" s="40"/>
      <c r="FC1178" s="40"/>
      <c r="FD1178" s="40"/>
      <c r="FE1178" s="40"/>
      <c r="FF1178" s="40"/>
      <c r="FG1178" s="40"/>
      <c r="FH1178" s="40"/>
      <c r="FI1178" s="40"/>
      <c r="FJ1178" s="40"/>
      <c r="FK1178" s="40"/>
      <c r="FL1178" s="40"/>
      <c r="FM1178" s="40"/>
      <c r="FN1178" s="40"/>
      <c r="FO1178" s="40"/>
      <c r="FP1178" s="40"/>
      <c r="FQ1178" s="40"/>
      <c r="FR1178" s="40"/>
      <c r="FS1178" s="40"/>
      <c r="FT1178" s="40"/>
      <c r="FU1178" s="40"/>
      <c r="FV1178" s="40"/>
      <c r="FW1178" s="40"/>
      <c r="FX1178" s="40"/>
      <c r="FY1178" s="40"/>
      <c r="FZ1178" s="40"/>
      <c r="GA1178" s="40"/>
      <c r="GB1178" s="40"/>
      <c r="GC1178" s="40"/>
      <c r="GD1178" s="8"/>
      <c r="GE1178" s="8"/>
      <c r="GF1178" s="8"/>
      <c r="GG1178" s="8"/>
      <c r="GH1178" s="8"/>
    </row>
    <row r="1179" spans="1:190">
      <c r="A1179" s="8"/>
      <c r="DT1179" s="40"/>
      <c r="DU1179" s="40"/>
      <c r="DV1179" s="40"/>
      <c r="DW1179" s="40"/>
      <c r="DX1179" s="40"/>
      <c r="DY1179" s="40"/>
      <c r="DZ1179" s="40"/>
      <c r="EA1179" s="40"/>
      <c r="EB1179" s="40"/>
      <c r="EC1179" s="40"/>
      <c r="ED1179" s="40"/>
      <c r="EE1179" s="40"/>
      <c r="EF1179" s="40"/>
      <c r="EG1179" s="40"/>
      <c r="EH1179" s="40"/>
      <c r="EI1179" s="40"/>
      <c r="EJ1179" s="40"/>
      <c r="EK1179" s="40"/>
      <c r="EL1179" s="40"/>
      <c r="EM1179" s="40"/>
      <c r="EN1179" s="40"/>
      <c r="EO1179" s="40"/>
      <c r="EP1179" s="40"/>
      <c r="EQ1179" s="40"/>
      <c r="ER1179" s="40"/>
      <c r="ES1179" s="40"/>
      <c r="ET1179" s="40"/>
      <c r="EU1179" s="40"/>
      <c r="EV1179" s="40"/>
      <c r="EW1179" s="40"/>
      <c r="EX1179" s="40"/>
      <c r="EY1179" s="40"/>
      <c r="EZ1179" s="40"/>
      <c r="FA1179" s="40"/>
      <c r="FB1179" s="40"/>
      <c r="FC1179" s="40"/>
      <c r="FD1179" s="40"/>
      <c r="FE1179" s="40"/>
      <c r="FF1179" s="40"/>
      <c r="FG1179" s="40"/>
      <c r="FH1179" s="40"/>
      <c r="FI1179" s="40"/>
      <c r="FJ1179" s="40"/>
      <c r="FK1179" s="40"/>
      <c r="FL1179" s="40"/>
      <c r="FM1179" s="40"/>
      <c r="FN1179" s="40"/>
      <c r="FO1179" s="40"/>
      <c r="FP1179" s="40"/>
      <c r="FQ1179" s="40"/>
      <c r="FR1179" s="40"/>
      <c r="FS1179" s="40"/>
      <c r="FT1179" s="40"/>
      <c r="FU1179" s="40"/>
      <c r="FV1179" s="40"/>
      <c r="FW1179" s="40"/>
      <c r="FX1179" s="40"/>
      <c r="FY1179" s="40"/>
      <c r="FZ1179" s="40"/>
      <c r="GA1179" s="40"/>
      <c r="GB1179" s="40"/>
      <c r="GC1179" s="40"/>
      <c r="GD1179" s="8"/>
      <c r="GE1179" s="8"/>
      <c r="GF1179" s="8"/>
      <c r="GG1179" s="8"/>
      <c r="GH1179" s="8"/>
    </row>
    <row r="1180" spans="1:190">
      <c r="A1180" s="8"/>
      <c r="DT1180" s="40"/>
      <c r="DU1180" s="40"/>
      <c r="DV1180" s="40"/>
      <c r="DW1180" s="40"/>
      <c r="DX1180" s="40"/>
      <c r="DY1180" s="40"/>
      <c r="DZ1180" s="40"/>
      <c r="EA1180" s="40"/>
      <c r="EB1180" s="40"/>
      <c r="EC1180" s="40"/>
      <c r="ED1180" s="40"/>
      <c r="EE1180" s="40"/>
      <c r="EF1180" s="40"/>
      <c r="EG1180" s="40"/>
      <c r="EH1180" s="40"/>
      <c r="EI1180" s="40"/>
      <c r="EJ1180" s="40"/>
      <c r="EK1180" s="40"/>
      <c r="EL1180" s="40"/>
      <c r="EM1180" s="40"/>
      <c r="EN1180" s="40"/>
      <c r="EO1180" s="40"/>
      <c r="EP1180" s="40"/>
      <c r="EQ1180" s="40"/>
      <c r="ER1180" s="40"/>
      <c r="ES1180" s="40"/>
      <c r="ET1180" s="40"/>
      <c r="EU1180" s="40"/>
      <c r="EV1180" s="40"/>
      <c r="EW1180" s="40"/>
      <c r="EX1180" s="40"/>
      <c r="EY1180" s="40"/>
      <c r="EZ1180" s="40"/>
      <c r="FA1180" s="40"/>
      <c r="FB1180" s="40"/>
      <c r="FC1180" s="40"/>
      <c r="FD1180" s="40"/>
      <c r="FE1180" s="40"/>
      <c r="FF1180" s="40"/>
      <c r="FG1180" s="40"/>
      <c r="FH1180" s="40"/>
      <c r="FI1180" s="40"/>
      <c r="FJ1180" s="40"/>
      <c r="FK1180" s="40"/>
      <c r="FL1180" s="40"/>
      <c r="FM1180" s="40"/>
      <c r="FN1180" s="40"/>
      <c r="FO1180" s="40"/>
      <c r="FP1180" s="40"/>
      <c r="FQ1180" s="40"/>
      <c r="FR1180" s="40"/>
      <c r="FS1180" s="40"/>
      <c r="FT1180" s="40"/>
      <c r="FU1180" s="40"/>
      <c r="FV1180" s="40"/>
      <c r="FW1180" s="40"/>
      <c r="FX1180" s="40"/>
      <c r="FY1180" s="40"/>
      <c r="FZ1180" s="40"/>
      <c r="GA1180" s="40"/>
      <c r="GB1180" s="40"/>
      <c r="GC1180" s="40"/>
      <c r="GD1180" s="8"/>
      <c r="GE1180" s="8"/>
      <c r="GF1180" s="8"/>
      <c r="GG1180" s="8"/>
      <c r="GH1180" s="8"/>
    </row>
    <row r="1181" spans="1:190">
      <c r="A1181" s="8"/>
      <c r="DT1181" s="40"/>
      <c r="DU1181" s="40"/>
      <c r="DV1181" s="40"/>
      <c r="DW1181" s="40"/>
      <c r="DX1181" s="40"/>
      <c r="DY1181" s="40"/>
      <c r="DZ1181" s="40"/>
      <c r="EA1181" s="40"/>
      <c r="EB1181" s="40"/>
      <c r="EC1181" s="40"/>
      <c r="ED1181" s="40"/>
      <c r="EE1181" s="40"/>
      <c r="EF1181" s="40"/>
      <c r="EG1181" s="40"/>
      <c r="EH1181" s="40"/>
      <c r="EI1181" s="40"/>
      <c r="EJ1181" s="40"/>
      <c r="EK1181" s="40"/>
      <c r="EL1181" s="40"/>
      <c r="EM1181" s="40"/>
      <c r="EN1181" s="40"/>
      <c r="EO1181" s="40"/>
      <c r="EP1181" s="40"/>
      <c r="EQ1181" s="40"/>
      <c r="ER1181" s="40"/>
      <c r="ES1181" s="40"/>
      <c r="ET1181" s="40"/>
      <c r="EU1181" s="40"/>
      <c r="EV1181" s="40"/>
      <c r="EW1181" s="40"/>
      <c r="EX1181" s="40"/>
      <c r="EY1181" s="40"/>
      <c r="EZ1181" s="40"/>
      <c r="FA1181" s="40"/>
      <c r="FB1181" s="40"/>
      <c r="FC1181" s="40"/>
      <c r="FD1181" s="40"/>
      <c r="FE1181" s="40"/>
      <c r="FF1181" s="40"/>
      <c r="FG1181" s="40"/>
      <c r="FH1181" s="40"/>
      <c r="FI1181" s="40"/>
      <c r="FJ1181" s="40"/>
      <c r="FK1181" s="40"/>
      <c r="FL1181" s="40"/>
      <c r="FM1181" s="40"/>
      <c r="FN1181" s="40"/>
      <c r="FO1181" s="40"/>
      <c r="FP1181" s="40"/>
      <c r="FQ1181" s="40"/>
      <c r="FR1181" s="40"/>
      <c r="FS1181" s="40"/>
      <c r="FT1181" s="40"/>
      <c r="FU1181" s="40"/>
      <c r="FV1181" s="40"/>
      <c r="FW1181" s="40"/>
      <c r="FX1181" s="40"/>
      <c r="FY1181" s="40"/>
      <c r="FZ1181" s="40"/>
      <c r="GA1181" s="40"/>
      <c r="GB1181" s="40"/>
      <c r="GC1181" s="40"/>
      <c r="GD1181" s="8"/>
      <c r="GE1181" s="8"/>
      <c r="GF1181" s="8"/>
      <c r="GG1181" s="8"/>
      <c r="GH1181" s="8"/>
    </row>
    <row r="1182" spans="1:190">
      <c r="A1182" s="8"/>
      <c r="DT1182" s="40"/>
      <c r="DU1182" s="40"/>
      <c r="DV1182" s="40"/>
      <c r="DW1182" s="40"/>
      <c r="DX1182" s="40"/>
      <c r="DY1182" s="40"/>
      <c r="DZ1182" s="40"/>
      <c r="EA1182" s="40"/>
      <c r="EB1182" s="40"/>
      <c r="EC1182" s="40"/>
      <c r="ED1182" s="40"/>
      <c r="EE1182" s="40"/>
      <c r="EF1182" s="40"/>
      <c r="EG1182" s="40"/>
      <c r="EH1182" s="40"/>
      <c r="EI1182" s="40"/>
      <c r="EJ1182" s="40"/>
      <c r="EK1182" s="40"/>
      <c r="EL1182" s="40"/>
      <c r="EM1182" s="40"/>
      <c r="EN1182" s="40"/>
      <c r="EO1182" s="40"/>
      <c r="EP1182" s="40"/>
      <c r="EQ1182" s="40"/>
      <c r="ER1182" s="40"/>
      <c r="ES1182" s="40"/>
      <c r="ET1182" s="40"/>
      <c r="EU1182" s="40"/>
      <c r="EV1182" s="40"/>
      <c r="EW1182" s="40"/>
      <c r="EX1182" s="40"/>
      <c r="EY1182" s="40"/>
      <c r="EZ1182" s="40"/>
      <c r="FA1182" s="40"/>
      <c r="FB1182" s="40"/>
      <c r="FC1182" s="40"/>
      <c r="FD1182" s="40"/>
      <c r="FE1182" s="40"/>
      <c r="FF1182" s="40"/>
      <c r="FG1182" s="40"/>
      <c r="FH1182" s="40"/>
      <c r="FI1182" s="40"/>
      <c r="FJ1182" s="40"/>
      <c r="FK1182" s="40"/>
      <c r="FL1182" s="40"/>
      <c r="FM1182" s="40"/>
      <c r="FN1182" s="40"/>
      <c r="FO1182" s="40"/>
      <c r="FP1182" s="40"/>
      <c r="FQ1182" s="40"/>
      <c r="FR1182" s="40"/>
      <c r="FS1182" s="40"/>
      <c r="FT1182" s="40"/>
      <c r="FU1182" s="40"/>
      <c r="FV1182" s="40"/>
      <c r="FW1182" s="40"/>
      <c r="FX1182" s="40"/>
      <c r="FY1182" s="40"/>
      <c r="FZ1182" s="40"/>
      <c r="GA1182" s="40"/>
      <c r="GB1182" s="40"/>
      <c r="GC1182" s="40"/>
      <c r="GD1182" s="8"/>
      <c r="GE1182" s="8"/>
      <c r="GF1182" s="8"/>
      <c r="GG1182" s="8"/>
      <c r="GH1182" s="8"/>
    </row>
    <row r="1183" spans="1:190">
      <c r="A1183" s="8"/>
      <c r="DT1183" s="40"/>
      <c r="DU1183" s="40"/>
      <c r="DV1183" s="40"/>
      <c r="DW1183" s="40"/>
      <c r="DX1183" s="40"/>
      <c r="DY1183" s="40"/>
      <c r="DZ1183" s="40"/>
      <c r="EA1183" s="40"/>
      <c r="EB1183" s="40"/>
      <c r="EC1183" s="40"/>
      <c r="ED1183" s="40"/>
      <c r="EE1183" s="40"/>
      <c r="EF1183" s="40"/>
      <c r="EG1183" s="40"/>
      <c r="EH1183" s="40"/>
      <c r="EI1183" s="40"/>
      <c r="EJ1183" s="40"/>
      <c r="EK1183" s="40"/>
      <c r="EL1183" s="40"/>
      <c r="EM1183" s="40"/>
      <c r="EN1183" s="40"/>
      <c r="EO1183" s="40"/>
      <c r="EP1183" s="40"/>
      <c r="EQ1183" s="40"/>
      <c r="ER1183" s="40"/>
      <c r="ES1183" s="40"/>
      <c r="ET1183" s="40"/>
      <c r="EU1183" s="40"/>
      <c r="EV1183" s="40"/>
      <c r="EW1183" s="40"/>
      <c r="EX1183" s="40"/>
      <c r="EY1183" s="40"/>
      <c r="EZ1183" s="40"/>
      <c r="FA1183" s="40"/>
      <c r="FB1183" s="40"/>
      <c r="FC1183" s="40"/>
      <c r="FD1183" s="40"/>
      <c r="FE1183" s="40"/>
      <c r="FF1183" s="40"/>
      <c r="FG1183" s="40"/>
      <c r="FH1183" s="40"/>
      <c r="FI1183" s="40"/>
      <c r="FJ1183" s="40"/>
      <c r="FK1183" s="40"/>
      <c r="FL1183" s="40"/>
      <c r="FM1183" s="40"/>
      <c r="FN1183" s="40"/>
      <c r="FO1183" s="40"/>
      <c r="FP1183" s="40"/>
      <c r="FQ1183" s="40"/>
      <c r="FR1183" s="40"/>
      <c r="FS1183" s="40"/>
      <c r="FT1183" s="40"/>
      <c r="FU1183" s="40"/>
      <c r="FV1183" s="40"/>
      <c r="FW1183" s="40"/>
      <c r="FX1183" s="40"/>
      <c r="FY1183" s="40"/>
      <c r="FZ1183" s="40"/>
      <c r="GA1183" s="40"/>
      <c r="GB1183" s="40"/>
      <c r="GC1183" s="40"/>
      <c r="GD1183" s="8"/>
      <c r="GE1183" s="8"/>
      <c r="GF1183" s="8"/>
      <c r="GG1183" s="8"/>
      <c r="GH1183" s="8"/>
    </row>
    <row r="1184" spans="1:190">
      <c r="A1184" s="8"/>
      <c r="DT1184" s="40"/>
      <c r="DU1184" s="40"/>
      <c r="DV1184" s="40"/>
      <c r="DW1184" s="40"/>
      <c r="DX1184" s="40"/>
      <c r="DY1184" s="40"/>
      <c r="DZ1184" s="40"/>
      <c r="EA1184" s="40"/>
      <c r="EB1184" s="40"/>
      <c r="EC1184" s="40"/>
      <c r="ED1184" s="40"/>
      <c r="EE1184" s="40"/>
      <c r="EF1184" s="40"/>
      <c r="EG1184" s="40"/>
      <c r="EH1184" s="40"/>
      <c r="EI1184" s="40"/>
      <c r="EJ1184" s="40"/>
      <c r="EK1184" s="40"/>
      <c r="EL1184" s="40"/>
      <c r="EM1184" s="40"/>
      <c r="EN1184" s="40"/>
      <c r="EO1184" s="40"/>
      <c r="EP1184" s="40"/>
      <c r="EQ1184" s="40"/>
      <c r="ER1184" s="40"/>
      <c r="ES1184" s="40"/>
      <c r="ET1184" s="40"/>
      <c r="EU1184" s="40"/>
      <c r="EV1184" s="40"/>
      <c r="EW1184" s="40"/>
      <c r="EX1184" s="40"/>
      <c r="EY1184" s="40"/>
      <c r="EZ1184" s="40"/>
      <c r="FA1184" s="40"/>
      <c r="FB1184" s="40"/>
      <c r="FC1184" s="40"/>
      <c r="FD1184" s="40"/>
      <c r="FE1184" s="40"/>
      <c r="FF1184" s="40"/>
      <c r="FG1184" s="40"/>
      <c r="FH1184" s="40"/>
      <c r="FI1184" s="40"/>
      <c r="FJ1184" s="40"/>
      <c r="FK1184" s="40"/>
      <c r="FL1184" s="40"/>
      <c r="FM1184" s="40"/>
      <c r="FN1184" s="40"/>
      <c r="FO1184" s="40"/>
      <c r="FP1184" s="40"/>
      <c r="FQ1184" s="40"/>
      <c r="FR1184" s="40"/>
      <c r="FS1184" s="40"/>
      <c r="FT1184" s="40"/>
      <c r="FU1184" s="40"/>
      <c r="FV1184" s="40"/>
      <c r="FW1184" s="40"/>
      <c r="FX1184" s="40"/>
      <c r="FY1184" s="40"/>
      <c r="FZ1184" s="40"/>
      <c r="GA1184" s="40"/>
      <c r="GB1184" s="40"/>
      <c r="GC1184" s="40"/>
      <c r="GD1184" s="8"/>
      <c r="GE1184" s="8"/>
      <c r="GF1184" s="8"/>
      <c r="GG1184" s="8"/>
      <c r="GH1184" s="8"/>
    </row>
    <row r="1185" spans="1:190">
      <c r="A1185" s="8"/>
      <c r="DT1185" s="40"/>
      <c r="DU1185" s="40"/>
      <c r="DV1185" s="40"/>
      <c r="DW1185" s="40"/>
      <c r="DX1185" s="40"/>
      <c r="DY1185" s="40"/>
      <c r="DZ1185" s="40"/>
      <c r="EA1185" s="40"/>
      <c r="EB1185" s="40"/>
      <c r="EC1185" s="40"/>
      <c r="ED1185" s="40"/>
      <c r="EE1185" s="40"/>
      <c r="EF1185" s="40"/>
      <c r="EG1185" s="40"/>
      <c r="EH1185" s="40"/>
      <c r="EI1185" s="40"/>
      <c r="EJ1185" s="40"/>
      <c r="EK1185" s="40"/>
      <c r="EL1185" s="40"/>
      <c r="EM1185" s="40"/>
      <c r="EN1185" s="40"/>
      <c r="EO1185" s="40"/>
      <c r="EP1185" s="40"/>
      <c r="EQ1185" s="40"/>
      <c r="ER1185" s="40"/>
      <c r="ES1185" s="40"/>
      <c r="ET1185" s="40"/>
      <c r="EU1185" s="40"/>
      <c r="EV1185" s="40"/>
      <c r="EW1185" s="40"/>
      <c r="EX1185" s="40"/>
      <c r="EY1185" s="40"/>
      <c r="EZ1185" s="40"/>
      <c r="FA1185" s="40"/>
      <c r="FB1185" s="40"/>
      <c r="FC1185" s="40"/>
      <c r="FD1185" s="40"/>
      <c r="FE1185" s="40"/>
      <c r="FF1185" s="40"/>
      <c r="FG1185" s="40"/>
      <c r="FH1185" s="40"/>
      <c r="FI1185" s="40"/>
      <c r="FJ1185" s="40"/>
      <c r="FK1185" s="40"/>
      <c r="FL1185" s="40"/>
      <c r="FM1185" s="40"/>
      <c r="FN1185" s="40"/>
      <c r="FO1185" s="40"/>
      <c r="FP1185" s="40"/>
      <c r="FQ1185" s="40"/>
      <c r="FR1185" s="40"/>
      <c r="FS1185" s="40"/>
      <c r="FT1185" s="40"/>
      <c r="FU1185" s="40"/>
      <c r="FV1185" s="40"/>
      <c r="FW1185" s="40"/>
      <c r="FX1185" s="40"/>
      <c r="FY1185" s="40"/>
      <c r="FZ1185" s="40"/>
      <c r="GA1185" s="40"/>
      <c r="GB1185" s="40"/>
      <c r="GC1185" s="40"/>
      <c r="GD1185" s="8"/>
      <c r="GE1185" s="8"/>
      <c r="GF1185" s="8"/>
      <c r="GG1185" s="8"/>
      <c r="GH1185" s="8"/>
    </row>
    <row r="1186" spans="1:190">
      <c r="A1186" s="8"/>
      <c r="DT1186" s="40"/>
      <c r="DU1186" s="40"/>
      <c r="DV1186" s="40"/>
      <c r="DW1186" s="40"/>
      <c r="DX1186" s="40"/>
      <c r="DY1186" s="40"/>
      <c r="DZ1186" s="40"/>
      <c r="EA1186" s="40"/>
      <c r="EB1186" s="40"/>
      <c r="EC1186" s="40"/>
      <c r="ED1186" s="40"/>
      <c r="EE1186" s="40"/>
      <c r="EF1186" s="40"/>
      <c r="EG1186" s="40"/>
      <c r="EH1186" s="40"/>
      <c r="EI1186" s="40"/>
      <c r="EJ1186" s="40"/>
      <c r="EK1186" s="40"/>
      <c r="EL1186" s="40"/>
      <c r="EM1186" s="40"/>
      <c r="EN1186" s="40"/>
      <c r="EO1186" s="40"/>
      <c r="EP1186" s="40"/>
      <c r="EQ1186" s="40"/>
      <c r="ER1186" s="40"/>
      <c r="ES1186" s="40"/>
      <c r="ET1186" s="40"/>
      <c r="EU1186" s="40"/>
      <c r="EV1186" s="40"/>
      <c r="EW1186" s="40"/>
      <c r="EX1186" s="40"/>
      <c r="EY1186" s="40"/>
      <c r="EZ1186" s="40"/>
      <c r="FA1186" s="40"/>
      <c r="FB1186" s="40"/>
      <c r="FC1186" s="40"/>
      <c r="FD1186" s="40"/>
      <c r="FE1186" s="40"/>
      <c r="FF1186" s="40"/>
      <c r="FG1186" s="40"/>
      <c r="FH1186" s="40"/>
      <c r="FI1186" s="40"/>
      <c r="FJ1186" s="40"/>
      <c r="FK1186" s="40"/>
      <c r="FL1186" s="40"/>
      <c r="FM1186" s="40"/>
      <c r="FN1186" s="40"/>
      <c r="FO1186" s="40"/>
      <c r="FP1186" s="40"/>
      <c r="FQ1186" s="40"/>
      <c r="FR1186" s="40"/>
      <c r="FS1186" s="40"/>
      <c r="FT1186" s="40"/>
      <c r="FU1186" s="40"/>
      <c r="FV1186" s="40"/>
      <c r="FW1186" s="40"/>
      <c r="FX1186" s="40"/>
      <c r="FY1186" s="40"/>
      <c r="FZ1186" s="40"/>
      <c r="GA1186" s="40"/>
      <c r="GB1186" s="40"/>
      <c r="GC1186" s="40"/>
      <c r="GD1186" s="8"/>
      <c r="GE1186" s="8"/>
      <c r="GF1186" s="8"/>
      <c r="GG1186" s="8"/>
      <c r="GH1186" s="8"/>
    </row>
    <row r="1187" spans="1:190">
      <c r="A1187" s="8"/>
      <c r="DT1187" s="40"/>
      <c r="DU1187" s="40"/>
      <c r="DV1187" s="40"/>
      <c r="DW1187" s="40"/>
      <c r="DX1187" s="40"/>
      <c r="DY1187" s="40"/>
      <c r="DZ1187" s="40"/>
      <c r="EA1187" s="40"/>
      <c r="EB1187" s="40"/>
      <c r="EC1187" s="40"/>
      <c r="ED1187" s="40"/>
      <c r="EE1187" s="40"/>
      <c r="EF1187" s="40"/>
      <c r="EG1187" s="40"/>
      <c r="EH1187" s="40"/>
      <c r="EI1187" s="40"/>
      <c r="EJ1187" s="40"/>
      <c r="EK1187" s="40"/>
      <c r="EL1187" s="40"/>
      <c r="EM1187" s="40"/>
      <c r="EN1187" s="40"/>
      <c r="EO1187" s="40"/>
      <c r="EP1187" s="40"/>
      <c r="EQ1187" s="40"/>
      <c r="ER1187" s="40"/>
      <c r="ES1187" s="40"/>
      <c r="ET1187" s="40"/>
      <c r="EU1187" s="40"/>
      <c r="EV1187" s="40"/>
      <c r="EW1187" s="40"/>
      <c r="EX1187" s="40"/>
      <c r="EY1187" s="40"/>
      <c r="EZ1187" s="40"/>
      <c r="FA1187" s="40"/>
      <c r="FB1187" s="40"/>
      <c r="FC1187" s="40"/>
      <c r="FD1187" s="40"/>
      <c r="FE1187" s="40"/>
      <c r="FF1187" s="40"/>
      <c r="FG1187" s="40"/>
      <c r="FH1187" s="40"/>
      <c r="FI1187" s="40"/>
      <c r="FJ1187" s="40"/>
      <c r="FK1187" s="40"/>
      <c r="FL1187" s="40"/>
      <c r="FM1187" s="40"/>
      <c r="FN1187" s="40"/>
      <c r="FO1187" s="40"/>
      <c r="FP1187" s="40"/>
      <c r="FQ1187" s="40"/>
      <c r="FR1187" s="40"/>
      <c r="FS1187" s="40"/>
      <c r="FT1187" s="40"/>
      <c r="FU1187" s="40"/>
      <c r="FV1187" s="40"/>
      <c r="FW1187" s="40"/>
      <c r="FX1187" s="40"/>
      <c r="FY1187" s="40"/>
      <c r="FZ1187" s="40"/>
      <c r="GA1187" s="40"/>
      <c r="GB1187" s="40"/>
      <c r="GC1187" s="40"/>
      <c r="GD1187" s="8"/>
      <c r="GE1187" s="8"/>
      <c r="GF1187" s="8"/>
      <c r="GG1187" s="8"/>
      <c r="GH1187" s="8"/>
    </row>
    <row r="1188" spans="1:190">
      <c r="A1188" s="8"/>
      <c r="DT1188" s="40"/>
      <c r="DU1188" s="40"/>
      <c r="DV1188" s="40"/>
      <c r="DW1188" s="40"/>
      <c r="DX1188" s="40"/>
      <c r="DY1188" s="40"/>
      <c r="DZ1188" s="40"/>
      <c r="EA1188" s="40"/>
      <c r="EB1188" s="40"/>
      <c r="EC1188" s="40"/>
      <c r="ED1188" s="40"/>
      <c r="EE1188" s="40"/>
      <c r="EF1188" s="40"/>
      <c r="EG1188" s="40"/>
      <c r="EH1188" s="40"/>
      <c r="EI1188" s="40"/>
      <c r="EJ1188" s="40"/>
      <c r="EK1188" s="40"/>
      <c r="EL1188" s="40"/>
      <c r="EM1188" s="40"/>
      <c r="EN1188" s="40"/>
      <c r="EO1188" s="40"/>
      <c r="EP1188" s="40"/>
      <c r="EQ1188" s="40"/>
      <c r="ER1188" s="40"/>
      <c r="ES1188" s="40"/>
      <c r="ET1188" s="40"/>
      <c r="EU1188" s="40"/>
      <c r="EV1188" s="40"/>
      <c r="EW1188" s="40"/>
      <c r="EX1188" s="40"/>
      <c r="EY1188" s="40"/>
      <c r="EZ1188" s="40"/>
      <c r="FA1188" s="40"/>
      <c r="FB1188" s="40"/>
      <c r="FC1188" s="40"/>
      <c r="FD1188" s="40"/>
      <c r="FE1188" s="40"/>
      <c r="FF1188" s="40"/>
      <c r="FG1188" s="40"/>
      <c r="FH1188" s="40"/>
      <c r="FI1188" s="40"/>
      <c r="FJ1188" s="40"/>
      <c r="FK1188" s="40"/>
      <c r="FL1188" s="40"/>
      <c r="FM1188" s="40"/>
      <c r="FN1188" s="40"/>
      <c r="FO1188" s="40"/>
      <c r="FP1188" s="40"/>
      <c r="FQ1188" s="40"/>
      <c r="FR1188" s="40"/>
      <c r="FS1188" s="40"/>
      <c r="FT1188" s="40"/>
      <c r="FU1188" s="40"/>
      <c r="FV1188" s="40"/>
      <c r="FW1188" s="40"/>
      <c r="FX1188" s="40"/>
      <c r="FY1188" s="40"/>
      <c r="FZ1188" s="40"/>
      <c r="GA1188" s="40"/>
      <c r="GB1188" s="40"/>
      <c r="GC1188" s="40"/>
      <c r="GD1188" s="8"/>
      <c r="GE1188" s="8"/>
      <c r="GF1188" s="8"/>
      <c r="GG1188" s="8"/>
      <c r="GH1188" s="8"/>
    </row>
    <row r="1189" spans="1:190">
      <c r="A1189" s="8"/>
      <c r="DT1189" s="40"/>
      <c r="DU1189" s="40"/>
      <c r="DV1189" s="40"/>
      <c r="DW1189" s="40"/>
      <c r="DX1189" s="40"/>
      <c r="DY1189" s="40"/>
      <c r="DZ1189" s="40"/>
      <c r="EA1189" s="40"/>
      <c r="EB1189" s="40"/>
      <c r="EC1189" s="40"/>
      <c r="ED1189" s="40"/>
      <c r="EE1189" s="40"/>
      <c r="EF1189" s="40"/>
      <c r="EG1189" s="40"/>
      <c r="EH1189" s="40"/>
      <c r="EI1189" s="40"/>
      <c r="EJ1189" s="40"/>
      <c r="EK1189" s="40"/>
      <c r="EL1189" s="40"/>
      <c r="EM1189" s="40"/>
      <c r="EN1189" s="40"/>
      <c r="EO1189" s="40"/>
      <c r="EP1189" s="40"/>
      <c r="EQ1189" s="40"/>
      <c r="ER1189" s="40"/>
      <c r="ES1189" s="40"/>
      <c r="ET1189" s="40"/>
      <c r="EU1189" s="40"/>
      <c r="EV1189" s="40"/>
      <c r="EW1189" s="40"/>
      <c r="EX1189" s="40"/>
      <c r="EY1189" s="40"/>
      <c r="EZ1189" s="40"/>
      <c r="FA1189" s="40"/>
      <c r="FB1189" s="40"/>
      <c r="FC1189" s="40"/>
      <c r="FD1189" s="40"/>
      <c r="FE1189" s="40"/>
      <c r="FF1189" s="40"/>
      <c r="FG1189" s="40"/>
      <c r="FH1189" s="40"/>
      <c r="FI1189" s="40"/>
      <c r="FJ1189" s="40"/>
      <c r="FK1189" s="40"/>
      <c r="FL1189" s="40"/>
      <c r="FM1189" s="40"/>
      <c r="FN1189" s="40"/>
      <c r="FO1189" s="40"/>
      <c r="FP1189" s="40"/>
      <c r="FQ1189" s="40"/>
      <c r="FR1189" s="40"/>
      <c r="FS1189" s="40"/>
      <c r="FT1189" s="40"/>
      <c r="FU1189" s="40"/>
      <c r="FV1189" s="40"/>
      <c r="FW1189" s="40"/>
      <c r="FX1189" s="40"/>
      <c r="FY1189" s="40"/>
      <c r="FZ1189" s="40"/>
      <c r="GA1189" s="40"/>
      <c r="GB1189" s="40"/>
      <c r="GC1189" s="40"/>
      <c r="GD1189" s="8"/>
      <c r="GE1189" s="8"/>
      <c r="GF1189" s="8"/>
      <c r="GG1189" s="8"/>
      <c r="GH1189" s="8"/>
    </row>
    <row r="1190" spans="1:190">
      <c r="A1190" s="8"/>
      <c r="DT1190" s="40"/>
      <c r="DU1190" s="40"/>
      <c r="DV1190" s="40"/>
      <c r="DW1190" s="40"/>
      <c r="DX1190" s="40"/>
      <c r="DY1190" s="40"/>
      <c r="DZ1190" s="40"/>
      <c r="EA1190" s="40"/>
      <c r="EB1190" s="40"/>
      <c r="EC1190" s="40"/>
      <c r="ED1190" s="40"/>
      <c r="EE1190" s="40"/>
      <c r="EF1190" s="40"/>
      <c r="EG1190" s="40"/>
      <c r="EH1190" s="40"/>
      <c r="EI1190" s="40"/>
      <c r="EJ1190" s="40"/>
      <c r="EK1190" s="40"/>
      <c r="EL1190" s="40"/>
      <c r="EM1190" s="40"/>
      <c r="EN1190" s="40"/>
      <c r="EO1190" s="40"/>
      <c r="EP1190" s="40"/>
      <c r="EQ1190" s="40"/>
      <c r="ER1190" s="40"/>
      <c r="ES1190" s="40"/>
      <c r="ET1190" s="40"/>
      <c r="EU1190" s="40"/>
      <c r="EV1190" s="40"/>
      <c r="EW1190" s="40"/>
      <c r="EX1190" s="40"/>
      <c r="EY1190" s="40"/>
      <c r="EZ1190" s="40"/>
      <c r="FA1190" s="40"/>
      <c r="FB1190" s="40"/>
      <c r="FC1190" s="40"/>
      <c r="FD1190" s="40"/>
      <c r="FE1190" s="40"/>
      <c r="FF1190" s="40"/>
      <c r="FG1190" s="40"/>
      <c r="FH1190" s="40"/>
      <c r="FI1190" s="40"/>
      <c r="FJ1190" s="40"/>
      <c r="FK1190" s="40"/>
      <c r="FL1190" s="40"/>
      <c r="FM1190" s="40"/>
      <c r="FN1190" s="40"/>
      <c r="FO1190" s="40"/>
      <c r="FP1190" s="40"/>
      <c r="FQ1190" s="40"/>
      <c r="FR1190" s="40"/>
      <c r="FS1190" s="40"/>
      <c r="FT1190" s="40"/>
      <c r="FU1190" s="40"/>
      <c r="FV1190" s="40"/>
      <c r="FW1190" s="40"/>
      <c r="FX1190" s="40"/>
      <c r="FY1190" s="40"/>
      <c r="FZ1190" s="40"/>
      <c r="GA1190" s="40"/>
      <c r="GB1190" s="40"/>
      <c r="GC1190" s="40"/>
      <c r="GD1190" s="8"/>
      <c r="GE1190" s="8"/>
      <c r="GF1190" s="8"/>
      <c r="GG1190" s="8"/>
      <c r="GH1190" s="8"/>
    </row>
    <row r="1191" spans="1:190">
      <c r="A1191" s="8"/>
      <c r="DT1191" s="40"/>
      <c r="DU1191" s="40"/>
      <c r="DV1191" s="40"/>
      <c r="DW1191" s="40"/>
      <c r="DX1191" s="40"/>
      <c r="DY1191" s="40"/>
      <c r="DZ1191" s="40"/>
      <c r="EA1191" s="40"/>
      <c r="EB1191" s="40"/>
      <c r="EC1191" s="40"/>
      <c r="ED1191" s="40"/>
      <c r="EE1191" s="40"/>
      <c r="EF1191" s="40"/>
      <c r="EG1191" s="40"/>
      <c r="EH1191" s="40"/>
      <c r="EI1191" s="40"/>
      <c r="EJ1191" s="40"/>
      <c r="EK1191" s="40"/>
      <c r="EL1191" s="40"/>
      <c r="EM1191" s="40"/>
      <c r="EN1191" s="40"/>
      <c r="EO1191" s="40"/>
      <c r="EP1191" s="40"/>
      <c r="EQ1191" s="40"/>
      <c r="ER1191" s="40"/>
      <c r="ES1191" s="40"/>
      <c r="ET1191" s="40"/>
      <c r="EU1191" s="40"/>
      <c r="EV1191" s="40"/>
      <c r="EW1191" s="40"/>
      <c r="EX1191" s="40"/>
      <c r="EY1191" s="40"/>
      <c r="EZ1191" s="40"/>
      <c r="FA1191" s="40"/>
      <c r="FB1191" s="40"/>
      <c r="FC1191" s="40"/>
      <c r="FD1191" s="40"/>
      <c r="FE1191" s="40"/>
      <c r="FF1191" s="40"/>
      <c r="FG1191" s="40"/>
      <c r="FH1191" s="40"/>
      <c r="FI1191" s="40"/>
      <c r="FJ1191" s="40"/>
      <c r="FK1191" s="40"/>
      <c r="FL1191" s="40"/>
      <c r="FM1191" s="40"/>
      <c r="FN1191" s="40"/>
      <c r="FO1191" s="40"/>
      <c r="FP1191" s="40"/>
      <c r="FQ1191" s="40"/>
      <c r="FR1191" s="40"/>
      <c r="FS1191" s="40"/>
      <c r="FT1191" s="40"/>
      <c r="FU1191" s="40"/>
      <c r="FV1191" s="40"/>
      <c r="FW1191" s="40"/>
      <c r="FX1191" s="40"/>
      <c r="FY1191" s="40"/>
      <c r="FZ1191" s="40"/>
      <c r="GA1191" s="40"/>
      <c r="GB1191" s="40"/>
      <c r="GC1191" s="40"/>
      <c r="GD1191" s="8"/>
      <c r="GE1191" s="8"/>
      <c r="GF1191" s="8"/>
      <c r="GG1191" s="8"/>
      <c r="GH1191" s="8"/>
    </row>
    <row r="1192" spans="1:190">
      <c r="A1192" s="8"/>
      <c r="DT1192" s="40"/>
      <c r="DU1192" s="40"/>
      <c r="DV1192" s="40"/>
      <c r="DW1192" s="40"/>
      <c r="DX1192" s="40"/>
      <c r="DY1192" s="40"/>
      <c r="DZ1192" s="40"/>
      <c r="EA1192" s="40"/>
      <c r="EB1192" s="40"/>
      <c r="EC1192" s="40"/>
      <c r="ED1192" s="40"/>
      <c r="EE1192" s="40"/>
      <c r="EF1192" s="40"/>
      <c r="EG1192" s="40"/>
      <c r="EH1192" s="40"/>
      <c r="EI1192" s="40"/>
      <c r="EJ1192" s="40"/>
      <c r="EK1192" s="40"/>
      <c r="EL1192" s="40"/>
      <c r="EM1192" s="40"/>
      <c r="EN1192" s="40"/>
      <c r="EO1192" s="40"/>
      <c r="EP1192" s="40"/>
      <c r="EQ1192" s="40"/>
      <c r="ER1192" s="40"/>
      <c r="ES1192" s="40"/>
      <c r="ET1192" s="40"/>
      <c r="EU1192" s="40"/>
      <c r="EV1192" s="40"/>
      <c r="EW1192" s="40"/>
      <c r="EX1192" s="40"/>
      <c r="EY1192" s="40"/>
      <c r="EZ1192" s="40"/>
      <c r="FA1192" s="40"/>
      <c r="FB1192" s="40"/>
      <c r="FC1192" s="40"/>
      <c r="FD1192" s="40"/>
      <c r="FE1192" s="40"/>
      <c r="FF1192" s="40"/>
      <c r="FG1192" s="40"/>
      <c r="FH1192" s="40"/>
      <c r="FI1192" s="40"/>
      <c r="FJ1192" s="40"/>
      <c r="FK1192" s="40"/>
      <c r="FL1192" s="40"/>
      <c r="FM1192" s="40"/>
      <c r="FN1192" s="40"/>
      <c r="FO1192" s="40"/>
      <c r="FP1192" s="40"/>
      <c r="FQ1192" s="40"/>
      <c r="FR1192" s="40"/>
      <c r="FS1192" s="40"/>
      <c r="FT1192" s="40"/>
      <c r="FU1192" s="40"/>
      <c r="FV1192" s="40"/>
      <c r="FW1192" s="40"/>
      <c r="FX1192" s="40"/>
      <c r="FY1192" s="40"/>
      <c r="FZ1192" s="40"/>
      <c r="GA1192" s="40"/>
      <c r="GB1192" s="40"/>
      <c r="GC1192" s="40"/>
      <c r="GD1192" s="8"/>
      <c r="GE1192" s="8"/>
      <c r="GF1192" s="8"/>
      <c r="GG1192" s="8"/>
      <c r="GH1192" s="8"/>
    </row>
    <row r="1193" spans="1:190">
      <c r="A1193" s="8"/>
      <c r="DT1193" s="40"/>
      <c r="DU1193" s="40"/>
      <c r="DV1193" s="40"/>
      <c r="DW1193" s="40"/>
      <c r="DX1193" s="40"/>
      <c r="DY1193" s="40"/>
      <c r="DZ1193" s="40"/>
      <c r="EA1193" s="40"/>
      <c r="EB1193" s="40"/>
      <c r="EC1193" s="40"/>
      <c r="ED1193" s="40"/>
      <c r="EE1193" s="40"/>
      <c r="EF1193" s="40"/>
      <c r="EG1193" s="40"/>
      <c r="EH1193" s="40"/>
      <c r="EI1193" s="40"/>
      <c r="EJ1193" s="40"/>
      <c r="EK1193" s="40"/>
      <c r="EL1193" s="40"/>
      <c r="EM1193" s="40"/>
      <c r="EN1193" s="40"/>
      <c r="EO1193" s="40"/>
      <c r="EP1193" s="40"/>
      <c r="EQ1193" s="40"/>
      <c r="ER1193" s="40"/>
      <c r="ES1193" s="40"/>
      <c r="ET1193" s="40"/>
      <c r="EU1193" s="40"/>
      <c r="EV1193" s="40"/>
      <c r="EW1193" s="40"/>
      <c r="EX1193" s="40"/>
      <c r="EY1193" s="40"/>
      <c r="EZ1193" s="40"/>
      <c r="FA1193" s="40"/>
      <c r="FB1193" s="40"/>
      <c r="FC1193" s="40"/>
      <c r="FD1193" s="40"/>
      <c r="FE1193" s="40"/>
      <c r="FF1193" s="40"/>
      <c r="FG1193" s="40"/>
      <c r="FH1193" s="40"/>
      <c r="FI1193" s="40"/>
      <c r="FJ1193" s="40"/>
      <c r="FK1193" s="40"/>
      <c r="FL1193" s="40"/>
      <c r="FM1193" s="40"/>
      <c r="FN1193" s="40"/>
      <c r="FO1193" s="40"/>
      <c r="FP1193" s="40"/>
      <c r="FQ1193" s="40"/>
      <c r="FR1193" s="40"/>
      <c r="FS1193" s="40"/>
      <c r="FT1193" s="40"/>
      <c r="FU1193" s="40"/>
      <c r="FV1193" s="40"/>
      <c r="FW1193" s="40"/>
      <c r="FX1193" s="40"/>
      <c r="FY1193" s="40"/>
      <c r="FZ1193" s="40"/>
      <c r="GA1193" s="40"/>
      <c r="GB1193" s="40"/>
      <c r="GC1193" s="40"/>
      <c r="GD1193" s="8"/>
      <c r="GE1193" s="8"/>
      <c r="GF1193" s="8"/>
      <c r="GG1193" s="8"/>
      <c r="GH1193" s="8"/>
    </row>
    <row r="1194" spans="1:190">
      <c r="A1194" s="8"/>
      <c r="DT1194" s="40"/>
      <c r="DU1194" s="40"/>
      <c r="DV1194" s="40"/>
      <c r="DW1194" s="40"/>
      <c r="DX1194" s="40"/>
      <c r="DY1194" s="40"/>
      <c r="DZ1194" s="40"/>
      <c r="EA1194" s="40"/>
      <c r="EB1194" s="40"/>
      <c r="EC1194" s="40"/>
      <c r="ED1194" s="40"/>
      <c r="EE1194" s="40"/>
      <c r="EF1194" s="40"/>
      <c r="EG1194" s="40"/>
      <c r="EH1194" s="40"/>
      <c r="EI1194" s="40"/>
      <c r="EJ1194" s="40"/>
      <c r="EK1194" s="40"/>
      <c r="EL1194" s="40"/>
      <c r="EM1194" s="40"/>
      <c r="EN1194" s="40"/>
      <c r="EO1194" s="40"/>
      <c r="EP1194" s="40"/>
      <c r="EQ1194" s="40"/>
      <c r="ER1194" s="40"/>
      <c r="ES1194" s="40"/>
      <c r="ET1194" s="40"/>
      <c r="EU1194" s="40"/>
      <c r="EV1194" s="40"/>
      <c r="EW1194" s="40"/>
      <c r="EX1194" s="40"/>
      <c r="EY1194" s="40"/>
      <c r="EZ1194" s="40"/>
      <c r="FA1194" s="40"/>
      <c r="FB1194" s="40"/>
      <c r="FC1194" s="40"/>
      <c r="FD1194" s="40"/>
      <c r="FE1194" s="40"/>
      <c r="FF1194" s="40"/>
      <c r="FG1194" s="40"/>
      <c r="FH1194" s="40"/>
      <c r="FI1194" s="40"/>
      <c r="FJ1194" s="40"/>
      <c r="FK1194" s="40"/>
      <c r="FL1194" s="40"/>
      <c r="FM1194" s="40"/>
      <c r="FN1194" s="40"/>
      <c r="FO1194" s="40"/>
      <c r="FP1194" s="40"/>
      <c r="FQ1194" s="40"/>
      <c r="FR1194" s="40"/>
      <c r="FS1194" s="40"/>
      <c r="FT1194" s="40"/>
      <c r="FU1194" s="40"/>
      <c r="FV1194" s="40"/>
      <c r="FW1194" s="40"/>
      <c r="FX1194" s="40"/>
      <c r="FY1194" s="40"/>
      <c r="FZ1194" s="40"/>
      <c r="GA1194" s="40"/>
      <c r="GB1194" s="40"/>
      <c r="GC1194" s="40"/>
      <c r="GD1194" s="8"/>
      <c r="GE1194" s="8"/>
      <c r="GF1194" s="8"/>
      <c r="GG1194" s="8"/>
      <c r="GH1194" s="8"/>
    </row>
    <row r="1195" spans="1:190">
      <c r="A1195" s="8"/>
      <c r="DT1195" s="40"/>
      <c r="DU1195" s="40"/>
      <c r="DV1195" s="40"/>
      <c r="DW1195" s="40"/>
      <c r="DX1195" s="40"/>
      <c r="DY1195" s="40"/>
      <c r="DZ1195" s="40"/>
      <c r="EA1195" s="40"/>
      <c r="EB1195" s="40"/>
      <c r="EC1195" s="40"/>
      <c r="ED1195" s="40"/>
      <c r="EE1195" s="40"/>
      <c r="EF1195" s="40"/>
      <c r="EG1195" s="40"/>
      <c r="EH1195" s="40"/>
      <c r="EI1195" s="40"/>
      <c r="EJ1195" s="40"/>
      <c r="EK1195" s="40"/>
      <c r="EL1195" s="40"/>
      <c r="EM1195" s="40"/>
      <c r="EN1195" s="40"/>
      <c r="EO1195" s="40"/>
      <c r="EP1195" s="40"/>
      <c r="EQ1195" s="40"/>
      <c r="ER1195" s="40"/>
      <c r="ES1195" s="40"/>
      <c r="ET1195" s="40"/>
      <c r="EU1195" s="40"/>
      <c r="EV1195" s="40"/>
      <c r="EW1195" s="40"/>
      <c r="EX1195" s="40"/>
      <c r="EY1195" s="40"/>
      <c r="EZ1195" s="40"/>
      <c r="FA1195" s="40"/>
      <c r="FB1195" s="40"/>
      <c r="FC1195" s="40"/>
      <c r="FD1195" s="40"/>
      <c r="FE1195" s="40"/>
      <c r="FF1195" s="40"/>
      <c r="FG1195" s="40"/>
      <c r="FH1195" s="40"/>
      <c r="FI1195" s="40"/>
      <c r="FJ1195" s="40"/>
      <c r="FK1195" s="40"/>
      <c r="FL1195" s="40"/>
      <c r="FM1195" s="40"/>
      <c r="FN1195" s="40"/>
      <c r="FO1195" s="40"/>
      <c r="FP1195" s="40"/>
      <c r="FQ1195" s="40"/>
      <c r="FR1195" s="40"/>
      <c r="FS1195" s="40"/>
      <c r="FT1195" s="40"/>
      <c r="FU1195" s="40"/>
      <c r="FV1195" s="40"/>
      <c r="FW1195" s="40"/>
      <c r="FX1195" s="40"/>
      <c r="FY1195" s="40"/>
      <c r="FZ1195" s="40"/>
      <c r="GA1195" s="40"/>
      <c r="GB1195" s="40"/>
      <c r="GC1195" s="40"/>
      <c r="GD1195" s="8"/>
      <c r="GE1195" s="8"/>
      <c r="GF1195" s="8"/>
      <c r="GG1195" s="8"/>
      <c r="GH1195" s="8"/>
    </row>
    <row r="1196" spans="1:190">
      <c r="A1196" s="8"/>
      <c r="DT1196" s="40"/>
      <c r="DU1196" s="40"/>
      <c r="DV1196" s="40"/>
      <c r="DW1196" s="40"/>
      <c r="DX1196" s="40"/>
      <c r="DY1196" s="40"/>
      <c r="DZ1196" s="40"/>
      <c r="EA1196" s="40"/>
      <c r="EB1196" s="40"/>
      <c r="EC1196" s="40"/>
      <c r="ED1196" s="40"/>
      <c r="EE1196" s="40"/>
      <c r="EF1196" s="40"/>
      <c r="EG1196" s="40"/>
      <c r="EH1196" s="40"/>
      <c r="EI1196" s="40"/>
      <c r="EJ1196" s="40"/>
      <c r="EK1196" s="40"/>
      <c r="EL1196" s="40"/>
      <c r="EM1196" s="40"/>
      <c r="EN1196" s="40"/>
      <c r="EO1196" s="40"/>
      <c r="EP1196" s="40"/>
      <c r="EQ1196" s="40"/>
      <c r="ER1196" s="40"/>
      <c r="ES1196" s="40"/>
      <c r="ET1196" s="40"/>
      <c r="EU1196" s="40"/>
      <c r="EV1196" s="40"/>
      <c r="EW1196" s="40"/>
      <c r="EX1196" s="40"/>
      <c r="EY1196" s="40"/>
      <c r="EZ1196" s="40"/>
      <c r="FA1196" s="40"/>
      <c r="FB1196" s="40"/>
      <c r="FC1196" s="40"/>
      <c r="FD1196" s="40"/>
      <c r="FE1196" s="40"/>
      <c r="FF1196" s="40"/>
      <c r="FG1196" s="40"/>
      <c r="FH1196" s="40"/>
      <c r="FI1196" s="40"/>
      <c r="FJ1196" s="40"/>
      <c r="FK1196" s="40"/>
      <c r="FL1196" s="40"/>
      <c r="FM1196" s="40"/>
      <c r="FN1196" s="40"/>
      <c r="FO1196" s="40"/>
      <c r="FP1196" s="40"/>
      <c r="FQ1196" s="40"/>
      <c r="FR1196" s="40"/>
      <c r="FS1196" s="40"/>
      <c r="FT1196" s="40"/>
      <c r="FU1196" s="40"/>
      <c r="FV1196" s="40"/>
      <c r="FW1196" s="40"/>
      <c r="FX1196" s="40"/>
      <c r="FY1196" s="40"/>
      <c r="FZ1196" s="40"/>
      <c r="GA1196" s="40"/>
      <c r="GB1196" s="40"/>
      <c r="GC1196" s="40"/>
      <c r="GD1196" s="8"/>
      <c r="GE1196" s="8"/>
      <c r="GF1196" s="8"/>
      <c r="GG1196" s="8"/>
      <c r="GH1196" s="8"/>
    </row>
    <row r="1197" spans="1:190">
      <c r="A1197" s="8"/>
      <c r="DT1197" s="40"/>
      <c r="DU1197" s="40"/>
      <c r="DV1197" s="40"/>
      <c r="DW1197" s="40"/>
      <c r="DX1197" s="40"/>
      <c r="DY1197" s="40"/>
      <c r="DZ1197" s="40"/>
      <c r="EA1197" s="40"/>
      <c r="EB1197" s="40"/>
      <c r="EC1197" s="40"/>
      <c r="ED1197" s="40"/>
      <c r="EE1197" s="40"/>
      <c r="EF1197" s="40"/>
      <c r="EG1197" s="40"/>
      <c r="EH1197" s="40"/>
      <c r="EI1197" s="40"/>
      <c r="EJ1197" s="40"/>
      <c r="EK1197" s="40"/>
      <c r="EL1197" s="40"/>
      <c r="EM1197" s="40"/>
      <c r="EN1197" s="40"/>
      <c r="EO1197" s="40"/>
      <c r="EP1197" s="40"/>
      <c r="EQ1197" s="40"/>
      <c r="ER1197" s="40"/>
      <c r="ES1197" s="40"/>
      <c r="ET1197" s="40"/>
      <c r="EU1197" s="40"/>
      <c r="EV1197" s="40"/>
      <c r="EW1197" s="40"/>
      <c r="EX1197" s="40"/>
      <c r="EY1197" s="40"/>
      <c r="EZ1197" s="40"/>
      <c r="FA1197" s="40"/>
      <c r="FB1197" s="40"/>
      <c r="FC1197" s="40"/>
      <c r="FD1197" s="40"/>
      <c r="FE1197" s="40"/>
      <c r="FF1197" s="40"/>
      <c r="FG1197" s="40"/>
      <c r="FH1197" s="40"/>
      <c r="FI1197" s="40"/>
      <c r="FJ1197" s="40"/>
      <c r="FK1197" s="40"/>
      <c r="FL1197" s="40"/>
      <c r="FM1197" s="40"/>
      <c r="FN1197" s="40"/>
      <c r="FO1197" s="40"/>
      <c r="FP1197" s="40"/>
      <c r="FQ1197" s="40"/>
      <c r="FR1197" s="40"/>
      <c r="FS1197" s="40"/>
      <c r="FT1197" s="40"/>
      <c r="FU1197" s="40"/>
      <c r="FV1197" s="40"/>
      <c r="FW1197" s="40"/>
      <c r="FX1197" s="40"/>
      <c r="FY1197" s="40"/>
      <c r="FZ1197" s="40"/>
      <c r="GA1197" s="40"/>
      <c r="GB1197" s="40"/>
      <c r="GC1197" s="40"/>
      <c r="GD1197" s="8"/>
      <c r="GE1197" s="8"/>
      <c r="GF1197" s="8"/>
      <c r="GG1197" s="8"/>
      <c r="GH1197" s="8"/>
    </row>
    <row r="1198" spans="1:190">
      <c r="A1198" s="8"/>
      <c r="DT1198" s="40"/>
      <c r="DU1198" s="40"/>
      <c r="DV1198" s="40"/>
      <c r="DW1198" s="40"/>
      <c r="DX1198" s="40"/>
      <c r="DY1198" s="40"/>
      <c r="DZ1198" s="40"/>
      <c r="EA1198" s="40"/>
      <c r="EB1198" s="40"/>
      <c r="EC1198" s="40"/>
      <c r="ED1198" s="40"/>
      <c r="EE1198" s="40"/>
      <c r="EF1198" s="40"/>
      <c r="EG1198" s="40"/>
      <c r="EH1198" s="40"/>
      <c r="EI1198" s="40"/>
      <c r="EJ1198" s="40"/>
      <c r="EK1198" s="40"/>
      <c r="EL1198" s="40"/>
      <c r="EM1198" s="40"/>
      <c r="EN1198" s="40"/>
      <c r="EO1198" s="40"/>
      <c r="EP1198" s="40"/>
      <c r="EQ1198" s="40"/>
      <c r="ER1198" s="40"/>
      <c r="ES1198" s="40"/>
      <c r="ET1198" s="40"/>
      <c r="EU1198" s="40"/>
      <c r="EV1198" s="40"/>
      <c r="EW1198" s="40"/>
      <c r="EX1198" s="40"/>
      <c r="EY1198" s="40"/>
      <c r="EZ1198" s="40"/>
      <c r="FA1198" s="40"/>
      <c r="FB1198" s="40"/>
      <c r="FC1198" s="40"/>
      <c r="FD1198" s="40"/>
      <c r="FE1198" s="40"/>
      <c r="FF1198" s="40"/>
      <c r="FG1198" s="40"/>
      <c r="FH1198" s="40"/>
      <c r="FI1198" s="40"/>
      <c r="FJ1198" s="40"/>
      <c r="FK1198" s="40"/>
      <c r="FL1198" s="40"/>
      <c r="FM1198" s="40"/>
      <c r="FN1198" s="40"/>
      <c r="FO1198" s="40"/>
      <c r="FP1198" s="40"/>
      <c r="FQ1198" s="40"/>
      <c r="FR1198" s="40"/>
      <c r="FS1198" s="40"/>
      <c r="FT1198" s="40"/>
      <c r="FU1198" s="40"/>
      <c r="FV1198" s="40"/>
      <c r="FW1198" s="40"/>
      <c r="FX1198" s="40"/>
      <c r="FY1198" s="40"/>
      <c r="FZ1198" s="40"/>
      <c r="GA1198" s="40"/>
      <c r="GB1198" s="40"/>
      <c r="GC1198" s="40"/>
      <c r="GD1198" s="8"/>
      <c r="GE1198" s="8"/>
      <c r="GF1198" s="8"/>
      <c r="GG1198" s="8"/>
      <c r="GH1198" s="8"/>
    </row>
    <row r="1199" spans="1:190">
      <c r="A1199" s="8"/>
      <c r="DT1199" s="40"/>
      <c r="DU1199" s="40"/>
      <c r="DV1199" s="40"/>
      <c r="DW1199" s="40"/>
      <c r="DX1199" s="40"/>
      <c r="DY1199" s="40"/>
      <c r="DZ1199" s="40"/>
      <c r="EA1199" s="40"/>
      <c r="EB1199" s="40"/>
      <c r="EC1199" s="40"/>
      <c r="ED1199" s="40"/>
      <c r="EE1199" s="40"/>
      <c r="EF1199" s="40"/>
      <c r="EG1199" s="40"/>
      <c r="EH1199" s="40"/>
      <c r="EI1199" s="40"/>
      <c r="EJ1199" s="40"/>
      <c r="EK1199" s="40"/>
      <c r="EL1199" s="40"/>
      <c r="EM1199" s="40"/>
      <c r="EN1199" s="40"/>
      <c r="EO1199" s="40"/>
      <c r="EP1199" s="40"/>
      <c r="EQ1199" s="40"/>
      <c r="ER1199" s="40"/>
      <c r="ES1199" s="40"/>
      <c r="ET1199" s="40"/>
      <c r="EU1199" s="40"/>
      <c r="EV1199" s="40"/>
      <c r="EW1199" s="40"/>
      <c r="EX1199" s="40"/>
      <c r="EY1199" s="40"/>
      <c r="EZ1199" s="40"/>
      <c r="FA1199" s="40"/>
      <c r="FB1199" s="40"/>
      <c r="FC1199" s="40"/>
      <c r="FD1199" s="40"/>
      <c r="FE1199" s="40"/>
      <c r="FF1199" s="40"/>
      <c r="FG1199" s="40"/>
      <c r="FH1199" s="40"/>
      <c r="FI1199" s="40"/>
      <c r="FJ1199" s="40"/>
      <c r="FK1199" s="40"/>
      <c r="FL1199" s="40"/>
      <c r="FM1199" s="40"/>
      <c r="FN1199" s="40"/>
      <c r="FO1199" s="40"/>
      <c r="FP1199" s="40"/>
      <c r="FQ1199" s="40"/>
      <c r="FR1199" s="40"/>
      <c r="FS1199" s="40"/>
      <c r="FT1199" s="40"/>
      <c r="FU1199" s="40"/>
      <c r="FV1199" s="40"/>
      <c r="FW1199" s="40"/>
      <c r="FX1199" s="40"/>
      <c r="FY1199" s="40"/>
      <c r="FZ1199" s="40"/>
      <c r="GA1199" s="40"/>
      <c r="GB1199" s="40"/>
      <c r="GC1199" s="40"/>
      <c r="GD1199" s="8"/>
      <c r="GE1199" s="8"/>
      <c r="GF1199" s="8"/>
      <c r="GG1199" s="8"/>
      <c r="GH1199" s="8"/>
    </row>
    <row r="1200" spans="1:190">
      <c r="A1200" s="8"/>
      <c r="DT1200" s="40"/>
      <c r="DU1200" s="40"/>
      <c r="DV1200" s="40"/>
      <c r="DW1200" s="40"/>
      <c r="DX1200" s="40"/>
      <c r="DY1200" s="40"/>
      <c r="DZ1200" s="40"/>
      <c r="EA1200" s="40"/>
      <c r="EB1200" s="40"/>
      <c r="EC1200" s="40"/>
      <c r="ED1200" s="40"/>
      <c r="EE1200" s="40"/>
      <c r="EF1200" s="40"/>
      <c r="EG1200" s="40"/>
      <c r="EH1200" s="40"/>
      <c r="EI1200" s="40"/>
      <c r="EJ1200" s="40"/>
      <c r="EK1200" s="40"/>
      <c r="EL1200" s="40"/>
      <c r="EM1200" s="40"/>
      <c r="EN1200" s="40"/>
      <c r="EO1200" s="40"/>
      <c r="EP1200" s="40"/>
      <c r="EQ1200" s="40"/>
      <c r="ER1200" s="40"/>
      <c r="ES1200" s="40"/>
      <c r="ET1200" s="40"/>
      <c r="EU1200" s="40"/>
      <c r="EV1200" s="40"/>
      <c r="EW1200" s="40"/>
      <c r="EX1200" s="40"/>
      <c r="EY1200" s="40"/>
      <c r="EZ1200" s="40"/>
      <c r="FA1200" s="40"/>
      <c r="FB1200" s="40"/>
      <c r="FC1200" s="40"/>
      <c r="FD1200" s="40"/>
      <c r="FE1200" s="40"/>
      <c r="FF1200" s="40"/>
      <c r="FG1200" s="40"/>
      <c r="FH1200" s="40"/>
      <c r="FI1200" s="40"/>
      <c r="FJ1200" s="40"/>
      <c r="FK1200" s="40"/>
      <c r="FL1200" s="40"/>
      <c r="FM1200" s="40"/>
      <c r="FN1200" s="40"/>
      <c r="FO1200" s="40"/>
      <c r="FP1200" s="40"/>
      <c r="FQ1200" s="40"/>
      <c r="FR1200" s="40"/>
      <c r="FS1200" s="40"/>
      <c r="FT1200" s="40"/>
      <c r="FU1200" s="40"/>
      <c r="FV1200" s="40"/>
      <c r="FW1200" s="40"/>
      <c r="FX1200" s="40"/>
      <c r="FY1200" s="40"/>
      <c r="FZ1200" s="40"/>
      <c r="GA1200" s="40"/>
      <c r="GB1200" s="40"/>
      <c r="GC1200" s="40"/>
      <c r="GD1200" s="8"/>
      <c r="GE1200" s="8"/>
      <c r="GF1200" s="8"/>
      <c r="GG1200" s="8"/>
      <c r="GH1200" s="8"/>
    </row>
    <row r="1201" spans="1:190">
      <c r="A1201" s="8"/>
      <c r="DT1201" s="40"/>
      <c r="DU1201" s="40"/>
      <c r="DV1201" s="40"/>
      <c r="DW1201" s="40"/>
      <c r="DX1201" s="40"/>
      <c r="DY1201" s="40"/>
      <c r="DZ1201" s="40"/>
      <c r="EA1201" s="40"/>
      <c r="EB1201" s="40"/>
      <c r="EC1201" s="40"/>
      <c r="ED1201" s="40"/>
      <c r="EE1201" s="40"/>
      <c r="EF1201" s="40"/>
      <c r="EG1201" s="40"/>
      <c r="EH1201" s="40"/>
      <c r="EI1201" s="40"/>
      <c r="EJ1201" s="40"/>
      <c r="EK1201" s="40"/>
      <c r="EL1201" s="40"/>
      <c r="EM1201" s="40"/>
      <c r="EN1201" s="40"/>
      <c r="EO1201" s="40"/>
      <c r="EP1201" s="40"/>
      <c r="EQ1201" s="40"/>
      <c r="ER1201" s="40"/>
      <c r="ES1201" s="40"/>
      <c r="ET1201" s="40"/>
      <c r="EU1201" s="40"/>
      <c r="EV1201" s="40"/>
      <c r="EW1201" s="40"/>
      <c r="EX1201" s="40"/>
      <c r="EY1201" s="40"/>
      <c r="EZ1201" s="40"/>
      <c r="FA1201" s="40"/>
      <c r="FB1201" s="40"/>
      <c r="FC1201" s="40"/>
      <c r="FD1201" s="40"/>
      <c r="FE1201" s="40"/>
      <c r="FF1201" s="40"/>
      <c r="FG1201" s="40"/>
      <c r="FH1201" s="40"/>
      <c r="FI1201" s="40"/>
      <c r="FJ1201" s="40"/>
      <c r="FK1201" s="40"/>
      <c r="FL1201" s="40"/>
      <c r="FM1201" s="40"/>
      <c r="FN1201" s="40"/>
      <c r="FO1201" s="40"/>
      <c r="FP1201" s="40"/>
      <c r="FQ1201" s="40"/>
      <c r="FR1201" s="40"/>
      <c r="FS1201" s="40"/>
      <c r="FT1201" s="40"/>
      <c r="FU1201" s="40"/>
      <c r="FV1201" s="40"/>
      <c r="FW1201" s="40"/>
      <c r="FX1201" s="40"/>
      <c r="FY1201" s="40"/>
      <c r="FZ1201" s="40"/>
      <c r="GA1201" s="40"/>
      <c r="GB1201" s="40"/>
      <c r="GC1201" s="40"/>
      <c r="GD1201" s="8"/>
      <c r="GE1201" s="8"/>
      <c r="GF1201" s="8"/>
      <c r="GG1201" s="8"/>
      <c r="GH1201" s="8"/>
    </row>
    <row r="1202" spans="1:190">
      <c r="A1202" s="8"/>
      <c r="DT1202" s="40"/>
      <c r="DU1202" s="40"/>
      <c r="DV1202" s="40"/>
      <c r="DW1202" s="40"/>
      <c r="DX1202" s="40"/>
      <c r="DY1202" s="40"/>
      <c r="DZ1202" s="40"/>
      <c r="EA1202" s="40"/>
      <c r="EB1202" s="40"/>
      <c r="EC1202" s="40"/>
      <c r="ED1202" s="40"/>
      <c r="EE1202" s="40"/>
      <c r="EF1202" s="40"/>
      <c r="EG1202" s="40"/>
      <c r="EH1202" s="40"/>
      <c r="EI1202" s="40"/>
      <c r="EJ1202" s="40"/>
      <c r="EK1202" s="40"/>
      <c r="EL1202" s="40"/>
      <c r="EM1202" s="40"/>
      <c r="EN1202" s="40"/>
      <c r="EO1202" s="40"/>
      <c r="EP1202" s="40"/>
      <c r="EQ1202" s="40"/>
      <c r="ER1202" s="40"/>
      <c r="ES1202" s="40"/>
      <c r="ET1202" s="40"/>
      <c r="EU1202" s="40"/>
      <c r="EV1202" s="40"/>
      <c r="EW1202" s="40"/>
      <c r="EX1202" s="40"/>
      <c r="EY1202" s="40"/>
      <c r="EZ1202" s="40"/>
      <c r="FA1202" s="40"/>
      <c r="FB1202" s="40"/>
      <c r="FC1202" s="40"/>
      <c r="FD1202" s="40"/>
      <c r="FE1202" s="40"/>
      <c r="FF1202" s="40"/>
      <c r="FG1202" s="40"/>
      <c r="FH1202" s="40"/>
      <c r="FI1202" s="40"/>
      <c r="FJ1202" s="40"/>
      <c r="FK1202" s="40"/>
      <c r="FL1202" s="40"/>
      <c r="FM1202" s="40"/>
      <c r="FN1202" s="40"/>
      <c r="FO1202" s="40"/>
      <c r="FP1202" s="40"/>
      <c r="FQ1202" s="40"/>
      <c r="FR1202" s="40"/>
      <c r="FS1202" s="40"/>
      <c r="FT1202" s="40"/>
      <c r="FU1202" s="40"/>
      <c r="FV1202" s="40"/>
      <c r="FW1202" s="40"/>
      <c r="FX1202" s="40"/>
      <c r="FY1202" s="40"/>
      <c r="FZ1202" s="40"/>
      <c r="GA1202" s="40"/>
      <c r="GB1202" s="40"/>
      <c r="GC1202" s="40"/>
      <c r="GD1202" s="8"/>
      <c r="GE1202" s="8"/>
      <c r="GF1202" s="8"/>
      <c r="GG1202" s="8"/>
      <c r="GH1202" s="8"/>
    </row>
    <row r="1203" spans="1:190">
      <c r="A1203" s="8"/>
      <c r="DT1203" s="40"/>
      <c r="DU1203" s="40"/>
      <c r="DV1203" s="40"/>
      <c r="DW1203" s="40"/>
      <c r="DX1203" s="40"/>
      <c r="DY1203" s="40"/>
      <c r="DZ1203" s="40"/>
      <c r="EA1203" s="40"/>
      <c r="EB1203" s="40"/>
      <c r="EC1203" s="40"/>
      <c r="ED1203" s="40"/>
      <c r="EE1203" s="40"/>
      <c r="EF1203" s="40"/>
      <c r="EG1203" s="40"/>
      <c r="EH1203" s="40"/>
      <c r="EI1203" s="40"/>
      <c r="EJ1203" s="40"/>
      <c r="EK1203" s="40"/>
      <c r="EL1203" s="40"/>
      <c r="EM1203" s="40"/>
      <c r="EN1203" s="40"/>
      <c r="EO1203" s="40"/>
      <c r="EP1203" s="40"/>
      <c r="EQ1203" s="40"/>
      <c r="ER1203" s="40"/>
      <c r="ES1203" s="40"/>
      <c r="ET1203" s="40"/>
      <c r="EU1203" s="40"/>
      <c r="EV1203" s="40"/>
      <c r="EW1203" s="40"/>
      <c r="EX1203" s="40"/>
      <c r="EY1203" s="40"/>
      <c r="EZ1203" s="40"/>
      <c r="FA1203" s="40"/>
      <c r="FB1203" s="40"/>
      <c r="FC1203" s="40"/>
      <c r="FD1203" s="40"/>
      <c r="FE1203" s="40"/>
      <c r="FF1203" s="40"/>
      <c r="FG1203" s="40"/>
      <c r="FH1203" s="40"/>
      <c r="FI1203" s="40"/>
      <c r="FJ1203" s="40"/>
      <c r="FK1203" s="40"/>
      <c r="FL1203" s="40"/>
      <c r="FM1203" s="40"/>
      <c r="FN1203" s="40"/>
      <c r="FO1203" s="40"/>
      <c r="FP1203" s="40"/>
      <c r="FQ1203" s="40"/>
      <c r="FR1203" s="40"/>
      <c r="FS1203" s="40"/>
      <c r="FT1203" s="40"/>
      <c r="FU1203" s="40"/>
      <c r="FV1203" s="40"/>
      <c r="FW1203" s="40"/>
      <c r="FX1203" s="40"/>
      <c r="FY1203" s="40"/>
      <c r="FZ1203" s="40"/>
      <c r="GA1203" s="40"/>
      <c r="GB1203" s="40"/>
      <c r="GC1203" s="40"/>
      <c r="GD1203" s="8"/>
      <c r="GE1203" s="8"/>
      <c r="GF1203" s="8"/>
      <c r="GG1203" s="8"/>
      <c r="GH1203" s="8"/>
    </row>
    <row r="1204" spans="1:190">
      <c r="A1204" s="8"/>
      <c r="DT1204" s="40"/>
      <c r="DU1204" s="40"/>
      <c r="DV1204" s="40"/>
      <c r="DW1204" s="40"/>
      <c r="DX1204" s="40"/>
      <c r="DY1204" s="40"/>
      <c r="DZ1204" s="40"/>
      <c r="EA1204" s="40"/>
      <c r="EB1204" s="40"/>
      <c r="EC1204" s="40"/>
      <c r="ED1204" s="40"/>
      <c r="EE1204" s="40"/>
      <c r="EF1204" s="40"/>
      <c r="EG1204" s="40"/>
      <c r="EH1204" s="40"/>
      <c r="EI1204" s="40"/>
      <c r="EJ1204" s="40"/>
      <c r="EK1204" s="40"/>
      <c r="EL1204" s="40"/>
      <c r="EM1204" s="40"/>
      <c r="EN1204" s="40"/>
      <c r="EO1204" s="40"/>
      <c r="EP1204" s="40"/>
      <c r="EQ1204" s="40"/>
      <c r="ER1204" s="40"/>
      <c r="ES1204" s="40"/>
      <c r="ET1204" s="40"/>
      <c r="EU1204" s="40"/>
      <c r="EV1204" s="40"/>
      <c r="EW1204" s="40"/>
      <c r="EX1204" s="40"/>
      <c r="EY1204" s="40"/>
      <c r="EZ1204" s="40"/>
      <c r="FA1204" s="40"/>
      <c r="FB1204" s="40"/>
      <c r="FC1204" s="40"/>
      <c r="FD1204" s="40"/>
      <c r="FE1204" s="40"/>
      <c r="FF1204" s="40"/>
      <c r="FG1204" s="40"/>
      <c r="FH1204" s="40"/>
      <c r="FI1204" s="40"/>
      <c r="FJ1204" s="40"/>
      <c r="FK1204" s="40"/>
      <c r="FL1204" s="40"/>
      <c r="FM1204" s="40"/>
      <c r="FN1204" s="40"/>
      <c r="FO1204" s="40"/>
      <c r="FP1204" s="40"/>
      <c r="FQ1204" s="40"/>
      <c r="FR1204" s="40"/>
      <c r="FS1204" s="40"/>
      <c r="FT1204" s="40"/>
      <c r="FU1204" s="40"/>
      <c r="FV1204" s="40"/>
      <c r="FW1204" s="40"/>
      <c r="FX1204" s="40"/>
      <c r="FY1204" s="40"/>
      <c r="FZ1204" s="40"/>
      <c r="GA1204" s="40"/>
      <c r="GB1204" s="40"/>
      <c r="GC1204" s="40"/>
      <c r="GD1204" s="8"/>
      <c r="GE1204" s="8"/>
      <c r="GF1204" s="8"/>
      <c r="GG1204" s="8"/>
      <c r="GH1204" s="8"/>
    </row>
    <row r="1205" spans="1:190">
      <c r="A1205" s="8"/>
      <c r="DT1205" s="40"/>
      <c r="DU1205" s="40"/>
      <c r="DV1205" s="40"/>
      <c r="DW1205" s="40"/>
      <c r="DX1205" s="40"/>
      <c r="DY1205" s="40"/>
      <c r="DZ1205" s="40"/>
      <c r="EA1205" s="40"/>
      <c r="EB1205" s="40"/>
      <c r="EC1205" s="40"/>
      <c r="ED1205" s="40"/>
      <c r="EE1205" s="40"/>
      <c r="EF1205" s="40"/>
      <c r="EG1205" s="40"/>
      <c r="EH1205" s="40"/>
      <c r="EI1205" s="40"/>
      <c r="EJ1205" s="40"/>
      <c r="EK1205" s="40"/>
      <c r="EL1205" s="40"/>
      <c r="EM1205" s="40"/>
      <c r="EN1205" s="40"/>
      <c r="EO1205" s="40"/>
      <c r="EP1205" s="40"/>
      <c r="EQ1205" s="40"/>
      <c r="ER1205" s="40"/>
      <c r="ES1205" s="40"/>
      <c r="ET1205" s="40"/>
      <c r="EU1205" s="40"/>
      <c r="EV1205" s="40"/>
      <c r="EW1205" s="40"/>
      <c r="EX1205" s="40"/>
      <c r="EY1205" s="40"/>
      <c r="EZ1205" s="40"/>
      <c r="FA1205" s="40"/>
      <c r="FB1205" s="40"/>
      <c r="FC1205" s="40"/>
      <c r="FD1205" s="40"/>
      <c r="FE1205" s="40"/>
      <c r="FF1205" s="40"/>
      <c r="FG1205" s="40"/>
      <c r="FH1205" s="40"/>
      <c r="FI1205" s="40"/>
      <c r="FJ1205" s="40"/>
      <c r="FK1205" s="40"/>
      <c r="FL1205" s="40"/>
      <c r="FM1205" s="40"/>
      <c r="FN1205" s="40"/>
      <c r="FO1205" s="40"/>
      <c r="FP1205" s="40"/>
      <c r="FQ1205" s="40"/>
      <c r="FR1205" s="40"/>
      <c r="FS1205" s="40"/>
      <c r="FT1205" s="40"/>
      <c r="FU1205" s="40"/>
      <c r="FV1205" s="40"/>
      <c r="FW1205" s="40"/>
      <c r="FX1205" s="40"/>
      <c r="FY1205" s="40"/>
      <c r="FZ1205" s="40"/>
      <c r="GA1205" s="40"/>
      <c r="GB1205" s="40"/>
      <c r="GC1205" s="40"/>
      <c r="GD1205" s="8"/>
      <c r="GE1205" s="8"/>
      <c r="GF1205" s="8"/>
      <c r="GG1205" s="8"/>
      <c r="GH1205" s="8"/>
    </row>
    <row r="1206" spans="1:190">
      <c r="A1206" s="8"/>
      <c r="DT1206" s="40"/>
      <c r="DU1206" s="40"/>
      <c r="DV1206" s="40"/>
      <c r="DW1206" s="40"/>
      <c r="DX1206" s="40"/>
      <c r="DY1206" s="40"/>
      <c r="DZ1206" s="40"/>
      <c r="EA1206" s="40"/>
      <c r="EB1206" s="40"/>
      <c r="EC1206" s="40"/>
      <c r="ED1206" s="40"/>
      <c r="EE1206" s="40"/>
      <c r="EF1206" s="40"/>
      <c r="EG1206" s="40"/>
      <c r="EH1206" s="40"/>
      <c r="EI1206" s="40"/>
      <c r="EJ1206" s="40"/>
      <c r="EK1206" s="40"/>
      <c r="EL1206" s="40"/>
      <c r="EM1206" s="40"/>
      <c r="EN1206" s="40"/>
      <c r="EO1206" s="40"/>
      <c r="EP1206" s="40"/>
      <c r="EQ1206" s="40"/>
      <c r="ER1206" s="40"/>
      <c r="ES1206" s="40"/>
      <c r="ET1206" s="40"/>
      <c r="EU1206" s="40"/>
      <c r="EV1206" s="40"/>
      <c r="EW1206" s="40"/>
      <c r="EX1206" s="40"/>
      <c r="EY1206" s="40"/>
      <c r="EZ1206" s="40"/>
      <c r="FA1206" s="40"/>
      <c r="FB1206" s="40"/>
      <c r="FC1206" s="40"/>
      <c r="FD1206" s="40"/>
      <c r="FE1206" s="40"/>
      <c r="FF1206" s="40"/>
      <c r="FG1206" s="40"/>
      <c r="FH1206" s="40"/>
      <c r="FI1206" s="40"/>
      <c r="FJ1206" s="40"/>
      <c r="FK1206" s="40"/>
      <c r="FL1206" s="40"/>
      <c r="FM1206" s="40"/>
      <c r="FN1206" s="40"/>
      <c r="FO1206" s="40"/>
      <c r="FP1206" s="40"/>
      <c r="FQ1206" s="40"/>
      <c r="FR1206" s="40"/>
      <c r="FS1206" s="40"/>
      <c r="FT1206" s="40"/>
      <c r="FU1206" s="40"/>
      <c r="FV1206" s="40"/>
      <c r="FW1206" s="40"/>
      <c r="FX1206" s="40"/>
      <c r="FY1206" s="40"/>
      <c r="FZ1206" s="40"/>
      <c r="GA1206" s="40"/>
      <c r="GB1206" s="40"/>
      <c r="GC1206" s="40"/>
      <c r="GD1206" s="8"/>
      <c r="GE1206" s="8"/>
      <c r="GF1206" s="8"/>
      <c r="GG1206" s="8"/>
      <c r="GH1206" s="8"/>
    </row>
    <row r="1207" spans="1:190">
      <c r="A1207" s="8"/>
      <c r="DT1207" s="40"/>
      <c r="DU1207" s="40"/>
      <c r="DV1207" s="40"/>
      <c r="DW1207" s="40"/>
      <c r="DX1207" s="40"/>
      <c r="DY1207" s="40"/>
      <c r="DZ1207" s="40"/>
      <c r="EA1207" s="40"/>
      <c r="EB1207" s="40"/>
      <c r="EC1207" s="40"/>
      <c r="ED1207" s="40"/>
      <c r="EE1207" s="40"/>
      <c r="EF1207" s="40"/>
      <c r="EG1207" s="40"/>
      <c r="EH1207" s="40"/>
      <c r="EI1207" s="40"/>
      <c r="EJ1207" s="40"/>
      <c r="EK1207" s="40"/>
      <c r="EL1207" s="40"/>
      <c r="EM1207" s="40"/>
      <c r="EN1207" s="40"/>
      <c r="EO1207" s="40"/>
      <c r="EP1207" s="40"/>
      <c r="EQ1207" s="40"/>
      <c r="ER1207" s="40"/>
      <c r="ES1207" s="40"/>
      <c r="ET1207" s="40"/>
      <c r="EU1207" s="40"/>
      <c r="EV1207" s="40"/>
      <c r="EW1207" s="40"/>
      <c r="EX1207" s="40"/>
      <c r="EY1207" s="40"/>
      <c r="EZ1207" s="40"/>
      <c r="FA1207" s="40"/>
      <c r="FB1207" s="40"/>
      <c r="FC1207" s="40"/>
      <c r="FD1207" s="40"/>
      <c r="FE1207" s="40"/>
      <c r="FF1207" s="40"/>
      <c r="FG1207" s="40"/>
      <c r="FH1207" s="40"/>
      <c r="FI1207" s="40"/>
      <c r="FJ1207" s="40"/>
      <c r="FK1207" s="40"/>
      <c r="FL1207" s="40"/>
      <c r="FM1207" s="40"/>
      <c r="FN1207" s="40"/>
      <c r="FO1207" s="40"/>
      <c r="FP1207" s="40"/>
      <c r="FQ1207" s="40"/>
      <c r="FR1207" s="40"/>
      <c r="FS1207" s="40"/>
      <c r="FT1207" s="40"/>
      <c r="FU1207" s="40"/>
      <c r="FV1207" s="40"/>
      <c r="FW1207" s="40"/>
      <c r="FX1207" s="40"/>
      <c r="FY1207" s="40"/>
      <c r="FZ1207" s="40"/>
      <c r="GA1207" s="40"/>
      <c r="GB1207" s="40"/>
      <c r="GC1207" s="40"/>
      <c r="GD1207" s="8"/>
      <c r="GE1207" s="8"/>
      <c r="GF1207" s="8"/>
      <c r="GG1207" s="8"/>
      <c r="GH1207" s="8"/>
    </row>
    <row r="1208" spans="1:190">
      <c r="A1208" s="8"/>
      <c r="DT1208" s="40"/>
      <c r="DU1208" s="40"/>
      <c r="DV1208" s="40"/>
      <c r="DW1208" s="40"/>
      <c r="DX1208" s="40"/>
      <c r="DY1208" s="40"/>
      <c r="DZ1208" s="40"/>
      <c r="EA1208" s="40"/>
      <c r="EB1208" s="40"/>
      <c r="EC1208" s="40"/>
      <c r="ED1208" s="40"/>
      <c r="EE1208" s="40"/>
      <c r="EF1208" s="40"/>
      <c r="EG1208" s="40"/>
      <c r="EH1208" s="40"/>
      <c r="EI1208" s="40"/>
      <c r="EJ1208" s="40"/>
      <c r="EK1208" s="40"/>
      <c r="EL1208" s="40"/>
      <c r="EM1208" s="40"/>
      <c r="EN1208" s="40"/>
      <c r="EO1208" s="40"/>
      <c r="EP1208" s="40"/>
      <c r="EQ1208" s="40"/>
      <c r="ER1208" s="40"/>
      <c r="ES1208" s="40"/>
      <c r="ET1208" s="40"/>
      <c r="EU1208" s="40"/>
      <c r="EV1208" s="40"/>
      <c r="EW1208" s="40"/>
      <c r="EX1208" s="40"/>
      <c r="EY1208" s="40"/>
      <c r="EZ1208" s="40"/>
      <c r="FA1208" s="40"/>
      <c r="FB1208" s="40"/>
      <c r="FC1208" s="40"/>
      <c r="FD1208" s="40"/>
      <c r="FE1208" s="40"/>
      <c r="FF1208" s="40"/>
      <c r="FG1208" s="40"/>
      <c r="FH1208" s="40"/>
      <c r="FI1208" s="40"/>
      <c r="FJ1208" s="40"/>
      <c r="FK1208" s="40"/>
      <c r="FL1208" s="40"/>
      <c r="FM1208" s="40"/>
      <c r="FN1208" s="40"/>
      <c r="FO1208" s="40"/>
      <c r="FP1208" s="40"/>
      <c r="FQ1208" s="40"/>
      <c r="FR1208" s="40"/>
      <c r="FS1208" s="40"/>
      <c r="FT1208" s="40"/>
      <c r="FU1208" s="40"/>
      <c r="FV1208" s="40"/>
      <c r="FW1208" s="40"/>
      <c r="FX1208" s="40"/>
      <c r="FY1208" s="40"/>
      <c r="FZ1208" s="40"/>
      <c r="GA1208" s="40"/>
      <c r="GB1208" s="40"/>
      <c r="GC1208" s="40"/>
      <c r="GD1208" s="8"/>
      <c r="GE1208" s="8"/>
      <c r="GF1208" s="8"/>
      <c r="GG1208" s="8"/>
      <c r="GH1208" s="8"/>
    </row>
    <row r="1209" spans="1:190">
      <c r="A1209" s="8"/>
      <c r="DT1209" s="40"/>
      <c r="DU1209" s="40"/>
      <c r="DV1209" s="40"/>
      <c r="DW1209" s="40"/>
      <c r="DX1209" s="40"/>
      <c r="DY1209" s="40"/>
      <c r="DZ1209" s="40"/>
      <c r="EA1209" s="40"/>
      <c r="EB1209" s="40"/>
      <c r="EC1209" s="40"/>
      <c r="ED1209" s="40"/>
      <c r="EE1209" s="40"/>
      <c r="EF1209" s="40"/>
      <c r="EG1209" s="40"/>
      <c r="EH1209" s="40"/>
      <c r="EI1209" s="40"/>
      <c r="EJ1209" s="40"/>
      <c r="EK1209" s="40"/>
      <c r="EL1209" s="40"/>
      <c r="EM1209" s="40"/>
      <c r="EN1209" s="40"/>
      <c r="EO1209" s="40"/>
      <c r="EP1209" s="40"/>
      <c r="EQ1209" s="40"/>
      <c r="ER1209" s="40"/>
      <c r="ES1209" s="40"/>
      <c r="ET1209" s="40"/>
      <c r="EU1209" s="40"/>
      <c r="EV1209" s="40"/>
      <c r="EW1209" s="40"/>
      <c r="EX1209" s="40"/>
      <c r="EY1209" s="40"/>
      <c r="EZ1209" s="40"/>
      <c r="FA1209" s="40"/>
      <c r="FB1209" s="40"/>
      <c r="FC1209" s="40"/>
      <c r="FD1209" s="40"/>
      <c r="FE1209" s="40"/>
      <c r="FF1209" s="40"/>
      <c r="FG1209" s="40"/>
      <c r="FH1209" s="40"/>
      <c r="FI1209" s="40"/>
      <c r="FJ1209" s="40"/>
      <c r="FK1209" s="40"/>
      <c r="FL1209" s="40"/>
      <c r="FM1209" s="40"/>
      <c r="FN1209" s="40"/>
      <c r="FO1209" s="40"/>
      <c r="FP1209" s="40"/>
      <c r="FQ1209" s="40"/>
      <c r="FR1209" s="40"/>
      <c r="FS1209" s="40"/>
      <c r="FT1209" s="40"/>
      <c r="FU1209" s="40"/>
      <c r="FV1209" s="40"/>
      <c r="FW1209" s="40"/>
      <c r="FX1209" s="40"/>
      <c r="FY1209" s="40"/>
      <c r="FZ1209" s="40"/>
      <c r="GA1209" s="40"/>
      <c r="GB1209" s="40"/>
      <c r="GC1209" s="40"/>
      <c r="GD1209" s="8"/>
      <c r="GE1209" s="8"/>
      <c r="GF1209" s="8"/>
      <c r="GG1209" s="8"/>
      <c r="GH1209" s="8"/>
    </row>
    <row r="1210" spans="1:190">
      <c r="A1210" s="8"/>
      <c r="DT1210" s="40"/>
      <c r="DU1210" s="40"/>
      <c r="DV1210" s="40"/>
      <c r="DW1210" s="40"/>
      <c r="DX1210" s="40"/>
      <c r="DY1210" s="40"/>
      <c r="DZ1210" s="40"/>
      <c r="EA1210" s="40"/>
      <c r="EB1210" s="40"/>
      <c r="EC1210" s="40"/>
      <c r="ED1210" s="40"/>
      <c r="EE1210" s="40"/>
      <c r="EF1210" s="40"/>
      <c r="EG1210" s="40"/>
      <c r="EH1210" s="40"/>
      <c r="EI1210" s="40"/>
      <c r="EJ1210" s="40"/>
      <c r="EK1210" s="40"/>
      <c r="EL1210" s="40"/>
      <c r="EM1210" s="40"/>
      <c r="EN1210" s="40"/>
      <c r="EO1210" s="40"/>
      <c r="EP1210" s="40"/>
      <c r="EQ1210" s="40"/>
      <c r="ER1210" s="40"/>
      <c r="ES1210" s="40"/>
      <c r="ET1210" s="40"/>
      <c r="EU1210" s="40"/>
      <c r="EV1210" s="40"/>
      <c r="EW1210" s="40"/>
      <c r="EX1210" s="40"/>
      <c r="EY1210" s="40"/>
      <c r="EZ1210" s="40"/>
      <c r="FA1210" s="40"/>
      <c r="FB1210" s="40"/>
      <c r="FC1210" s="40"/>
      <c r="FD1210" s="40"/>
      <c r="FE1210" s="40"/>
      <c r="FF1210" s="40"/>
      <c r="FG1210" s="40"/>
      <c r="FH1210" s="40"/>
      <c r="FI1210" s="40"/>
      <c r="FJ1210" s="40"/>
      <c r="FK1210" s="40"/>
      <c r="FL1210" s="40"/>
      <c r="FM1210" s="40"/>
      <c r="FN1210" s="40"/>
      <c r="FO1210" s="40"/>
      <c r="FP1210" s="40"/>
      <c r="FQ1210" s="40"/>
      <c r="FR1210" s="40"/>
      <c r="FS1210" s="40"/>
      <c r="FT1210" s="40"/>
      <c r="FU1210" s="40"/>
      <c r="FV1210" s="40"/>
      <c r="FW1210" s="40"/>
      <c r="FX1210" s="40"/>
      <c r="FY1210" s="40"/>
      <c r="FZ1210" s="40"/>
      <c r="GA1210" s="40"/>
      <c r="GB1210" s="40"/>
      <c r="GC1210" s="40"/>
      <c r="GD1210" s="8"/>
      <c r="GE1210" s="8"/>
      <c r="GF1210" s="8"/>
      <c r="GG1210" s="8"/>
      <c r="GH1210" s="8"/>
    </row>
    <row r="1211" spans="1:190">
      <c r="A1211" s="8"/>
      <c r="DT1211" s="40"/>
      <c r="DU1211" s="40"/>
      <c r="DV1211" s="40"/>
      <c r="DW1211" s="40"/>
      <c r="DX1211" s="40"/>
      <c r="DY1211" s="40"/>
      <c r="DZ1211" s="40"/>
      <c r="EA1211" s="40"/>
      <c r="EB1211" s="40"/>
      <c r="EC1211" s="40"/>
      <c r="ED1211" s="40"/>
      <c r="EE1211" s="40"/>
      <c r="EF1211" s="40"/>
      <c r="EG1211" s="40"/>
      <c r="EH1211" s="40"/>
      <c r="EI1211" s="40"/>
      <c r="EJ1211" s="40"/>
      <c r="EK1211" s="40"/>
      <c r="EL1211" s="40"/>
      <c r="EM1211" s="40"/>
      <c r="EN1211" s="40"/>
      <c r="EO1211" s="40"/>
      <c r="EP1211" s="40"/>
      <c r="EQ1211" s="40"/>
      <c r="ER1211" s="40"/>
      <c r="ES1211" s="40"/>
      <c r="ET1211" s="40"/>
      <c r="EU1211" s="40"/>
      <c r="EV1211" s="40"/>
      <c r="EW1211" s="40"/>
      <c r="EX1211" s="40"/>
      <c r="EY1211" s="40"/>
      <c r="EZ1211" s="40"/>
      <c r="FA1211" s="40"/>
      <c r="FB1211" s="40"/>
      <c r="FC1211" s="40"/>
      <c r="FD1211" s="40"/>
      <c r="FE1211" s="40"/>
      <c r="FF1211" s="40"/>
      <c r="FG1211" s="40"/>
      <c r="FH1211" s="40"/>
      <c r="FI1211" s="40"/>
      <c r="FJ1211" s="40"/>
      <c r="FK1211" s="40"/>
      <c r="FL1211" s="40"/>
      <c r="FM1211" s="40"/>
      <c r="FN1211" s="40"/>
      <c r="FO1211" s="40"/>
      <c r="FP1211" s="40"/>
      <c r="FQ1211" s="40"/>
      <c r="FR1211" s="40"/>
      <c r="FS1211" s="40"/>
      <c r="FT1211" s="40"/>
      <c r="FU1211" s="40"/>
      <c r="FV1211" s="40"/>
      <c r="FW1211" s="40"/>
      <c r="FX1211" s="40"/>
      <c r="FY1211" s="40"/>
      <c r="FZ1211" s="40"/>
      <c r="GA1211" s="40"/>
      <c r="GB1211" s="40"/>
      <c r="GC1211" s="40"/>
      <c r="GD1211" s="8"/>
      <c r="GE1211" s="8"/>
      <c r="GF1211" s="8"/>
      <c r="GG1211" s="8"/>
      <c r="GH1211" s="8"/>
    </row>
    <row r="1212" spans="1:190">
      <c r="A1212" s="8"/>
      <c r="DT1212" s="40"/>
      <c r="DU1212" s="40"/>
      <c r="DV1212" s="40"/>
      <c r="DW1212" s="40"/>
      <c r="DX1212" s="40"/>
      <c r="DY1212" s="40"/>
      <c r="DZ1212" s="40"/>
      <c r="EA1212" s="40"/>
      <c r="EB1212" s="40"/>
      <c r="EC1212" s="40"/>
      <c r="ED1212" s="40"/>
      <c r="EE1212" s="40"/>
      <c r="EF1212" s="40"/>
      <c r="EG1212" s="40"/>
      <c r="EH1212" s="40"/>
      <c r="EI1212" s="40"/>
      <c r="EJ1212" s="40"/>
      <c r="EK1212" s="40"/>
      <c r="EL1212" s="40"/>
      <c r="EM1212" s="40"/>
      <c r="EN1212" s="40"/>
      <c r="EO1212" s="40"/>
      <c r="EP1212" s="40"/>
      <c r="EQ1212" s="40"/>
      <c r="ER1212" s="40"/>
      <c r="ES1212" s="40"/>
      <c r="ET1212" s="40"/>
      <c r="EU1212" s="40"/>
      <c r="EV1212" s="40"/>
      <c r="EW1212" s="40"/>
      <c r="EX1212" s="40"/>
      <c r="EY1212" s="40"/>
      <c r="EZ1212" s="40"/>
      <c r="FA1212" s="40"/>
      <c r="FB1212" s="40"/>
      <c r="FC1212" s="40"/>
      <c r="FD1212" s="40"/>
      <c r="FE1212" s="40"/>
      <c r="FF1212" s="40"/>
      <c r="FG1212" s="40"/>
      <c r="FH1212" s="40"/>
      <c r="FI1212" s="40"/>
      <c r="FJ1212" s="40"/>
      <c r="FK1212" s="40"/>
      <c r="FL1212" s="40"/>
      <c r="FM1212" s="40"/>
      <c r="FN1212" s="40"/>
      <c r="FO1212" s="40"/>
      <c r="FP1212" s="40"/>
      <c r="FQ1212" s="40"/>
      <c r="FR1212" s="40"/>
      <c r="FS1212" s="40"/>
      <c r="FT1212" s="40"/>
      <c r="FU1212" s="40"/>
      <c r="FV1212" s="40"/>
      <c r="FW1212" s="40"/>
      <c r="FX1212" s="40"/>
      <c r="FY1212" s="40"/>
      <c r="FZ1212" s="40"/>
      <c r="GA1212" s="40"/>
      <c r="GB1212" s="40"/>
      <c r="GC1212" s="40"/>
      <c r="GD1212" s="8"/>
      <c r="GE1212" s="8"/>
      <c r="GF1212" s="8"/>
      <c r="GG1212" s="8"/>
      <c r="GH1212" s="8"/>
    </row>
    <row r="1213" spans="1:190">
      <c r="A1213" s="8"/>
      <c r="DT1213" s="40"/>
      <c r="DU1213" s="40"/>
      <c r="DV1213" s="40"/>
      <c r="DW1213" s="40"/>
      <c r="DX1213" s="40"/>
      <c r="DY1213" s="40"/>
      <c r="DZ1213" s="40"/>
      <c r="EA1213" s="40"/>
      <c r="EB1213" s="40"/>
      <c r="EC1213" s="40"/>
      <c r="ED1213" s="40"/>
      <c r="EE1213" s="40"/>
      <c r="EF1213" s="40"/>
      <c r="EG1213" s="40"/>
      <c r="EH1213" s="40"/>
      <c r="EI1213" s="40"/>
      <c r="EJ1213" s="40"/>
      <c r="EK1213" s="40"/>
      <c r="EL1213" s="40"/>
      <c r="EM1213" s="40"/>
      <c r="EN1213" s="40"/>
      <c r="EO1213" s="40"/>
      <c r="EP1213" s="40"/>
      <c r="EQ1213" s="40"/>
      <c r="ER1213" s="40"/>
      <c r="ES1213" s="40"/>
      <c r="ET1213" s="40"/>
      <c r="EU1213" s="40"/>
      <c r="EV1213" s="40"/>
      <c r="EW1213" s="40"/>
      <c r="EX1213" s="40"/>
      <c r="EY1213" s="40"/>
      <c r="EZ1213" s="40"/>
      <c r="FA1213" s="40"/>
      <c r="FB1213" s="40"/>
      <c r="FC1213" s="40"/>
      <c r="FD1213" s="40"/>
      <c r="FE1213" s="40"/>
      <c r="FF1213" s="40"/>
      <c r="FG1213" s="40"/>
      <c r="FH1213" s="40"/>
      <c r="FI1213" s="40"/>
      <c r="FJ1213" s="40"/>
      <c r="FK1213" s="40"/>
      <c r="FL1213" s="40"/>
      <c r="FM1213" s="40"/>
      <c r="FN1213" s="40"/>
      <c r="FO1213" s="40"/>
      <c r="FP1213" s="40"/>
      <c r="FQ1213" s="40"/>
      <c r="FR1213" s="40"/>
      <c r="FS1213" s="40"/>
      <c r="FT1213" s="40"/>
      <c r="FU1213" s="40"/>
      <c r="FV1213" s="40"/>
      <c r="FW1213" s="40"/>
      <c r="FX1213" s="40"/>
      <c r="FY1213" s="40"/>
      <c r="FZ1213" s="40"/>
      <c r="GA1213" s="40"/>
      <c r="GB1213" s="40"/>
      <c r="GC1213" s="40"/>
      <c r="GD1213" s="8"/>
      <c r="GE1213" s="8"/>
      <c r="GF1213" s="8"/>
      <c r="GG1213" s="8"/>
      <c r="GH1213" s="8"/>
    </row>
    <row r="1214" spans="1:190">
      <c r="A1214" s="8"/>
      <c r="DT1214" s="40"/>
      <c r="DU1214" s="40"/>
      <c r="DV1214" s="40"/>
      <c r="DW1214" s="40"/>
      <c r="DX1214" s="40"/>
      <c r="DY1214" s="40"/>
      <c r="DZ1214" s="40"/>
      <c r="EA1214" s="40"/>
      <c r="EB1214" s="40"/>
      <c r="EC1214" s="40"/>
      <c r="ED1214" s="40"/>
      <c r="EE1214" s="40"/>
      <c r="EF1214" s="40"/>
      <c r="EG1214" s="40"/>
      <c r="EH1214" s="40"/>
      <c r="EI1214" s="40"/>
      <c r="EJ1214" s="40"/>
      <c r="EK1214" s="40"/>
      <c r="EL1214" s="40"/>
      <c r="EM1214" s="40"/>
      <c r="EN1214" s="40"/>
      <c r="EO1214" s="40"/>
      <c r="EP1214" s="40"/>
      <c r="EQ1214" s="40"/>
      <c r="ER1214" s="40"/>
      <c r="ES1214" s="40"/>
      <c r="ET1214" s="40"/>
      <c r="EU1214" s="40"/>
      <c r="EV1214" s="40"/>
      <c r="EW1214" s="40"/>
      <c r="EX1214" s="40"/>
      <c r="EY1214" s="40"/>
      <c r="EZ1214" s="40"/>
      <c r="FA1214" s="40"/>
      <c r="FB1214" s="40"/>
      <c r="FC1214" s="40"/>
      <c r="FD1214" s="40"/>
      <c r="FE1214" s="40"/>
      <c r="FF1214" s="40"/>
      <c r="FG1214" s="40"/>
      <c r="FH1214" s="40"/>
      <c r="FI1214" s="40"/>
      <c r="FJ1214" s="40"/>
      <c r="FK1214" s="40"/>
      <c r="FL1214" s="40"/>
      <c r="FM1214" s="40"/>
      <c r="FN1214" s="40"/>
      <c r="FO1214" s="40"/>
      <c r="FP1214" s="40"/>
      <c r="FQ1214" s="40"/>
      <c r="FR1214" s="40"/>
      <c r="FS1214" s="40"/>
      <c r="FT1214" s="40"/>
      <c r="FU1214" s="40"/>
      <c r="FV1214" s="40"/>
      <c r="FW1214" s="40"/>
      <c r="FX1214" s="40"/>
      <c r="FY1214" s="40"/>
      <c r="FZ1214" s="40"/>
      <c r="GA1214" s="40"/>
      <c r="GB1214" s="40"/>
      <c r="GC1214" s="40"/>
      <c r="GD1214" s="8"/>
      <c r="GE1214" s="8"/>
      <c r="GF1214" s="8"/>
      <c r="GG1214" s="8"/>
      <c r="GH1214" s="8"/>
    </row>
    <row r="1215" spans="1:190">
      <c r="A1215" s="8"/>
      <c r="DT1215" s="40"/>
      <c r="DU1215" s="40"/>
      <c r="DV1215" s="40"/>
      <c r="DW1215" s="40"/>
      <c r="DX1215" s="40"/>
      <c r="DY1215" s="40"/>
      <c r="DZ1215" s="40"/>
      <c r="EA1215" s="40"/>
      <c r="EB1215" s="40"/>
      <c r="EC1215" s="40"/>
      <c r="ED1215" s="40"/>
      <c r="EE1215" s="40"/>
      <c r="EF1215" s="40"/>
      <c r="EG1215" s="40"/>
      <c r="EH1215" s="40"/>
      <c r="EI1215" s="40"/>
      <c r="EJ1215" s="40"/>
      <c r="EK1215" s="40"/>
      <c r="EL1215" s="40"/>
      <c r="EM1215" s="40"/>
      <c r="EN1215" s="40"/>
      <c r="EO1215" s="40"/>
      <c r="EP1215" s="40"/>
      <c r="EQ1215" s="40"/>
      <c r="ER1215" s="40"/>
      <c r="ES1215" s="40"/>
      <c r="ET1215" s="40"/>
      <c r="EU1215" s="40"/>
      <c r="EV1215" s="40"/>
      <c r="EW1215" s="40"/>
      <c r="EX1215" s="40"/>
      <c r="EY1215" s="40"/>
      <c r="EZ1215" s="40"/>
      <c r="FA1215" s="40"/>
      <c r="FB1215" s="40"/>
      <c r="FC1215" s="40"/>
      <c r="FD1215" s="40"/>
      <c r="FE1215" s="40"/>
      <c r="FF1215" s="40"/>
      <c r="FG1215" s="40"/>
      <c r="FH1215" s="40"/>
      <c r="FI1215" s="40"/>
      <c r="FJ1215" s="40"/>
      <c r="FK1215" s="40"/>
      <c r="FL1215" s="40"/>
      <c r="FM1215" s="40"/>
      <c r="FN1215" s="40"/>
      <c r="FO1215" s="40"/>
      <c r="FP1215" s="40"/>
      <c r="FQ1215" s="40"/>
      <c r="FR1215" s="40"/>
      <c r="FS1215" s="40"/>
      <c r="FT1215" s="40"/>
      <c r="FU1215" s="40"/>
      <c r="FV1215" s="40"/>
      <c r="FW1215" s="40"/>
      <c r="FX1215" s="40"/>
      <c r="FY1215" s="40"/>
      <c r="FZ1215" s="40"/>
      <c r="GA1215" s="40"/>
      <c r="GB1215" s="40"/>
      <c r="GC1215" s="40"/>
      <c r="GD1215" s="8"/>
      <c r="GE1215" s="8"/>
      <c r="GF1215" s="8"/>
      <c r="GG1215" s="8"/>
      <c r="GH1215" s="8"/>
    </row>
    <row r="1216" spans="1:190">
      <c r="A1216" s="8"/>
      <c r="DT1216" s="40"/>
      <c r="DU1216" s="40"/>
      <c r="DV1216" s="40"/>
      <c r="DW1216" s="40"/>
      <c r="DX1216" s="40"/>
      <c r="DY1216" s="40"/>
      <c r="DZ1216" s="40"/>
      <c r="EA1216" s="40"/>
      <c r="EB1216" s="40"/>
      <c r="EC1216" s="40"/>
      <c r="ED1216" s="40"/>
      <c r="EE1216" s="40"/>
      <c r="EF1216" s="40"/>
      <c r="EG1216" s="40"/>
      <c r="EH1216" s="40"/>
      <c r="EI1216" s="40"/>
      <c r="EJ1216" s="40"/>
      <c r="EK1216" s="40"/>
      <c r="EL1216" s="40"/>
      <c r="EM1216" s="40"/>
      <c r="EN1216" s="40"/>
      <c r="EO1216" s="40"/>
      <c r="EP1216" s="40"/>
      <c r="EQ1216" s="40"/>
      <c r="ER1216" s="40"/>
      <c r="ES1216" s="40"/>
      <c r="ET1216" s="40"/>
      <c r="EU1216" s="40"/>
      <c r="EV1216" s="40"/>
      <c r="EW1216" s="40"/>
      <c r="EX1216" s="40"/>
      <c r="EY1216" s="40"/>
      <c r="EZ1216" s="40"/>
      <c r="FA1216" s="40"/>
      <c r="FB1216" s="40"/>
      <c r="FC1216" s="40"/>
      <c r="FD1216" s="40"/>
      <c r="FE1216" s="40"/>
      <c r="FF1216" s="40"/>
      <c r="FG1216" s="40"/>
      <c r="FH1216" s="40"/>
      <c r="FI1216" s="40"/>
      <c r="FJ1216" s="40"/>
      <c r="FK1216" s="40"/>
      <c r="FL1216" s="40"/>
      <c r="FM1216" s="40"/>
      <c r="FN1216" s="40"/>
      <c r="FO1216" s="40"/>
      <c r="FP1216" s="40"/>
      <c r="FQ1216" s="40"/>
      <c r="FR1216" s="40"/>
      <c r="FS1216" s="40"/>
      <c r="FT1216" s="40"/>
      <c r="FU1216" s="40"/>
      <c r="FV1216" s="40"/>
      <c r="FW1216" s="40"/>
      <c r="FX1216" s="40"/>
      <c r="FY1216" s="40"/>
      <c r="FZ1216" s="40"/>
      <c r="GA1216" s="40"/>
      <c r="GB1216" s="40"/>
      <c r="GC1216" s="40"/>
      <c r="GD1216" s="8"/>
      <c r="GE1216" s="8"/>
      <c r="GF1216" s="8"/>
      <c r="GG1216" s="8"/>
      <c r="GH1216" s="8"/>
    </row>
    <row r="1217" spans="1:190">
      <c r="A1217" s="8"/>
      <c r="DT1217" s="40"/>
      <c r="DU1217" s="40"/>
      <c r="DV1217" s="40"/>
      <c r="DW1217" s="40"/>
      <c r="DX1217" s="40"/>
      <c r="DY1217" s="40"/>
      <c r="DZ1217" s="40"/>
      <c r="EA1217" s="40"/>
      <c r="EB1217" s="40"/>
      <c r="EC1217" s="40"/>
      <c r="ED1217" s="40"/>
      <c r="EE1217" s="40"/>
      <c r="EF1217" s="40"/>
      <c r="EG1217" s="40"/>
      <c r="EH1217" s="40"/>
      <c r="EI1217" s="40"/>
      <c r="EJ1217" s="40"/>
      <c r="EK1217" s="40"/>
      <c r="EL1217" s="40"/>
      <c r="EM1217" s="40"/>
      <c r="EN1217" s="40"/>
      <c r="EO1217" s="40"/>
      <c r="EP1217" s="40"/>
      <c r="EQ1217" s="40"/>
      <c r="ER1217" s="40"/>
      <c r="ES1217" s="40"/>
      <c r="ET1217" s="40"/>
      <c r="EU1217" s="40"/>
      <c r="EV1217" s="40"/>
      <c r="EW1217" s="40"/>
      <c r="EX1217" s="40"/>
      <c r="EY1217" s="40"/>
      <c r="EZ1217" s="40"/>
      <c r="FA1217" s="40"/>
      <c r="FB1217" s="40"/>
      <c r="FC1217" s="40"/>
      <c r="FD1217" s="40"/>
      <c r="FE1217" s="40"/>
      <c r="FF1217" s="40"/>
      <c r="FG1217" s="40"/>
      <c r="FH1217" s="40"/>
      <c r="FI1217" s="40"/>
      <c r="FJ1217" s="40"/>
      <c r="FK1217" s="40"/>
      <c r="FL1217" s="40"/>
      <c r="FM1217" s="40"/>
      <c r="FN1217" s="40"/>
      <c r="FO1217" s="40"/>
      <c r="FP1217" s="40"/>
      <c r="FQ1217" s="40"/>
      <c r="FR1217" s="40"/>
      <c r="FS1217" s="40"/>
      <c r="FT1217" s="40"/>
      <c r="FU1217" s="40"/>
      <c r="FV1217" s="40"/>
      <c r="FW1217" s="40"/>
      <c r="FX1217" s="40"/>
      <c r="FY1217" s="40"/>
      <c r="FZ1217" s="40"/>
      <c r="GA1217" s="40"/>
      <c r="GB1217" s="40"/>
      <c r="GC1217" s="40"/>
      <c r="GD1217" s="8"/>
      <c r="GE1217" s="8"/>
      <c r="GF1217" s="8"/>
      <c r="GG1217" s="8"/>
      <c r="GH1217" s="8"/>
    </row>
    <row r="1218" spans="1:190">
      <c r="A1218" s="8"/>
      <c r="DT1218" s="40"/>
      <c r="DU1218" s="40"/>
      <c r="DV1218" s="40"/>
      <c r="DW1218" s="40"/>
      <c r="DX1218" s="40"/>
      <c r="DY1218" s="40"/>
      <c r="DZ1218" s="40"/>
      <c r="EA1218" s="40"/>
      <c r="EB1218" s="40"/>
      <c r="EC1218" s="40"/>
      <c r="ED1218" s="40"/>
      <c r="EE1218" s="40"/>
      <c r="EF1218" s="40"/>
      <c r="EG1218" s="40"/>
      <c r="EH1218" s="40"/>
      <c r="EI1218" s="40"/>
      <c r="EJ1218" s="40"/>
      <c r="EK1218" s="40"/>
      <c r="EL1218" s="40"/>
      <c r="EM1218" s="40"/>
      <c r="EN1218" s="40"/>
      <c r="EO1218" s="40"/>
      <c r="EP1218" s="40"/>
      <c r="EQ1218" s="40"/>
      <c r="ER1218" s="40"/>
      <c r="ES1218" s="40"/>
      <c r="ET1218" s="40"/>
      <c r="EU1218" s="40"/>
      <c r="EV1218" s="40"/>
      <c r="EW1218" s="40"/>
      <c r="EX1218" s="40"/>
      <c r="EY1218" s="40"/>
      <c r="EZ1218" s="40"/>
      <c r="FA1218" s="40"/>
      <c r="FB1218" s="40"/>
      <c r="FC1218" s="40"/>
      <c r="FD1218" s="40"/>
      <c r="FE1218" s="40"/>
      <c r="FF1218" s="40"/>
      <c r="FG1218" s="40"/>
      <c r="FH1218" s="40"/>
      <c r="FI1218" s="40"/>
      <c r="FJ1218" s="40"/>
      <c r="FK1218" s="40"/>
      <c r="FL1218" s="40"/>
      <c r="FM1218" s="40"/>
      <c r="FN1218" s="40"/>
      <c r="FO1218" s="40"/>
      <c r="FP1218" s="40"/>
      <c r="FQ1218" s="40"/>
      <c r="FR1218" s="40"/>
      <c r="FS1218" s="40"/>
      <c r="FT1218" s="40"/>
      <c r="FU1218" s="40"/>
      <c r="FV1218" s="40"/>
      <c r="FW1218" s="40"/>
      <c r="FX1218" s="40"/>
      <c r="FY1218" s="40"/>
      <c r="FZ1218" s="40"/>
      <c r="GA1218" s="40"/>
      <c r="GB1218" s="40"/>
      <c r="GC1218" s="40"/>
      <c r="GD1218" s="8"/>
      <c r="GE1218" s="8"/>
      <c r="GF1218" s="8"/>
      <c r="GG1218" s="8"/>
      <c r="GH1218" s="8"/>
    </row>
    <row r="1219" spans="1:190">
      <c r="A1219" s="8"/>
      <c r="DT1219" s="40"/>
      <c r="DU1219" s="40"/>
      <c r="DV1219" s="40"/>
      <c r="DW1219" s="40"/>
      <c r="DX1219" s="40"/>
      <c r="DY1219" s="40"/>
      <c r="DZ1219" s="40"/>
      <c r="EA1219" s="40"/>
      <c r="EB1219" s="40"/>
      <c r="EC1219" s="40"/>
      <c r="ED1219" s="40"/>
      <c r="EE1219" s="40"/>
      <c r="EF1219" s="40"/>
      <c r="EG1219" s="40"/>
      <c r="EH1219" s="40"/>
      <c r="EI1219" s="40"/>
      <c r="EJ1219" s="40"/>
      <c r="EK1219" s="40"/>
      <c r="EL1219" s="40"/>
      <c r="EM1219" s="40"/>
      <c r="EN1219" s="40"/>
      <c r="EO1219" s="40"/>
      <c r="EP1219" s="40"/>
      <c r="EQ1219" s="40"/>
      <c r="ER1219" s="40"/>
      <c r="ES1219" s="40"/>
      <c r="ET1219" s="40"/>
      <c r="EU1219" s="40"/>
      <c r="EV1219" s="40"/>
      <c r="EW1219" s="40"/>
      <c r="EX1219" s="40"/>
      <c r="EY1219" s="40"/>
      <c r="EZ1219" s="40"/>
      <c r="FA1219" s="40"/>
      <c r="FB1219" s="40"/>
      <c r="FC1219" s="40"/>
      <c r="FD1219" s="40"/>
      <c r="FE1219" s="40"/>
      <c r="FF1219" s="40"/>
      <c r="FG1219" s="40"/>
      <c r="FH1219" s="40"/>
      <c r="FI1219" s="40"/>
      <c r="FJ1219" s="40"/>
      <c r="FK1219" s="40"/>
      <c r="FL1219" s="40"/>
      <c r="FM1219" s="40"/>
      <c r="FN1219" s="40"/>
      <c r="FO1219" s="40"/>
      <c r="FP1219" s="40"/>
      <c r="FQ1219" s="40"/>
      <c r="FR1219" s="40"/>
      <c r="FS1219" s="40"/>
      <c r="FT1219" s="40"/>
      <c r="FU1219" s="40"/>
      <c r="FV1219" s="40"/>
      <c r="FW1219" s="40"/>
      <c r="FX1219" s="40"/>
      <c r="FY1219" s="40"/>
      <c r="FZ1219" s="40"/>
      <c r="GA1219" s="40"/>
      <c r="GB1219" s="40"/>
      <c r="GC1219" s="40"/>
      <c r="GD1219" s="8"/>
      <c r="GE1219" s="8"/>
      <c r="GF1219" s="8"/>
      <c r="GG1219" s="8"/>
      <c r="GH1219" s="8"/>
    </row>
    <row r="1220" spans="1:190">
      <c r="A1220" s="8"/>
      <c r="DT1220" s="40"/>
      <c r="DU1220" s="40"/>
      <c r="DV1220" s="40"/>
      <c r="DW1220" s="40"/>
      <c r="DX1220" s="40"/>
      <c r="DY1220" s="40"/>
      <c r="DZ1220" s="40"/>
      <c r="EA1220" s="40"/>
      <c r="EB1220" s="40"/>
      <c r="EC1220" s="40"/>
      <c r="ED1220" s="40"/>
      <c r="EE1220" s="40"/>
      <c r="EF1220" s="40"/>
      <c r="EG1220" s="40"/>
      <c r="EH1220" s="40"/>
      <c r="EI1220" s="40"/>
      <c r="EJ1220" s="40"/>
      <c r="EK1220" s="40"/>
      <c r="EL1220" s="40"/>
      <c r="EM1220" s="40"/>
      <c r="EN1220" s="40"/>
      <c r="EO1220" s="40"/>
      <c r="EP1220" s="40"/>
      <c r="EQ1220" s="40"/>
      <c r="ER1220" s="40"/>
      <c r="ES1220" s="40"/>
      <c r="ET1220" s="40"/>
      <c r="EU1220" s="40"/>
      <c r="EV1220" s="40"/>
      <c r="EW1220" s="40"/>
      <c r="EX1220" s="40"/>
      <c r="EY1220" s="40"/>
      <c r="EZ1220" s="40"/>
      <c r="FA1220" s="40"/>
      <c r="FB1220" s="40"/>
      <c r="FC1220" s="40"/>
      <c r="FD1220" s="40"/>
      <c r="FE1220" s="40"/>
      <c r="FF1220" s="40"/>
      <c r="FG1220" s="40"/>
      <c r="FH1220" s="40"/>
      <c r="FI1220" s="40"/>
      <c r="FJ1220" s="40"/>
      <c r="FK1220" s="40"/>
      <c r="FL1220" s="40"/>
      <c r="FM1220" s="40"/>
      <c r="FN1220" s="40"/>
      <c r="FO1220" s="40"/>
      <c r="FP1220" s="40"/>
      <c r="FQ1220" s="40"/>
      <c r="FR1220" s="40"/>
      <c r="FS1220" s="40"/>
      <c r="FT1220" s="40"/>
      <c r="FU1220" s="40"/>
      <c r="FV1220" s="40"/>
      <c r="FW1220" s="40"/>
      <c r="FX1220" s="40"/>
      <c r="FY1220" s="40"/>
      <c r="FZ1220" s="40"/>
      <c r="GA1220" s="40"/>
      <c r="GB1220" s="40"/>
      <c r="GC1220" s="40"/>
      <c r="GD1220" s="8"/>
      <c r="GE1220" s="8"/>
      <c r="GF1220" s="8"/>
      <c r="GG1220" s="8"/>
      <c r="GH1220" s="8"/>
    </row>
    <row r="1221" spans="1:190">
      <c r="A1221" s="8"/>
      <c r="DT1221" s="40"/>
      <c r="DU1221" s="40"/>
      <c r="DV1221" s="40"/>
      <c r="DW1221" s="40"/>
      <c r="DX1221" s="40"/>
      <c r="DY1221" s="40"/>
      <c r="DZ1221" s="40"/>
      <c r="EA1221" s="40"/>
      <c r="EB1221" s="40"/>
      <c r="EC1221" s="40"/>
      <c r="ED1221" s="40"/>
      <c r="EE1221" s="40"/>
      <c r="EF1221" s="40"/>
      <c r="EG1221" s="40"/>
      <c r="EH1221" s="40"/>
      <c r="EI1221" s="40"/>
      <c r="EJ1221" s="40"/>
      <c r="EK1221" s="40"/>
      <c r="EL1221" s="40"/>
      <c r="EM1221" s="40"/>
      <c r="EN1221" s="40"/>
      <c r="EO1221" s="40"/>
      <c r="EP1221" s="40"/>
      <c r="EQ1221" s="40"/>
      <c r="ER1221" s="40"/>
      <c r="ES1221" s="40"/>
      <c r="ET1221" s="40"/>
      <c r="EU1221" s="40"/>
      <c r="EV1221" s="40"/>
      <c r="EW1221" s="40"/>
      <c r="EX1221" s="40"/>
      <c r="EY1221" s="40"/>
      <c r="EZ1221" s="40"/>
      <c r="FA1221" s="40"/>
      <c r="FB1221" s="40"/>
      <c r="FC1221" s="40"/>
      <c r="FD1221" s="40"/>
      <c r="FE1221" s="40"/>
      <c r="FF1221" s="40"/>
      <c r="FG1221" s="40"/>
      <c r="FH1221" s="40"/>
      <c r="FI1221" s="40"/>
      <c r="FJ1221" s="40"/>
      <c r="FK1221" s="40"/>
      <c r="FL1221" s="40"/>
      <c r="FM1221" s="40"/>
      <c r="FN1221" s="40"/>
      <c r="FO1221" s="40"/>
      <c r="FP1221" s="40"/>
      <c r="FQ1221" s="40"/>
      <c r="FR1221" s="40"/>
      <c r="FS1221" s="40"/>
      <c r="FT1221" s="40"/>
      <c r="FU1221" s="40"/>
      <c r="FV1221" s="40"/>
      <c r="FW1221" s="40"/>
      <c r="FX1221" s="40"/>
      <c r="FY1221" s="40"/>
      <c r="FZ1221" s="40"/>
      <c r="GA1221" s="40"/>
      <c r="GB1221" s="40"/>
      <c r="GC1221" s="40"/>
      <c r="GD1221" s="8"/>
      <c r="GE1221" s="8"/>
      <c r="GF1221" s="8"/>
      <c r="GG1221" s="8"/>
      <c r="GH1221" s="8"/>
    </row>
    <row r="1222" spans="1:190">
      <c r="A1222" s="8"/>
      <c r="DT1222" s="40"/>
      <c r="DU1222" s="40"/>
      <c r="DV1222" s="40"/>
      <c r="DW1222" s="40"/>
      <c r="DX1222" s="40"/>
      <c r="DY1222" s="40"/>
      <c r="DZ1222" s="40"/>
      <c r="EA1222" s="40"/>
      <c r="EB1222" s="40"/>
      <c r="EC1222" s="40"/>
      <c r="ED1222" s="40"/>
      <c r="EE1222" s="40"/>
      <c r="EF1222" s="40"/>
      <c r="EG1222" s="40"/>
      <c r="EH1222" s="40"/>
      <c r="EI1222" s="40"/>
      <c r="EJ1222" s="40"/>
      <c r="EK1222" s="40"/>
      <c r="EL1222" s="40"/>
      <c r="EM1222" s="40"/>
      <c r="EN1222" s="40"/>
      <c r="EO1222" s="40"/>
      <c r="EP1222" s="40"/>
      <c r="EQ1222" s="40"/>
      <c r="ER1222" s="40"/>
      <c r="ES1222" s="40"/>
      <c r="ET1222" s="40"/>
      <c r="EU1222" s="40"/>
      <c r="EV1222" s="40"/>
      <c r="EW1222" s="40"/>
      <c r="EX1222" s="40"/>
      <c r="EY1222" s="40"/>
      <c r="EZ1222" s="40"/>
      <c r="FA1222" s="40"/>
      <c r="FB1222" s="40"/>
      <c r="FC1222" s="40"/>
      <c r="FD1222" s="40"/>
      <c r="FE1222" s="40"/>
      <c r="FF1222" s="40"/>
      <c r="FG1222" s="40"/>
      <c r="FH1222" s="40"/>
      <c r="FI1222" s="40"/>
      <c r="FJ1222" s="40"/>
      <c r="FK1222" s="40"/>
      <c r="FL1222" s="40"/>
      <c r="FM1222" s="40"/>
      <c r="FN1222" s="40"/>
      <c r="FO1222" s="40"/>
      <c r="FP1222" s="40"/>
      <c r="FQ1222" s="40"/>
      <c r="FR1222" s="40"/>
      <c r="FS1222" s="40"/>
      <c r="FT1222" s="40"/>
      <c r="FU1222" s="40"/>
      <c r="FV1222" s="40"/>
      <c r="FW1222" s="40"/>
      <c r="FX1222" s="40"/>
      <c r="FY1222" s="40"/>
      <c r="FZ1222" s="40"/>
      <c r="GA1222" s="40"/>
      <c r="GB1222" s="40"/>
      <c r="GC1222" s="40"/>
      <c r="GD1222" s="8"/>
      <c r="GE1222" s="8"/>
      <c r="GF1222" s="8"/>
      <c r="GG1222" s="8"/>
      <c r="GH1222" s="8"/>
    </row>
    <row r="1223" spans="1:190">
      <c r="A1223" s="8"/>
      <c r="DT1223" s="40"/>
      <c r="DU1223" s="40"/>
      <c r="DV1223" s="40"/>
      <c r="DW1223" s="40"/>
      <c r="DX1223" s="40"/>
      <c r="DY1223" s="40"/>
      <c r="DZ1223" s="40"/>
      <c r="EA1223" s="40"/>
      <c r="EB1223" s="40"/>
      <c r="EC1223" s="40"/>
      <c r="ED1223" s="40"/>
      <c r="EE1223" s="40"/>
      <c r="EF1223" s="40"/>
      <c r="EG1223" s="40"/>
      <c r="EH1223" s="40"/>
      <c r="EI1223" s="40"/>
      <c r="EJ1223" s="40"/>
      <c r="EK1223" s="40"/>
      <c r="EL1223" s="40"/>
      <c r="EM1223" s="40"/>
      <c r="EN1223" s="40"/>
      <c r="EO1223" s="40"/>
      <c r="EP1223" s="40"/>
      <c r="EQ1223" s="40"/>
      <c r="ER1223" s="40"/>
      <c r="ES1223" s="40"/>
      <c r="ET1223" s="40"/>
      <c r="EU1223" s="40"/>
      <c r="EV1223" s="40"/>
      <c r="EW1223" s="40"/>
      <c r="EX1223" s="40"/>
      <c r="EY1223" s="40"/>
      <c r="EZ1223" s="40"/>
      <c r="FA1223" s="40"/>
      <c r="FB1223" s="40"/>
      <c r="FC1223" s="40"/>
      <c r="FD1223" s="40"/>
      <c r="FE1223" s="40"/>
      <c r="FF1223" s="40"/>
      <c r="FG1223" s="40"/>
      <c r="FH1223" s="40"/>
      <c r="FI1223" s="40"/>
      <c r="FJ1223" s="40"/>
      <c r="FK1223" s="40"/>
      <c r="FL1223" s="40"/>
      <c r="FM1223" s="40"/>
      <c r="FN1223" s="40"/>
      <c r="FO1223" s="40"/>
      <c r="FP1223" s="40"/>
      <c r="FQ1223" s="40"/>
      <c r="FR1223" s="40"/>
      <c r="FS1223" s="40"/>
      <c r="FT1223" s="40"/>
      <c r="FU1223" s="40"/>
      <c r="FV1223" s="40"/>
      <c r="FW1223" s="40"/>
      <c r="FX1223" s="40"/>
      <c r="FY1223" s="40"/>
      <c r="FZ1223" s="40"/>
      <c r="GA1223" s="40"/>
      <c r="GB1223" s="40"/>
      <c r="GC1223" s="40"/>
      <c r="GD1223" s="8"/>
      <c r="GE1223" s="8"/>
      <c r="GF1223" s="8"/>
      <c r="GG1223" s="8"/>
      <c r="GH1223" s="8"/>
    </row>
    <row r="1224" spans="1:190">
      <c r="A1224" s="8"/>
      <c r="DT1224" s="40"/>
      <c r="DU1224" s="40"/>
      <c r="DV1224" s="40"/>
      <c r="DW1224" s="40"/>
      <c r="DX1224" s="40"/>
      <c r="DY1224" s="40"/>
      <c r="DZ1224" s="40"/>
      <c r="EA1224" s="40"/>
      <c r="EB1224" s="40"/>
      <c r="EC1224" s="40"/>
      <c r="ED1224" s="40"/>
      <c r="EE1224" s="40"/>
      <c r="EF1224" s="40"/>
      <c r="EG1224" s="40"/>
      <c r="EH1224" s="40"/>
      <c r="EI1224" s="40"/>
      <c r="EJ1224" s="40"/>
      <c r="EK1224" s="40"/>
      <c r="EL1224" s="40"/>
      <c r="EM1224" s="40"/>
      <c r="EN1224" s="40"/>
      <c r="EO1224" s="40"/>
      <c r="EP1224" s="40"/>
      <c r="EQ1224" s="40"/>
      <c r="ER1224" s="40"/>
      <c r="ES1224" s="40"/>
      <c r="ET1224" s="40"/>
      <c r="EU1224" s="40"/>
      <c r="EV1224" s="40"/>
      <c r="EW1224" s="40"/>
      <c r="EX1224" s="40"/>
      <c r="EY1224" s="40"/>
      <c r="EZ1224" s="40"/>
      <c r="FA1224" s="40"/>
      <c r="FB1224" s="40"/>
      <c r="FC1224" s="40"/>
      <c r="FD1224" s="40"/>
      <c r="FE1224" s="40"/>
      <c r="FF1224" s="40"/>
      <c r="FG1224" s="40"/>
      <c r="FH1224" s="40"/>
      <c r="FI1224" s="40"/>
      <c r="FJ1224" s="40"/>
      <c r="FK1224" s="40"/>
      <c r="FL1224" s="40"/>
      <c r="FM1224" s="40"/>
      <c r="FN1224" s="40"/>
      <c r="FO1224" s="40"/>
      <c r="FP1224" s="40"/>
      <c r="FQ1224" s="40"/>
      <c r="FR1224" s="40"/>
      <c r="FS1224" s="40"/>
      <c r="FT1224" s="40"/>
      <c r="FU1224" s="40"/>
      <c r="FV1224" s="40"/>
      <c r="FW1224" s="40"/>
      <c r="FX1224" s="40"/>
      <c r="FY1224" s="40"/>
      <c r="FZ1224" s="40"/>
      <c r="GA1224" s="40"/>
      <c r="GB1224" s="40"/>
      <c r="GC1224" s="40"/>
      <c r="GD1224" s="8"/>
      <c r="GE1224" s="8"/>
      <c r="GF1224" s="8"/>
      <c r="GG1224" s="8"/>
      <c r="GH1224" s="8"/>
    </row>
    <row r="1225" spans="1:190">
      <c r="A1225" s="8"/>
      <c r="DT1225" s="40"/>
      <c r="DU1225" s="40"/>
      <c r="DV1225" s="40"/>
      <c r="DW1225" s="40"/>
      <c r="DX1225" s="40"/>
      <c r="DY1225" s="40"/>
      <c r="DZ1225" s="40"/>
      <c r="EA1225" s="40"/>
      <c r="EB1225" s="40"/>
      <c r="EC1225" s="40"/>
      <c r="ED1225" s="40"/>
      <c r="EE1225" s="40"/>
      <c r="EF1225" s="40"/>
      <c r="EG1225" s="40"/>
      <c r="EH1225" s="40"/>
      <c r="EI1225" s="40"/>
      <c r="EJ1225" s="40"/>
      <c r="EK1225" s="40"/>
      <c r="EL1225" s="40"/>
      <c r="EM1225" s="40"/>
      <c r="EN1225" s="40"/>
      <c r="EO1225" s="40"/>
      <c r="EP1225" s="40"/>
      <c r="EQ1225" s="40"/>
      <c r="ER1225" s="40"/>
      <c r="ES1225" s="40"/>
      <c r="ET1225" s="40"/>
      <c r="EU1225" s="40"/>
      <c r="EV1225" s="40"/>
      <c r="EW1225" s="40"/>
      <c r="EX1225" s="40"/>
      <c r="EY1225" s="40"/>
      <c r="EZ1225" s="40"/>
      <c r="FA1225" s="40"/>
      <c r="FB1225" s="40"/>
      <c r="FC1225" s="40"/>
      <c r="FD1225" s="40"/>
      <c r="FE1225" s="40"/>
      <c r="FF1225" s="40"/>
      <c r="FG1225" s="40"/>
      <c r="FH1225" s="40"/>
      <c r="FI1225" s="40"/>
      <c r="FJ1225" s="40"/>
      <c r="FK1225" s="40"/>
      <c r="FL1225" s="40"/>
      <c r="FM1225" s="40"/>
      <c r="FN1225" s="40"/>
      <c r="FO1225" s="40"/>
      <c r="FP1225" s="40"/>
      <c r="FQ1225" s="40"/>
      <c r="FR1225" s="40"/>
      <c r="FS1225" s="40"/>
      <c r="FT1225" s="40"/>
      <c r="FU1225" s="40"/>
      <c r="FV1225" s="40"/>
      <c r="FW1225" s="40"/>
      <c r="FX1225" s="40"/>
      <c r="FY1225" s="40"/>
      <c r="FZ1225" s="40"/>
      <c r="GA1225" s="40"/>
      <c r="GB1225" s="40"/>
      <c r="GC1225" s="40"/>
      <c r="GD1225" s="8"/>
      <c r="GE1225" s="8"/>
      <c r="GF1225" s="8"/>
      <c r="GG1225" s="8"/>
      <c r="GH1225" s="8"/>
    </row>
    <row r="1226" spans="1:190">
      <c r="A1226" s="8"/>
      <c r="DT1226" s="40"/>
      <c r="DU1226" s="40"/>
      <c r="DV1226" s="40"/>
      <c r="DW1226" s="40"/>
      <c r="DX1226" s="40"/>
      <c r="DY1226" s="40"/>
      <c r="DZ1226" s="40"/>
      <c r="EA1226" s="40"/>
      <c r="EB1226" s="40"/>
      <c r="EC1226" s="40"/>
      <c r="ED1226" s="40"/>
      <c r="EE1226" s="40"/>
      <c r="EF1226" s="40"/>
      <c r="EG1226" s="40"/>
      <c r="EH1226" s="40"/>
      <c r="EI1226" s="40"/>
      <c r="EJ1226" s="40"/>
      <c r="EK1226" s="40"/>
      <c r="EL1226" s="40"/>
      <c r="EM1226" s="40"/>
      <c r="EN1226" s="40"/>
      <c r="EO1226" s="40"/>
      <c r="EP1226" s="40"/>
      <c r="EQ1226" s="40"/>
      <c r="ER1226" s="40"/>
      <c r="ES1226" s="40"/>
      <c r="ET1226" s="40"/>
      <c r="EU1226" s="40"/>
      <c r="EV1226" s="40"/>
      <c r="EW1226" s="40"/>
      <c r="EX1226" s="40"/>
      <c r="EY1226" s="40"/>
      <c r="EZ1226" s="40"/>
      <c r="FA1226" s="40"/>
      <c r="FB1226" s="40"/>
      <c r="FC1226" s="40"/>
      <c r="FD1226" s="40"/>
      <c r="FE1226" s="40"/>
      <c r="FF1226" s="40"/>
      <c r="FG1226" s="40"/>
      <c r="FH1226" s="40"/>
      <c r="FI1226" s="40"/>
      <c r="FJ1226" s="40"/>
      <c r="FK1226" s="40"/>
      <c r="FL1226" s="40"/>
      <c r="FM1226" s="40"/>
      <c r="FN1226" s="40"/>
      <c r="FO1226" s="40"/>
      <c r="FP1226" s="40"/>
      <c r="FQ1226" s="40"/>
      <c r="FR1226" s="40"/>
      <c r="FS1226" s="40"/>
      <c r="FT1226" s="40"/>
      <c r="FU1226" s="40"/>
      <c r="FV1226" s="40"/>
      <c r="FW1226" s="40"/>
      <c r="FX1226" s="40"/>
      <c r="FY1226" s="40"/>
      <c r="FZ1226" s="40"/>
      <c r="GA1226" s="40"/>
      <c r="GB1226" s="40"/>
      <c r="GC1226" s="40"/>
      <c r="GD1226" s="8"/>
      <c r="GE1226" s="8"/>
      <c r="GF1226" s="8"/>
      <c r="GG1226" s="8"/>
      <c r="GH1226" s="8"/>
    </row>
    <row r="1227" spans="1:190">
      <c r="A1227" s="8"/>
      <c r="DT1227" s="40"/>
      <c r="DU1227" s="40"/>
      <c r="DV1227" s="40"/>
      <c r="DW1227" s="40"/>
      <c r="DX1227" s="40"/>
      <c r="DY1227" s="40"/>
      <c r="DZ1227" s="40"/>
      <c r="EA1227" s="40"/>
      <c r="EB1227" s="40"/>
      <c r="EC1227" s="40"/>
      <c r="ED1227" s="40"/>
      <c r="EE1227" s="40"/>
      <c r="EF1227" s="40"/>
      <c r="EG1227" s="40"/>
      <c r="EH1227" s="40"/>
      <c r="EI1227" s="40"/>
      <c r="EJ1227" s="40"/>
      <c r="EK1227" s="40"/>
      <c r="EL1227" s="40"/>
      <c r="EM1227" s="40"/>
      <c r="EN1227" s="40"/>
      <c r="EO1227" s="40"/>
      <c r="EP1227" s="40"/>
      <c r="EQ1227" s="40"/>
      <c r="ER1227" s="40"/>
      <c r="ES1227" s="40"/>
      <c r="ET1227" s="40"/>
      <c r="EU1227" s="40"/>
      <c r="EV1227" s="40"/>
      <c r="EW1227" s="40"/>
      <c r="EX1227" s="40"/>
      <c r="EY1227" s="40"/>
      <c r="EZ1227" s="40"/>
      <c r="FA1227" s="40"/>
      <c r="FB1227" s="40"/>
      <c r="FC1227" s="40"/>
      <c r="FD1227" s="40"/>
      <c r="FE1227" s="40"/>
      <c r="FF1227" s="40"/>
      <c r="FG1227" s="40"/>
      <c r="FH1227" s="40"/>
      <c r="FI1227" s="40"/>
      <c r="FJ1227" s="40"/>
      <c r="FK1227" s="40"/>
      <c r="FL1227" s="40"/>
      <c r="FM1227" s="40"/>
      <c r="FN1227" s="40"/>
      <c r="FO1227" s="40"/>
      <c r="FP1227" s="40"/>
      <c r="FQ1227" s="40"/>
      <c r="FR1227" s="40"/>
      <c r="FS1227" s="40"/>
      <c r="FT1227" s="40"/>
      <c r="FU1227" s="40"/>
      <c r="FV1227" s="40"/>
      <c r="FW1227" s="40"/>
      <c r="FX1227" s="40"/>
      <c r="FY1227" s="40"/>
      <c r="FZ1227" s="40"/>
      <c r="GA1227" s="40"/>
      <c r="GB1227" s="40"/>
      <c r="GC1227" s="40"/>
      <c r="GD1227" s="8"/>
      <c r="GE1227" s="8"/>
      <c r="GF1227" s="8"/>
      <c r="GG1227" s="8"/>
      <c r="GH1227" s="8"/>
    </row>
    <row r="1228" spans="1:190">
      <c r="A1228" s="8"/>
      <c r="DT1228" s="40"/>
      <c r="DU1228" s="40"/>
      <c r="DV1228" s="40"/>
      <c r="DW1228" s="40"/>
      <c r="DX1228" s="40"/>
      <c r="DY1228" s="40"/>
      <c r="DZ1228" s="40"/>
      <c r="EA1228" s="40"/>
      <c r="EB1228" s="40"/>
      <c r="EC1228" s="40"/>
      <c r="ED1228" s="40"/>
      <c r="EE1228" s="40"/>
      <c r="EF1228" s="40"/>
      <c r="EG1228" s="40"/>
      <c r="EH1228" s="40"/>
      <c r="EI1228" s="40"/>
      <c r="EJ1228" s="40"/>
      <c r="EK1228" s="40"/>
      <c r="EL1228" s="40"/>
      <c r="EM1228" s="40"/>
      <c r="EN1228" s="40"/>
      <c r="EO1228" s="40"/>
      <c r="EP1228" s="40"/>
      <c r="EQ1228" s="40"/>
      <c r="ER1228" s="40"/>
      <c r="ES1228" s="40"/>
      <c r="ET1228" s="40"/>
      <c r="EU1228" s="40"/>
      <c r="EV1228" s="40"/>
      <c r="EW1228" s="40"/>
      <c r="EX1228" s="40"/>
      <c r="EY1228" s="40"/>
      <c r="EZ1228" s="40"/>
      <c r="FA1228" s="40"/>
      <c r="FB1228" s="40"/>
      <c r="FC1228" s="40"/>
      <c r="FD1228" s="40"/>
      <c r="FE1228" s="40"/>
      <c r="FF1228" s="40"/>
      <c r="FG1228" s="40"/>
      <c r="FH1228" s="40"/>
      <c r="FI1228" s="40"/>
      <c r="FJ1228" s="40"/>
      <c r="FK1228" s="40"/>
      <c r="FL1228" s="40"/>
      <c r="FM1228" s="40"/>
      <c r="FN1228" s="40"/>
      <c r="FO1228" s="40"/>
      <c r="FP1228" s="40"/>
      <c r="FQ1228" s="40"/>
      <c r="FR1228" s="40"/>
      <c r="FS1228" s="40"/>
      <c r="FT1228" s="40"/>
      <c r="FU1228" s="40"/>
      <c r="FV1228" s="40"/>
      <c r="FW1228" s="40"/>
      <c r="FX1228" s="40"/>
      <c r="FY1228" s="40"/>
      <c r="FZ1228" s="40"/>
      <c r="GA1228" s="40"/>
      <c r="GB1228" s="40"/>
      <c r="GC1228" s="40"/>
      <c r="GD1228" s="8"/>
      <c r="GE1228" s="8"/>
      <c r="GF1228" s="8"/>
      <c r="GG1228" s="8"/>
      <c r="GH1228" s="8"/>
    </row>
    <row r="1229" spans="1:190">
      <c r="A1229" s="8"/>
    </row>
    <row r="1230" spans="1:190">
      <c r="A1230" s="8"/>
    </row>
    <row r="1231" spans="1:190">
      <c r="A1231" s="8"/>
    </row>
    <row r="1232" spans="1:190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/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/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/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/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/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/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/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/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/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/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/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/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/>
    </row>
    <row r="1459" spans="1:1">
      <c r="A1459" s="8"/>
    </row>
    <row r="1460" spans="1:1">
      <c r="A1460" s="8"/>
    </row>
    <row r="1461" spans="1:1">
      <c r="A1461" s="8"/>
    </row>
    <row r="1462" spans="1:1">
      <c r="A1462" s="8"/>
    </row>
    <row r="1463" spans="1:1">
      <c r="A1463" s="8"/>
    </row>
    <row r="1464" spans="1:1">
      <c r="A1464" s="8"/>
    </row>
    <row r="1465" spans="1:1">
      <c r="A1465" s="8"/>
    </row>
    <row r="1466" spans="1:1">
      <c r="A1466" s="8"/>
    </row>
    <row r="1467" spans="1:1">
      <c r="A1467" s="8"/>
    </row>
    <row r="1468" spans="1:1">
      <c r="A1468" s="8"/>
    </row>
    <row r="1469" spans="1:1">
      <c r="A1469" s="8"/>
    </row>
    <row r="1470" spans="1:1">
      <c r="A1470" s="8"/>
    </row>
    <row r="1471" spans="1:1">
      <c r="A1471" s="8"/>
    </row>
    <row r="1472" spans="1:1">
      <c r="A1472" s="8"/>
    </row>
    <row r="1473" spans="1:1">
      <c r="A1473" s="8"/>
    </row>
    <row r="1474" spans="1:1">
      <c r="A1474" s="8"/>
    </row>
    <row r="1475" spans="1:1">
      <c r="A1475" s="8"/>
    </row>
    <row r="1476" spans="1:1">
      <c r="A1476" s="8"/>
    </row>
    <row r="1477" spans="1:1">
      <c r="A1477" s="8"/>
    </row>
    <row r="1478" spans="1:1">
      <c r="A1478" s="8"/>
    </row>
    <row r="1479" spans="1:1">
      <c r="A1479" s="8"/>
    </row>
    <row r="1480" spans="1:1">
      <c r="A1480" s="8"/>
    </row>
    <row r="1481" spans="1:1">
      <c r="A1481" s="8"/>
    </row>
    <row r="1482" spans="1:1">
      <c r="A1482" s="8"/>
    </row>
    <row r="1483" spans="1:1">
      <c r="A1483" s="8"/>
    </row>
    <row r="1484" spans="1:1">
      <c r="A1484" s="8"/>
    </row>
    <row r="1485" spans="1:1">
      <c r="A1485" s="8"/>
    </row>
    <row r="1486" spans="1:1">
      <c r="A1486" s="8"/>
    </row>
    <row r="1487" spans="1:1">
      <c r="A1487" s="8"/>
    </row>
    <row r="1488" spans="1:1">
      <c r="A1488" s="8"/>
    </row>
    <row r="1489" spans="1:1">
      <c r="A1489" s="8"/>
    </row>
    <row r="1490" spans="1:1">
      <c r="A1490" s="8"/>
    </row>
    <row r="1491" spans="1:1">
      <c r="A1491" s="8"/>
    </row>
    <row r="1492" spans="1:1">
      <c r="A1492" s="8"/>
    </row>
    <row r="1493" spans="1:1">
      <c r="A1493" s="8"/>
    </row>
    <row r="1494" spans="1:1">
      <c r="A1494" s="8"/>
    </row>
    <row r="1495" spans="1:1">
      <c r="A1495" s="8"/>
    </row>
    <row r="1496" spans="1:1">
      <c r="A1496" s="8"/>
    </row>
    <row r="1497" spans="1:1">
      <c r="A1497" s="8"/>
    </row>
    <row r="1498" spans="1:1">
      <c r="A1498" s="8"/>
    </row>
    <row r="1499" spans="1:1">
      <c r="A1499" s="8"/>
    </row>
    <row r="1500" spans="1:1">
      <c r="A1500" s="8"/>
    </row>
    <row r="1501" spans="1:1">
      <c r="A1501" s="8"/>
    </row>
    <row r="1502" spans="1:1">
      <c r="A1502" s="8"/>
    </row>
    <row r="1503" spans="1:1">
      <c r="A1503" s="8"/>
    </row>
    <row r="1504" spans="1:1">
      <c r="A1504" s="8"/>
    </row>
    <row r="1505" spans="1:1">
      <c r="A1505" s="8"/>
    </row>
    <row r="1506" spans="1:1">
      <c r="A1506" s="8"/>
    </row>
    <row r="1507" spans="1:1">
      <c r="A1507" s="8"/>
    </row>
    <row r="1508" spans="1:1">
      <c r="A1508" s="8"/>
    </row>
    <row r="1509" spans="1:1">
      <c r="A1509" s="8"/>
    </row>
    <row r="1510" spans="1:1">
      <c r="A1510" s="8"/>
    </row>
    <row r="1511" spans="1:1">
      <c r="A1511" s="8"/>
    </row>
    <row r="1512" spans="1:1">
      <c r="A1512" s="8"/>
    </row>
    <row r="1513" spans="1:1">
      <c r="A1513" s="8"/>
    </row>
    <row r="1514" spans="1:1">
      <c r="A1514" s="8"/>
    </row>
    <row r="1515" spans="1:1">
      <c r="A1515" s="8"/>
    </row>
    <row r="1516" spans="1:1">
      <c r="A1516" s="8"/>
    </row>
    <row r="1517" spans="1:1">
      <c r="A1517" s="8"/>
    </row>
    <row r="1518" spans="1:1">
      <c r="A1518" s="8"/>
    </row>
    <row r="1519" spans="1:1">
      <c r="A1519" s="8"/>
    </row>
    <row r="1520" spans="1:1">
      <c r="A1520" s="8"/>
    </row>
    <row r="1521" spans="1:1">
      <c r="A1521" s="8"/>
    </row>
    <row r="1522" spans="1:1">
      <c r="A1522" s="8"/>
    </row>
    <row r="1523" spans="1:1">
      <c r="A1523" s="8"/>
    </row>
    <row r="1524" spans="1:1">
      <c r="A1524" s="8"/>
    </row>
    <row r="1525" spans="1:1">
      <c r="A1525" s="8"/>
    </row>
    <row r="1526" spans="1:1">
      <c r="A1526" s="8"/>
    </row>
    <row r="1527" spans="1:1">
      <c r="A1527" s="8"/>
    </row>
    <row r="1528" spans="1:1">
      <c r="A1528" s="8"/>
    </row>
    <row r="1529" spans="1:1">
      <c r="A1529" s="8"/>
    </row>
    <row r="1530" spans="1:1">
      <c r="A1530" s="8"/>
    </row>
    <row r="1531" spans="1:1">
      <c r="A1531" s="8"/>
    </row>
    <row r="1532" spans="1:1">
      <c r="A1532" s="8"/>
    </row>
    <row r="1533" spans="1:1">
      <c r="A1533" s="8"/>
    </row>
    <row r="1534" spans="1:1">
      <c r="A1534" s="8"/>
    </row>
    <row r="1535" spans="1:1">
      <c r="A1535" s="8"/>
    </row>
    <row r="1536" spans="1:1">
      <c r="A1536" s="8"/>
    </row>
    <row r="1537" spans="1:1">
      <c r="A1537" s="8"/>
    </row>
    <row r="1538" spans="1:1">
      <c r="A1538" s="8"/>
    </row>
    <row r="1539" spans="1:1">
      <c r="A1539" s="8"/>
    </row>
    <row r="1540" spans="1:1">
      <c r="A1540" s="8"/>
    </row>
    <row r="1541" spans="1:1">
      <c r="A1541" s="8"/>
    </row>
    <row r="1542" spans="1:1">
      <c r="A1542" s="8"/>
    </row>
    <row r="1543" spans="1:1">
      <c r="A1543" s="8"/>
    </row>
    <row r="1544" spans="1:1">
      <c r="A1544" s="8"/>
    </row>
    <row r="1545" spans="1:1">
      <c r="A1545" s="8"/>
    </row>
    <row r="1546" spans="1:1">
      <c r="A1546" s="8"/>
    </row>
    <row r="1547" spans="1:1">
      <c r="A1547" s="8"/>
    </row>
    <row r="1548" spans="1:1">
      <c r="A1548" s="8"/>
    </row>
    <row r="1549" spans="1:1">
      <c r="A1549" s="8"/>
    </row>
    <row r="1550" spans="1:1">
      <c r="A1550" s="8"/>
    </row>
    <row r="1551" spans="1:1">
      <c r="A1551" s="8"/>
    </row>
    <row r="1552" spans="1:1">
      <c r="A1552" s="8"/>
    </row>
  </sheetData>
  <sheetProtection algorithmName="SHA-512" hashValue="yVy+jQp1LB3saD63fFUMoFEypVdY79faulF6XV7xQWHfUaFOhwr+JINkOWIKSC12Nn3liStXabmpJiIysWFHZQ==" saltValue="IDFmWqqWOznonHHZN3GaGw==" spinCount="100000" sheet="1" objects="1" scenarios="1"/>
  <mergeCells count="177">
    <mergeCell ref="EH45:EI45"/>
    <mergeCell ref="EJ45:EK45"/>
    <mergeCell ref="AR46:AS46"/>
    <mergeCell ref="AR49:AS49"/>
    <mergeCell ref="AF57:AG57"/>
    <mergeCell ref="BL27:BM27"/>
    <mergeCell ref="BN27:BO27"/>
    <mergeCell ref="BP27:BQ27"/>
    <mergeCell ref="AQ30:AR30"/>
    <mergeCell ref="EB45:EC45"/>
    <mergeCell ref="EF45:EG45"/>
    <mergeCell ref="FZ3:GA3"/>
    <mergeCell ref="GB3:GC3"/>
    <mergeCell ref="AQ24:AR24"/>
    <mergeCell ref="AX25:AY25"/>
    <mergeCell ref="AZ25:BA25"/>
    <mergeCell ref="BB25:BC25"/>
    <mergeCell ref="FN3:FO3"/>
    <mergeCell ref="FP3:FQ3"/>
    <mergeCell ref="FR3:FS3"/>
    <mergeCell ref="FT3:FU3"/>
    <mergeCell ref="FV3:FW3"/>
    <mergeCell ref="FX3:FY3"/>
    <mergeCell ref="FB3:FC3"/>
    <mergeCell ref="FD3:FE3"/>
    <mergeCell ref="FF3:FG3"/>
    <mergeCell ref="FH3:FI3"/>
    <mergeCell ref="FJ3:FK3"/>
    <mergeCell ref="FL3:FM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EN3:EO3"/>
    <mergeCell ref="DR3:DS3"/>
    <mergeCell ref="DT3:DU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CT3:CU3"/>
    <mergeCell ref="CV3:CW3"/>
    <mergeCell ref="CX3:CY3"/>
    <mergeCell ref="CZ3:DA3"/>
    <mergeCell ref="DB3:DC3"/>
    <mergeCell ref="DD3:DE3"/>
    <mergeCell ref="CH3:CI3"/>
    <mergeCell ref="CJ3:CK3"/>
    <mergeCell ref="CL3:CM3"/>
    <mergeCell ref="CN3:CO3"/>
    <mergeCell ref="CP3:CQ3"/>
    <mergeCell ref="CR3:CS3"/>
    <mergeCell ref="BV3:BW3"/>
    <mergeCell ref="BX3:BY3"/>
    <mergeCell ref="BZ3:CA3"/>
    <mergeCell ref="CB3:CC3"/>
    <mergeCell ref="CD3:CE3"/>
    <mergeCell ref="CF3:CG3"/>
    <mergeCell ref="BJ3:BK3"/>
    <mergeCell ref="BL3:BM3"/>
    <mergeCell ref="BN3:BO3"/>
    <mergeCell ref="BP3:BQ3"/>
    <mergeCell ref="BR3:BS3"/>
    <mergeCell ref="BT3:BU3"/>
    <mergeCell ref="AX3:AY3"/>
    <mergeCell ref="AZ3:BA3"/>
    <mergeCell ref="BB3:BC3"/>
    <mergeCell ref="BD3:BE3"/>
    <mergeCell ref="BF3:BG3"/>
    <mergeCell ref="BH3:BI3"/>
    <mergeCell ref="X3:X4"/>
    <mergeCell ref="Y3:AA3"/>
    <mergeCell ref="AB3:AC3"/>
    <mergeCell ref="AQ3:AS3"/>
    <mergeCell ref="AT3:AU3"/>
    <mergeCell ref="AV3:AW3"/>
    <mergeCell ref="M3:N3"/>
    <mergeCell ref="O3:O4"/>
    <mergeCell ref="P3:P4"/>
    <mergeCell ref="R3:S3"/>
    <mergeCell ref="T3:U3"/>
    <mergeCell ref="W3:W4"/>
    <mergeCell ref="FX2:FY2"/>
    <mergeCell ref="FZ2:GA2"/>
    <mergeCell ref="GB2:GC2"/>
    <mergeCell ref="A3:A4"/>
    <mergeCell ref="B3:B4"/>
    <mergeCell ref="C3:C4"/>
    <mergeCell ref="E3:F3"/>
    <mergeCell ref="G3:H3"/>
    <mergeCell ref="I3:J3"/>
    <mergeCell ref="K3:L3"/>
    <mergeCell ref="FL2:FM2"/>
    <mergeCell ref="FN2:FO2"/>
    <mergeCell ref="FP2:FQ2"/>
    <mergeCell ref="FR2:FS2"/>
    <mergeCell ref="FT2:FU2"/>
    <mergeCell ref="FV2:FW2"/>
    <mergeCell ref="EZ2:FA2"/>
    <mergeCell ref="FB2:FC2"/>
    <mergeCell ref="FD2:FE2"/>
    <mergeCell ref="FF2:FG2"/>
    <mergeCell ref="FH2:FI2"/>
    <mergeCell ref="FJ2:FK2"/>
    <mergeCell ref="EN2:EO2"/>
    <mergeCell ref="EP2:EQ2"/>
    <mergeCell ref="ER2:ES2"/>
    <mergeCell ref="ET2:EU2"/>
    <mergeCell ref="EV2:EW2"/>
    <mergeCell ref="EX2:EY2"/>
    <mergeCell ref="EB2:EC2"/>
    <mergeCell ref="ED2:EE2"/>
    <mergeCell ref="EF2:EG2"/>
    <mergeCell ref="EH2:EI2"/>
    <mergeCell ref="EJ2:EK2"/>
    <mergeCell ref="EL2:EM2"/>
    <mergeCell ref="DP2:DQ2"/>
    <mergeCell ref="DR2:DS2"/>
    <mergeCell ref="DT2:DU2"/>
    <mergeCell ref="DV2:DW2"/>
    <mergeCell ref="DX2:DY2"/>
    <mergeCell ref="DZ2:EA2"/>
    <mergeCell ref="DD2:DE2"/>
    <mergeCell ref="DF2:DG2"/>
    <mergeCell ref="DH2:DI2"/>
    <mergeCell ref="DJ2:DK2"/>
    <mergeCell ref="DL2:DM2"/>
    <mergeCell ref="DN2:DO2"/>
    <mergeCell ref="CR2:CS2"/>
    <mergeCell ref="CT2:CU2"/>
    <mergeCell ref="CV2:CW2"/>
    <mergeCell ref="CX2:CY2"/>
    <mergeCell ref="CZ2:DA2"/>
    <mergeCell ref="DB2:DC2"/>
    <mergeCell ref="CF2:CG2"/>
    <mergeCell ref="CH2:CI2"/>
    <mergeCell ref="CJ2:CK2"/>
    <mergeCell ref="CL2:CM2"/>
    <mergeCell ref="CN2:CO2"/>
    <mergeCell ref="CP2:CQ2"/>
    <mergeCell ref="BT2:BU2"/>
    <mergeCell ref="BV2:BW2"/>
    <mergeCell ref="BX2:BY2"/>
    <mergeCell ref="BZ2:CA2"/>
    <mergeCell ref="CB2:CC2"/>
    <mergeCell ref="CD2:CE2"/>
    <mergeCell ref="BH2:BI2"/>
    <mergeCell ref="BJ2:BK2"/>
    <mergeCell ref="BL2:BM2"/>
    <mergeCell ref="BN2:BO2"/>
    <mergeCell ref="BP2:BQ2"/>
    <mergeCell ref="BR2:BS2"/>
    <mergeCell ref="AV2:AW2"/>
    <mergeCell ref="AX2:AY2"/>
    <mergeCell ref="AZ2:BA2"/>
    <mergeCell ref="BB2:BC2"/>
    <mergeCell ref="BD2:BE2"/>
    <mergeCell ref="BF2:BG2"/>
    <mergeCell ref="E2:F2"/>
    <mergeCell ref="G2:H2"/>
    <mergeCell ref="I2:J2"/>
    <mergeCell ref="K2:L2"/>
    <mergeCell ref="M2:N2"/>
    <mergeCell ref="AT2:AU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N70"/>
  <sheetViews>
    <sheetView showGridLines="0" workbookViewId="0">
      <selection activeCell="I7" sqref="I7"/>
    </sheetView>
  </sheetViews>
  <sheetFormatPr defaultColWidth="8.85546875" defaultRowHeight="15"/>
  <cols>
    <col min="1" max="3" width="8.85546875" style="1"/>
    <col min="4" max="5" width="7" style="1" customWidth="1"/>
    <col min="6" max="6" width="8.140625" style="1" customWidth="1"/>
    <col min="7" max="7" width="11.85546875" style="1" bestFit="1" customWidth="1"/>
    <col min="8" max="8" width="9.28515625" style="1" customWidth="1"/>
    <col min="9" max="10" width="14" style="1" customWidth="1"/>
    <col min="11" max="12" width="9.7109375" style="1" customWidth="1"/>
    <col min="13" max="13" width="10.42578125" style="1" customWidth="1"/>
    <col min="14" max="14" width="11.42578125" style="1" customWidth="1"/>
    <col min="15" max="16384" width="8.85546875" style="1"/>
  </cols>
  <sheetData>
    <row r="4" spans="4:14" ht="15.75" thickBot="1"/>
    <row r="5" spans="4:14" ht="15" customHeight="1" thickTop="1" thickBot="1">
      <c r="D5" s="185" t="s">
        <v>366</v>
      </c>
      <c r="E5" s="186"/>
      <c r="F5" s="187"/>
      <c r="G5" s="186" t="s">
        <v>367</v>
      </c>
      <c r="H5" s="184" t="s">
        <v>368</v>
      </c>
      <c r="I5" s="184"/>
      <c r="J5" s="184" t="s">
        <v>369</v>
      </c>
      <c r="K5" s="184"/>
      <c r="L5" s="184" t="s">
        <v>370</v>
      </c>
      <c r="M5" s="184"/>
      <c r="N5" s="184" t="s">
        <v>371</v>
      </c>
    </row>
    <row r="6" spans="4:14" ht="16.5" thickTop="1" thickBot="1">
      <c r="D6" s="188"/>
      <c r="E6" s="189"/>
      <c r="F6" s="190"/>
      <c r="G6" s="189"/>
      <c r="H6" s="184"/>
      <c r="I6" s="184"/>
      <c r="J6" s="184"/>
      <c r="K6" s="184"/>
      <c r="L6" s="184"/>
      <c r="M6" s="184"/>
      <c r="N6" s="184"/>
    </row>
    <row r="7" spans="4:14" ht="19.5" thickTop="1" thickBot="1">
      <c r="D7" s="121" t="s">
        <v>372</v>
      </c>
      <c r="E7" s="121" t="s">
        <v>365</v>
      </c>
      <c r="F7" s="121" t="s">
        <v>373</v>
      </c>
      <c r="G7" s="121" t="s">
        <v>0</v>
      </c>
      <c r="H7" s="121" t="s">
        <v>3</v>
      </c>
      <c r="I7" s="122" t="s">
        <v>374</v>
      </c>
      <c r="J7" s="122" t="s">
        <v>3</v>
      </c>
      <c r="K7" s="122" t="s">
        <v>374</v>
      </c>
      <c r="L7" s="122" t="s">
        <v>3</v>
      </c>
      <c r="M7" s="122" t="s">
        <v>374</v>
      </c>
      <c r="N7" s="122" t="s">
        <v>375</v>
      </c>
    </row>
    <row r="8" spans="4:14" ht="16.5" thickTop="1" thickBot="1">
      <c r="D8" s="123">
        <v>0</v>
      </c>
      <c r="E8" s="123">
        <f>D8*1.01972</f>
        <v>0</v>
      </c>
      <c r="F8" s="123">
        <v>0</v>
      </c>
      <c r="G8" s="123">
        <v>100</v>
      </c>
      <c r="H8" s="123">
        <f>I8/4.187</f>
        <v>100.09553379508</v>
      </c>
      <c r="I8" s="123">
        <v>419.1</v>
      </c>
      <c r="J8" s="123">
        <f>K8/4.181</f>
        <v>539.74168859124609</v>
      </c>
      <c r="K8" s="123">
        <v>2256.66</v>
      </c>
      <c r="L8" s="123">
        <f>M8/4.87</f>
        <v>549.43737166324433</v>
      </c>
      <c r="M8" s="124">
        <v>2675.76</v>
      </c>
      <c r="N8" s="123">
        <v>1.6739999999999999</v>
      </c>
    </row>
    <row r="9" spans="4:14" ht="16.5" thickTop="1" thickBot="1">
      <c r="D9" s="123">
        <v>0.1</v>
      </c>
      <c r="E9" s="123">
        <f t="shared" ref="E9:E69" si="0">D9*1.01972</f>
        <v>0.10197200000000001</v>
      </c>
      <c r="F9" s="123">
        <v>10</v>
      </c>
      <c r="G9" s="123">
        <v>102.7</v>
      </c>
      <c r="H9" s="123">
        <f t="shared" ref="H9:H69" si="1">I9/4.187</f>
        <v>102.77764509195127</v>
      </c>
      <c r="I9" s="123">
        <v>430.33</v>
      </c>
      <c r="J9" s="123">
        <f t="shared" ref="J9:J69" si="2">K9/4.181</f>
        <v>538.05788088973929</v>
      </c>
      <c r="K9" s="123">
        <v>2249.62</v>
      </c>
      <c r="L9" s="123">
        <f t="shared" ref="L9:L69" si="3">M9/4.87</f>
        <v>550.29774127310054</v>
      </c>
      <c r="M9" s="124">
        <v>2679.95</v>
      </c>
      <c r="N9" s="123">
        <v>1.5329999999999999</v>
      </c>
    </row>
    <row r="10" spans="4:14" ht="16.5" thickTop="1" thickBot="1">
      <c r="D10" s="123">
        <v>0.2</v>
      </c>
      <c r="E10" s="123">
        <f t="shared" si="0"/>
        <v>0.20394400000000001</v>
      </c>
      <c r="F10" s="123">
        <v>20</v>
      </c>
      <c r="G10" s="123">
        <v>105.1</v>
      </c>
      <c r="H10" s="123">
        <f t="shared" si="1"/>
        <v>105.26868879866252</v>
      </c>
      <c r="I10" s="123">
        <v>440.76</v>
      </c>
      <c r="J10" s="123">
        <f t="shared" si="2"/>
        <v>536.48409471418324</v>
      </c>
      <c r="K10" s="123">
        <v>2243.04</v>
      </c>
      <c r="L10" s="123">
        <f t="shared" si="3"/>
        <v>551.09034907597538</v>
      </c>
      <c r="M10" s="124">
        <v>2683.81</v>
      </c>
      <c r="N10" s="123">
        <v>1.4139999999999999</v>
      </c>
    </row>
    <row r="11" spans="4:14" ht="16.5" thickTop="1" thickBot="1">
      <c r="D11" s="123">
        <v>0.3</v>
      </c>
      <c r="E11" s="123">
        <f t="shared" si="0"/>
        <v>0.30591599999999997</v>
      </c>
      <c r="F11" s="123">
        <v>30</v>
      </c>
      <c r="G11" s="123">
        <v>107.4</v>
      </c>
      <c r="H11" s="123">
        <f t="shared" si="1"/>
        <v>107.59732505373775</v>
      </c>
      <c r="I11" s="123">
        <v>450.51</v>
      </c>
      <c r="J11" s="123">
        <f t="shared" si="2"/>
        <v>535.0059794307582</v>
      </c>
      <c r="K11" s="123">
        <v>2236.86</v>
      </c>
      <c r="L11" s="123">
        <f t="shared" si="3"/>
        <v>551.82135523613965</v>
      </c>
      <c r="M11" s="124">
        <v>2687.37</v>
      </c>
      <c r="N11" s="123">
        <v>1.3129999999999999</v>
      </c>
    </row>
    <row r="12" spans="4:14" ht="16.5" thickTop="1" thickBot="1">
      <c r="D12" s="123">
        <v>0.4</v>
      </c>
      <c r="E12" s="123">
        <f t="shared" si="0"/>
        <v>0.40788800000000003</v>
      </c>
      <c r="F12" s="123">
        <v>40</v>
      </c>
      <c r="G12" s="123">
        <v>109.6</v>
      </c>
      <c r="H12" s="123">
        <f t="shared" si="1"/>
        <v>109.78743730594697</v>
      </c>
      <c r="I12" s="123">
        <v>459.68</v>
      </c>
      <c r="J12" s="123">
        <f t="shared" si="2"/>
        <v>533.60918440564456</v>
      </c>
      <c r="K12" s="123">
        <v>2231.02</v>
      </c>
      <c r="L12" s="123">
        <f t="shared" si="3"/>
        <v>552.50308008213551</v>
      </c>
      <c r="M12" s="124">
        <v>2690.69</v>
      </c>
      <c r="N12" s="123">
        <v>1.226</v>
      </c>
    </row>
    <row r="13" spans="4:14" ht="16.5" thickTop="1" thickBot="1">
      <c r="D13" s="123">
        <v>0.5</v>
      </c>
      <c r="E13" s="123">
        <f t="shared" si="0"/>
        <v>0.50985999999999998</v>
      </c>
      <c r="F13" s="123">
        <v>50</v>
      </c>
      <c r="G13" s="123">
        <v>111.6</v>
      </c>
      <c r="H13" s="123">
        <f t="shared" si="1"/>
        <v>111.85335562455218</v>
      </c>
      <c r="I13" s="123">
        <v>468.33</v>
      </c>
      <c r="J13" s="123">
        <f t="shared" si="2"/>
        <v>532.2817507773259</v>
      </c>
      <c r="K13" s="123">
        <v>2225.4699999999998</v>
      </c>
      <c r="L13" s="123">
        <f t="shared" si="3"/>
        <v>552.9774127310061</v>
      </c>
      <c r="M13" s="124">
        <v>2693</v>
      </c>
      <c r="N13" s="123">
        <v>1.1499999999999999</v>
      </c>
    </row>
    <row r="14" spans="4:14" ht="16.5" thickTop="1" thickBot="1">
      <c r="D14" s="123">
        <v>0.6</v>
      </c>
      <c r="E14" s="123">
        <f t="shared" si="0"/>
        <v>0.61183199999999993</v>
      </c>
      <c r="F14" s="123">
        <v>60</v>
      </c>
      <c r="G14" s="123">
        <v>113.6</v>
      </c>
      <c r="H14" s="123">
        <f t="shared" si="1"/>
        <v>113.81179842369237</v>
      </c>
      <c r="I14" s="123">
        <v>476.53</v>
      </c>
      <c r="J14" s="123">
        <f t="shared" si="2"/>
        <v>531.01889500119592</v>
      </c>
      <c r="K14" s="123">
        <v>2220.19</v>
      </c>
      <c r="L14" s="123">
        <f t="shared" si="3"/>
        <v>553.74127310061601</v>
      </c>
      <c r="M14" s="124">
        <v>2696.72</v>
      </c>
      <c r="N14" s="123">
        <v>1.083</v>
      </c>
    </row>
    <row r="15" spans="4:14" ht="16.5" thickTop="1" thickBot="1">
      <c r="D15" s="123">
        <v>0.7</v>
      </c>
      <c r="E15" s="123">
        <f t="shared" si="0"/>
        <v>0.71380399999999988</v>
      </c>
      <c r="F15" s="123">
        <v>70</v>
      </c>
      <c r="G15" s="123">
        <v>115.4</v>
      </c>
      <c r="H15" s="123">
        <f t="shared" si="1"/>
        <v>115.67709577262956</v>
      </c>
      <c r="I15" s="123">
        <v>484.34</v>
      </c>
      <c r="J15" s="123">
        <f t="shared" si="2"/>
        <v>529.80865821573786</v>
      </c>
      <c r="K15" s="123">
        <v>2215.13</v>
      </c>
      <c r="L15" s="123">
        <f t="shared" si="3"/>
        <v>554.30595482546198</v>
      </c>
      <c r="M15" s="124">
        <v>2699.47</v>
      </c>
      <c r="N15" s="123">
        <v>1.024</v>
      </c>
    </row>
    <row r="16" spans="4:14" ht="16.5" thickTop="1" thickBot="1">
      <c r="D16" s="123">
        <v>0.8</v>
      </c>
      <c r="E16" s="123">
        <f t="shared" si="0"/>
        <v>0.81577600000000006</v>
      </c>
      <c r="F16" s="123">
        <v>80</v>
      </c>
      <c r="G16" s="123">
        <v>117.2</v>
      </c>
      <c r="H16" s="123">
        <f t="shared" si="1"/>
        <v>117.45402436111773</v>
      </c>
      <c r="I16" s="123">
        <v>491.78</v>
      </c>
      <c r="J16" s="123">
        <f t="shared" si="2"/>
        <v>528.65104042095186</v>
      </c>
      <c r="K16" s="123">
        <v>2210.29</v>
      </c>
      <c r="L16" s="123">
        <f t="shared" si="3"/>
        <v>554.83983572895283</v>
      </c>
      <c r="M16" s="124">
        <v>2702.07</v>
      </c>
      <c r="N16" s="123">
        <v>0.97099999999999997</v>
      </c>
    </row>
    <row r="17" spans="4:14" ht="16.5" thickTop="1" thickBot="1">
      <c r="D17" s="123">
        <v>0.9</v>
      </c>
      <c r="E17" s="123">
        <f t="shared" si="0"/>
        <v>0.91774800000000001</v>
      </c>
      <c r="F17" s="123">
        <v>90</v>
      </c>
      <c r="G17" s="123">
        <v>118.8</v>
      </c>
      <c r="H17" s="123">
        <f t="shared" si="1"/>
        <v>119.1545259135419</v>
      </c>
      <c r="I17" s="123">
        <v>498.9</v>
      </c>
      <c r="J17" s="123">
        <f t="shared" si="2"/>
        <v>527.53886629992826</v>
      </c>
      <c r="K17" s="123">
        <v>2205.64</v>
      </c>
      <c r="L17" s="123">
        <f t="shared" si="3"/>
        <v>555.34702258726895</v>
      </c>
      <c r="M17" s="124">
        <v>2704.54</v>
      </c>
      <c r="N17" s="123">
        <v>0.92300000000000004</v>
      </c>
    </row>
    <row r="18" spans="4:14" ht="16.5" thickTop="1" thickBot="1">
      <c r="D18" s="123">
        <v>1</v>
      </c>
      <c r="E18" s="123">
        <f t="shared" si="0"/>
        <v>1.01972</v>
      </c>
      <c r="F18" s="123">
        <v>100</v>
      </c>
      <c r="G18" s="123">
        <v>120.4</v>
      </c>
      <c r="H18" s="123">
        <f t="shared" si="1"/>
        <v>120.78576546453307</v>
      </c>
      <c r="I18" s="123">
        <v>505.73</v>
      </c>
      <c r="J18" s="123">
        <f t="shared" si="2"/>
        <v>526.46735230806019</v>
      </c>
      <c r="K18" s="123">
        <v>2201.16</v>
      </c>
      <c r="L18" s="123">
        <f t="shared" si="3"/>
        <v>555.82751540041068</v>
      </c>
      <c r="M18" s="124">
        <v>2706.88</v>
      </c>
      <c r="N18" s="123">
        <v>0.88</v>
      </c>
    </row>
    <row r="19" spans="4:14" ht="16.5" thickTop="1" thickBot="1">
      <c r="D19" s="123">
        <v>1.1000000000000001</v>
      </c>
      <c r="E19" s="123">
        <f t="shared" si="0"/>
        <v>1.1216920000000001</v>
      </c>
      <c r="F19" s="123">
        <v>110</v>
      </c>
      <c r="G19" s="123">
        <v>122</v>
      </c>
      <c r="H19" s="123">
        <f t="shared" si="1"/>
        <v>122.35013135896823</v>
      </c>
      <c r="I19" s="123">
        <v>512.28</v>
      </c>
      <c r="J19" s="123">
        <f t="shared" si="2"/>
        <v>525.43171490074144</v>
      </c>
      <c r="K19" s="123">
        <v>2196.83</v>
      </c>
      <c r="L19" s="123">
        <f t="shared" si="3"/>
        <v>556.2874743326488</v>
      </c>
      <c r="M19" s="124">
        <v>2709.12</v>
      </c>
      <c r="N19" s="123">
        <v>0.84099999999999997</v>
      </c>
    </row>
    <row r="20" spans="4:14" ht="16.5" thickTop="1" thickBot="1">
      <c r="D20" s="123">
        <v>1.2</v>
      </c>
      <c r="E20" s="123">
        <f t="shared" si="0"/>
        <v>1.2236639999999999</v>
      </c>
      <c r="F20" s="123">
        <v>120</v>
      </c>
      <c r="G20" s="123">
        <v>123.5</v>
      </c>
      <c r="H20" s="123">
        <f t="shared" si="1"/>
        <v>123.85956532123238</v>
      </c>
      <c r="I20" s="123">
        <v>518.6</v>
      </c>
      <c r="J20" s="123">
        <f t="shared" si="2"/>
        <v>524.43912939488155</v>
      </c>
      <c r="K20" s="123">
        <v>2192.6799999999998</v>
      </c>
      <c r="L20" s="123">
        <f t="shared" si="3"/>
        <v>556.72484599589325</v>
      </c>
      <c r="M20" s="124">
        <v>2711.25</v>
      </c>
      <c r="N20" s="123">
        <v>0.80600000000000005</v>
      </c>
    </row>
    <row r="21" spans="4:14" ht="16.5" thickTop="1" thickBot="1">
      <c r="D21" s="123">
        <v>1.3</v>
      </c>
      <c r="E21" s="123">
        <f t="shared" si="0"/>
        <v>1.325636</v>
      </c>
      <c r="F21" s="123">
        <v>130</v>
      </c>
      <c r="G21" s="123">
        <v>124.9</v>
      </c>
      <c r="H21" s="123">
        <f t="shared" si="1"/>
        <v>125.31406735132553</v>
      </c>
      <c r="I21" s="123">
        <v>524.69000000000005</v>
      </c>
      <c r="J21" s="123">
        <f t="shared" si="2"/>
        <v>523.46328629514471</v>
      </c>
      <c r="K21" s="123">
        <v>2188.6</v>
      </c>
      <c r="L21" s="123">
        <f t="shared" si="3"/>
        <v>557.1437371663244</v>
      </c>
      <c r="M21" s="124">
        <v>2713.29</v>
      </c>
      <c r="N21" s="123">
        <v>0.77300000000000002</v>
      </c>
    </row>
    <row r="22" spans="4:14" ht="16.5" thickTop="1" thickBot="1">
      <c r="D22" s="123">
        <v>1.4</v>
      </c>
      <c r="E22" s="123">
        <f t="shared" si="0"/>
        <v>1.4276079999999998</v>
      </c>
      <c r="F22" s="123">
        <v>140</v>
      </c>
      <c r="G22" s="123">
        <v>126.3</v>
      </c>
      <c r="H22" s="123">
        <f t="shared" si="1"/>
        <v>126.67064724146167</v>
      </c>
      <c r="I22" s="123">
        <v>530.37</v>
      </c>
      <c r="J22" s="123">
        <f t="shared" si="2"/>
        <v>522.52331977995698</v>
      </c>
      <c r="K22" s="123">
        <v>2184.67</v>
      </c>
      <c r="L22" s="123">
        <f t="shared" si="3"/>
        <v>557.54620123203279</v>
      </c>
      <c r="M22" s="124">
        <v>2715.25</v>
      </c>
      <c r="N22" s="123">
        <v>0.74299999999999999</v>
      </c>
    </row>
    <row r="23" spans="4:14" ht="16.5" thickTop="1" thickBot="1">
      <c r="D23" s="123">
        <v>1.5</v>
      </c>
      <c r="E23" s="123">
        <f t="shared" si="0"/>
        <v>1.5295799999999999</v>
      </c>
      <c r="F23" s="123">
        <v>150</v>
      </c>
      <c r="G23" s="123">
        <v>127.6</v>
      </c>
      <c r="H23" s="123">
        <f t="shared" si="1"/>
        <v>128.07977071889181</v>
      </c>
      <c r="I23" s="123">
        <v>536.27</v>
      </c>
      <c r="J23" s="123">
        <f t="shared" si="2"/>
        <v>521.61205453240859</v>
      </c>
      <c r="K23" s="123">
        <v>2180.86</v>
      </c>
      <c r="L23" s="123">
        <f t="shared" si="3"/>
        <v>557.93223819301852</v>
      </c>
      <c r="M23" s="124">
        <v>2717.13</v>
      </c>
      <c r="N23" s="123">
        <v>0.71499999999999997</v>
      </c>
    </row>
    <row r="24" spans="4:14" ht="16.5" thickTop="1" thickBot="1">
      <c r="D24" s="123">
        <v>1.6</v>
      </c>
      <c r="E24" s="123">
        <f t="shared" si="0"/>
        <v>1.6315520000000001</v>
      </c>
      <c r="F24" s="123">
        <v>160</v>
      </c>
      <c r="G24" s="123">
        <v>128.9</v>
      </c>
      <c r="H24" s="123">
        <f t="shared" si="1"/>
        <v>129.39574874611893</v>
      </c>
      <c r="I24" s="123">
        <v>541.78</v>
      </c>
      <c r="J24" s="123">
        <f t="shared" si="2"/>
        <v>520.7247070078929</v>
      </c>
      <c r="K24" s="123">
        <v>2177.15</v>
      </c>
      <c r="L24" s="123">
        <f t="shared" si="3"/>
        <v>558.30184804928126</v>
      </c>
      <c r="M24" s="124">
        <v>2718.93</v>
      </c>
      <c r="N24" s="123">
        <v>0.69</v>
      </c>
    </row>
    <row r="25" spans="4:14" ht="16.5" thickTop="1" thickBot="1">
      <c r="D25" s="123">
        <v>1.7</v>
      </c>
      <c r="E25" s="123">
        <f t="shared" si="0"/>
        <v>1.7335239999999998</v>
      </c>
      <c r="F25" s="123">
        <v>170</v>
      </c>
      <c r="G25" s="123">
        <v>130.19999999999999</v>
      </c>
      <c r="H25" s="123">
        <f t="shared" si="1"/>
        <v>130.67351325531405</v>
      </c>
      <c r="I25" s="123">
        <v>547.13</v>
      </c>
      <c r="J25" s="123">
        <f t="shared" si="2"/>
        <v>519.86127720640991</v>
      </c>
      <c r="K25" s="123">
        <v>2173.54</v>
      </c>
      <c r="L25" s="123">
        <f t="shared" si="3"/>
        <v>558.65913757700207</v>
      </c>
      <c r="M25" s="124">
        <v>2720.67</v>
      </c>
      <c r="N25" s="123">
        <v>0.66600000000000004</v>
      </c>
    </row>
    <row r="26" spans="4:14" ht="16.5" thickTop="1" thickBot="1">
      <c r="D26" s="123">
        <v>1.8</v>
      </c>
      <c r="E26" s="123">
        <f t="shared" si="0"/>
        <v>1.835496</v>
      </c>
      <c r="F26" s="123">
        <v>180</v>
      </c>
      <c r="G26" s="123">
        <v>131.4</v>
      </c>
      <c r="H26" s="123">
        <f t="shared" si="1"/>
        <v>131.91306424647721</v>
      </c>
      <c r="I26" s="123">
        <v>552.32000000000005</v>
      </c>
      <c r="J26" s="123">
        <f t="shared" si="2"/>
        <v>519.01937335565651</v>
      </c>
      <c r="K26" s="123">
        <v>2170.02</v>
      </c>
      <c r="L26" s="123">
        <f t="shared" si="3"/>
        <v>559.00205338809042</v>
      </c>
      <c r="M26" s="124">
        <v>2722.34</v>
      </c>
      <c r="N26" s="123">
        <v>0.64400000000000002</v>
      </c>
    </row>
    <row r="27" spans="4:14" ht="16.5" thickTop="1" thickBot="1">
      <c r="D27" s="123">
        <v>1.9</v>
      </c>
      <c r="E27" s="123">
        <f t="shared" si="0"/>
        <v>1.9374679999999997</v>
      </c>
      <c r="F27" s="123">
        <v>190</v>
      </c>
      <c r="G27" s="123">
        <v>132.6</v>
      </c>
      <c r="H27" s="123">
        <f t="shared" si="1"/>
        <v>133.11917840936229</v>
      </c>
      <c r="I27" s="123">
        <v>557.37</v>
      </c>
      <c r="J27" s="123">
        <f t="shared" si="2"/>
        <v>518.19660368332927</v>
      </c>
      <c r="K27" s="123">
        <v>2166.58</v>
      </c>
      <c r="L27" s="123">
        <f t="shared" si="3"/>
        <v>559.33470225872691</v>
      </c>
      <c r="M27" s="124">
        <v>2723.96</v>
      </c>
      <c r="N27" s="123">
        <v>0.623</v>
      </c>
    </row>
    <row r="28" spans="4:14" ht="16.5" thickTop="1" thickBot="1">
      <c r="D28" s="123">
        <v>2</v>
      </c>
      <c r="E28" s="123">
        <f t="shared" si="0"/>
        <v>2.0394399999999999</v>
      </c>
      <c r="F28" s="123">
        <v>200</v>
      </c>
      <c r="G28" s="123">
        <v>133.69999999999999</v>
      </c>
      <c r="H28" s="123">
        <f t="shared" si="1"/>
        <v>134.2942440888464</v>
      </c>
      <c r="I28" s="123">
        <v>562.29</v>
      </c>
      <c r="J28" s="123">
        <f t="shared" si="2"/>
        <v>517.39535996173163</v>
      </c>
      <c r="K28" s="123">
        <v>2163.23</v>
      </c>
      <c r="L28" s="123">
        <f t="shared" si="3"/>
        <v>559.65503080082135</v>
      </c>
      <c r="M28" s="124">
        <v>2725.52</v>
      </c>
      <c r="N28" s="123">
        <v>0.60299999999999998</v>
      </c>
    </row>
    <row r="29" spans="4:14" ht="16.5" thickTop="1" thickBot="1">
      <c r="D29" s="123">
        <v>2.2000000000000002</v>
      </c>
      <c r="E29" s="123">
        <f t="shared" si="0"/>
        <v>2.2433840000000003</v>
      </c>
      <c r="F29" s="123">
        <v>220</v>
      </c>
      <c r="G29" s="123">
        <v>135.9</v>
      </c>
      <c r="H29" s="123">
        <f t="shared" si="1"/>
        <v>136.55122999761164</v>
      </c>
      <c r="I29" s="123">
        <v>571.74</v>
      </c>
      <c r="J29" s="123">
        <f t="shared" si="2"/>
        <v>515.84309973690495</v>
      </c>
      <c r="K29" s="123">
        <v>2156.7399999999998</v>
      </c>
      <c r="L29" s="123">
        <f t="shared" si="3"/>
        <v>560.26283367556471</v>
      </c>
      <c r="M29" s="124">
        <v>2728.48</v>
      </c>
      <c r="N29" s="123">
        <v>0.56799999999999995</v>
      </c>
    </row>
    <row r="30" spans="4:14" ht="16.5" thickTop="1" thickBot="1">
      <c r="D30" s="123">
        <v>2.4</v>
      </c>
      <c r="E30" s="123">
        <f t="shared" si="0"/>
        <v>2.4473279999999997</v>
      </c>
      <c r="F30" s="123">
        <v>240</v>
      </c>
      <c r="G30" s="123">
        <v>138</v>
      </c>
      <c r="H30" s="123">
        <f t="shared" si="1"/>
        <v>138.70074038691186</v>
      </c>
      <c r="I30" s="123">
        <v>580.74</v>
      </c>
      <c r="J30" s="123">
        <f t="shared" si="2"/>
        <v>514.35780913657027</v>
      </c>
      <c r="K30" s="123">
        <v>2150.5300000000002</v>
      </c>
      <c r="L30" s="123">
        <f t="shared" si="3"/>
        <v>560.835728952772</v>
      </c>
      <c r="M30" s="124">
        <v>2731.27</v>
      </c>
      <c r="N30" s="123">
        <v>0.53700000000000003</v>
      </c>
    </row>
    <row r="31" spans="4:14" ht="16.5" thickTop="1" thickBot="1">
      <c r="D31" s="123">
        <v>2.6</v>
      </c>
      <c r="E31" s="123">
        <f t="shared" si="0"/>
        <v>2.6512720000000001</v>
      </c>
      <c r="F31" s="123">
        <v>260</v>
      </c>
      <c r="G31" s="123">
        <v>140</v>
      </c>
      <c r="H31" s="123">
        <f t="shared" si="1"/>
        <v>140.75232863625507</v>
      </c>
      <c r="I31" s="123">
        <v>589.33000000000004</v>
      </c>
      <c r="J31" s="123">
        <f t="shared" si="2"/>
        <v>512.92752929921073</v>
      </c>
      <c r="K31" s="123">
        <v>2144.5500000000002</v>
      </c>
      <c r="L31" s="123">
        <f t="shared" si="3"/>
        <v>561.37371663244346</v>
      </c>
      <c r="M31" s="124">
        <v>2733.89</v>
      </c>
      <c r="N31" s="123">
        <v>0.50900000000000001</v>
      </c>
    </row>
    <row r="32" spans="4:14" ht="16.5" thickTop="1" thickBot="1">
      <c r="D32" s="123">
        <v>2.8</v>
      </c>
      <c r="E32" s="123">
        <f t="shared" si="0"/>
        <v>2.8552159999999995</v>
      </c>
      <c r="F32" s="123">
        <v>280</v>
      </c>
      <c r="G32" s="123">
        <v>141.9</v>
      </c>
      <c r="H32" s="123">
        <f t="shared" si="1"/>
        <v>142.71793647002625</v>
      </c>
      <c r="I32" s="123">
        <v>597.55999999999995</v>
      </c>
      <c r="J32" s="123">
        <f t="shared" si="2"/>
        <v>511.55226022482663</v>
      </c>
      <c r="K32" s="123">
        <v>2138.8000000000002</v>
      </c>
      <c r="L32" s="123">
        <f t="shared" si="3"/>
        <v>561.88090349075981</v>
      </c>
      <c r="M32" s="124">
        <v>2736.36</v>
      </c>
      <c r="N32" s="123">
        <v>0.48399999999999999</v>
      </c>
    </row>
    <row r="33" spans="4:14" ht="16.5" thickTop="1" thickBot="1">
      <c r="D33" s="123">
        <v>3</v>
      </c>
      <c r="E33" s="123">
        <f t="shared" si="0"/>
        <v>3.0591599999999999</v>
      </c>
      <c r="F33" s="123">
        <v>300</v>
      </c>
      <c r="G33" s="123">
        <v>143.80000000000001</v>
      </c>
      <c r="H33" s="123">
        <f t="shared" si="1"/>
        <v>144.60234057797948</v>
      </c>
      <c r="I33" s="123">
        <v>605.45000000000005</v>
      </c>
      <c r="J33" s="123">
        <f t="shared" si="2"/>
        <v>510.2224348242047</v>
      </c>
      <c r="K33" s="123">
        <v>2133.2399999999998</v>
      </c>
      <c r="L33" s="123">
        <f t="shared" si="3"/>
        <v>562.36139630390142</v>
      </c>
      <c r="M33" s="124">
        <v>2738.7</v>
      </c>
      <c r="N33" s="123">
        <v>0.46100000000000002</v>
      </c>
    </row>
    <row r="34" spans="4:14" ht="16.5" thickTop="1" thickBot="1">
      <c r="D34" s="123">
        <v>3.2</v>
      </c>
      <c r="E34" s="123">
        <f t="shared" si="0"/>
        <v>3.2631040000000002</v>
      </c>
      <c r="F34" s="123">
        <v>320</v>
      </c>
      <c r="G34" s="123">
        <v>145.5</v>
      </c>
      <c r="H34" s="123">
        <f t="shared" si="1"/>
        <v>146.41509433962261</v>
      </c>
      <c r="I34" s="123">
        <v>613.04</v>
      </c>
      <c r="J34" s="123">
        <f t="shared" si="2"/>
        <v>508.93805309734512</v>
      </c>
      <c r="K34" s="123">
        <v>2127.87</v>
      </c>
      <c r="L34" s="123">
        <f t="shared" si="3"/>
        <v>562.81724845995893</v>
      </c>
      <c r="M34" s="124">
        <v>2740.92</v>
      </c>
      <c r="N34" s="123">
        <v>0.44</v>
      </c>
    </row>
    <row r="35" spans="4:14" ht="16.5" thickTop="1" thickBot="1">
      <c r="D35" s="123">
        <v>3.4</v>
      </c>
      <c r="E35" s="123">
        <f t="shared" si="0"/>
        <v>3.4670479999999997</v>
      </c>
      <c r="F35" s="123">
        <v>340</v>
      </c>
      <c r="G35" s="123">
        <v>147.19999999999999</v>
      </c>
      <c r="H35" s="123">
        <f t="shared" si="1"/>
        <v>148.16336278958681</v>
      </c>
      <c r="I35" s="123">
        <v>620.36</v>
      </c>
      <c r="J35" s="123">
        <f t="shared" si="2"/>
        <v>507.69433149964124</v>
      </c>
      <c r="K35" s="123">
        <v>2122.67</v>
      </c>
      <c r="L35" s="123">
        <f t="shared" si="3"/>
        <v>563.24845995893224</v>
      </c>
      <c r="M35" s="124">
        <v>2743.02</v>
      </c>
      <c r="N35" s="123">
        <v>0.42199999999999999</v>
      </c>
    </row>
    <row r="36" spans="4:14" ht="16.5" thickTop="1" thickBot="1">
      <c r="D36" s="123">
        <v>3.6</v>
      </c>
      <c r="E36" s="123">
        <f t="shared" si="0"/>
        <v>3.670992</v>
      </c>
      <c r="F36" s="123">
        <v>360</v>
      </c>
      <c r="G36" s="123">
        <v>148.9</v>
      </c>
      <c r="H36" s="123">
        <f t="shared" si="1"/>
        <v>149.84953427274897</v>
      </c>
      <c r="I36" s="123">
        <v>627.41999999999996</v>
      </c>
      <c r="J36" s="123">
        <f t="shared" si="2"/>
        <v>506.48409471418324</v>
      </c>
      <c r="K36" s="123">
        <v>2117.61</v>
      </c>
      <c r="L36" s="123">
        <f t="shared" si="3"/>
        <v>563.66119096509249</v>
      </c>
      <c r="M36" s="124">
        <v>2745.03</v>
      </c>
      <c r="N36" s="123">
        <v>0.40400000000000003</v>
      </c>
    </row>
    <row r="37" spans="4:14" ht="16.5" thickTop="1" thickBot="1">
      <c r="D37" s="123">
        <v>3.8</v>
      </c>
      <c r="E37" s="123">
        <f t="shared" si="0"/>
        <v>3.8749359999999995</v>
      </c>
      <c r="F37" s="123">
        <v>380</v>
      </c>
      <c r="G37" s="123">
        <v>150.4</v>
      </c>
      <c r="H37" s="123">
        <f t="shared" si="1"/>
        <v>151.47838547886315</v>
      </c>
      <c r="I37" s="123">
        <v>634.24</v>
      </c>
      <c r="J37" s="123">
        <f t="shared" si="2"/>
        <v>505.30973451327429</v>
      </c>
      <c r="K37" s="123">
        <v>2112.6999999999998</v>
      </c>
      <c r="L37" s="123">
        <f t="shared" si="3"/>
        <v>564.05338809034913</v>
      </c>
      <c r="M37" s="124">
        <v>2746.94</v>
      </c>
      <c r="N37" s="123">
        <v>0.38900000000000001</v>
      </c>
    </row>
    <row r="38" spans="4:14" ht="16.5" thickTop="1" thickBot="1">
      <c r="D38" s="123">
        <v>4</v>
      </c>
      <c r="E38" s="123">
        <f t="shared" si="0"/>
        <v>4.0788799999999998</v>
      </c>
      <c r="F38" s="123">
        <v>400</v>
      </c>
      <c r="G38" s="123">
        <v>152</v>
      </c>
      <c r="H38" s="123">
        <f t="shared" si="1"/>
        <v>153.0570814425603</v>
      </c>
      <c r="I38" s="123">
        <v>640.85</v>
      </c>
      <c r="J38" s="123">
        <f t="shared" si="2"/>
        <v>504.16646735230808</v>
      </c>
      <c r="K38" s="123">
        <v>2107.92</v>
      </c>
      <c r="L38" s="123">
        <f t="shared" si="3"/>
        <v>564.4291581108829</v>
      </c>
      <c r="M38" s="124">
        <v>2748.77</v>
      </c>
      <c r="N38" s="123">
        <v>0.374</v>
      </c>
    </row>
    <row r="39" spans="4:14" ht="16.5" thickTop="1" thickBot="1">
      <c r="D39" s="123">
        <v>4.5</v>
      </c>
      <c r="E39" s="123">
        <f t="shared" si="0"/>
        <v>4.5887399999999996</v>
      </c>
      <c r="F39" s="123">
        <v>450</v>
      </c>
      <c r="G39" s="123">
        <v>155.6</v>
      </c>
      <c r="H39" s="123">
        <f t="shared" si="1"/>
        <v>156.79961786481965</v>
      </c>
      <c r="I39" s="123">
        <v>656.52</v>
      </c>
      <c r="J39" s="123">
        <f t="shared" si="2"/>
        <v>501.43267160966269</v>
      </c>
      <c r="K39" s="123">
        <v>2096.4899999999998</v>
      </c>
      <c r="L39" s="123">
        <f t="shared" si="3"/>
        <v>565.29774127310066</v>
      </c>
      <c r="M39" s="124">
        <v>2753</v>
      </c>
      <c r="N39" s="123">
        <v>0.34200000000000003</v>
      </c>
    </row>
    <row r="40" spans="4:14" ht="16.5" thickTop="1" thickBot="1">
      <c r="D40" s="123">
        <v>5</v>
      </c>
      <c r="E40" s="123">
        <f t="shared" si="0"/>
        <v>5.0985999999999994</v>
      </c>
      <c r="F40" s="123">
        <v>500</v>
      </c>
      <c r="G40" s="123">
        <v>158.9</v>
      </c>
      <c r="H40" s="123">
        <f t="shared" si="1"/>
        <v>160.28660138524003</v>
      </c>
      <c r="I40" s="123">
        <v>671.12</v>
      </c>
      <c r="J40" s="123">
        <f t="shared" si="2"/>
        <v>498.85194929442713</v>
      </c>
      <c r="K40" s="123">
        <v>2085.6999999999998</v>
      </c>
      <c r="L40" s="123">
        <f t="shared" si="3"/>
        <v>566.08213552361394</v>
      </c>
      <c r="M40" s="124">
        <v>2756.82</v>
      </c>
      <c r="N40" s="123">
        <v>0.315</v>
      </c>
    </row>
    <row r="41" spans="4:14" ht="16.5" thickTop="1" thickBot="1">
      <c r="D41" s="123">
        <v>5.5</v>
      </c>
      <c r="E41" s="123">
        <f t="shared" si="0"/>
        <v>5.60846</v>
      </c>
      <c r="F41" s="123">
        <v>550</v>
      </c>
      <c r="G41" s="123">
        <v>162.1</v>
      </c>
      <c r="H41" s="123">
        <f t="shared" si="1"/>
        <v>163.55624552185333</v>
      </c>
      <c r="I41" s="123">
        <v>684.81</v>
      </c>
      <c r="J41" s="123">
        <f t="shared" si="2"/>
        <v>496.40516622817501</v>
      </c>
      <c r="K41" s="123">
        <v>2075.4699999999998</v>
      </c>
      <c r="L41" s="123">
        <f t="shared" si="3"/>
        <v>566.79260780287473</v>
      </c>
      <c r="M41" s="124">
        <v>2760.28</v>
      </c>
      <c r="N41" s="123">
        <v>0.29199999999999998</v>
      </c>
    </row>
    <row r="42" spans="4:14" ht="16.5" thickTop="1" thickBot="1">
      <c r="D42" s="123">
        <v>6</v>
      </c>
      <c r="E42" s="123">
        <f t="shared" si="0"/>
        <v>6.1183199999999998</v>
      </c>
      <c r="F42" s="123">
        <v>600</v>
      </c>
      <c r="G42" s="123">
        <v>165.1</v>
      </c>
      <c r="H42" s="123">
        <f t="shared" si="1"/>
        <v>166.63959875806066</v>
      </c>
      <c r="I42" s="123">
        <v>697.72</v>
      </c>
      <c r="J42" s="123">
        <f t="shared" si="2"/>
        <v>494.07318823248022</v>
      </c>
      <c r="K42" s="123">
        <v>2065.7199999999998</v>
      </c>
      <c r="L42" s="123">
        <f t="shared" si="3"/>
        <v>567.44147843942505</v>
      </c>
      <c r="M42" s="124">
        <v>2763.44</v>
      </c>
      <c r="N42" s="123">
        <v>0.27200000000000002</v>
      </c>
    </row>
    <row r="43" spans="4:14" ht="16.5" thickTop="1" thickBot="1">
      <c r="D43" s="123">
        <v>6.5</v>
      </c>
      <c r="E43" s="123">
        <f t="shared" si="0"/>
        <v>6.6281799999999995</v>
      </c>
      <c r="F43" s="123">
        <v>650</v>
      </c>
      <c r="G43" s="123">
        <v>167.9</v>
      </c>
      <c r="H43" s="123">
        <f t="shared" si="1"/>
        <v>169.55815619775495</v>
      </c>
      <c r="I43" s="123">
        <v>709.94</v>
      </c>
      <c r="J43" s="123">
        <f t="shared" si="2"/>
        <v>491.84166467352304</v>
      </c>
      <c r="K43" s="123">
        <v>2056.39</v>
      </c>
      <c r="L43" s="123">
        <f t="shared" si="3"/>
        <v>568.03490759753595</v>
      </c>
      <c r="M43" s="124">
        <v>2766.33</v>
      </c>
      <c r="N43" s="123">
        <v>0.255</v>
      </c>
    </row>
    <row r="44" spans="4:14" ht="16.5" thickTop="1" thickBot="1">
      <c r="D44" s="123">
        <v>7</v>
      </c>
      <c r="E44" s="123">
        <f t="shared" si="0"/>
        <v>7.1380400000000002</v>
      </c>
      <c r="F44" s="123">
        <v>700</v>
      </c>
      <c r="G44" s="123">
        <v>170.6</v>
      </c>
      <c r="H44" s="123">
        <f t="shared" si="1"/>
        <v>172.33341294482921</v>
      </c>
      <c r="I44" s="123">
        <v>721.56</v>
      </c>
      <c r="J44" s="123">
        <f t="shared" si="2"/>
        <v>489.69863668978712</v>
      </c>
      <c r="K44" s="123">
        <v>2047.43</v>
      </c>
      <c r="L44" s="123">
        <f t="shared" si="3"/>
        <v>568.58110882956873</v>
      </c>
      <c r="M44" s="124">
        <v>2768.99</v>
      </c>
      <c r="N44" s="123">
        <v>0.24</v>
      </c>
    </row>
    <row r="45" spans="4:14" ht="16.5" thickTop="1" thickBot="1">
      <c r="D45" s="123">
        <v>7.5</v>
      </c>
      <c r="E45" s="123">
        <f t="shared" si="0"/>
        <v>7.6478999999999999</v>
      </c>
      <c r="F45" s="123">
        <v>750</v>
      </c>
      <c r="G45" s="123">
        <v>173</v>
      </c>
      <c r="H45" s="123">
        <f t="shared" si="1"/>
        <v>174.97969906854547</v>
      </c>
      <c r="I45" s="123">
        <v>732.64</v>
      </c>
      <c r="J45" s="123">
        <f t="shared" si="2"/>
        <v>487.6369289643626</v>
      </c>
      <c r="K45" s="123">
        <v>2038.81</v>
      </c>
      <c r="L45" s="123">
        <f t="shared" si="3"/>
        <v>569.08624229979466</v>
      </c>
      <c r="M45" s="124">
        <v>2771.45</v>
      </c>
      <c r="N45" s="123">
        <v>0.22700000000000001</v>
      </c>
    </row>
    <row r="46" spans="4:14" ht="16.5" thickTop="1" thickBot="1">
      <c r="D46" s="123">
        <v>8</v>
      </c>
      <c r="E46" s="123">
        <f t="shared" si="0"/>
        <v>8.1577599999999997</v>
      </c>
      <c r="F46" s="123">
        <v>800</v>
      </c>
      <c r="G46" s="123">
        <v>175.5</v>
      </c>
      <c r="H46" s="123">
        <f t="shared" si="1"/>
        <v>177.51134463816575</v>
      </c>
      <c r="I46" s="123">
        <v>743.24</v>
      </c>
      <c r="J46" s="123">
        <f t="shared" si="2"/>
        <v>485.64697440803633</v>
      </c>
      <c r="K46" s="123">
        <v>2030.49</v>
      </c>
      <c r="L46" s="123">
        <f t="shared" si="3"/>
        <v>569.55236139630381</v>
      </c>
      <c r="M46" s="124">
        <v>2773.72</v>
      </c>
      <c r="N46" s="123">
        <v>0.215</v>
      </c>
    </row>
    <row r="47" spans="4:14" ht="16.5" thickTop="1" thickBot="1">
      <c r="D47" s="123">
        <v>8.5</v>
      </c>
      <c r="E47" s="123">
        <f t="shared" si="0"/>
        <v>8.6676199999999994</v>
      </c>
      <c r="F47" s="123">
        <v>850</v>
      </c>
      <c r="G47" s="123">
        <v>177.8</v>
      </c>
      <c r="H47" s="123">
        <f t="shared" si="1"/>
        <v>179.93790303319798</v>
      </c>
      <c r="I47" s="123">
        <v>753.4</v>
      </c>
      <c r="J47" s="123">
        <f t="shared" si="2"/>
        <v>483.7192059315953</v>
      </c>
      <c r="K47" s="123">
        <v>2022.43</v>
      </c>
      <c r="L47" s="123">
        <f t="shared" si="3"/>
        <v>569.98562628336754</v>
      </c>
      <c r="M47" s="124">
        <v>2775.83</v>
      </c>
      <c r="N47" s="123">
        <v>0.20399999999999999</v>
      </c>
    </row>
    <row r="48" spans="4:14" ht="16.5" thickTop="1" thickBot="1">
      <c r="D48" s="123">
        <v>9</v>
      </c>
      <c r="E48" s="123">
        <f t="shared" si="0"/>
        <v>9.1774799999999992</v>
      </c>
      <c r="F48" s="123">
        <v>900</v>
      </c>
      <c r="G48" s="123">
        <v>178</v>
      </c>
      <c r="H48" s="123">
        <f t="shared" si="1"/>
        <v>182.27131597802722</v>
      </c>
      <c r="I48" s="123">
        <v>763.17</v>
      </c>
      <c r="J48" s="123">
        <f t="shared" si="2"/>
        <v>481.8536235350395</v>
      </c>
      <c r="K48" s="123">
        <v>2014.63</v>
      </c>
      <c r="L48" s="123">
        <f t="shared" si="3"/>
        <v>570.39014373716634</v>
      </c>
      <c r="M48" s="124">
        <v>2777.8</v>
      </c>
      <c r="N48" s="123">
        <v>0.19400000000000001</v>
      </c>
    </row>
    <row r="49" spans="4:14" ht="16.5" thickTop="1" thickBot="1">
      <c r="D49" s="123">
        <v>9.5</v>
      </c>
      <c r="E49" s="123">
        <f t="shared" si="0"/>
        <v>9.687339999999999</v>
      </c>
      <c r="F49" s="123">
        <v>950</v>
      </c>
      <c r="G49" s="123">
        <v>182.1</v>
      </c>
      <c r="H49" s="123">
        <f t="shared" si="1"/>
        <v>184.51874850728444</v>
      </c>
      <c r="I49" s="123">
        <v>772.58</v>
      </c>
      <c r="J49" s="123">
        <f t="shared" si="2"/>
        <v>480.0406601291557</v>
      </c>
      <c r="K49" s="123">
        <v>2007.05</v>
      </c>
      <c r="L49" s="123">
        <f t="shared" si="3"/>
        <v>570.7638603696098</v>
      </c>
      <c r="M49" s="124">
        <v>2779.62</v>
      </c>
      <c r="N49" s="123">
        <v>0.185</v>
      </c>
    </row>
    <row r="50" spans="4:14" ht="16.5" thickTop="1" thickBot="1">
      <c r="D50" s="123">
        <v>10</v>
      </c>
      <c r="E50" s="123">
        <f t="shared" si="0"/>
        <v>10.197199999999999</v>
      </c>
      <c r="F50" s="123">
        <v>1000</v>
      </c>
      <c r="G50" s="123">
        <v>184.2</v>
      </c>
      <c r="H50" s="123">
        <f t="shared" si="1"/>
        <v>186.68736565560064</v>
      </c>
      <c r="I50" s="123">
        <v>781.66</v>
      </c>
      <c r="J50" s="123">
        <f t="shared" si="2"/>
        <v>478.15594355417363</v>
      </c>
      <c r="K50" s="123">
        <v>1999.17</v>
      </c>
      <c r="L50" s="123">
        <f t="shared" si="3"/>
        <v>571.11498973305947</v>
      </c>
      <c r="M50" s="124">
        <v>2781.33</v>
      </c>
      <c r="N50" s="123">
        <v>0.17699999999999999</v>
      </c>
    </row>
    <row r="51" spans="4:14" ht="16.5" thickTop="1" thickBot="1">
      <c r="D51" s="123">
        <v>10.5</v>
      </c>
      <c r="E51" s="123">
        <f t="shared" si="0"/>
        <v>10.70706</v>
      </c>
      <c r="F51" s="123">
        <v>1050</v>
      </c>
      <c r="G51" s="123">
        <v>186.1</v>
      </c>
      <c r="H51" s="123">
        <f t="shared" si="1"/>
        <v>188.78194411272986</v>
      </c>
      <c r="I51" s="123">
        <v>790.43</v>
      </c>
      <c r="J51" s="123">
        <f t="shared" si="2"/>
        <v>476.55823965558477</v>
      </c>
      <c r="K51" s="123">
        <v>1992.49</v>
      </c>
      <c r="L51" s="123">
        <f t="shared" si="3"/>
        <v>571.44147843942505</v>
      </c>
      <c r="M51" s="124">
        <v>2782.92</v>
      </c>
      <c r="N51" s="123">
        <v>0.17</v>
      </c>
    </row>
    <row r="52" spans="4:14" ht="16.5" thickTop="1" thickBot="1">
      <c r="D52" s="123">
        <v>11</v>
      </c>
      <c r="E52" s="123">
        <f t="shared" si="0"/>
        <v>11.21692</v>
      </c>
      <c r="F52" s="123">
        <v>1100</v>
      </c>
      <c r="G52" s="123">
        <v>188</v>
      </c>
      <c r="H52" s="123">
        <f t="shared" si="1"/>
        <v>190.81203725818006</v>
      </c>
      <c r="I52" s="123">
        <v>798.93</v>
      </c>
      <c r="J52" s="123">
        <f t="shared" si="2"/>
        <v>474.88160727098779</v>
      </c>
      <c r="K52" s="123">
        <v>1985.48</v>
      </c>
      <c r="L52" s="123">
        <f t="shared" si="3"/>
        <v>571.74743326488704</v>
      </c>
      <c r="M52" s="124">
        <v>2784.41</v>
      </c>
      <c r="N52" s="123">
        <v>0.16300000000000001</v>
      </c>
    </row>
    <row r="53" spans="4:14" ht="16.5" thickTop="1" thickBot="1">
      <c r="D53" s="123">
        <v>11.5</v>
      </c>
      <c r="E53" s="123">
        <f t="shared" si="0"/>
        <v>11.72678</v>
      </c>
      <c r="F53" s="123">
        <v>1150</v>
      </c>
      <c r="G53" s="123">
        <v>189.9</v>
      </c>
      <c r="H53" s="123">
        <f t="shared" si="1"/>
        <v>192.78003343682826</v>
      </c>
      <c r="I53" s="123">
        <v>807.17</v>
      </c>
      <c r="J53" s="123">
        <f t="shared" si="2"/>
        <v>473.24324324324328</v>
      </c>
      <c r="K53" s="123">
        <v>1978.63</v>
      </c>
      <c r="L53" s="123">
        <f t="shared" si="3"/>
        <v>572.03285420944565</v>
      </c>
      <c r="M53" s="124">
        <v>2785.8</v>
      </c>
      <c r="N53" s="123">
        <v>0.157</v>
      </c>
    </row>
    <row r="54" spans="4:14" ht="16.5" thickTop="1" thickBot="1">
      <c r="D54" s="123">
        <v>12</v>
      </c>
      <c r="E54" s="123">
        <f t="shared" si="0"/>
        <v>12.23664</v>
      </c>
      <c r="F54" s="123">
        <v>1200</v>
      </c>
      <c r="G54" s="123">
        <v>191.7</v>
      </c>
      <c r="H54" s="123">
        <f t="shared" si="1"/>
        <v>194.69070933842843</v>
      </c>
      <c r="I54" s="123">
        <v>815.17</v>
      </c>
      <c r="J54" s="123">
        <f t="shared" si="2"/>
        <v>471.6431475723511</v>
      </c>
      <c r="K54" s="123">
        <v>1971.94</v>
      </c>
      <c r="L54" s="123">
        <f t="shared" si="3"/>
        <v>572.30184804928138</v>
      </c>
      <c r="M54" s="124">
        <v>2787.11</v>
      </c>
      <c r="N54" s="123">
        <v>0.151</v>
      </c>
    </row>
    <row r="55" spans="4:14" ht="16.5" thickTop="1" thickBot="1">
      <c r="D55" s="123">
        <v>12.5</v>
      </c>
      <c r="E55" s="123">
        <f t="shared" si="0"/>
        <v>12.746499999999999</v>
      </c>
      <c r="F55" s="123">
        <v>1250</v>
      </c>
      <c r="G55" s="123">
        <v>193.4</v>
      </c>
      <c r="H55" s="123">
        <f t="shared" si="1"/>
        <v>196.54884165273467</v>
      </c>
      <c r="I55" s="123">
        <v>822.95</v>
      </c>
      <c r="J55" s="123">
        <f t="shared" si="2"/>
        <v>470.07414494140158</v>
      </c>
      <c r="K55" s="123">
        <v>1965.38</v>
      </c>
      <c r="L55" s="123">
        <f t="shared" si="3"/>
        <v>572.5462012320329</v>
      </c>
      <c r="M55" s="124">
        <v>2788.3</v>
      </c>
      <c r="N55" s="123">
        <v>0.14599999999999999</v>
      </c>
    </row>
    <row r="56" spans="4:14" ht="16.5" thickTop="1" thickBot="1">
      <c r="D56" s="123">
        <v>13</v>
      </c>
      <c r="E56" s="123">
        <f t="shared" si="0"/>
        <v>13.256359999999999</v>
      </c>
      <c r="F56" s="123">
        <v>1300</v>
      </c>
      <c r="G56" s="123">
        <v>195.1</v>
      </c>
      <c r="H56" s="123">
        <f t="shared" si="1"/>
        <v>198.35681872462382</v>
      </c>
      <c r="I56" s="123">
        <v>830.52</v>
      </c>
      <c r="J56" s="123">
        <f t="shared" si="2"/>
        <v>468.5386271226979</v>
      </c>
      <c r="K56" s="123">
        <v>1958.96</v>
      </c>
      <c r="L56" s="123">
        <f t="shared" si="3"/>
        <v>572.78850102669401</v>
      </c>
      <c r="M56" s="124">
        <v>2789.48</v>
      </c>
      <c r="N56" s="123">
        <v>0.14099999999999999</v>
      </c>
    </row>
    <row r="57" spans="4:14" ht="16.5" thickTop="1" thickBot="1">
      <c r="D57" s="123">
        <v>13.5</v>
      </c>
      <c r="E57" s="123">
        <f t="shared" si="0"/>
        <v>13.766219999999999</v>
      </c>
      <c r="F57" s="123">
        <v>1350</v>
      </c>
      <c r="G57" s="123">
        <v>196.8</v>
      </c>
      <c r="H57" s="123">
        <f t="shared" si="1"/>
        <v>200.11702889897299</v>
      </c>
      <c r="I57" s="123">
        <v>837.89</v>
      </c>
      <c r="J57" s="123">
        <f t="shared" si="2"/>
        <v>467.0342023439369</v>
      </c>
      <c r="K57" s="123">
        <v>1952.67</v>
      </c>
      <c r="L57" s="123">
        <f t="shared" si="3"/>
        <v>573.01026694045174</v>
      </c>
      <c r="M57" s="124">
        <v>2790.56</v>
      </c>
      <c r="N57" s="123">
        <v>0.13600000000000001</v>
      </c>
    </row>
    <row r="58" spans="4:14" ht="16.5" thickTop="1" thickBot="1">
      <c r="D58" s="123">
        <v>14</v>
      </c>
      <c r="E58" s="123">
        <f t="shared" si="0"/>
        <v>14.27608</v>
      </c>
      <c r="F58" s="123">
        <v>1400</v>
      </c>
      <c r="G58" s="123">
        <v>198.4</v>
      </c>
      <c r="H58" s="123">
        <f t="shared" si="1"/>
        <v>201.83424886553618</v>
      </c>
      <c r="I58" s="123">
        <v>845.08</v>
      </c>
      <c r="J58" s="123">
        <f t="shared" si="2"/>
        <v>465.55608706051186</v>
      </c>
      <c r="K58" s="123">
        <v>1946.49</v>
      </c>
      <c r="L58" s="123">
        <f t="shared" si="3"/>
        <v>573.21765913757702</v>
      </c>
      <c r="M58" s="124">
        <v>2791.57</v>
      </c>
      <c r="N58" s="123">
        <v>0.13200000000000001</v>
      </c>
    </row>
    <row r="59" spans="4:14" ht="16.5" thickTop="1" thickBot="1">
      <c r="D59" s="123">
        <v>14.5</v>
      </c>
      <c r="E59" s="123">
        <f t="shared" si="0"/>
        <v>14.78594</v>
      </c>
      <c r="F59" s="123">
        <v>1450</v>
      </c>
      <c r="G59" s="123">
        <v>199.9</v>
      </c>
      <c r="H59" s="123">
        <f t="shared" si="1"/>
        <v>203.50847862431334</v>
      </c>
      <c r="I59" s="123">
        <v>852.09</v>
      </c>
      <c r="J59" s="123">
        <f t="shared" si="2"/>
        <v>464.1042812724229</v>
      </c>
      <c r="K59" s="123">
        <v>1940.42</v>
      </c>
      <c r="L59" s="123">
        <f t="shared" si="3"/>
        <v>573.41067761806983</v>
      </c>
      <c r="M59" s="124">
        <v>2792.51</v>
      </c>
      <c r="N59" s="123">
        <v>0.128</v>
      </c>
    </row>
    <row r="60" spans="4:14" ht="16.5" thickTop="1" thickBot="1">
      <c r="D60" s="123">
        <v>15</v>
      </c>
      <c r="E60" s="123">
        <f t="shared" si="0"/>
        <v>15.2958</v>
      </c>
      <c r="F60" s="123">
        <v>1500</v>
      </c>
      <c r="G60" s="123">
        <v>201.5</v>
      </c>
      <c r="H60" s="123">
        <f t="shared" si="1"/>
        <v>205.14688320993551</v>
      </c>
      <c r="I60" s="123">
        <v>858.95</v>
      </c>
      <c r="J60" s="123">
        <f t="shared" si="2"/>
        <v>462.67878497966996</v>
      </c>
      <c r="K60" s="123">
        <v>1934.46</v>
      </c>
      <c r="L60" s="123">
        <f t="shared" si="3"/>
        <v>573.59342915811089</v>
      </c>
      <c r="M60" s="124">
        <v>2793.4</v>
      </c>
      <c r="N60" s="123">
        <v>0.124</v>
      </c>
    </row>
    <row r="61" spans="4:14" ht="16.5" thickTop="1" thickBot="1">
      <c r="D61" s="123">
        <v>15.5</v>
      </c>
      <c r="E61" s="123">
        <f t="shared" si="0"/>
        <v>15.80566</v>
      </c>
      <c r="F61" s="123">
        <v>1550</v>
      </c>
      <c r="G61" s="123">
        <v>202.9</v>
      </c>
      <c r="H61" s="123">
        <f t="shared" si="1"/>
        <v>206.74707427752566</v>
      </c>
      <c r="I61" s="123">
        <v>865.65</v>
      </c>
      <c r="J61" s="123">
        <f t="shared" si="2"/>
        <v>461.27481463764644</v>
      </c>
      <c r="K61" s="123">
        <v>1928.59</v>
      </c>
      <c r="L61" s="123">
        <f t="shared" si="3"/>
        <v>573.7659137577001</v>
      </c>
      <c r="M61" s="124">
        <v>2794.24</v>
      </c>
      <c r="N61" s="123">
        <v>0.12</v>
      </c>
    </row>
    <row r="62" spans="4:14" ht="16.5" thickTop="1" thickBot="1">
      <c r="D62" s="123">
        <v>16</v>
      </c>
      <c r="E62" s="123">
        <f t="shared" si="0"/>
        <v>16.315519999999999</v>
      </c>
      <c r="F62" s="123">
        <v>1600</v>
      </c>
      <c r="G62" s="123">
        <v>204.4</v>
      </c>
      <c r="H62" s="123">
        <f t="shared" si="1"/>
        <v>208.31144017196084</v>
      </c>
      <c r="I62" s="123">
        <v>872.2</v>
      </c>
      <c r="J62" s="123">
        <f t="shared" si="2"/>
        <v>459.8947620186558</v>
      </c>
      <c r="K62" s="123">
        <v>1922.82</v>
      </c>
      <c r="L62" s="123">
        <f t="shared" si="3"/>
        <v>573.92607802874738</v>
      </c>
      <c r="M62" s="124">
        <v>2795.02</v>
      </c>
      <c r="N62" s="123">
        <v>0.11700000000000001</v>
      </c>
    </row>
    <row r="63" spans="4:14" ht="16.5" thickTop="1" thickBot="1">
      <c r="D63" s="123">
        <v>17</v>
      </c>
      <c r="E63" s="123">
        <f t="shared" si="0"/>
        <v>17.335239999999999</v>
      </c>
      <c r="F63" s="123">
        <v>1700</v>
      </c>
      <c r="G63" s="123">
        <v>207.2</v>
      </c>
      <c r="H63" s="123">
        <f t="shared" si="1"/>
        <v>211.34702651062813</v>
      </c>
      <c r="I63" s="123">
        <v>884.91</v>
      </c>
      <c r="J63" s="123">
        <f t="shared" si="2"/>
        <v>457.19445108825636</v>
      </c>
      <c r="K63" s="123">
        <v>1911.53</v>
      </c>
      <c r="L63" s="123">
        <f t="shared" si="3"/>
        <v>574.21765913757702</v>
      </c>
      <c r="M63" s="124">
        <v>2796.44</v>
      </c>
      <c r="N63" s="123">
        <v>0.11</v>
      </c>
    </row>
    <row r="64" spans="4:14" ht="16.5" thickTop="1" thickBot="1">
      <c r="D64" s="123">
        <v>18</v>
      </c>
      <c r="E64" s="123">
        <f t="shared" si="0"/>
        <v>18.354959999999998</v>
      </c>
      <c r="F64" s="123">
        <v>1800</v>
      </c>
      <c r="G64" s="123">
        <v>209.9</v>
      </c>
      <c r="H64" s="123">
        <f t="shared" si="1"/>
        <v>214.26319560544542</v>
      </c>
      <c r="I64" s="123">
        <v>897.12</v>
      </c>
      <c r="J64" s="123">
        <f t="shared" si="2"/>
        <v>454.5730686438651</v>
      </c>
      <c r="K64" s="123">
        <v>1900.57</v>
      </c>
      <c r="L64" s="123">
        <f t="shared" si="3"/>
        <v>574.47227926078028</v>
      </c>
      <c r="M64" s="124">
        <v>2797.68</v>
      </c>
      <c r="N64" s="123">
        <v>0.105</v>
      </c>
    </row>
    <row r="65" spans="4:14" ht="16.5" thickTop="1" thickBot="1">
      <c r="D65" s="123">
        <v>19</v>
      </c>
      <c r="E65" s="123">
        <f t="shared" si="0"/>
        <v>19.374679999999998</v>
      </c>
      <c r="F65" s="123">
        <v>1900</v>
      </c>
      <c r="G65" s="123">
        <v>212.5</v>
      </c>
      <c r="H65" s="123">
        <f t="shared" si="1"/>
        <v>217.06950083592071</v>
      </c>
      <c r="I65" s="123">
        <v>908.87</v>
      </c>
      <c r="J65" s="123">
        <f t="shared" si="2"/>
        <v>452.01865582396556</v>
      </c>
      <c r="K65" s="123">
        <v>1889.89</v>
      </c>
      <c r="L65" s="123">
        <f t="shared" si="3"/>
        <v>574.69609856262832</v>
      </c>
      <c r="M65" s="124">
        <v>2798.77</v>
      </c>
      <c r="N65" s="123">
        <v>0.1</v>
      </c>
    </row>
    <row r="66" spans="4:14" ht="16.5" thickTop="1" thickBot="1">
      <c r="D66" s="123">
        <v>20</v>
      </c>
      <c r="E66" s="123">
        <f t="shared" si="0"/>
        <v>20.394399999999997</v>
      </c>
      <c r="F66" s="123">
        <v>2000</v>
      </c>
      <c r="G66" s="123">
        <v>214.9</v>
      </c>
      <c r="H66" s="123">
        <f t="shared" si="1"/>
        <v>219.78027227131597</v>
      </c>
      <c r="I66" s="123">
        <v>920.22</v>
      </c>
      <c r="J66" s="123">
        <f t="shared" si="2"/>
        <v>449.53121262855774</v>
      </c>
      <c r="K66" s="123">
        <v>1879.49</v>
      </c>
      <c r="L66" s="123">
        <f t="shared" si="3"/>
        <v>574.88911704312113</v>
      </c>
      <c r="M66" s="124">
        <v>2799.71</v>
      </c>
      <c r="N66" s="123">
        <v>9.5000000000000001E-2</v>
      </c>
    </row>
    <row r="67" spans="4:14" ht="16.5" thickTop="1" thickBot="1">
      <c r="D67" s="123">
        <v>21</v>
      </c>
      <c r="E67" s="123">
        <f t="shared" si="0"/>
        <v>21.41412</v>
      </c>
      <c r="F67" s="123">
        <v>2100</v>
      </c>
      <c r="G67" s="123">
        <v>217.3</v>
      </c>
      <c r="H67" s="123">
        <f t="shared" si="1"/>
        <v>222.63912108908525</v>
      </c>
      <c r="I67" s="123">
        <v>932.19</v>
      </c>
      <c r="J67" s="123">
        <f t="shared" si="2"/>
        <v>447.09878019612529</v>
      </c>
      <c r="K67" s="123">
        <v>1869.32</v>
      </c>
      <c r="L67" s="123">
        <f t="shared" si="3"/>
        <v>575.05338809034913</v>
      </c>
      <c r="M67" s="124">
        <v>2800.51</v>
      </c>
      <c r="N67" s="123">
        <v>9.0999999999999998E-2</v>
      </c>
    </row>
    <row r="68" spans="4:14" ht="16.5" thickTop="1" thickBot="1">
      <c r="D68" s="123">
        <v>22</v>
      </c>
      <c r="E68" s="123">
        <f t="shared" si="0"/>
        <v>22.43384</v>
      </c>
      <c r="F68" s="123">
        <v>2200</v>
      </c>
      <c r="G68" s="123">
        <v>219.6</v>
      </c>
      <c r="H68" s="123">
        <f t="shared" si="1"/>
        <v>224.9390972056365</v>
      </c>
      <c r="I68" s="123">
        <v>941.82</v>
      </c>
      <c r="J68" s="123">
        <f t="shared" si="2"/>
        <v>444.72135852666827</v>
      </c>
      <c r="K68" s="123">
        <v>1859.38</v>
      </c>
      <c r="L68" s="123">
        <f t="shared" si="3"/>
        <v>575.19507186858311</v>
      </c>
      <c r="M68" s="124">
        <v>2801.2</v>
      </c>
      <c r="N68" s="123">
        <v>8.6999999999999994E-2</v>
      </c>
    </row>
    <row r="69" spans="4:14" ht="16.5" thickTop="1" thickBot="1">
      <c r="D69" s="123">
        <v>23</v>
      </c>
      <c r="E69" s="123">
        <f t="shared" si="0"/>
        <v>23.45356</v>
      </c>
      <c r="F69" s="123">
        <v>2300</v>
      </c>
      <c r="G69" s="123">
        <v>221.8</v>
      </c>
      <c r="H69" s="123">
        <f t="shared" si="1"/>
        <v>227.40148077382372</v>
      </c>
      <c r="I69" s="123">
        <v>952.13</v>
      </c>
      <c r="J69" s="123">
        <f t="shared" si="2"/>
        <v>442.39416407558002</v>
      </c>
      <c r="K69" s="123">
        <v>1849.65</v>
      </c>
      <c r="L69" s="123">
        <f t="shared" si="3"/>
        <v>575.312114989733</v>
      </c>
      <c r="M69" s="124">
        <v>2801.77</v>
      </c>
      <c r="N69" s="123">
        <v>8.3000000000000004E-2</v>
      </c>
    </row>
    <row r="70" spans="4:14" ht="15.75" thickTop="1"/>
  </sheetData>
  <sheetProtection algorithmName="SHA-512" hashValue="UJgfDZTyOIbviqeccdH+qN0sNcWIWkCr5v+bYmm6vSShMtwYKNwHt4cjxr4N7f1r/dCLM1BlIW8w0bILTa8kQQ==" saltValue="EhJ6+LyNh4J2TgRtEO7DQw==" spinCount="100000" sheet="1" objects="1" scenarios="1"/>
  <mergeCells count="6">
    <mergeCell ref="N5:N6"/>
    <mergeCell ref="D5:F6"/>
    <mergeCell ref="G5:G6"/>
    <mergeCell ref="H5:I6"/>
    <mergeCell ref="J5:K6"/>
    <mergeCell ref="L5:M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DATA</vt:lpstr>
      <vt:lpstr>STEAM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Kumar Kalva</dc:creator>
  <cp:keywords/>
  <dc:description/>
  <cp:lastModifiedBy>Keyur Atodariya</cp:lastModifiedBy>
  <dcterms:created xsi:type="dcterms:W3CDTF">2018-09-14T19:08:18Z</dcterms:created>
  <dcterms:modified xsi:type="dcterms:W3CDTF">2021-12-23T11:45:24Z</dcterms:modified>
  <cp:category/>
  <cp:contentStatus/>
</cp:coreProperties>
</file>