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1313f90715867b/Investments/"/>
    </mc:Choice>
  </mc:AlternateContent>
  <xr:revisionPtr revIDLastSave="1" documentId="8_{6137A420-9CF0-4BB7-A581-974FD2D6017B}" xr6:coauthVersionLast="47" xr6:coauthVersionMax="47" xr10:uidLastSave="{06050A28-CB19-4807-A8A6-3DD493EEB0C7}"/>
  <bookViews>
    <workbookView xWindow="-108" yWindow="-108" windowWidth="23256" windowHeight="13176" activeTab="2" xr2:uid="{56009D22-9A51-47F8-893B-CAB08B375F9D}"/>
  </bookViews>
  <sheets>
    <sheet name="Stocks" sheetId="1" r:id="rId1"/>
    <sheet name="Pivot Stocks" sheetId="4" r:id="rId2"/>
    <sheet name="MF" sheetId="2" r:id="rId3"/>
    <sheet name="MF Pivot" sheetId="5" r:id="rId4"/>
  </sheets>
  <calcPr calcId="191028"/>
  <pivotCaches>
    <pivotCache cacheId="7" r:id="rId5"/>
    <pivotCache cacheId="12" r:id="rId6"/>
    <pivotCache cacheId="17" r:id="rId7"/>
    <pivotCache cacheId="2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F12" i="1"/>
  <c r="F13" i="1"/>
  <c r="F14" i="1"/>
  <c r="F15" i="1"/>
  <c r="F16" i="1"/>
  <c r="F8" i="1"/>
  <c r="F11" i="1"/>
  <c r="G11" i="1"/>
  <c r="F10" i="1"/>
  <c r="G10" i="1"/>
  <c r="F9" i="1"/>
  <c r="G9" i="1"/>
  <c r="G8" i="1"/>
  <c r="F7" i="1"/>
  <c r="G7" i="1"/>
  <c r="F6" i="1"/>
  <c r="G6" i="1"/>
  <c r="F5" i="1"/>
  <c r="G5" i="1"/>
  <c r="F4" i="1"/>
  <c r="G4" i="1"/>
  <c r="F3" i="1"/>
  <c r="G3" i="1"/>
  <c r="K2" i="1"/>
</calcChain>
</file>

<file path=xl/sharedStrings.xml><?xml version="1.0" encoding="utf-8"?>
<sst xmlns="http://schemas.openxmlformats.org/spreadsheetml/2006/main" count="89" uniqueCount="42">
  <si>
    <t>S.No</t>
  </si>
  <si>
    <t>Stock Name</t>
  </si>
  <si>
    <t>Quantity</t>
  </si>
  <si>
    <t>Date of Purchase</t>
  </si>
  <si>
    <t>SIP DATE</t>
  </si>
  <si>
    <t>NAV</t>
  </si>
  <si>
    <t>Units Allocated</t>
  </si>
  <si>
    <t>NIFTY 50 INDEX FUND</t>
  </si>
  <si>
    <t>NIFTY NEXT FIFTY INDEX FUND</t>
  </si>
  <si>
    <t>SIP Amount</t>
  </si>
  <si>
    <t>8th Apr 2024</t>
  </si>
  <si>
    <t xml:space="preserve"> 5000 (4999.75) </t>
  </si>
  <si>
    <t>12th April</t>
  </si>
  <si>
    <t>18th April</t>
  </si>
  <si>
    <t>1000 (999.95)</t>
  </si>
  <si>
    <t>4000 (3999.8)</t>
  </si>
  <si>
    <t>3rd May</t>
  </si>
  <si>
    <t>5th May 2024</t>
  </si>
  <si>
    <t>NIPPON IND ETF GOLD (GOLDBEES)</t>
  </si>
  <si>
    <t>Brokerage</t>
  </si>
  <si>
    <t>Share Buy Value</t>
  </si>
  <si>
    <t>THE KARNATAKA BANK</t>
  </si>
  <si>
    <t xml:space="preserve">IDFC LIMITED </t>
  </si>
  <si>
    <t>ITC LIMITED</t>
  </si>
  <si>
    <t>Amount Spend Excluding (STT, GST)</t>
  </si>
  <si>
    <t>NATCO PHARMA LTD.</t>
  </si>
  <si>
    <t xml:space="preserve">TATA STEEL LTD </t>
  </si>
  <si>
    <t xml:space="preserve">THE SOUTH INDIAN BAN </t>
  </si>
  <si>
    <t>Total Amount Invested</t>
  </si>
  <si>
    <t>Row Labels</t>
  </si>
  <si>
    <t>Grand Total</t>
  </si>
  <si>
    <t>Sum of Quantity</t>
  </si>
  <si>
    <t>Sum of Share Buy Value</t>
  </si>
  <si>
    <t>Sum of Brokerage</t>
  </si>
  <si>
    <t>Sum of Amount Spend Excluding (STT, GST)</t>
  </si>
  <si>
    <t>Buy Value</t>
  </si>
  <si>
    <t>Sum of Buy Value</t>
  </si>
  <si>
    <t>(blank)</t>
  </si>
  <si>
    <t>Sum of Units Allocated</t>
  </si>
  <si>
    <t>Average of NAV</t>
  </si>
  <si>
    <t>NIFTY 50 INDEX MUTUAL FUND</t>
  </si>
  <si>
    <t>NIFTY NEXT 50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</si>
</sst>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2" fontId="0" fillId="0" borderId="1" xfId="0" quotePrefix="1" applyNumberFormat="1" applyBorder="1"/>
    <xf numFmtId="2" fontId="0" fillId="0" borderId="0" xfId="0" applyNumberFormat="1"/>
    <xf numFmtId="14" fontId="0" fillId="0" borderId="1" xfId="0" applyNumberFormat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naisankar M" refreshedDate="45415.521622222223" createdVersion="8" refreshedVersion="8" minRefreshableVersion="3" recordCount="15" xr:uid="{70281A73-5023-4BA1-8D70-B6079EEBA3AC}">
  <cacheSource type="worksheet">
    <worksheetSource ref="B2:C100" sheet="Stocks"/>
  </cacheSource>
  <cacheFields count="2">
    <cacheField name="Stock Name" numFmtId="0">
      <sharedItems containsBlank="1" count="8">
        <s v="IDFC LIMITED "/>
        <s v="ITC LIMITED"/>
        <s v="NATCO PHARMA LTD."/>
        <s v="TATA STEEL LTD "/>
        <s v="THE SOUTH INDIAN BAN "/>
        <s v="NIPPON IND ETF GOLD (GOLDBEES)"/>
        <s v="THE KARNATAKA BANK"/>
        <m/>
      </sharedItems>
    </cacheField>
    <cacheField name="Quantity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naisankar M" refreshedDate="45415.521622453707" createdVersion="8" refreshedVersion="8" minRefreshableVersion="3" recordCount="26" xr:uid="{3E9F73E4-6547-4400-B2DB-1A51B6FD8E49}">
  <cacheSource type="worksheet">
    <worksheetSource ref="A2:H880" sheet="Stocks"/>
  </cacheSource>
  <cacheFields count="8">
    <cacheField name="S.No" numFmtId="0">
      <sharedItems containsString="0" containsBlank="1" containsNumber="1" containsInteger="1" minValue="1" maxValue="10"/>
    </cacheField>
    <cacheField name="Stock Name" numFmtId="0">
      <sharedItems containsBlank="1" count="8">
        <s v="IDFC LIMITED "/>
        <s v="ITC LIMITED"/>
        <s v="NATCO PHARMA LTD."/>
        <s v="TATA STEEL LTD "/>
        <s v="THE SOUTH INDIAN BAN "/>
        <s v="NIPPON IND ETF GOLD (GOLDBEES)"/>
        <s v="THE KARNATAKA BANK"/>
        <m/>
      </sharedItems>
    </cacheField>
    <cacheField name="Quantity" numFmtId="0">
      <sharedItems containsString="0" containsBlank="1" containsNumber="1" containsInteger="1" minValue="1" maxValue="20"/>
    </cacheField>
    <cacheField name="Share Buy Value" numFmtId="0">
      <sharedItems containsString="0" containsBlank="1" containsNumber="1" minValue="28.45" maxValue="1016.9"/>
    </cacheField>
    <cacheField name="Brokerage" numFmtId="0">
      <sharedItems containsString="0" containsBlank="1" containsNumber="1" minValue="0" maxValue="5.08"/>
    </cacheField>
    <cacheField name="Buy Value" numFmtId="0">
      <sharedItems containsString="0" containsBlank="1" containsNumber="1" minValue="0" maxValue="1021.98"/>
    </cacheField>
    <cacheField name="Amount Spend Excluding (STT, GST)" numFmtId="0">
      <sharedItems containsString="0" containsBlank="1" containsNumber="1" minValue="0" maxValue="2632.08"/>
    </cacheField>
    <cacheField name="Date of Purchase" numFmtId="0">
      <sharedItems containsNonDate="0" containsDate="1" containsString="0" containsBlank="1" minDate="2024-04-29T00:00:00" maxDate="2024-05-03T00:00:00" count="5">
        <d v="2024-04-29T00:00:00"/>
        <d v="2024-04-30T00:00:00"/>
        <d v="2024-05-02T00:00:00"/>
        <m/>
        <d v="2024-05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naisankar M" refreshedDate="45415.521622916669" createdVersion="8" refreshedVersion="8" minRefreshableVersion="3" recordCount="13" xr:uid="{BF56AC6E-1035-43B4-939B-EF33B53F7990}">
  <cacheSource type="worksheet">
    <worksheetSource ref="A2:E100" sheet="MF"/>
  </cacheSource>
  <cacheFields count="5">
    <cacheField name="S.No" numFmtId="0">
      <sharedItems containsString="0" containsBlank="1" containsNumber="1" containsInteger="1" minValue="1" maxValue="12"/>
    </cacheField>
    <cacheField name="SIP DATE" numFmtId="0">
      <sharedItems containsBlank="1" count="3">
        <s v="8th Apr 2024"/>
        <s v="5th May 2024"/>
        <m/>
      </sharedItems>
    </cacheField>
    <cacheField name="SIP Amount" numFmtId="0">
      <sharedItems containsBlank="1" count="2">
        <s v=" 5000 (4999.75) "/>
        <m/>
      </sharedItems>
    </cacheField>
    <cacheField name="NAV" numFmtId="0">
      <sharedItems containsString="0" containsBlank="1" containsNumber="1" minValue="144.4504" maxValue="144.4504"/>
    </cacheField>
    <cacheField name="Units Allocated" numFmtId="0">
      <sharedItems containsString="0" containsBlank="1" containsNumber="1" minValue="32.162999999999997" maxValue="32.162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naisankar M" refreshedDate="45415.521623032408" createdVersion="8" refreshedVersion="8" minRefreshableVersion="3" recordCount="13" xr:uid="{E63FC804-C2D2-49E8-AB5A-913A984BA361}">
  <cacheSource type="worksheet">
    <worksheetSource ref="I2:M433" sheet="MF"/>
  </cacheSource>
  <cacheFields count="5">
    <cacheField name="S.No" numFmtId="0">
      <sharedItems containsString="0" containsBlank="1" containsNumber="1" containsInteger="1" minValue="1" maxValue="12"/>
    </cacheField>
    <cacheField name="SIP DATE" numFmtId="0">
      <sharedItems containsBlank="1" count="4">
        <s v="12th April"/>
        <s v="18th April"/>
        <s v="3rd May"/>
        <m/>
      </sharedItems>
    </cacheField>
    <cacheField name="SIP Amount" numFmtId="0">
      <sharedItems containsBlank="1" count="4">
        <s v="1000 (999.95)"/>
        <s v="4000 (3999.8)"/>
        <m/>
        <s v="1000 (999.5)" u="1"/>
      </sharedItems>
    </cacheField>
    <cacheField name="NAV" numFmtId="0">
      <sharedItems containsString="0" containsBlank="1" containsNumber="1" minValue="22.718699999999998" maxValue="23.115200000000002"/>
    </cacheField>
    <cacheField name="Units Allocated" numFmtId="0">
      <sharedItems containsString="0" containsBlank="1" containsNumber="1" minValue="43.259" maxValue="176.05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0"/>
  </r>
  <r>
    <x v="1"/>
    <n v="2"/>
  </r>
  <r>
    <x v="1"/>
    <n v="6"/>
  </r>
  <r>
    <x v="2"/>
    <n v="1"/>
  </r>
  <r>
    <x v="2"/>
    <n v="1"/>
  </r>
  <r>
    <x v="3"/>
    <n v="10"/>
  </r>
  <r>
    <x v="4"/>
    <n v="2"/>
  </r>
  <r>
    <x v="5"/>
    <n v="20"/>
  </r>
  <r>
    <x v="6"/>
    <n v="5"/>
  </r>
  <r>
    <x v="4"/>
    <n v="3"/>
  </r>
  <r>
    <x v="7"/>
    <m/>
  </r>
  <r>
    <x v="7"/>
    <m/>
  </r>
  <r>
    <x v="7"/>
    <m/>
  </r>
  <r>
    <x v="7"/>
    <m/>
  </r>
  <r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x v="0"/>
    <n v="10"/>
    <n v="119.45"/>
    <n v="0.6"/>
    <n v="120.05"/>
    <n v="1200.5"/>
    <x v="0"/>
  </r>
  <r>
    <n v="2"/>
    <x v="1"/>
    <n v="2"/>
    <n v="436.9"/>
    <n v="2.1800000000000002"/>
    <n v="439.08"/>
    <n v="878.16"/>
    <x v="0"/>
  </r>
  <r>
    <n v="3"/>
    <x v="1"/>
    <n v="6"/>
    <n v="436.5"/>
    <n v="2.1800000000000002"/>
    <n v="438.68"/>
    <n v="2632.08"/>
    <x v="0"/>
  </r>
  <r>
    <n v="4"/>
    <x v="2"/>
    <n v="1"/>
    <n v="1016.9"/>
    <n v="5.08"/>
    <n v="1021.98"/>
    <n v="1021.98"/>
    <x v="0"/>
  </r>
  <r>
    <n v="5"/>
    <x v="2"/>
    <n v="1"/>
    <n v="1011"/>
    <n v="5.0599999999999996"/>
    <n v="1016.06"/>
    <n v="1016.06"/>
    <x v="0"/>
  </r>
  <r>
    <n v="6"/>
    <x v="3"/>
    <n v="10"/>
    <n v="167.4"/>
    <n v="0.84"/>
    <n v="168.24"/>
    <n v="1682.4"/>
    <x v="0"/>
  </r>
  <r>
    <n v="7"/>
    <x v="4"/>
    <n v="2"/>
    <n v="30.95"/>
    <n v="0.15"/>
    <n v="31.099999999999998"/>
    <n v="62.199999999999996"/>
    <x v="0"/>
  </r>
  <r>
    <n v="8"/>
    <x v="5"/>
    <n v="20"/>
    <n v="61.27"/>
    <n v="0.31"/>
    <n v="61.580000000000005"/>
    <n v="1231.6000000000001"/>
    <x v="1"/>
  </r>
  <r>
    <n v="9"/>
    <x v="6"/>
    <n v="5"/>
    <n v="231.8"/>
    <n v="1.1599999999999999"/>
    <n v="232.96"/>
    <n v="1164.8"/>
    <x v="1"/>
  </r>
  <r>
    <n v="10"/>
    <x v="4"/>
    <n v="3"/>
    <n v="28.45"/>
    <n v="0"/>
    <n v="28.45"/>
    <n v="85.35"/>
    <x v="2"/>
  </r>
  <r>
    <m/>
    <x v="7"/>
    <m/>
    <m/>
    <m/>
    <n v="0"/>
    <n v="0"/>
    <x v="3"/>
  </r>
  <r>
    <m/>
    <x v="7"/>
    <m/>
    <m/>
    <m/>
    <n v="0"/>
    <n v="0"/>
    <x v="3"/>
  </r>
  <r>
    <m/>
    <x v="7"/>
    <m/>
    <m/>
    <m/>
    <n v="0"/>
    <n v="0"/>
    <x v="3"/>
  </r>
  <r>
    <m/>
    <x v="7"/>
    <m/>
    <m/>
    <m/>
    <n v="0"/>
    <n v="0"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  <r>
    <m/>
    <x v="7"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n v="144.4504"/>
    <n v="32.162999999999997"/>
  </r>
  <r>
    <n v="2"/>
    <x v="1"/>
    <x v="1"/>
    <m/>
    <m/>
  </r>
  <r>
    <n v="3"/>
    <x v="2"/>
    <x v="1"/>
    <m/>
    <m/>
  </r>
  <r>
    <n v="4"/>
    <x v="2"/>
    <x v="1"/>
    <m/>
    <m/>
  </r>
  <r>
    <n v="5"/>
    <x v="2"/>
    <x v="1"/>
    <m/>
    <m/>
  </r>
  <r>
    <n v="6"/>
    <x v="2"/>
    <x v="1"/>
    <m/>
    <m/>
  </r>
  <r>
    <n v="7"/>
    <x v="2"/>
    <x v="1"/>
    <m/>
    <m/>
  </r>
  <r>
    <n v="8"/>
    <x v="2"/>
    <x v="1"/>
    <m/>
    <m/>
  </r>
  <r>
    <n v="9"/>
    <x v="2"/>
    <x v="1"/>
    <m/>
    <m/>
  </r>
  <r>
    <n v="10"/>
    <x v="2"/>
    <x v="1"/>
    <m/>
    <m/>
  </r>
  <r>
    <n v="11"/>
    <x v="2"/>
    <x v="1"/>
    <m/>
    <m/>
  </r>
  <r>
    <n v="12"/>
    <x v="2"/>
    <x v="1"/>
    <m/>
    <m/>
  </r>
  <r>
    <m/>
    <x v="2"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n v="23.115200000000002"/>
    <n v="43.259"/>
  </r>
  <r>
    <n v="2"/>
    <x v="1"/>
    <x v="1"/>
    <n v="22.718699999999998"/>
    <n v="176.05799999999999"/>
  </r>
  <r>
    <n v="3"/>
    <x v="2"/>
    <x v="2"/>
    <m/>
    <m/>
  </r>
  <r>
    <n v="4"/>
    <x v="2"/>
    <x v="2"/>
    <m/>
    <m/>
  </r>
  <r>
    <n v="5"/>
    <x v="3"/>
    <x v="2"/>
    <m/>
    <m/>
  </r>
  <r>
    <n v="6"/>
    <x v="3"/>
    <x v="2"/>
    <m/>
    <m/>
  </r>
  <r>
    <n v="7"/>
    <x v="3"/>
    <x v="2"/>
    <m/>
    <m/>
  </r>
  <r>
    <n v="8"/>
    <x v="3"/>
    <x v="2"/>
    <m/>
    <m/>
  </r>
  <r>
    <n v="9"/>
    <x v="3"/>
    <x v="2"/>
    <m/>
    <m/>
  </r>
  <r>
    <n v="10"/>
    <x v="3"/>
    <x v="2"/>
    <m/>
    <m/>
  </r>
  <r>
    <n v="11"/>
    <x v="3"/>
    <x v="2"/>
    <m/>
    <m/>
  </r>
  <r>
    <n v="12"/>
    <x v="3"/>
    <x v="2"/>
    <m/>
    <m/>
  </r>
  <r>
    <m/>
    <x v="3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08BE2-68DB-4D17-BB0E-F05D7790802B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1" firstHeaderRow="1" firstDataRow="1" firstDataCol="1"/>
  <pivotFields count="2">
    <pivotField axis="axisRow" showAll="0">
      <items count="9">
        <item x="0"/>
        <item x="1"/>
        <item x="2"/>
        <item x="5"/>
        <item x="3"/>
        <item x="6"/>
        <item x="4"/>
        <item h="1" x="7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73095-5362-43C2-B84E-01754FEC949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0" firstDataRow="1" firstDataCol="1"/>
  <pivotFields count="8">
    <pivotField showAll="0"/>
    <pivotField axis="axisRow" showAll="0">
      <items count="9">
        <item x="0"/>
        <item x="1"/>
        <item x="2"/>
        <item x="5"/>
        <item x="3"/>
        <item x="6"/>
        <item x="4"/>
        <item h="1" sd="0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 sortType="ascending">
      <items count="6">
        <item x="0"/>
        <item x="1"/>
        <item m="1" x="4"/>
        <item x="2"/>
        <item x="3"/>
        <item t="default"/>
      </items>
    </pivotField>
  </pivotFields>
  <rowFields count="2">
    <field x="7"/>
    <field x="1"/>
  </rowFields>
  <rowItems count="12">
    <i>
      <x/>
    </i>
    <i r="1">
      <x/>
    </i>
    <i r="1">
      <x v="1"/>
    </i>
    <i r="1">
      <x v="2"/>
    </i>
    <i r="1">
      <x v="4"/>
    </i>
    <i r="1">
      <x v="6"/>
    </i>
    <i>
      <x v="1"/>
    </i>
    <i r="1">
      <x v="3"/>
    </i>
    <i r="1">
      <x v="5"/>
    </i>
    <i>
      <x v="3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uantity" fld="2" baseField="7" baseItem="0"/>
    <dataField name="Sum of Share Buy Value" fld="3" baseField="0" baseItem="0"/>
    <dataField name="Sum of Brokerage" fld="4" baseField="0" baseItem="0"/>
    <dataField name="Sum of Buy Value" fld="5" baseField="0" baseItem="0"/>
    <dataField name="Sum of Amount Spend Excluding (STT, GS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4017D-C4E1-49CD-81A3-BF61E938E2D3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1"/>
    <field x="2"/>
  </rowFields>
  <rowItems count="7">
    <i>
      <x/>
    </i>
    <i r="1">
      <x v="1"/>
    </i>
    <i>
      <x v="1"/>
    </i>
    <i r="1">
      <x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Allocated" fld="4" baseField="0" baseItem="0"/>
    <dataField name="Average of NAV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88D9E-3C48-45A1-A97E-EBCF698B4B24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24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dataField="1" showAll="0"/>
    <pivotField dataField="1" showAll="0"/>
  </pivotFields>
  <rowFields count="2">
    <field x="1"/>
    <field x="2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Allocated" fld="4" baseField="1" baseItem="1"/>
    <dataField name="Average of NAV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CA76-9C11-477E-9949-9BB5702E0B71}">
  <dimension ref="A2:K27"/>
  <sheetViews>
    <sheetView topLeftCell="B1" workbookViewId="0">
      <selection activeCell="F17" sqref="F17"/>
    </sheetView>
  </sheetViews>
  <sheetFormatPr defaultRowHeight="14.4" x14ac:dyDescent="0.3"/>
  <cols>
    <col min="1" max="1" width="4.88671875" bestFit="1" customWidth="1"/>
    <col min="2" max="2" width="30.21875" bestFit="1" customWidth="1"/>
    <col min="3" max="3" width="7.88671875" bestFit="1" customWidth="1"/>
    <col min="4" max="4" width="14.109375" bestFit="1" customWidth="1"/>
    <col min="5" max="5" width="9.33203125" bestFit="1" customWidth="1"/>
    <col min="6" max="6" width="10.21875" bestFit="1" customWidth="1"/>
    <col min="7" max="7" width="29.77734375" bestFit="1" customWidth="1"/>
    <col min="8" max="8" width="14.88671875" bestFit="1" customWidth="1"/>
    <col min="10" max="10" width="19.6640625" bestFit="1" customWidth="1"/>
    <col min="11" max="11" width="9" bestFit="1" customWidth="1"/>
  </cols>
  <sheetData>
    <row r="2" spans="1:11" x14ac:dyDescent="0.3">
      <c r="A2" s="6" t="s">
        <v>0</v>
      </c>
      <c r="B2" s="6" t="s">
        <v>1</v>
      </c>
      <c r="C2" s="6" t="s">
        <v>2</v>
      </c>
      <c r="D2" s="6" t="s">
        <v>20</v>
      </c>
      <c r="E2" s="6" t="s">
        <v>19</v>
      </c>
      <c r="F2" s="6" t="s">
        <v>35</v>
      </c>
      <c r="G2" s="7" t="s">
        <v>24</v>
      </c>
      <c r="H2" s="8" t="s">
        <v>3</v>
      </c>
      <c r="J2" t="s">
        <v>28</v>
      </c>
      <c r="K2">
        <f>SUM(G3:G120)</f>
        <v>10975.13</v>
      </c>
    </row>
    <row r="3" spans="1:11" x14ac:dyDescent="0.3">
      <c r="A3" s="1">
        <v>1</v>
      </c>
      <c r="B3" s="1" t="s">
        <v>22</v>
      </c>
      <c r="C3" s="1">
        <v>10</v>
      </c>
      <c r="D3" s="1">
        <v>119.45</v>
      </c>
      <c r="E3" s="1">
        <v>0.6</v>
      </c>
      <c r="F3" s="1">
        <f>D3+E3</f>
        <v>120.05</v>
      </c>
      <c r="G3" s="1">
        <f t="shared" ref="G3:G10" si="0">F3*C3</f>
        <v>1200.5</v>
      </c>
      <c r="H3" s="5">
        <v>45411</v>
      </c>
    </row>
    <row r="4" spans="1:11" x14ac:dyDescent="0.3">
      <c r="A4" s="1">
        <v>2</v>
      </c>
      <c r="B4" s="1" t="s">
        <v>23</v>
      </c>
      <c r="C4" s="1">
        <v>2</v>
      </c>
      <c r="D4" s="1">
        <v>436.9</v>
      </c>
      <c r="E4" s="1">
        <v>2.1800000000000002</v>
      </c>
      <c r="F4" s="1">
        <f t="shared" ref="F4:F9" si="1">D4+E4</f>
        <v>439.08</v>
      </c>
      <c r="G4" s="1">
        <f t="shared" si="0"/>
        <v>878.16</v>
      </c>
      <c r="H4" s="5">
        <v>45411</v>
      </c>
    </row>
    <row r="5" spans="1:11" x14ac:dyDescent="0.3">
      <c r="A5" s="1">
        <v>3</v>
      </c>
      <c r="B5" s="1" t="s">
        <v>23</v>
      </c>
      <c r="C5" s="1">
        <v>6</v>
      </c>
      <c r="D5" s="1">
        <v>436.5</v>
      </c>
      <c r="E5" s="1">
        <v>2.1800000000000002</v>
      </c>
      <c r="F5" s="1">
        <f t="shared" si="1"/>
        <v>438.68</v>
      </c>
      <c r="G5" s="1">
        <f t="shared" si="0"/>
        <v>2632.08</v>
      </c>
      <c r="H5" s="5">
        <v>45411</v>
      </c>
    </row>
    <row r="6" spans="1:11" x14ac:dyDescent="0.3">
      <c r="A6" s="1">
        <v>4</v>
      </c>
      <c r="B6" s="1" t="s">
        <v>25</v>
      </c>
      <c r="C6" s="1">
        <v>1</v>
      </c>
      <c r="D6" s="1">
        <v>1016.9</v>
      </c>
      <c r="E6" s="1">
        <v>5.08</v>
      </c>
      <c r="F6" s="1">
        <f t="shared" si="1"/>
        <v>1021.98</v>
      </c>
      <c r="G6" s="1">
        <f t="shared" si="0"/>
        <v>1021.98</v>
      </c>
      <c r="H6" s="5">
        <v>45411</v>
      </c>
    </row>
    <row r="7" spans="1:11" x14ac:dyDescent="0.3">
      <c r="A7" s="1">
        <v>5</v>
      </c>
      <c r="B7" s="1" t="s">
        <v>25</v>
      </c>
      <c r="C7" s="1">
        <v>1</v>
      </c>
      <c r="D7" s="1">
        <v>1011</v>
      </c>
      <c r="E7" s="1">
        <v>5.0599999999999996</v>
      </c>
      <c r="F7" s="1">
        <f t="shared" si="1"/>
        <v>1016.06</v>
      </c>
      <c r="G7" s="1">
        <f t="shared" si="0"/>
        <v>1016.06</v>
      </c>
      <c r="H7" s="5">
        <v>45411</v>
      </c>
    </row>
    <row r="8" spans="1:11" x14ac:dyDescent="0.3">
      <c r="A8" s="1">
        <v>6</v>
      </c>
      <c r="B8" s="1" t="s">
        <v>26</v>
      </c>
      <c r="C8" s="1">
        <v>10</v>
      </c>
      <c r="D8" s="1">
        <v>167.4</v>
      </c>
      <c r="E8" s="1">
        <v>0.84</v>
      </c>
      <c r="F8" s="1">
        <f t="shared" si="1"/>
        <v>168.24</v>
      </c>
      <c r="G8" s="1">
        <f t="shared" si="0"/>
        <v>1682.4</v>
      </c>
      <c r="H8" s="5">
        <v>45411</v>
      </c>
    </row>
    <row r="9" spans="1:11" x14ac:dyDescent="0.3">
      <c r="A9" s="1">
        <v>7</v>
      </c>
      <c r="B9" s="1" t="s">
        <v>27</v>
      </c>
      <c r="C9" s="1">
        <v>2</v>
      </c>
      <c r="D9" s="1">
        <v>30.95</v>
      </c>
      <c r="E9" s="1">
        <v>0.15</v>
      </c>
      <c r="F9" s="1">
        <f t="shared" si="1"/>
        <v>31.099999999999998</v>
      </c>
      <c r="G9" s="1">
        <f t="shared" si="0"/>
        <v>62.199999999999996</v>
      </c>
      <c r="H9" s="5">
        <v>45411</v>
      </c>
    </row>
    <row r="10" spans="1:11" x14ac:dyDescent="0.3">
      <c r="A10" s="1">
        <v>8</v>
      </c>
      <c r="B10" s="1" t="s">
        <v>18</v>
      </c>
      <c r="C10" s="1">
        <v>20</v>
      </c>
      <c r="D10" s="1">
        <v>61.27</v>
      </c>
      <c r="E10" s="1">
        <v>0.31</v>
      </c>
      <c r="F10" s="1">
        <f>D10+E10</f>
        <v>61.580000000000005</v>
      </c>
      <c r="G10" s="1">
        <f t="shared" si="0"/>
        <v>1231.6000000000001</v>
      </c>
      <c r="H10" s="5">
        <v>45412</v>
      </c>
    </row>
    <row r="11" spans="1:11" x14ac:dyDescent="0.3">
      <c r="A11" s="1">
        <v>9</v>
      </c>
      <c r="B11" t="s">
        <v>21</v>
      </c>
      <c r="C11" s="1">
        <v>5</v>
      </c>
      <c r="D11" s="1">
        <v>231.8</v>
      </c>
      <c r="E11" s="1">
        <v>1.1599999999999999</v>
      </c>
      <c r="F11" s="1">
        <f>D11+E11</f>
        <v>232.96</v>
      </c>
      <c r="G11" s="1">
        <f t="shared" ref="G11:G16" si="2">F11*C11</f>
        <v>1164.8</v>
      </c>
      <c r="H11" s="5">
        <v>45412</v>
      </c>
    </row>
    <row r="12" spans="1:11" x14ac:dyDescent="0.3">
      <c r="A12" s="1">
        <v>10</v>
      </c>
      <c r="B12" t="s">
        <v>27</v>
      </c>
      <c r="C12" s="1">
        <v>3</v>
      </c>
      <c r="D12" s="1">
        <v>28.45</v>
      </c>
      <c r="E12" s="1">
        <v>0</v>
      </c>
      <c r="F12" s="1">
        <f t="shared" ref="F12:F27" si="3">D12+E12</f>
        <v>28.45</v>
      </c>
      <c r="G12" s="1">
        <f t="shared" si="2"/>
        <v>85.35</v>
      </c>
      <c r="H12" s="5">
        <v>45414</v>
      </c>
    </row>
    <row r="13" spans="1:11" x14ac:dyDescent="0.3">
      <c r="A13" s="1"/>
      <c r="C13" s="1"/>
      <c r="D13" s="1"/>
      <c r="E13" s="1"/>
      <c r="F13" s="1">
        <f t="shared" si="3"/>
        <v>0</v>
      </c>
      <c r="G13" s="1">
        <f t="shared" si="2"/>
        <v>0</v>
      </c>
      <c r="H13" s="5"/>
    </row>
    <row r="14" spans="1:11" x14ac:dyDescent="0.3">
      <c r="A14" s="1"/>
      <c r="B14" s="1"/>
      <c r="C14" s="1"/>
      <c r="D14" s="1"/>
      <c r="E14" s="1"/>
      <c r="F14" s="1">
        <f t="shared" si="3"/>
        <v>0</v>
      </c>
      <c r="G14" s="1">
        <f t="shared" si="2"/>
        <v>0</v>
      </c>
      <c r="H14" s="1"/>
    </row>
    <row r="15" spans="1:11" x14ac:dyDescent="0.3">
      <c r="A15" s="1"/>
      <c r="B15" s="1"/>
      <c r="C15" s="1"/>
      <c r="D15" s="1"/>
      <c r="E15" s="1"/>
      <c r="F15" s="1">
        <f t="shared" si="3"/>
        <v>0</v>
      </c>
      <c r="G15" s="1">
        <f t="shared" si="2"/>
        <v>0</v>
      </c>
      <c r="H15" s="1"/>
    </row>
    <row r="16" spans="1:11" x14ac:dyDescent="0.3">
      <c r="A16" s="1"/>
      <c r="B16" s="1"/>
      <c r="C16" s="1"/>
      <c r="D16" s="1"/>
      <c r="E16" s="1"/>
      <c r="F16" s="1">
        <f t="shared" si="3"/>
        <v>0</v>
      </c>
      <c r="G16" s="1">
        <f t="shared" si="2"/>
        <v>0</v>
      </c>
      <c r="H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E634-DA7A-4E77-B330-3C82356F6B98}">
  <dimension ref="A3:I15"/>
  <sheetViews>
    <sheetView zoomScale="90" zoomScaleNormal="90" workbookViewId="0">
      <selection activeCell="D26" sqref="D26"/>
    </sheetView>
  </sheetViews>
  <sheetFormatPr defaultRowHeight="14.4" x14ac:dyDescent="0.3"/>
  <cols>
    <col min="1" max="1" width="35.21875" bestFit="1" customWidth="1"/>
    <col min="2" max="2" width="15.44140625" bestFit="1" customWidth="1"/>
    <col min="3" max="3" width="22.109375" bestFit="1" customWidth="1"/>
    <col min="4" max="4" width="16.77734375" bestFit="1" customWidth="1"/>
    <col min="5" max="5" width="16.5546875" bestFit="1" customWidth="1"/>
    <col min="6" max="6" width="39" bestFit="1" customWidth="1"/>
    <col min="7" max="7" width="20.6640625" bestFit="1" customWidth="1"/>
    <col min="8" max="8" width="31.33203125" bestFit="1" customWidth="1"/>
    <col min="9" max="9" width="15.44140625" bestFit="1" customWidth="1"/>
    <col min="10" max="10" width="11.109375" bestFit="1" customWidth="1"/>
    <col min="11" max="11" width="19.5546875" bestFit="1" customWidth="1"/>
    <col min="12" max="12" width="30.88671875" bestFit="1" customWidth="1"/>
    <col min="13" max="13" width="14.88671875" bestFit="1" customWidth="1"/>
    <col min="14" max="14" width="20.6640625" bestFit="1" customWidth="1"/>
    <col min="15" max="15" width="22.109375" bestFit="1" customWidth="1"/>
    <col min="16" max="16" width="16.109375" bestFit="1" customWidth="1"/>
    <col min="17" max="17" width="11.109375" bestFit="1" customWidth="1"/>
    <col min="18" max="18" width="19.5546875" bestFit="1" customWidth="1"/>
    <col min="19" max="19" width="30.88671875" bestFit="1" customWidth="1"/>
    <col min="20" max="20" width="14.88671875" bestFit="1" customWidth="1"/>
    <col min="21" max="21" width="20.6640625" bestFit="1" customWidth="1"/>
    <col min="22" max="22" width="22.109375" bestFit="1" customWidth="1"/>
    <col min="23" max="23" width="38.33203125" bestFit="1" customWidth="1"/>
    <col min="24" max="24" width="11.109375" bestFit="1" customWidth="1"/>
    <col min="25" max="25" width="19.5546875" bestFit="1" customWidth="1"/>
    <col min="26" max="26" width="30.88671875" bestFit="1" customWidth="1"/>
    <col min="27" max="27" width="14.88671875" bestFit="1" customWidth="1"/>
    <col min="28" max="28" width="20.6640625" bestFit="1" customWidth="1"/>
    <col min="29" max="29" width="22.109375" bestFit="1" customWidth="1"/>
    <col min="30" max="30" width="19.6640625" bestFit="1" customWidth="1"/>
    <col min="31" max="31" width="26.21875" bestFit="1" customWidth="1"/>
    <col min="32" max="32" width="20.88671875" bestFit="1" customWidth="1"/>
    <col min="33" max="33" width="43" bestFit="1" customWidth="1"/>
  </cols>
  <sheetData>
    <row r="3" spans="1:9" x14ac:dyDescent="0.3">
      <c r="A3" s="9" t="s">
        <v>29</v>
      </c>
      <c r="B3" t="s">
        <v>31</v>
      </c>
      <c r="C3" t="s">
        <v>32</v>
      </c>
      <c r="D3" t="s">
        <v>33</v>
      </c>
      <c r="E3" t="s">
        <v>36</v>
      </c>
      <c r="F3" t="s">
        <v>34</v>
      </c>
      <c r="H3" s="9" t="s">
        <v>29</v>
      </c>
      <c r="I3" t="s">
        <v>31</v>
      </c>
    </row>
    <row r="4" spans="1:9" x14ac:dyDescent="0.3">
      <c r="A4" s="12">
        <v>45411</v>
      </c>
      <c r="B4" s="17">
        <v>32</v>
      </c>
      <c r="C4" s="17">
        <v>3219.1</v>
      </c>
      <c r="D4" s="17">
        <v>16.09</v>
      </c>
      <c r="E4" s="17">
        <v>3235.19</v>
      </c>
      <c r="F4" s="17">
        <v>8493.380000000001</v>
      </c>
      <c r="H4" s="10" t="s">
        <v>22</v>
      </c>
      <c r="I4" s="17">
        <v>10</v>
      </c>
    </row>
    <row r="5" spans="1:9" x14ac:dyDescent="0.3">
      <c r="A5" s="11" t="s">
        <v>22</v>
      </c>
      <c r="B5" s="17">
        <v>10</v>
      </c>
      <c r="C5" s="17">
        <v>119.45</v>
      </c>
      <c r="D5" s="17">
        <v>0.6</v>
      </c>
      <c r="E5" s="17">
        <v>120.05</v>
      </c>
      <c r="F5" s="17">
        <v>1200.5</v>
      </c>
      <c r="H5" s="10" t="s">
        <v>23</v>
      </c>
      <c r="I5" s="17">
        <v>8</v>
      </c>
    </row>
    <row r="6" spans="1:9" x14ac:dyDescent="0.3">
      <c r="A6" s="11" t="s">
        <v>23</v>
      </c>
      <c r="B6" s="17">
        <v>8</v>
      </c>
      <c r="C6" s="17">
        <v>873.4</v>
      </c>
      <c r="D6" s="17">
        <v>4.3600000000000003</v>
      </c>
      <c r="E6" s="17">
        <v>877.76</v>
      </c>
      <c r="F6" s="17">
        <v>3510.24</v>
      </c>
      <c r="H6" s="10" t="s">
        <v>25</v>
      </c>
      <c r="I6" s="17">
        <v>2</v>
      </c>
    </row>
    <row r="7" spans="1:9" x14ac:dyDescent="0.3">
      <c r="A7" s="11" t="s">
        <v>25</v>
      </c>
      <c r="B7" s="17">
        <v>2</v>
      </c>
      <c r="C7" s="17">
        <v>2027.9</v>
      </c>
      <c r="D7" s="17">
        <v>10.14</v>
      </c>
      <c r="E7" s="17">
        <v>2038.04</v>
      </c>
      <c r="F7" s="17">
        <v>2038.04</v>
      </c>
      <c r="H7" s="10" t="s">
        <v>18</v>
      </c>
      <c r="I7" s="17">
        <v>20</v>
      </c>
    </row>
    <row r="8" spans="1:9" x14ac:dyDescent="0.3">
      <c r="A8" s="11" t="s">
        <v>26</v>
      </c>
      <c r="B8" s="17">
        <v>10</v>
      </c>
      <c r="C8" s="17">
        <v>167.4</v>
      </c>
      <c r="D8" s="17">
        <v>0.84</v>
      </c>
      <c r="E8" s="17">
        <v>168.24</v>
      </c>
      <c r="F8" s="17">
        <v>1682.4</v>
      </c>
      <c r="H8" s="10" t="s">
        <v>26</v>
      </c>
      <c r="I8" s="17">
        <v>10</v>
      </c>
    </row>
    <row r="9" spans="1:9" x14ac:dyDescent="0.3">
      <c r="A9" s="11" t="s">
        <v>27</v>
      </c>
      <c r="B9" s="17">
        <v>2</v>
      </c>
      <c r="C9" s="17">
        <v>30.95</v>
      </c>
      <c r="D9" s="17">
        <v>0.15</v>
      </c>
      <c r="E9" s="17">
        <v>31.099999999999998</v>
      </c>
      <c r="F9" s="17">
        <v>62.199999999999996</v>
      </c>
      <c r="H9" s="10" t="s">
        <v>21</v>
      </c>
      <c r="I9" s="17">
        <v>5</v>
      </c>
    </row>
    <row r="10" spans="1:9" x14ac:dyDescent="0.3">
      <c r="A10" s="12">
        <v>45412</v>
      </c>
      <c r="B10" s="17">
        <v>25</v>
      </c>
      <c r="C10" s="17">
        <v>293.07</v>
      </c>
      <c r="D10" s="17">
        <v>1.47</v>
      </c>
      <c r="E10" s="17">
        <v>294.54000000000002</v>
      </c>
      <c r="F10" s="17">
        <v>2396.4</v>
      </c>
      <c r="H10" s="10" t="s">
        <v>27</v>
      </c>
      <c r="I10" s="17">
        <v>5</v>
      </c>
    </row>
    <row r="11" spans="1:9" x14ac:dyDescent="0.3">
      <c r="A11" s="11" t="s">
        <v>18</v>
      </c>
      <c r="B11" s="17">
        <v>20</v>
      </c>
      <c r="C11" s="17">
        <v>61.27</v>
      </c>
      <c r="D11" s="17">
        <v>0.31</v>
      </c>
      <c r="E11" s="17">
        <v>61.580000000000005</v>
      </c>
      <c r="F11" s="17">
        <v>1231.6000000000001</v>
      </c>
      <c r="H11" s="10" t="s">
        <v>30</v>
      </c>
      <c r="I11" s="17">
        <v>60</v>
      </c>
    </row>
    <row r="12" spans="1:9" x14ac:dyDescent="0.3">
      <c r="A12" s="11" t="s">
        <v>21</v>
      </c>
      <c r="B12" s="17">
        <v>5</v>
      </c>
      <c r="C12" s="17">
        <v>231.8</v>
      </c>
      <c r="D12" s="17">
        <v>1.1599999999999999</v>
      </c>
      <c r="E12" s="17">
        <v>232.96</v>
      </c>
      <c r="F12" s="17">
        <v>1164.8</v>
      </c>
    </row>
    <row r="13" spans="1:9" x14ac:dyDescent="0.3">
      <c r="A13" s="12">
        <v>45414</v>
      </c>
      <c r="B13" s="17">
        <v>3</v>
      </c>
      <c r="C13" s="17">
        <v>28.45</v>
      </c>
      <c r="D13" s="17">
        <v>0</v>
      </c>
      <c r="E13" s="17">
        <v>28.45</v>
      </c>
      <c r="F13" s="17">
        <v>85.35</v>
      </c>
    </row>
    <row r="14" spans="1:9" x14ac:dyDescent="0.3">
      <c r="A14" s="11" t="s">
        <v>27</v>
      </c>
      <c r="B14" s="17">
        <v>3</v>
      </c>
      <c r="C14" s="17">
        <v>28.45</v>
      </c>
      <c r="D14" s="17">
        <v>0</v>
      </c>
      <c r="E14" s="17">
        <v>28.45</v>
      </c>
      <c r="F14" s="17">
        <v>85.35</v>
      </c>
    </row>
    <row r="15" spans="1:9" x14ac:dyDescent="0.3">
      <c r="A15" s="10" t="s">
        <v>30</v>
      </c>
      <c r="B15" s="17">
        <v>60</v>
      </c>
      <c r="C15" s="17">
        <v>3540.62</v>
      </c>
      <c r="D15" s="17">
        <v>17.559999999999999</v>
      </c>
      <c r="E15" s="17">
        <v>3558.18</v>
      </c>
      <c r="F15" s="17">
        <v>10975.130000000001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5770-05A0-45A8-B15A-8AC1C676B970}">
  <dimension ref="A1:N14"/>
  <sheetViews>
    <sheetView tabSelected="1" workbookViewId="0">
      <selection activeCell="K5" sqref="K5"/>
    </sheetView>
  </sheetViews>
  <sheetFormatPr defaultRowHeight="14.4" x14ac:dyDescent="0.3"/>
  <cols>
    <col min="1" max="1" width="4.88671875" bestFit="1" customWidth="1"/>
    <col min="2" max="2" width="12.109375" bestFit="1" customWidth="1"/>
    <col min="3" max="3" width="17.21875" bestFit="1" customWidth="1"/>
    <col min="4" max="4" width="8.5546875" bestFit="1" customWidth="1"/>
    <col min="5" max="5" width="13.44140625" bestFit="1" customWidth="1"/>
    <col min="9" max="9" width="4.88671875" bestFit="1" customWidth="1"/>
    <col min="10" max="10" width="17.6640625" bestFit="1" customWidth="1"/>
    <col min="11" max="11" width="17.21875" bestFit="1" customWidth="1"/>
    <col min="12" max="12" width="7.5546875" bestFit="1" customWidth="1"/>
    <col min="13" max="13" width="13.44140625" bestFit="1" customWidth="1"/>
  </cols>
  <sheetData>
    <row r="1" spans="1:14" x14ac:dyDescent="0.3">
      <c r="A1" s="13" t="s">
        <v>7</v>
      </c>
      <c r="B1" s="13"/>
      <c r="C1" s="13"/>
      <c r="D1" s="13"/>
      <c r="E1" s="13"/>
      <c r="I1" s="14" t="s">
        <v>8</v>
      </c>
      <c r="J1" s="14"/>
      <c r="K1" s="14"/>
      <c r="L1" s="14"/>
      <c r="M1" s="14"/>
    </row>
    <row r="2" spans="1:14" x14ac:dyDescent="0.3">
      <c r="A2" s="1" t="s">
        <v>0</v>
      </c>
      <c r="B2" s="1" t="s">
        <v>4</v>
      </c>
      <c r="C2" s="1" t="s">
        <v>9</v>
      </c>
      <c r="D2" s="1" t="s">
        <v>5</v>
      </c>
      <c r="E2" s="1" t="s">
        <v>6</v>
      </c>
      <c r="I2" s="1" t="s">
        <v>0</v>
      </c>
      <c r="J2" s="1" t="s">
        <v>4</v>
      </c>
      <c r="K2" s="1" t="s">
        <v>9</v>
      </c>
      <c r="L2" s="1" t="s">
        <v>5</v>
      </c>
      <c r="M2" s="1" t="s">
        <v>6</v>
      </c>
    </row>
    <row r="3" spans="1:14" x14ac:dyDescent="0.3">
      <c r="A3" s="1">
        <v>1</v>
      </c>
      <c r="B3" s="1" t="s">
        <v>10</v>
      </c>
      <c r="C3" s="2" t="s">
        <v>11</v>
      </c>
      <c r="D3" s="2">
        <v>144.4504</v>
      </c>
      <c r="E3" s="1">
        <v>32.162999999999997</v>
      </c>
      <c r="I3" s="1">
        <v>1</v>
      </c>
      <c r="J3" s="1" t="s">
        <v>12</v>
      </c>
      <c r="K3" s="1" t="s">
        <v>14</v>
      </c>
      <c r="L3" s="2">
        <v>23.115200000000002</v>
      </c>
      <c r="M3" s="3">
        <v>43.259</v>
      </c>
      <c r="N3" s="4"/>
    </row>
    <row r="4" spans="1:14" x14ac:dyDescent="0.3">
      <c r="A4" s="1">
        <v>2</v>
      </c>
      <c r="B4" s="1" t="s">
        <v>17</v>
      </c>
      <c r="C4" s="2"/>
      <c r="D4" s="1"/>
      <c r="E4" s="1"/>
      <c r="I4" s="1">
        <v>2</v>
      </c>
      <c r="J4" s="1" t="s">
        <v>13</v>
      </c>
      <c r="K4" s="1" t="s">
        <v>15</v>
      </c>
      <c r="L4" s="2">
        <v>22.718699999999998</v>
      </c>
      <c r="M4" s="3">
        <v>176.05799999999999</v>
      </c>
    </row>
    <row r="5" spans="1:14" x14ac:dyDescent="0.3">
      <c r="A5" s="1">
        <v>3</v>
      </c>
      <c r="B5" s="1"/>
      <c r="C5" s="1"/>
      <c r="D5" s="1"/>
      <c r="E5" s="1"/>
      <c r="I5" s="1">
        <v>3</v>
      </c>
      <c r="J5" s="1" t="s">
        <v>16</v>
      </c>
      <c r="K5" s="1"/>
      <c r="L5" s="1"/>
      <c r="M5" s="3"/>
    </row>
    <row r="6" spans="1:14" x14ac:dyDescent="0.3">
      <c r="A6" s="1">
        <v>4</v>
      </c>
      <c r="B6" s="1"/>
      <c r="C6" s="1"/>
      <c r="D6" s="1"/>
      <c r="E6" s="1"/>
      <c r="I6" s="1">
        <v>4</v>
      </c>
      <c r="J6" s="1" t="s">
        <v>16</v>
      </c>
      <c r="K6" s="1"/>
      <c r="L6" s="1"/>
      <c r="M6" s="3"/>
    </row>
    <row r="7" spans="1:14" x14ac:dyDescent="0.3">
      <c r="A7" s="1">
        <v>5</v>
      </c>
      <c r="B7" s="1"/>
      <c r="C7" s="1"/>
      <c r="D7" s="1"/>
      <c r="E7" s="1"/>
      <c r="I7" s="1">
        <v>5</v>
      </c>
      <c r="J7" s="1"/>
      <c r="K7" s="1"/>
      <c r="L7" s="1"/>
      <c r="M7" s="3"/>
    </row>
    <row r="8" spans="1:14" x14ac:dyDescent="0.3">
      <c r="A8" s="1">
        <v>6</v>
      </c>
      <c r="B8" s="1"/>
      <c r="C8" s="1"/>
      <c r="D8" s="1"/>
      <c r="E8" s="1"/>
      <c r="I8" s="1">
        <v>6</v>
      </c>
      <c r="J8" s="1"/>
      <c r="K8" s="1"/>
      <c r="L8" s="1"/>
      <c r="M8" s="3"/>
    </row>
    <row r="9" spans="1:14" x14ac:dyDescent="0.3">
      <c r="A9" s="1">
        <v>7</v>
      </c>
      <c r="B9" s="1"/>
      <c r="C9" s="1"/>
      <c r="D9" s="1"/>
      <c r="E9" s="1"/>
      <c r="I9" s="1">
        <v>7</v>
      </c>
      <c r="J9" s="1"/>
      <c r="K9" s="1"/>
      <c r="L9" s="1"/>
      <c r="M9" s="3"/>
    </row>
    <row r="10" spans="1:14" x14ac:dyDescent="0.3">
      <c r="A10" s="1">
        <v>8</v>
      </c>
      <c r="B10" s="1"/>
      <c r="C10" s="1"/>
      <c r="D10" s="1"/>
      <c r="E10" s="1"/>
      <c r="I10" s="1">
        <v>8</v>
      </c>
      <c r="J10" s="1"/>
      <c r="K10" s="1"/>
      <c r="L10" s="1"/>
      <c r="M10" s="3"/>
    </row>
    <row r="11" spans="1:14" x14ac:dyDescent="0.3">
      <c r="A11" s="1">
        <v>9</v>
      </c>
      <c r="B11" s="1"/>
      <c r="C11" s="1"/>
      <c r="D11" s="1"/>
      <c r="E11" s="1"/>
      <c r="I11" s="1">
        <v>9</v>
      </c>
      <c r="J11" s="1"/>
      <c r="K11" s="1"/>
      <c r="L11" s="1"/>
      <c r="M11" s="3"/>
    </row>
    <row r="12" spans="1:14" x14ac:dyDescent="0.3">
      <c r="A12" s="1">
        <v>10</v>
      </c>
      <c r="B12" s="1"/>
      <c r="C12" s="1"/>
      <c r="D12" s="1"/>
      <c r="E12" s="1"/>
      <c r="I12" s="1">
        <v>10</v>
      </c>
      <c r="J12" s="1"/>
      <c r="K12" s="1"/>
      <c r="L12" s="1"/>
      <c r="M12" s="3"/>
    </row>
    <row r="13" spans="1:14" x14ac:dyDescent="0.3">
      <c r="A13" s="1">
        <v>11</v>
      </c>
      <c r="B13" s="1"/>
      <c r="C13" s="1"/>
      <c r="D13" s="1"/>
      <c r="E13" s="1"/>
      <c r="I13" s="1">
        <v>11</v>
      </c>
      <c r="J13" s="1"/>
      <c r="K13" s="1"/>
      <c r="L13" s="1"/>
      <c r="M13" s="3"/>
    </row>
    <row r="14" spans="1:14" x14ac:dyDescent="0.3">
      <c r="A14" s="1">
        <v>12</v>
      </c>
      <c r="B14" s="1"/>
      <c r="C14" s="1"/>
      <c r="D14" s="1"/>
      <c r="E14" s="1"/>
      <c r="I14" s="1">
        <v>12</v>
      </c>
      <c r="J14" s="1"/>
      <c r="K14" s="1"/>
      <c r="L14" s="1"/>
      <c r="M14" s="3"/>
    </row>
  </sheetData>
  <mergeCells count="2">
    <mergeCell ref="A1:E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10E5-9850-4D39-98E2-AA8CD56768F7}">
  <dimension ref="A1:C24"/>
  <sheetViews>
    <sheetView workbookViewId="0">
      <selection activeCell="A21" sqref="A21"/>
    </sheetView>
  </sheetViews>
  <sheetFormatPr defaultRowHeight="14.4" x14ac:dyDescent="0.3"/>
  <cols>
    <col min="1" max="1" width="16.21875" bestFit="1" customWidth="1"/>
    <col min="2" max="2" width="20.33203125" bestFit="1" customWidth="1"/>
    <col min="3" max="3" width="14.44140625" bestFit="1" customWidth="1"/>
    <col min="4" max="4" width="7" bestFit="1" customWidth="1"/>
    <col min="5" max="6" width="10.77734375" bestFit="1" customWidth="1"/>
  </cols>
  <sheetData>
    <row r="1" spans="1:3" x14ac:dyDescent="0.3">
      <c r="A1" s="15" t="s">
        <v>40</v>
      </c>
      <c r="B1" s="15"/>
      <c r="C1" s="15"/>
    </row>
    <row r="3" spans="1:3" x14ac:dyDescent="0.3">
      <c r="A3" s="9" t="s">
        <v>29</v>
      </c>
      <c r="B3" t="s">
        <v>38</v>
      </c>
      <c r="C3" t="s">
        <v>39</v>
      </c>
    </row>
    <row r="4" spans="1:3" x14ac:dyDescent="0.3">
      <c r="A4" s="10" t="s">
        <v>17</v>
      </c>
      <c r="B4" s="17"/>
      <c r="C4" s="17"/>
    </row>
    <row r="5" spans="1:3" x14ac:dyDescent="0.3">
      <c r="A5" s="11" t="s">
        <v>37</v>
      </c>
      <c r="B5" s="17"/>
      <c r="C5" s="17"/>
    </row>
    <row r="6" spans="1:3" x14ac:dyDescent="0.3">
      <c r="A6" s="10" t="s">
        <v>10</v>
      </c>
      <c r="B6" s="17">
        <v>32.162999999999997</v>
      </c>
      <c r="C6" s="17">
        <v>144.4504</v>
      </c>
    </row>
    <row r="7" spans="1:3" x14ac:dyDescent="0.3">
      <c r="A7" s="11" t="s">
        <v>11</v>
      </c>
      <c r="B7" s="17">
        <v>32.162999999999997</v>
      </c>
      <c r="C7" s="17">
        <v>144.4504</v>
      </c>
    </row>
    <row r="8" spans="1:3" x14ac:dyDescent="0.3">
      <c r="A8" s="10" t="s">
        <v>37</v>
      </c>
      <c r="B8" s="17"/>
      <c r="C8" s="17"/>
    </row>
    <row r="9" spans="1:3" x14ac:dyDescent="0.3">
      <c r="A9" s="11" t="s">
        <v>37</v>
      </c>
      <c r="B9" s="17"/>
      <c r="C9" s="17"/>
    </row>
    <row r="10" spans="1:3" x14ac:dyDescent="0.3">
      <c r="A10" s="10" t="s">
        <v>30</v>
      </c>
      <c r="B10" s="17">
        <v>32.162999999999997</v>
      </c>
      <c r="C10" s="17">
        <v>144.4504</v>
      </c>
    </row>
    <row r="11" spans="1:3" x14ac:dyDescent="0.3">
      <c r="A11" s="10"/>
    </row>
    <row r="13" spans="1:3" x14ac:dyDescent="0.3">
      <c r="A13" s="16" t="s">
        <v>41</v>
      </c>
      <c r="B13" s="16"/>
      <c r="C13" s="16"/>
    </row>
    <row r="15" spans="1:3" x14ac:dyDescent="0.3">
      <c r="A15" s="9" t="s">
        <v>29</v>
      </c>
      <c r="B15" t="s">
        <v>38</v>
      </c>
      <c r="C15" t="s">
        <v>39</v>
      </c>
    </row>
    <row r="16" spans="1:3" x14ac:dyDescent="0.3">
      <c r="A16" s="10" t="s">
        <v>12</v>
      </c>
      <c r="B16" s="17">
        <v>43.259</v>
      </c>
      <c r="C16" s="17">
        <v>23.115200000000002</v>
      </c>
    </row>
    <row r="17" spans="1:3" x14ac:dyDescent="0.3">
      <c r="A17" s="11" t="s">
        <v>14</v>
      </c>
      <c r="B17" s="17">
        <v>43.259</v>
      </c>
      <c r="C17" s="17">
        <v>23.115200000000002</v>
      </c>
    </row>
    <row r="18" spans="1:3" x14ac:dyDescent="0.3">
      <c r="A18" s="10" t="s">
        <v>13</v>
      </c>
      <c r="B18" s="17">
        <v>176.05799999999999</v>
      </c>
      <c r="C18" s="17">
        <v>22.718699999999998</v>
      </c>
    </row>
    <row r="19" spans="1:3" x14ac:dyDescent="0.3">
      <c r="A19" s="11" t="s">
        <v>15</v>
      </c>
      <c r="B19" s="17">
        <v>176.05799999999999</v>
      </c>
      <c r="C19" s="17">
        <v>22.718699999999998</v>
      </c>
    </row>
    <row r="20" spans="1:3" x14ac:dyDescent="0.3">
      <c r="A20" s="10" t="s">
        <v>16</v>
      </c>
      <c r="B20" s="17"/>
      <c r="C20" s="17"/>
    </row>
    <row r="21" spans="1:3" x14ac:dyDescent="0.3">
      <c r="A21" s="11" t="s">
        <v>37</v>
      </c>
      <c r="B21" s="17"/>
      <c r="C21" s="17"/>
    </row>
    <row r="22" spans="1:3" x14ac:dyDescent="0.3">
      <c r="A22" s="10" t="s">
        <v>37</v>
      </c>
      <c r="B22" s="17"/>
      <c r="C22" s="17"/>
    </row>
    <row r="23" spans="1:3" x14ac:dyDescent="0.3">
      <c r="A23" s="11" t="s">
        <v>37</v>
      </c>
      <c r="B23" s="17"/>
      <c r="C23" s="17"/>
    </row>
    <row r="24" spans="1:3" x14ac:dyDescent="0.3">
      <c r="A24" s="10" t="s">
        <v>30</v>
      </c>
      <c r="B24" s="17">
        <v>219.31700000000001</v>
      </c>
      <c r="C24" s="17">
        <v>22.91695</v>
      </c>
    </row>
  </sheetData>
  <mergeCells count="2">
    <mergeCell ref="A1:C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Pivot Stocks</vt:lpstr>
      <vt:lpstr>MF</vt:lpstr>
      <vt:lpstr>MF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Dharanisankar Muthusamy</dc:creator>
  <cp:lastModifiedBy>Dharanisankar Muthusamy</cp:lastModifiedBy>
  <dcterms:created xsi:type="dcterms:W3CDTF">2024-05-01T12:10:09Z</dcterms:created>
  <dcterms:modified xsi:type="dcterms:W3CDTF">2024-05-03T07:01:21Z</dcterms:modified>
</cp:coreProperties>
</file>