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ng/Dropbox/Notebook/Dissertation/Study 1/Data Analysis/Log_analysis/social_interaction/"/>
    </mc:Choice>
  </mc:AlternateContent>
  <bookViews>
    <workbookView xWindow="2920" yWindow="460" windowWidth="30700" windowHeight="21140" tabRatio="500"/>
  </bookViews>
  <sheets>
    <sheet name="Sheet1" sheetId="1" r:id="rId1"/>
  </sheets>
  <definedNames>
    <definedName name="_xlnm._FilterDatabase" localSheetId="0" hidden="1">Sheet1!$A$1:$AA$23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5" i="1" l="1"/>
  <c r="AA10" i="1"/>
  <c r="AA6" i="1"/>
  <c r="AA22" i="1"/>
  <c r="AA2" i="1"/>
  <c r="AA18" i="1"/>
  <c r="AA19" i="1"/>
  <c r="AA3" i="1"/>
  <c r="AA9" i="1"/>
  <c r="AA14" i="1"/>
  <c r="AA16" i="1"/>
  <c r="AA11" i="1"/>
  <c r="AA17" i="1"/>
  <c r="AA20" i="1"/>
  <c r="AA4" i="1"/>
  <c r="AA12" i="1"/>
  <c r="AA7" i="1"/>
  <c r="AA8" i="1"/>
  <c r="AA13" i="1"/>
  <c r="AA23" i="1"/>
  <c r="AA5" i="1"/>
  <c r="AA21" i="1"/>
  <c r="X21" i="1"/>
  <c r="X20" i="1"/>
  <c r="X22" i="1"/>
  <c r="X14" i="1"/>
  <c r="X4" i="1"/>
  <c r="X23" i="1"/>
  <c r="X15" i="1"/>
  <c r="X17" i="1"/>
  <c r="X11" i="1"/>
  <c r="X18" i="1"/>
  <c r="X10" i="1"/>
  <c r="X9" i="1"/>
  <c r="X16" i="1"/>
  <c r="X7" i="1"/>
  <c r="X19" i="1"/>
  <c r="X12" i="1"/>
  <c r="X2" i="1"/>
  <c r="X6" i="1"/>
  <c r="X3" i="1"/>
  <c r="X8" i="1"/>
  <c r="X5" i="1"/>
  <c r="X13" i="1"/>
  <c r="W15" i="1"/>
  <c r="W10" i="1"/>
  <c r="W6" i="1"/>
  <c r="W22" i="1"/>
  <c r="W2" i="1"/>
  <c r="W18" i="1"/>
  <c r="W19" i="1"/>
  <c r="W3" i="1"/>
  <c r="W9" i="1"/>
  <c r="W14" i="1"/>
  <c r="W16" i="1"/>
  <c r="W11" i="1"/>
  <c r="W17" i="1"/>
  <c r="W20" i="1"/>
  <c r="W4" i="1"/>
  <c r="W12" i="1"/>
  <c r="W7" i="1"/>
  <c r="W8" i="1"/>
  <c r="W13" i="1"/>
  <c r="W23" i="1"/>
  <c r="W5" i="1"/>
  <c r="W21" i="1"/>
  <c r="R12" i="1"/>
  <c r="U12" i="1"/>
  <c r="R2" i="1"/>
  <c r="U2" i="1"/>
  <c r="R17" i="1"/>
  <c r="U17" i="1"/>
  <c r="R10" i="1"/>
  <c r="U10" i="1"/>
  <c r="R22" i="1"/>
  <c r="U22" i="1"/>
  <c r="R20" i="1"/>
  <c r="U20" i="1"/>
  <c r="R16" i="1"/>
  <c r="U16" i="1"/>
  <c r="R13" i="1"/>
  <c r="U13" i="1"/>
  <c r="R19" i="1"/>
  <c r="U19" i="1"/>
  <c r="R7" i="1"/>
  <c r="U7" i="1"/>
  <c r="R23" i="1"/>
  <c r="U23" i="1"/>
  <c r="U5" i="1"/>
  <c r="R14" i="1"/>
  <c r="U14" i="1"/>
  <c r="R6" i="1"/>
  <c r="U6" i="1"/>
  <c r="R3" i="1"/>
  <c r="U3" i="1"/>
  <c r="R18" i="1"/>
  <c r="U18" i="1"/>
  <c r="R21" i="1"/>
  <c r="U21" i="1"/>
  <c r="R15" i="1"/>
  <c r="U15" i="1"/>
  <c r="R9" i="1"/>
  <c r="U9" i="1"/>
  <c r="R8" i="1"/>
  <c r="U8" i="1"/>
  <c r="R4" i="1"/>
  <c r="U4" i="1"/>
  <c r="R11" i="1"/>
  <c r="U11" i="1"/>
  <c r="Q15" i="1"/>
  <c r="Q7" i="1"/>
  <c r="Q10" i="1"/>
  <c r="Q23" i="1"/>
  <c r="Q6" i="1"/>
  <c r="Q5" i="1"/>
  <c r="Q22" i="1"/>
  <c r="Q2" i="1"/>
  <c r="Q14" i="1"/>
  <c r="Q18" i="1"/>
  <c r="Q3" i="1"/>
  <c r="Q9" i="1"/>
  <c r="Q21" i="1"/>
  <c r="Q16" i="1"/>
  <c r="Q11" i="1"/>
  <c r="Q8" i="1"/>
  <c r="Q17" i="1"/>
  <c r="Q4" i="1"/>
  <c r="Q20" i="1"/>
  <c r="Q12" i="1"/>
  <c r="Q13" i="1"/>
  <c r="Q19" i="1"/>
  <c r="J15" i="1"/>
  <c r="K15" i="1"/>
  <c r="L15" i="1"/>
  <c r="M15" i="1"/>
  <c r="N15" i="1"/>
  <c r="J10" i="1"/>
  <c r="K10" i="1"/>
  <c r="L10" i="1"/>
  <c r="M10" i="1"/>
  <c r="N10" i="1"/>
  <c r="J6" i="1"/>
  <c r="K6" i="1"/>
  <c r="L6" i="1"/>
  <c r="M6" i="1"/>
  <c r="N6" i="1"/>
  <c r="J22" i="1"/>
  <c r="K22" i="1"/>
  <c r="L22" i="1"/>
  <c r="M22" i="1"/>
  <c r="N22" i="1"/>
  <c r="J2" i="1"/>
  <c r="K2" i="1"/>
  <c r="L2" i="1"/>
  <c r="M2" i="1"/>
  <c r="N2" i="1"/>
  <c r="J18" i="1"/>
  <c r="K18" i="1"/>
  <c r="L18" i="1"/>
  <c r="M18" i="1"/>
  <c r="N18" i="1"/>
  <c r="J19" i="1"/>
  <c r="K19" i="1"/>
  <c r="L19" i="1"/>
  <c r="M19" i="1"/>
  <c r="N19" i="1"/>
  <c r="J3" i="1"/>
  <c r="K3" i="1"/>
  <c r="L3" i="1"/>
  <c r="M3" i="1"/>
  <c r="N3" i="1"/>
  <c r="J9" i="1"/>
  <c r="K9" i="1"/>
  <c r="L9" i="1"/>
  <c r="M9" i="1"/>
  <c r="N9" i="1"/>
  <c r="J14" i="1"/>
  <c r="K14" i="1"/>
  <c r="L14" i="1"/>
  <c r="M14" i="1"/>
  <c r="N14" i="1"/>
  <c r="J16" i="1"/>
  <c r="K16" i="1"/>
  <c r="L16" i="1"/>
  <c r="M16" i="1"/>
  <c r="N16" i="1"/>
  <c r="J11" i="1"/>
  <c r="K11" i="1"/>
  <c r="L11" i="1"/>
  <c r="M11" i="1"/>
  <c r="N11" i="1"/>
  <c r="J17" i="1"/>
  <c r="K17" i="1"/>
  <c r="L17" i="1"/>
  <c r="M17" i="1"/>
  <c r="N17" i="1"/>
  <c r="J20" i="1"/>
  <c r="K20" i="1"/>
  <c r="L20" i="1"/>
  <c r="M20" i="1"/>
  <c r="N20" i="1"/>
  <c r="J4" i="1"/>
  <c r="K4" i="1"/>
  <c r="L4" i="1"/>
  <c r="M4" i="1"/>
  <c r="N4" i="1"/>
  <c r="J12" i="1"/>
  <c r="K12" i="1"/>
  <c r="L12" i="1"/>
  <c r="M12" i="1"/>
  <c r="N12" i="1"/>
  <c r="J7" i="1"/>
  <c r="K7" i="1"/>
  <c r="L7" i="1"/>
  <c r="M7" i="1"/>
  <c r="N7" i="1"/>
  <c r="J8" i="1"/>
  <c r="K8" i="1"/>
  <c r="L8" i="1"/>
  <c r="M8" i="1"/>
  <c r="N8" i="1"/>
  <c r="J13" i="1"/>
  <c r="K13" i="1"/>
  <c r="L13" i="1"/>
  <c r="M13" i="1"/>
  <c r="N13" i="1"/>
  <c r="J23" i="1"/>
  <c r="K23" i="1"/>
  <c r="L23" i="1"/>
  <c r="M23" i="1"/>
  <c r="N23" i="1"/>
  <c r="J5" i="1"/>
  <c r="K5" i="1"/>
  <c r="L5" i="1"/>
  <c r="M5" i="1"/>
  <c r="N5" i="1"/>
  <c r="N21" i="1"/>
  <c r="M21" i="1"/>
  <c r="L21" i="1"/>
  <c r="K21" i="1"/>
  <c r="J21" i="1"/>
  <c r="I15" i="1"/>
  <c r="I10" i="1"/>
  <c r="I6" i="1"/>
  <c r="I22" i="1"/>
  <c r="I2" i="1"/>
  <c r="I18" i="1"/>
  <c r="I19" i="1"/>
  <c r="I3" i="1"/>
  <c r="I9" i="1"/>
  <c r="I14" i="1"/>
  <c r="I16" i="1"/>
  <c r="I11" i="1"/>
  <c r="I17" i="1"/>
  <c r="I20" i="1"/>
  <c r="I4" i="1"/>
  <c r="I12" i="1"/>
  <c r="I7" i="1"/>
  <c r="I8" i="1"/>
  <c r="I13" i="1"/>
  <c r="I23" i="1"/>
  <c r="I5" i="1"/>
  <c r="I21" i="1"/>
</calcChain>
</file>

<file path=xl/sharedStrings.xml><?xml version="1.0" encoding="utf-8"?>
<sst xmlns="http://schemas.openxmlformats.org/spreadsheetml/2006/main" count="66" uniqueCount="62">
  <si>
    <t>group_id</t>
  </si>
  <si>
    <t>entity</t>
  </si>
  <si>
    <t>accessed by 3</t>
  </si>
  <si>
    <t>accessed by 3 perc</t>
  </si>
  <si>
    <t>modified by 2</t>
  </si>
  <si>
    <t>modified by 2 perc</t>
  </si>
  <si>
    <t>consumed by 2</t>
  </si>
  <si>
    <t>consumed by 3</t>
  </si>
  <si>
    <t>consumed by 3 perc</t>
  </si>
  <si>
    <t xml:space="preserve">modified by 3 </t>
  </si>
  <si>
    <t>modified by 3 perc</t>
  </si>
  <si>
    <t>consumed by 2 perc</t>
  </si>
  <si>
    <t>Of entities that were not accessed by others, number that were created outside class</t>
  </si>
  <si>
    <t>Who created entities that were not accessed by others?</t>
  </si>
  <si>
    <t>number of entities that were not accessed by others</t>
  </si>
  <si>
    <t>equal</t>
  </si>
  <si>
    <t>all outside class entities were by 139</t>
  </si>
  <si>
    <t>mostly by 36</t>
  </si>
  <si>
    <t>all by 153</t>
  </si>
  <si>
    <t>by 78</t>
  </si>
  <si>
    <t>8 were by 31</t>
  </si>
  <si>
    <t>all by 142</t>
  </si>
  <si>
    <t>26 by U34</t>
  </si>
  <si>
    <t>all by 156</t>
  </si>
  <si>
    <t>all by 159</t>
  </si>
  <si>
    <t>by U122</t>
  </si>
  <si>
    <t>by U79</t>
  </si>
  <si>
    <t>21 by U99, 10 by U95, 3 by U106</t>
  </si>
  <si>
    <t>accessed by 2+</t>
  </si>
  <si>
    <t>accessed by 2+ perc</t>
  </si>
  <si>
    <t>entities created in mid1</t>
  </si>
  <si>
    <t>entities created in mid2</t>
  </si>
  <si>
    <t>entities created outside class</t>
  </si>
  <si>
    <t>entities that were created ouside and not accessed / entities that were not accessed</t>
  </si>
  <si>
    <t>16 (20min)</t>
  </si>
  <si>
    <t>33 (40min)</t>
  </si>
  <si>
    <t>37 (60min)</t>
  </si>
  <si>
    <t>25 (40min)</t>
  </si>
  <si>
    <t>22 (40min)</t>
  </si>
  <si>
    <t>22 (30min)</t>
  </si>
  <si>
    <t>20 (17min)</t>
  </si>
  <si>
    <t>51 (45min)</t>
  </si>
  <si>
    <t>42 (30min)</t>
  </si>
  <si>
    <t>49 (25min)</t>
  </si>
  <si>
    <t>35 (25min)</t>
  </si>
  <si>
    <t>20 (20min)</t>
  </si>
  <si>
    <t>25 (16min)</t>
  </si>
  <si>
    <t>14 (40min)</t>
  </si>
  <si>
    <t>12 (20min)</t>
  </si>
  <si>
    <t>38 (40min)</t>
  </si>
  <si>
    <t>24 (25min)</t>
  </si>
  <si>
    <t>24 (15min)</t>
  </si>
  <si>
    <t>27 (10min)</t>
  </si>
  <si>
    <t>20 (25min)</t>
  </si>
  <si>
    <t>32 (25min)</t>
  </si>
  <si>
    <t>40 (25min)</t>
  </si>
  <si>
    <t>actively accessed entity</t>
  </si>
  <si>
    <t>actively accessed entity perc</t>
  </si>
  <si>
    <t>accessed/all entities</t>
  </si>
  <si>
    <t>immediate access (min)</t>
  </si>
  <si>
    <t># entities immediately accessed</t>
  </si>
  <si>
    <t xml:space="preserve">percent of immediate accessed entities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</si>
</sst>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proportion of entities that are accessed by at least one collaborator over all entities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accessed by 2+ 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82.0</c:v>
                </c:pt>
                <c:pt idx="1">
                  <c:v>85.0</c:v>
                </c:pt>
                <c:pt idx="2">
                  <c:v>101.0</c:v>
                </c:pt>
                <c:pt idx="3">
                  <c:v>110.0</c:v>
                </c:pt>
                <c:pt idx="4">
                  <c:v>80.0</c:v>
                </c:pt>
                <c:pt idx="5">
                  <c:v>106.0</c:v>
                </c:pt>
                <c:pt idx="6">
                  <c:v>107.0</c:v>
                </c:pt>
                <c:pt idx="7">
                  <c:v>86.0</c:v>
                </c:pt>
                <c:pt idx="8">
                  <c:v>79.0</c:v>
                </c:pt>
                <c:pt idx="9">
                  <c:v>89.0</c:v>
                </c:pt>
                <c:pt idx="10">
                  <c:v>104.0</c:v>
                </c:pt>
                <c:pt idx="11">
                  <c:v>108.0</c:v>
                </c:pt>
                <c:pt idx="12">
                  <c:v>87.0</c:v>
                </c:pt>
                <c:pt idx="13">
                  <c:v>78.0</c:v>
                </c:pt>
                <c:pt idx="14">
                  <c:v>88.0</c:v>
                </c:pt>
                <c:pt idx="15">
                  <c:v>90.0</c:v>
                </c:pt>
                <c:pt idx="16">
                  <c:v>83.0</c:v>
                </c:pt>
                <c:pt idx="17">
                  <c:v>84.0</c:v>
                </c:pt>
                <c:pt idx="18">
                  <c:v>92.0</c:v>
                </c:pt>
                <c:pt idx="19">
                  <c:v>77.0</c:v>
                </c:pt>
                <c:pt idx="20">
                  <c:v>81.0</c:v>
                </c:pt>
                <c:pt idx="21">
                  <c:v>109.0</c:v>
                </c:pt>
              </c:numCache>
            </c:numRef>
          </c:cat>
          <c:val>
            <c:numRef>
              <c:f>Sheet1!$I$2:$I$24</c:f>
              <c:numCache>
                <c:formatCode>0.000</c:formatCode>
                <c:ptCount val="23"/>
                <c:pt idx="0">
                  <c:v>0.648148148148148</c:v>
                </c:pt>
                <c:pt idx="1">
                  <c:v>0.879310344827586</c:v>
                </c:pt>
                <c:pt idx="2">
                  <c:v>0.894736842105263</c:v>
                </c:pt>
                <c:pt idx="3">
                  <c:v>0.970588235294118</c:v>
                </c:pt>
                <c:pt idx="4">
                  <c:v>0.8</c:v>
                </c:pt>
                <c:pt idx="5">
                  <c:v>0.766990291262136</c:v>
                </c:pt>
                <c:pt idx="6">
                  <c:v>0.957142857142857</c:v>
                </c:pt>
                <c:pt idx="7">
                  <c:v>0.761904761904762</c:v>
                </c:pt>
                <c:pt idx="8">
                  <c:v>0.77</c:v>
                </c:pt>
                <c:pt idx="9">
                  <c:v>0.835443037974684</c:v>
                </c:pt>
                <c:pt idx="10">
                  <c:v>0.766990291262136</c:v>
                </c:pt>
                <c:pt idx="11">
                  <c:v>0.475336322869955</c:v>
                </c:pt>
                <c:pt idx="12">
                  <c:v>0.755905511811024</c:v>
                </c:pt>
                <c:pt idx="13">
                  <c:v>0.465116279069767</c:v>
                </c:pt>
                <c:pt idx="14">
                  <c:v>0.881720430107527</c:v>
                </c:pt>
                <c:pt idx="15">
                  <c:v>0.76</c:v>
                </c:pt>
                <c:pt idx="16">
                  <c:v>0.907407407407407</c:v>
                </c:pt>
                <c:pt idx="17">
                  <c:v>0.803030303030303</c:v>
                </c:pt>
                <c:pt idx="18">
                  <c:v>0.702127659574468</c:v>
                </c:pt>
                <c:pt idx="19">
                  <c:v>0.920454545454545</c:v>
                </c:pt>
                <c:pt idx="20">
                  <c:v>0.811881188118812</c:v>
                </c:pt>
                <c:pt idx="21">
                  <c:v>0.546666666666667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16304592"/>
        <c:axId val="1695698576"/>
      </c:barChart>
      <c:catAx>
        <c:axId val="-13163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98576"/>
        <c:crosses val="autoZero"/>
        <c:auto val="1"/>
        <c:lblAlgn val="ctr"/>
        <c:lblOffset val="100"/>
        <c:noMultiLvlLbl val="0"/>
      </c:catAx>
      <c:valAx>
        <c:axId val="16956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630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proportion of entities that are accessed by all collaborators over all entities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accessed by 3 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82.0</c:v>
                </c:pt>
                <c:pt idx="1">
                  <c:v>85.0</c:v>
                </c:pt>
                <c:pt idx="2">
                  <c:v>101.0</c:v>
                </c:pt>
                <c:pt idx="3">
                  <c:v>110.0</c:v>
                </c:pt>
                <c:pt idx="4">
                  <c:v>80.0</c:v>
                </c:pt>
                <c:pt idx="5">
                  <c:v>106.0</c:v>
                </c:pt>
                <c:pt idx="6">
                  <c:v>107.0</c:v>
                </c:pt>
                <c:pt idx="7">
                  <c:v>86.0</c:v>
                </c:pt>
                <c:pt idx="8">
                  <c:v>79.0</c:v>
                </c:pt>
                <c:pt idx="9">
                  <c:v>89.0</c:v>
                </c:pt>
                <c:pt idx="10">
                  <c:v>104.0</c:v>
                </c:pt>
                <c:pt idx="11">
                  <c:v>108.0</c:v>
                </c:pt>
                <c:pt idx="12">
                  <c:v>87.0</c:v>
                </c:pt>
                <c:pt idx="13">
                  <c:v>78.0</c:v>
                </c:pt>
                <c:pt idx="14">
                  <c:v>88.0</c:v>
                </c:pt>
                <c:pt idx="15">
                  <c:v>90.0</c:v>
                </c:pt>
                <c:pt idx="16">
                  <c:v>83.0</c:v>
                </c:pt>
                <c:pt idx="17">
                  <c:v>84.0</c:v>
                </c:pt>
                <c:pt idx="18">
                  <c:v>92.0</c:v>
                </c:pt>
                <c:pt idx="19">
                  <c:v>77.0</c:v>
                </c:pt>
                <c:pt idx="20">
                  <c:v>81.0</c:v>
                </c:pt>
                <c:pt idx="21">
                  <c:v>109.0</c:v>
                </c:pt>
              </c:numCache>
            </c:numRef>
          </c:cat>
          <c:val>
            <c:numRef>
              <c:f>Sheet1!$J$2:$J$24</c:f>
              <c:numCache>
                <c:formatCode>0.000</c:formatCode>
                <c:ptCount val="23"/>
                <c:pt idx="0">
                  <c:v>0.611111111111111</c:v>
                </c:pt>
                <c:pt idx="1">
                  <c:v>0.448275862068965</c:v>
                </c:pt>
                <c:pt idx="2">
                  <c:v>0.302631578947368</c:v>
                </c:pt>
                <c:pt idx="3">
                  <c:v>0.588235294117647</c:v>
                </c:pt>
                <c:pt idx="4">
                  <c:v>0.377777777777778</c:v>
                </c:pt>
                <c:pt idx="5">
                  <c:v>0.446601941747573</c:v>
                </c:pt>
                <c:pt idx="6">
                  <c:v>0.728571428571428</c:v>
                </c:pt>
                <c:pt idx="7">
                  <c:v>0.19047619047619</c:v>
                </c:pt>
                <c:pt idx="8">
                  <c:v>0.38</c:v>
                </c:pt>
                <c:pt idx="9">
                  <c:v>0.151898734177215</c:v>
                </c:pt>
                <c:pt idx="10">
                  <c:v>0.45631067961165</c:v>
                </c:pt>
                <c:pt idx="11">
                  <c:v>0.161434977578475</c:v>
                </c:pt>
                <c:pt idx="12">
                  <c:v>0.322834645669291</c:v>
                </c:pt>
                <c:pt idx="13">
                  <c:v>0.209302325581395</c:v>
                </c:pt>
                <c:pt idx="14">
                  <c:v>0.408602150537634</c:v>
                </c:pt>
                <c:pt idx="15">
                  <c:v>0.533333333333333</c:v>
                </c:pt>
                <c:pt idx="16">
                  <c:v>0.425925925925926</c:v>
                </c:pt>
                <c:pt idx="17">
                  <c:v>0.46969696969697</c:v>
                </c:pt>
                <c:pt idx="18">
                  <c:v>0.340425531914894</c:v>
                </c:pt>
                <c:pt idx="19">
                  <c:v>0.431818181818182</c:v>
                </c:pt>
                <c:pt idx="20">
                  <c:v>0.356435643564356</c:v>
                </c:pt>
                <c:pt idx="21">
                  <c:v>0.173333333333333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00933072"/>
        <c:axId val="-1300457968"/>
      </c:barChart>
      <c:catAx>
        <c:axId val="-13009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0457968"/>
        <c:crosses val="autoZero"/>
        <c:auto val="1"/>
        <c:lblAlgn val="ctr"/>
        <c:lblOffset val="100"/>
        <c:noMultiLvlLbl val="0"/>
      </c:catAx>
      <c:valAx>
        <c:axId val="-13004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09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percent of immediate accessed entities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82.0</c:v>
                </c:pt>
                <c:pt idx="1">
                  <c:v>85.0</c:v>
                </c:pt>
                <c:pt idx="2">
                  <c:v>101.0</c:v>
                </c:pt>
                <c:pt idx="3">
                  <c:v>110.0</c:v>
                </c:pt>
                <c:pt idx="4">
                  <c:v>80.0</c:v>
                </c:pt>
                <c:pt idx="5">
                  <c:v>106.0</c:v>
                </c:pt>
                <c:pt idx="6">
                  <c:v>107.0</c:v>
                </c:pt>
                <c:pt idx="7">
                  <c:v>86.0</c:v>
                </c:pt>
                <c:pt idx="8">
                  <c:v>79.0</c:v>
                </c:pt>
                <c:pt idx="9">
                  <c:v>89.0</c:v>
                </c:pt>
                <c:pt idx="10">
                  <c:v>104.0</c:v>
                </c:pt>
                <c:pt idx="11">
                  <c:v>108.0</c:v>
                </c:pt>
                <c:pt idx="12">
                  <c:v>87.0</c:v>
                </c:pt>
                <c:pt idx="13">
                  <c:v>78.0</c:v>
                </c:pt>
                <c:pt idx="14">
                  <c:v>88.0</c:v>
                </c:pt>
                <c:pt idx="15">
                  <c:v>90.0</c:v>
                </c:pt>
                <c:pt idx="16">
                  <c:v>83.0</c:v>
                </c:pt>
                <c:pt idx="17">
                  <c:v>84.0</c:v>
                </c:pt>
                <c:pt idx="18">
                  <c:v>92.0</c:v>
                </c:pt>
                <c:pt idx="19">
                  <c:v>77.0</c:v>
                </c:pt>
                <c:pt idx="20">
                  <c:v>81.0</c:v>
                </c:pt>
                <c:pt idx="21">
                  <c:v>109.0</c:v>
                </c:pt>
              </c:numCache>
            </c:numRef>
          </c:cat>
          <c:val>
            <c:numRef>
              <c:f>Sheet1!$AA$2:$AA$23</c:f>
              <c:numCache>
                <c:formatCode>General</c:formatCode>
                <c:ptCount val="22"/>
                <c:pt idx="0">
                  <c:v>0.5</c:v>
                </c:pt>
                <c:pt idx="1">
                  <c:v>0.689655172413793</c:v>
                </c:pt>
                <c:pt idx="2">
                  <c:v>0.263157894736842</c:v>
                </c:pt>
                <c:pt idx="3">
                  <c:v>0.735294117647059</c:v>
                </c:pt>
                <c:pt idx="4">
                  <c:v>0.533333333333333</c:v>
                </c:pt>
                <c:pt idx="5">
                  <c:v>0.407766990291262</c:v>
                </c:pt>
                <c:pt idx="6">
                  <c:v>0.7</c:v>
                </c:pt>
                <c:pt idx="7">
                  <c:v>0.380952380952381</c:v>
                </c:pt>
                <c:pt idx="8">
                  <c:v>0.38</c:v>
                </c:pt>
                <c:pt idx="9">
                  <c:v>0.316455696202532</c:v>
                </c:pt>
                <c:pt idx="10">
                  <c:v>0.495145631067961</c:v>
                </c:pt>
                <c:pt idx="11">
                  <c:v>0.170403587443946</c:v>
                </c:pt>
                <c:pt idx="12">
                  <c:v>0.259842519685039</c:v>
                </c:pt>
                <c:pt idx="13">
                  <c:v>0.302325581395349</c:v>
                </c:pt>
                <c:pt idx="14">
                  <c:v>0.397849462365591</c:v>
                </c:pt>
                <c:pt idx="15">
                  <c:v>0.293333333333333</c:v>
                </c:pt>
                <c:pt idx="16">
                  <c:v>0.407407407407407</c:v>
                </c:pt>
                <c:pt idx="17">
                  <c:v>0.515151515151515</c:v>
                </c:pt>
                <c:pt idx="18">
                  <c:v>0.234042553191489</c:v>
                </c:pt>
                <c:pt idx="19">
                  <c:v>0.159090909090909</c:v>
                </c:pt>
                <c:pt idx="20">
                  <c:v>0.316831683168317</c:v>
                </c:pt>
                <c:pt idx="21">
                  <c:v>0.346666666666667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8549280"/>
        <c:axId val="-1972417520"/>
      </c:barChart>
      <c:catAx>
        <c:axId val="-9185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2417520"/>
        <c:crosses val="autoZero"/>
        <c:auto val="1"/>
        <c:lblAlgn val="ctr"/>
        <c:lblOffset val="100"/>
        <c:noMultiLvlLbl val="0"/>
      </c:catAx>
      <c:valAx>
        <c:axId val="-19724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85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immediate access time lapse (min)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immediate access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82.0</c:v>
                </c:pt>
                <c:pt idx="1">
                  <c:v>85.0</c:v>
                </c:pt>
                <c:pt idx="2">
                  <c:v>101.0</c:v>
                </c:pt>
                <c:pt idx="3">
                  <c:v>110.0</c:v>
                </c:pt>
                <c:pt idx="4">
                  <c:v>80.0</c:v>
                </c:pt>
                <c:pt idx="5">
                  <c:v>106.0</c:v>
                </c:pt>
                <c:pt idx="6">
                  <c:v>107.0</c:v>
                </c:pt>
                <c:pt idx="7">
                  <c:v>86.0</c:v>
                </c:pt>
                <c:pt idx="8">
                  <c:v>79.0</c:v>
                </c:pt>
                <c:pt idx="9">
                  <c:v>89.0</c:v>
                </c:pt>
                <c:pt idx="10">
                  <c:v>104.0</c:v>
                </c:pt>
                <c:pt idx="11">
                  <c:v>108.0</c:v>
                </c:pt>
                <c:pt idx="12">
                  <c:v>87.0</c:v>
                </c:pt>
                <c:pt idx="13">
                  <c:v>78.0</c:v>
                </c:pt>
                <c:pt idx="14">
                  <c:v>88.0</c:v>
                </c:pt>
                <c:pt idx="15">
                  <c:v>90.0</c:v>
                </c:pt>
                <c:pt idx="16">
                  <c:v>83.0</c:v>
                </c:pt>
                <c:pt idx="17">
                  <c:v>84.0</c:v>
                </c:pt>
                <c:pt idx="18">
                  <c:v>92.0</c:v>
                </c:pt>
                <c:pt idx="19">
                  <c:v>77.0</c:v>
                </c:pt>
                <c:pt idx="20">
                  <c:v>81.0</c:v>
                </c:pt>
                <c:pt idx="21">
                  <c:v>109.0</c:v>
                </c:pt>
              </c:numCache>
            </c:numRef>
          </c:cat>
          <c:val>
            <c:numRef>
              <c:f>Sheet1!$Y$2:$Y$23</c:f>
              <c:numCache>
                <c:formatCode>General</c:formatCode>
                <c:ptCount val="22"/>
                <c:pt idx="0">
                  <c:v>2.95</c:v>
                </c:pt>
                <c:pt idx="1">
                  <c:v>4.85</c:v>
                </c:pt>
                <c:pt idx="2">
                  <c:v>5.24</c:v>
                </c:pt>
                <c:pt idx="3">
                  <c:v>5.46</c:v>
                </c:pt>
                <c:pt idx="4">
                  <c:v>5.59</c:v>
                </c:pt>
                <c:pt idx="5">
                  <c:v>5.62</c:v>
                </c:pt>
                <c:pt idx="6">
                  <c:v>7.2</c:v>
                </c:pt>
                <c:pt idx="7">
                  <c:v>7.32</c:v>
                </c:pt>
                <c:pt idx="8">
                  <c:v>8.03</c:v>
                </c:pt>
                <c:pt idx="9">
                  <c:v>8.12</c:v>
                </c:pt>
                <c:pt idx="10">
                  <c:v>9.76</c:v>
                </c:pt>
                <c:pt idx="11">
                  <c:v>11.64</c:v>
                </c:pt>
                <c:pt idx="12">
                  <c:v>11.7</c:v>
                </c:pt>
                <c:pt idx="13">
                  <c:v>11.94</c:v>
                </c:pt>
                <c:pt idx="14">
                  <c:v>12.14</c:v>
                </c:pt>
                <c:pt idx="15">
                  <c:v>12.7</c:v>
                </c:pt>
                <c:pt idx="16">
                  <c:v>12.7</c:v>
                </c:pt>
                <c:pt idx="17">
                  <c:v>12.72</c:v>
                </c:pt>
                <c:pt idx="18">
                  <c:v>12.9</c:v>
                </c:pt>
                <c:pt idx="19">
                  <c:v>14.0</c:v>
                </c:pt>
                <c:pt idx="20">
                  <c:v>14.12</c:v>
                </c:pt>
                <c:pt idx="21">
                  <c:v>17.95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7762336"/>
        <c:axId val="-917950080"/>
      </c:barChart>
      <c:catAx>
        <c:axId val="-9177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950080"/>
        <c:crosses val="autoZero"/>
        <c:auto val="1"/>
        <c:lblAlgn val="ctr"/>
        <c:lblOffset val="100"/>
        <c:noMultiLvlLbl val="0"/>
      </c:catAx>
      <c:valAx>
        <c:axId val="-9179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76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101600</xdr:rowOff>
    </xdr:from>
    <xdr:to>
      <xdr:col>11</xdr:col>
      <xdr:colOff>584200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279400</xdr:colOff>
      <xdr:row>25</xdr:row>
      <xdr:rowOff>152400</xdr:rowOff>
    </xdr:from>
    <xdr:to>
      <xdr:col>20</xdr:col>
      <xdr:colOff>431800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711200</xdr:colOff>
      <xdr:row>26</xdr:row>
      <xdr:rowOff>12700</xdr:rowOff>
    </xdr:from>
    <xdr:to>
      <xdr:col>26</xdr:col>
      <xdr:colOff>114300</xdr:colOff>
      <xdr:row>39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41</xdr:row>
      <xdr:rowOff>76200</xdr:rowOff>
    </xdr:from>
    <xdr:to>
      <xdr:col>25</xdr:col>
      <xdr:colOff>457200</xdr:colOff>
      <xdr:row>54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showRuler="0" topLeftCell="K12" workbookViewId="0">
      <selection activeCell="Y58" sqref="Y58"/>
    </sheetView>
  </sheetViews>
  <sheetFormatPr baseColWidth="10" defaultRowHeight="16" x14ac:dyDescent="0.2"/>
  <cols>
    <col min="1" max="1" width="9" customWidth="1"/>
    <col min="2" max="2" width="6.83203125" customWidth="1"/>
    <col min="3" max="3" width="8.33203125" customWidth="1"/>
    <col min="4" max="4" width="4.6640625" customWidth="1"/>
    <col min="5" max="5" width="9.5" customWidth="1"/>
    <col min="6" max="6" width="7" customWidth="1"/>
    <col min="7" max="7" width="8.1640625" customWidth="1"/>
    <col min="8" max="8" width="7.5" customWidth="1"/>
    <col min="9" max="9" width="7.6640625" customWidth="1"/>
    <col min="10" max="11" width="9.33203125" customWidth="1"/>
    <col min="12" max="12" width="8.5" customWidth="1"/>
    <col min="13" max="13" width="9.5" customWidth="1"/>
    <col min="14" max="14" width="9.6640625" customWidth="1"/>
    <col min="15" max="15" width="6.83203125" style="4" customWidth="1"/>
    <col min="16" max="17" width="9.6640625" style="4" customWidth="1"/>
    <col min="18" max="18" width="8.83203125" style="4" customWidth="1"/>
    <col min="19" max="19" width="9.83203125" customWidth="1"/>
    <col min="20" max="20" width="9" customWidth="1"/>
    <col min="21" max="21" width="13.6640625" style="6" customWidth="1"/>
  </cols>
  <sheetData>
    <row r="1" spans="1:27" s="1" customFormat="1" ht="49" customHeight="1" x14ac:dyDescent="0.2">
      <c r="A1" s="1" t="s">
        <v>0</v>
      </c>
      <c r="B1" s="1" t="s">
        <v>1</v>
      </c>
      <c r="C1" s="1" t="s">
        <v>28</v>
      </c>
      <c r="D1" s="1" t="s">
        <v>2</v>
      </c>
      <c r="E1" s="1" t="s">
        <v>4</v>
      </c>
      <c r="F1" s="1" t="s">
        <v>9</v>
      </c>
      <c r="G1" s="1" t="s">
        <v>6</v>
      </c>
      <c r="H1" s="1" t="s">
        <v>7</v>
      </c>
      <c r="I1" s="1" t="s">
        <v>29</v>
      </c>
      <c r="J1" s="1" t="s">
        <v>3</v>
      </c>
      <c r="K1" s="1" t="s">
        <v>5</v>
      </c>
      <c r="L1" s="1" t="s">
        <v>10</v>
      </c>
      <c r="M1" s="1" t="s">
        <v>11</v>
      </c>
      <c r="N1" s="1" t="s">
        <v>8</v>
      </c>
      <c r="O1" s="3" t="s">
        <v>30</v>
      </c>
      <c r="P1" s="3" t="s">
        <v>31</v>
      </c>
      <c r="Q1" s="3" t="s">
        <v>32</v>
      </c>
      <c r="R1" s="3" t="s">
        <v>14</v>
      </c>
      <c r="S1" s="1" t="s">
        <v>12</v>
      </c>
      <c r="T1" s="1" t="s">
        <v>13</v>
      </c>
      <c r="U1" s="5" t="s">
        <v>33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</row>
    <row r="2" spans="1:27" x14ac:dyDescent="0.2">
      <c r="A2">
        <v>82</v>
      </c>
      <c r="B2">
        <v>54</v>
      </c>
      <c r="C2">
        <v>35</v>
      </c>
      <c r="D2">
        <v>33</v>
      </c>
      <c r="E2">
        <v>20</v>
      </c>
      <c r="F2">
        <v>4</v>
      </c>
      <c r="G2">
        <v>18</v>
      </c>
      <c r="H2">
        <v>7</v>
      </c>
      <c r="I2" s="2">
        <f>C2/B2</f>
        <v>0.64814814814814814</v>
      </c>
      <c r="J2" s="2">
        <f>D2/B2</f>
        <v>0.61111111111111116</v>
      </c>
      <c r="K2" s="2">
        <f>E2/B2</f>
        <v>0.37037037037037035</v>
      </c>
      <c r="L2" s="2">
        <f>F2/B2</f>
        <v>7.407407407407407E-2</v>
      </c>
      <c r="M2" s="2">
        <f>G2/B2</f>
        <v>0.33333333333333331</v>
      </c>
      <c r="N2" s="2">
        <f>H2/B2</f>
        <v>0.12962962962962962</v>
      </c>
      <c r="O2" s="4">
        <v>28</v>
      </c>
      <c r="P2" s="4">
        <v>6</v>
      </c>
      <c r="Q2" s="4">
        <f>B2-O2-P2</f>
        <v>20</v>
      </c>
      <c r="R2" s="4">
        <f>B2-C2</f>
        <v>19</v>
      </c>
      <c r="S2">
        <v>18</v>
      </c>
      <c r="T2" t="s">
        <v>18</v>
      </c>
      <c r="U2" s="6">
        <f>S2/R2</f>
        <v>0.94736842105263153</v>
      </c>
      <c r="V2" t="s">
        <v>52</v>
      </c>
      <c r="W2" s="6">
        <f>LEFT(V2,2)/B2</f>
        <v>0.5</v>
      </c>
      <c r="X2">
        <f>C2/B2</f>
        <v>0.64814814814814814</v>
      </c>
      <c r="Y2">
        <v>2.95</v>
      </c>
      <c r="Z2">
        <v>27</v>
      </c>
      <c r="AA2">
        <f>Z2/B2</f>
        <v>0.5</v>
      </c>
    </row>
    <row r="3" spans="1:27" x14ac:dyDescent="0.2">
      <c r="A3">
        <v>85</v>
      </c>
      <c r="B3">
        <v>58</v>
      </c>
      <c r="C3">
        <v>51</v>
      </c>
      <c r="D3">
        <v>26</v>
      </c>
      <c r="E3">
        <v>10</v>
      </c>
      <c r="F3">
        <v>0</v>
      </c>
      <c r="G3">
        <v>7</v>
      </c>
      <c r="H3">
        <v>1</v>
      </c>
      <c r="I3" s="2">
        <f>C3/B3</f>
        <v>0.87931034482758619</v>
      </c>
      <c r="J3" s="2">
        <f>D3/B3</f>
        <v>0.44827586206896552</v>
      </c>
      <c r="K3" s="2">
        <f>E3/B3</f>
        <v>0.17241379310344829</v>
      </c>
      <c r="L3" s="2">
        <f>F3/B3</f>
        <v>0</v>
      </c>
      <c r="M3" s="2">
        <f>G3/B3</f>
        <v>0.1206896551724138</v>
      </c>
      <c r="N3" s="2">
        <f>H3/B3</f>
        <v>1.7241379310344827E-2</v>
      </c>
      <c r="O3" s="4">
        <v>43</v>
      </c>
      <c r="P3" s="4">
        <v>13</v>
      </c>
      <c r="Q3" s="4">
        <f>B3-O3-P3</f>
        <v>2</v>
      </c>
      <c r="R3" s="4">
        <f>B3-C3</f>
        <v>7</v>
      </c>
      <c r="S3">
        <v>1</v>
      </c>
      <c r="U3" s="6">
        <f>S3/R3</f>
        <v>0.14285714285714285</v>
      </c>
      <c r="V3" t="s">
        <v>55</v>
      </c>
      <c r="W3" s="6">
        <f>LEFT(V3,2)/B3</f>
        <v>0.68965517241379315</v>
      </c>
      <c r="X3">
        <f>C3/B3</f>
        <v>0.87931034482758619</v>
      </c>
      <c r="Y3">
        <v>4.8499999999999996</v>
      </c>
      <c r="Z3">
        <v>40</v>
      </c>
      <c r="AA3">
        <f>Z3/B3</f>
        <v>0.68965517241379315</v>
      </c>
    </row>
    <row r="4" spans="1:27" x14ac:dyDescent="0.2">
      <c r="A4">
        <v>101</v>
      </c>
      <c r="B4">
        <v>76</v>
      </c>
      <c r="C4">
        <v>68</v>
      </c>
      <c r="D4">
        <v>23</v>
      </c>
      <c r="E4">
        <v>9</v>
      </c>
      <c r="F4">
        <v>0</v>
      </c>
      <c r="G4">
        <v>5</v>
      </c>
      <c r="H4">
        <v>0</v>
      </c>
      <c r="I4" s="2">
        <f>C4/B4</f>
        <v>0.89473684210526316</v>
      </c>
      <c r="J4" s="2">
        <f>D4/B4</f>
        <v>0.30263157894736842</v>
      </c>
      <c r="K4" s="2">
        <f>E4/B4</f>
        <v>0.11842105263157894</v>
      </c>
      <c r="L4" s="2">
        <f>F4/B4</f>
        <v>0</v>
      </c>
      <c r="M4" s="2">
        <f>G4/B4</f>
        <v>6.5789473684210523E-2</v>
      </c>
      <c r="N4" s="2">
        <f>H4/B4</f>
        <v>0</v>
      </c>
      <c r="O4" s="4">
        <v>57</v>
      </c>
      <c r="P4" s="4">
        <v>7</v>
      </c>
      <c r="Q4" s="4">
        <f>B4-O4-P4</f>
        <v>12</v>
      </c>
      <c r="R4" s="4">
        <f>B4-C4</f>
        <v>8</v>
      </c>
      <c r="S4">
        <v>1</v>
      </c>
      <c r="T4" t="s">
        <v>23</v>
      </c>
      <c r="U4" s="6">
        <f>S4/R4</f>
        <v>0.125</v>
      </c>
      <c r="V4" t="s">
        <v>40</v>
      </c>
      <c r="W4" s="6">
        <f>LEFT(V4,2)/B4</f>
        <v>0.26315789473684209</v>
      </c>
      <c r="X4">
        <f>C4/B4</f>
        <v>0.89473684210526316</v>
      </c>
      <c r="Y4">
        <v>5.24</v>
      </c>
      <c r="Z4">
        <v>20</v>
      </c>
      <c r="AA4">
        <f>Z4/B4</f>
        <v>0.26315789473684209</v>
      </c>
    </row>
    <row r="5" spans="1:27" x14ac:dyDescent="0.2">
      <c r="A5">
        <v>110</v>
      </c>
      <c r="B5">
        <v>34</v>
      </c>
      <c r="C5">
        <v>33</v>
      </c>
      <c r="D5">
        <v>20</v>
      </c>
      <c r="E5">
        <v>5</v>
      </c>
      <c r="F5">
        <v>0</v>
      </c>
      <c r="G5">
        <v>6</v>
      </c>
      <c r="H5">
        <v>0</v>
      </c>
      <c r="I5" s="2">
        <f>C5/B5</f>
        <v>0.97058823529411764</v>
      </c>
      <c r="J5" s="2">
        <f>D5/B5</f>
        <v>0.58823529411764708</v>
      </c>
      <c r="K5" s="2">
        <f>E5/B5</f>
        <v>0.14705882352941177</v>
      </c>
      <c r="L5" s="2">
        <f>F5/B5</f>
        <v>0</v>
      </c>
      <c r="M5" s="2">
        <f>G5/B5</f>
        <v>0.17647058823529413</v>
      </c>
      <c r="N5" s="2">
        <f>H5/B5</f>
        <v>0</v>
      </c>
      <c r="O5" s="4">
        <v>30</v>
      </c>
      <c r="P5" s="4">
        <v>4</v>
      </c>
      <c r="Q5" s="4">
        <f>B5-O5-P5</f>
        <v>0</v>
      </c>
      <c r="R5" s="4">
        <v>1</v>
      </c>
      <c r="S5">
        <v>0</v>
      </c>
      <c r="U5" s="6">
        <f>S5/R5</f>
        <v>0</v>
      </c>
      <c r="V5" t="s">
        <v>46</v>
      </c>
      <c r="W5" s="6">
        <f>LEFT(V5,2)/B5</f>
        <v>0.73529411764705888</v>
      </c>
      <c r="X5">
        <f>C5/B5</f>
        <v>0.97058823529411764</v>
      </c>
      <c r="Y5">
        <v>5.46</v>
      </c>
      <c r="Z5">
        <v>25</v>
      </c>
      <c r="AA5">
        <f>Z5/B5</f>
        <v>0.73529411764705888</v>
      </c>
    </row>
    <row r="6" spans="1:27" x14ac:dyDescent="0.2">
      <c r="A6">
        <v>80</v>
      </c>
      <c r="B6">
        <v>45</v>
      </c>
      <c r="C6">
        <v>36</v>
      </c>
      <c r="D6">
        <v>17</v>
      </c>
      <c r="E6">
        <v>6</v>
      </c>
      <c r="F6">
        <v>0</v>
      </c>
      <c r="G6">
        <v>5</v>
      </c>
      <c r="H6">
        <v>1</v>
      </c>
      <c r="I6" s="2">
        <f>C6/B6</f>
        <v>0.8</v>
      </c>
      <c r="J6" s="2">
        <f>D6/B6</f>
        <v>0.37777777777777777</v>
      </c>
      <c r="K6" s="2">
        <f>E6/B6</f>
        <v>0.13333333333333333</v>
      </c>
      <c r="L6" s="2">
        <f>F6/B6</f>
        <v>0</v>
      </c>
      <c r="M6" s="2">
        <f>G6/B6</f>
        <v>0.1111111111111111</v>
      </c>
      <c r="N6" s="2">
        <f>H6/B6</f>
        <v>2.2222222222222223E-2</v>
      </c>
      <c r="O6" s="4">
        <v>13</v>
      </c>
      <c r="P6" s="4">
        <v>30</v>
      </c>
      <c r="Q6" s="4">
        <f>B6-O6-P6</f>
        <v>2</v>
      </c>
      <c r="R6" s="4">
        <f>B6-C6</f>
        <v>9</v>
      </c>
      <c r="S6">
        <v>2</v>
      </c>
      <c r="U6" s="6">
        <f>S6/R6</f>
        <v>0.22222222222222221</v>
      </c>
      <c r="V6" t="s">
        <v>50</v>
      </c>
      <c r="W6" s="6">
        <f>LEFT(V6,2)/B6</f>
        <v>0.53333333333333333</v>
      </c>
      <c r="X6">
        <f>C6/B6</f>
        <v>0.8</v>
      </c>
      <c r="Y6">
        <v>5.59</v>
      </c>
      <c r="Z6">
        <v>24</v>
      </c>
      <c r="AA6">
        <f>Z6/B6</f>
        <v>0.53333333333333333</v>
      </c>
    </row>
    <row r="7" spans="1:27" x14ac:dyDescent="0.2">
      <c r="A7">
        <v>106</v>
      </c>
      <c r="B7">
        <v>103</v>
      </c>
      <c r="C7">
        <v>79</v>
      </c>
      <c r="D7">
        <v>46</v>
      </c>
      <c r="E7">
        <v>12</v>
      </c>
      <c r="F7">
        <v>2</v>
      </c>
      <c r="G7">
        <v>21</v>
      </c>
      <c r="H7">
        <v>1</v>
      </c>
      <c r="I7" s="2">
        <f>C7/B7</f>
        <v>0.76699029126213591</v>
      </c>
      <c r="J7" s="2">
        <f>D7/B7</f>
        <v>0.44660194174757284</v>
      </c>
      <c r="K7" s="2">
        <f>E7/B7</f>
        <v>0.11650485436893204</v>
      </c>
      <c r="L7" s="2">
        <f>F7/B7</f>
        <v>1.9417475728155338E-2</v>
      </c>
      <c r="M7" s="2">
        <f>G7/B7</f>
        <v>0.20388349514563106</v>
      </c>
      <c r="N7" s="2">
        <f>H7/B7</f>
        <v>9.7087378640776691E-3</v>
      </c>
      <c r="O7" s="4">
        <v>100</v>
      </c>
      <c r="P7" s="4">
        <v>3</v>
      </c>
      <c r="Q7" s="4">
        <f>B7-O7-P7</f>
        <v>0</v>
      </c>
      <c r="R7" s="4">
        <f>B7-C7</f>
        <v>24</v>
      </c>
      <c r="S7">
        <v>0</v>
      </c>
      <c r="T7" t="s">
        <v>15</v>
      </c>
      <c r="U7" s="6">
        <f>S7/R7</f>
        <v>0</v>
      </c>
      <c r="V7" t="s">
        <v>42</v>
      </c>
      <c r="W7" s="6">
        <f>LEFT(V7,2)/B7</f>
        <v>0.40776699029126212</v>
      </c>
      <c r="X7">
        <f>C7/B7</f>
        <v>0.76699029126213591</v>
      </c>
      <c r="Y7">
        <v>5.62</v>
      </c>
      <c r="Z7">
        <v>42</v>
      </c>
      <c r="AA7">
        <f>Z7/B7</f>
        <v>0.40776699029126212</v>
      </c>
    </row>
    <row r="8" spans="1:27" x14ac:dyDescent="0.2">
      <c r="A8">
        <v>107</v>
      </c>
      <c r="B8">
        <v>70</v>
      </c>
      <c r="C8">
        <v>67</v>
      </c>
      <c r="D8">
        <v>51</v>
      </c>
      <c r="E8">
        <v>28</v>
      </c>
      <c r="F8">
        <v>2</v>
      </c>
      <c r="G8">
        <v>41</v>
      </c>
      <c r="H8">
        <v>18</v>
      </c>
      <c r="I8" s="2">
        <f>C8/B8</f>
        <v>0.95714285714285718</v>
      </c>
      <c r="J8" s="2">
        <f>D8/B8</f>
        <v>0.72857142857142854</v>
      </c>
      <c r="K8" s="2">
        <f>E8/B8</f>
        <v>0.4</v>
      </c>
      <c r="L8" s="2">
        <f>F8/B8</f>
        <v>2.8571428571428571E-2</v>
      </c>
      <c r="M8" s="2">
        <f>G8/B8</f>
        <v>0.58571428571428574</v>
      </c>
      <c r="N8" s="2">
        <f>H8/B8</f>
        <v>0.25714285714285712</v>
      </c>
      <c r="O8" s="4">
        <v>29</v>
      </c>
      <c r="P8" s="4">
        <v>32</v>
      </c>
      <c r="Q8" s="4">
        <f>B8-O8-P8</f>
        <v>9</v>
      </c>
      <c r="R8" s="4">
        <f>B8-C8</f>
        <v>3</v>
      </c>
      <c r="S8">
        <v>0</v>
      </c>
      <c r="T8" t="s">
        <v>25</v>
      </c>
      <c r="U8" s="6">
        <f>S8/R8</f>
        <v>0</v>
      </c>
      <c r="V8" t="s">
        <v>43</v>
      </c>
      <c r="W8" s="6">
        <f>LEFT(V8,2)/B8</f>
        <v>0.7</v>
      </c>
      <c r="X8">
        <f>C8/B8</f>
        <v>0.95714285714285718</v>
      </c>
      <c r="Y8">
        <v>7.2</v>
      </c>
      <c r="Z8">
        <v>49</v>
      </c>
      <c r="AA8">
        <f>Z8/B8</f>
        <v>0.7</v>
      </c>
    </row>
    <row r="9" spans="1:27" x14ac:dyDescent="0.2">
      <c r="A9">
        <v>86</v>
      </c>
      <c r="B9">
        <v>42</v>
      </c>
      <c r="C9">
        <v>32</v>
      </c>
      <c r="D9">
        <v>8</v>
      </c>
      <c r="E9">
        <v>6</v>
      </c>
      <c r="F9">
        <v>0</v>
      </c>
      <c r="G9">
        <v>12</v>
      </c>
      <c r="H9">
        <v>1</v>
      </c>
      <c r="I9" s="2">
        <f>C9/B9</f>
        <v>0.76190476190476186</v>
      </c>
      <c r="J9" s="2">
        <f>D9/B9</f>
        <v>0.19047619047619047</v>
      </c>
      <c r="K9" s="2">
        <f>E9/B9</f>
        <v>0.14285714285714285</v>
      </c>
      <c r="L9" s="2">
        <f>F9/B9</f>
        <v>0</v>
      </c>
      <c r="M9" s="2">
        <f>G9/B9</f>
        <v>0.2857142857142857</v>
      </c>
      <c r="N9" s="2">
        <f>H9/B9</f>
        <v>2.3809523809523808E-2</v>
      </c>
      <c r="O9" s="4">
        <v>28</v>
      </c>
      <c r="P9" s="4">
        <v>5</v>
      </c>
      <c r="Q9" s="4">
        <f>B9-O9-P9</f>
        <v>9</v>
      </c>
      <c r="R9" s="4">
        <f>B9-C9</f>
        <v>10</v>
      </c>
      <c r="S9">
        <v>8</v>
      </c>
      <c r="T9" t="s">
        <v>19</v>
      </c>
      <c r="U9" s="6">
        <f>S9/R9</f>
        <v>0.8</v>
      </c>
      <c r="V9" t="s">
        <v>34</v>
      </c>
      <c r="W9" s="6">
        <f>LEFT(V9,2)/B9</f>
        <v>0.38095238095238093</v>
      </c>
      <c r="X9">
        <f>C9/B9</f>
        <v>0.76190476190476186</v>
      </c>
      <c r="Y9">
        <v>7.32</v>
      </c>
      <c r="Z9">
        <v>16</v>
      </c>
      <c r="AA9">
        <f>Z9/B9</f>
        <v>0.38095238095238093</v>
      </c>
    </row>
    <row r="10" spans="1:27" x14ac:dyDescent="0.2">
      <c r="A10">
        <v>79</v>
      </c>
      <c r="B10">
        <v>100</v>
      </c>
      <c r="C10">
        <v>77</v>
      </c>
      <c r="D10">
        <v>38</v>
      </c>
      <c r="E10">
        <v>20</v>
      </c>
      <c r="F10">
        <v>1</v>
      </c>
      <c r="G10">
        <v>15</v>
      </c>
      <c r="H10">
        <v>6</v>
      </c>
      <c r="I10" s="2">
        <f>C10/B10</f>
        <v>0.77</v>
      </c>
      <c r="J10" s="2">
        <f>D10/B10</f>
        <v>0.38</v>
      </c>
      <c r="K10" s="2">
        <f>E10/B10</f>
        <v>0.2</v>
      </c>
      <c r="L10" s="2">
        <f>F10/B10</f>
        <v>0.01</v>
      </c>
      <c r="M10" s="2">
        <f>G10/B10</f>
        <v>0.15</v>
      </c>
      <c r="N10" s="2">
        <f>H10/B10</f>
        <v>0.06</v>
      </c>
      <c r="O10" s="4">
        <v>40</v>
      </c>
      <c r="P10" s="4">
        <v>36</v>
      </c>
      <c r="Q10" s="4">
        <f>B10-O10-P10</f>
        <v>24</v>
      </c>
      <c r="R10" s="4">
        <f>B10-C10</f>
        <v>23</v>
      </c>
      <c r="S10">
        <v>11</v>
      </c>
      <c r="T10" t="s">
        <v>16</v>
      </c>
      <c r="U10" s="6">
        <f>S10/R10</f>
        <v>0.47826086956521741</v>
      </c>
      <c r="V10" t="s">
        <v>49</v>
      </c>
      <c r="W10" s="6">
        <f>LEFT(V10,2)/B10</f>
        <v>0.38</v>
      </c>
      <c r="X10">
        <f>C10/B10</f>
        <v>0.77</v>
      </c>
      <c r="Y10">
        <v>8.0299999999999994</v>
      </c>
      <c r="Z10">
        <v>38</v>
      </c>
      <c r="AA10">
        <f>Z10/B10</f>
        <v>0.38</v>
      </c>
    </row>
    <row r="11" spans="1:27" x14ac:dyDescent="0.2">
      <c r="A11">
        <v>89</v>
      </c>
      <c r="B11">
        <v>79</v>
      </c>
      <c r="C11">
        <v>66</v>
      </c>
      <c r="D11">
        <v>12</v>
      </c>
      <c r="E11">
        <v>4</v>
      </c>
      <c r="F11">
        <v>0</v>
      </c>
      <c r="G11">
        <v>7</v>
      </c>
      <c r="H11">
        <v>0</v>
      </c>
      <c r="I11" s="2">
        <f>C11/B11</f>
        <v>0.83544303797468356</v>
      </c>
      <c r="J11" s="2">
        <f>D11/B11</f>
        <v>0.15189873417721519</v>
      </c>
      <c r="K11" s="2">
        <f>E11/B11</f>
        <v>5.0632911392405063E-2</v>
      </c>
      <c r="L11" s="2">
        <f>F11/B11</f>
        <v>0</v>
      </c>
      <c r="M11" s="2">
        <f>G11/B11</f>
        <v>8.8607594936708861E-2</v>
      </c>
      <c r="N11" s="2">
        <f>H11/B11</f>
        <v>0</v>
      </c>
      <c r="O11" s="4">
        <v>34</v>
      </c>
      <c r="P11" s="4">
        <v>31</v>
      </c>
      <c r="Q11" s="4">
        <f>B11-O11-P11</f>
        <v>14</v>
      </c>
      <c r="R11" s="4">
        <f>B11-C11</f>
        <v>13</v>
      </c>
      <c r="S11">
        <v>5</v>
      </c>
      <c r="T11" t="s">
        <v>15</v>
      </c>
      <c r="U11" s="6">
        <f>S11/R11</f>
        <v>0.38461538461538464</v>
      </c>
      <c r="V11" t="s">
        <v>37</v>
      </c>
      <c r="W11" s="6">
        <f>LEFT(V11,2)/B11</f>
        <v>0.31645569620253167</v>
      </c>
      <c r="X11">
        <f>C11/B11</f>
        <v>0.83544303797468356</v>
      </c>
      <c r="Y11">
        <v>8.1199999999999992</v>
      </c>
      <c r="Z11">
        <v>25</v>
      </c>
      <c r="AA11">
        <f>Z11/B11</f>
        <v>0.31645569620253167</v>
      </c>
    </row>
    <row r="12" spans="1:27" x14ac:dyDescent="0.2">
      <c r="A12">
        <v>104</v>
      </c>
      <c r="B12">
        <v>103</v>
      </c>
      <c r="C12">
        <v>79</v>
      </c>
      <c r="D12">
        <v>47</v>
      </c>
      <c r="E12">
        <v>25</v>
      </c>
      <c r="F12">
        <v>2</v>
      </c>
      <c r="G12">
        <v>14</v>
      </c>
      <c r="H12">
        <v>3</v>
      </c>
      <c r="I12" s="2">
        <f>C12/B12</f>
        <v>0.76699029126213591</v>
      </c>
      <c r="J12" s="2">
        <f>D12/B12</f>
        <v>0.4563106796116505</v>
      </c>
      <c r="K12" s="2">
        <f>E12/B12</f>
        <v>0.24271844660194175</v>
      </c>
      <c r="L12" s="2">
        <f>F12/B12</f>
        <v>1.9417475728155338E-2</v>
      </c>
      <c r="M12" s="2">
        <f>G12/B12</f>
        <v>0.13592233009708737</v>
      </c>
      <c r="N12" s="2">
        <f>H12/B12</f>
        <v>2.9126213592233011E-2</v>
      </c>
      <c r="O12" s="4">
        <v>57</v>
      </c>
      <c r="P12" s="4">
        <v>31</v>
      </c>
      <c r="Q12" s="4">
        <f>B12-O12-P12</f>
        <v>15</v>
      </c>
      <c r="R12" s="4">
        <f>B12-C12</f>
        <v>24</v>
      </c>
      <c r="S12">
        <v>11</v>
      </c>
      <c r="T12" t="s">
        <v>24</v>
      </c>
      <c r="U12" s="6">
        <f>S12/R12</f>
        <v>0.45833333333333331</v>
      </c>
      <c r="V12" t="s">
        <v>41</v>
      </c>
      <c r="W12" s="6">
        <f>LEFT(V12,2)/B12</f>
        <v>0.49514563106796117</v>
      </c>
      <c r="X12">
        <f>C12/B12</f>
        <v>0.76699029126213591</v>
      </c>
      <c r="Y12">
        <v>9.76</v>
      </c>
      <c r="Z12">
        <v>51</v>
      </c>
      <c r="AA12">
        <f>Z12/B12</f>
        <v>0.49514563106796117</v>
      </c>
    </row>
    <row r="13" spans="1:27" x14ac:dyDescent="0.2">
      <c r="A13">
        <v>108</v>
      </c>
      <c r="B13">
        <v>223</v>
      </c>
      <c r="C13">
        <v>106</v>
      </c>
      <c r="D13">
        <v>36</v>
      </c>
      <c r="E13">
        <v>32</v>
      </c>
      <c r="F13">
        <v>2</v>
      </c>
      <c r="G13">
        <v>24</v>
      </c>
      <c r="H13">
        <v>3</v>
      </c>
      <c r="I13" s="2">
        <f>C13/B13</f>
        <v>0.47533632286995514</v>
      </c>
      <c r="J13" s="2">
        <f>D13/B13</f>
        <v>0.16143497757847533</v>
      </c>
      <c r="K13" s="2">
        <f>E13/B13</f>
        <v>0.14349775784753363</v>
      </c>
      <c r="L13" s="2">
        <f>F13/B13</f>
        <v>8.9686098654708519E-3</v>
      </c>
      <c r="M13" s="2">
        <f>G13/B13</f>
        <v>0.10762331838565023</v>
      </c>
      <c r="N13" s="2">
        <f>H13/B13</f>
        <v>1.3452914798206279E-2</v>
      </c>
      <c r="O13" s="4">
        <v>52</v>
      </c>
      <c r="P13" s="4">
        <v>21</v>
      </c>
      <c r="Q13" s="4">
        <f>B13-O13-P13</f>
        <v>150</v>
      </c>
      <c r="R13" s="4">
        <f>B13-C13</f>
        <v>117</v>
      </c>
      <c r="S13">
        <v>85</v>
      </c>
      <c r="T13" t="s">
        <v>26</v>
      </c>
      <c r="U13" s="6">
        <f>S13/R13</f>
        <v>0.72649572649572647</v>
      </c>
      <c r="V13" t="s">
        <v>44</v>
      </c>
      <c r="W13" s="6">
        <f>LEFT(V13,2)/B13</f>
        <v>0.15695067264573992</v>
      </c>
      <c r="X13">
        <f>C13/B13</f>
        <v>0.47533632286995514</v>
      </c>
      <c r="Y13">
        <v>11.64</v>
      </c>
      <c r="Z13">
        <v>38</v>
      </c>
      <c r="AA13">
        <f>Z13/B13</f>
        <v>0.17040358744394618</v>
      </c>
    </row>
    <row r="14" spans="1:27" x14ac:dyDescent="0.2">
      <c r="A14">
        <v>87</v>
      </c>
      <c r="B14">
        <v>127</v>
      </c>
      <c r="C14">
        <v>96</v>
      </c>
      <c r="D14">
        <v>41</v>
      </c>
      <c r="E14">
        <v>8</v>
      </c>
      <c r="F14">
        <v>0</v>
      </c>
      <c r="G14">
        <v>24</v>
      </c>
      <c r="H14">
        <v>3</v>
      </c>
      <c r="I14" s="2">
        <f>C14/B14</f>
        <v>0.75590551181102361</v>
      </c>
      <c r="J14" s="2">
        <f>D14/B14</f>
        <v>0.32283464566929132</v>
      </c>
      <c r="K14" s="2">
        <f>E14/B14</f>
        <v>6.2992125984251968E-2</v>
      </c>
      <c r="L14" s="2">
        <f>F14/B14</f>
        <v>0</v>
      </c>
      <c r="M14" s="2">
        <f>G14/B14</f>
        <v>0.1889763779527559</v>
      </c>
      <c r="N14" s="2">
        <f>H14/B14</f>
        <v>2.3622047244094488E-2</v>
      </c>
      <c r="O14" s="4">
        <v>89</v>
      </c>
      <c r="P14" s="4">
        <v>38</v>
      </c>
      <c r="Q14" s="4">
        <f>B14-O14-P14</f>
        <v>0</v>
      </c>
      <c r="R14" s="4">
        <f>B14-C14</f>
        <v>31</v>
      </c>
      <c r="S14">
        <v>1</v>
      </c>
      <c r="T14" t="s">
        <v>15</v>
      </c>
      <c r="U14" s="6">
        <f>S14/R14</f>
        <v>3.2258064516129031E-2</v>
      </c>
      <c r="V14" t="s">
        <v>35</v>
      </c>
      <c r="W14" s="6">
        <f>LEFT(V14,2)/B14</f>
        <v>0.25984251968503935</v>
      </c>
      <c r="X14">
        <f>C14/B14</f>
        <v>0.75590551181102361</v>
      </c>
      <c r="Y14">
        <v>11.7</v>
      </c>
      <c r="Z14">
        <v>33</v>
      </c>
      <c r="AA14">
        <f>Z14/B14</f>
        <v>0.25984251968503935</v>
      </c>
    </row>
    <row r="15" spans="1:27" x14ac:dyDescent="0.2">
      <c r="A15">
        <v>78</v>
      </c>
      <c r="B15">
        <v>43</v>
      </c>
      <c r="C15">
        <v>20</v>
      </c>
      <c r="D15">
        <v>9</v>
      </c>
      <c r="E15">
        <v>7</v>
      </c>
      <c r="F15">
        <v>0</v>
      </c>
      <c r="G15">
        <v>5</v>
      </c>
      <c r="H15">
        <v>0</v>
      </c>
      <c r="I15" s="2">
        <f>C15/B15</f>
        <v>0.46511627906976744</v>
      </c>
      <c r="J15" s="2">
        <f>D15/B15</f>
        <v>0.20930232558139536</v>
      </c>
      <c r="K15" s="2">
        <f>E15/B15</f>
        <v>0.16279069767441862</v>
      </c>
      <c r="L15" s="2">
        <f>F15/B15</f>
        <v>0</v>
      </c>
      <c r="M15" s="2">
        <f>G15/B15</f>
        <v>0.11627906976744186</v>
      </c>
      <c r="N15" s="2">
        <f>H15/B15</f>
        <v>0</v>
      </c>
      <c r="O15" s="4">
        <v>33</v>
      </c>
      <c r="P15" s="4">
        <v>1</v>
      </c>
      <c r="Q15" s="4">
        <f>B15-O15-P15</f>
        <v>9</v>
      </c>
      <c r="R15" s="4">
        <f>B15-C15</f>
        <v>23</v>
      </c>
      <c r="S15">
        <v>7</v>
      </c>
      <c r="T15" t="s">
        <v>15</v>
      </c>
      <c r="U15" s="6">
        <f>S15/R15</f>
        <v>0.30434782608695654</v>
      </c>
      <c r="V15" t="s">
        <v>48</v>
      </c>
      <c r="W15" s="6">
        <f>LEFT(V15,2)/B15</f>
        <v>0.27906976744186046</v>
      </c>
      <c r="X15">
        <f>C15/B15</f>
        <v>0.46511627906976744</v>
      </c>
      <c r="Y15">
        <v>11.94</v>
      </c>
      <c r="Z15">
        <v>13</v>
      </c>
      <c r="AA15">
        <f>Z15/B15</f>
        <v>0.30232558139534882</v>
      </c>
    </row>
    <row r="16" spans="1:27" x14ac:dyDescent="0.2">
      <c r="A16">
        <v>88</v>
      </c>
      <c r="B16">
        <v>93</v>
      </c>
      <c r="C16">
        <v>82</v>
      </c>
      <c r="D16">
        <v>38</v>
      </c>
      <c r="E16">
        <v>9</v>
      </c>
      <c r="F16">
        <v>1</v>
      </c>
      <c r="G16">
        <v>29</v>
      </c>
      <c r="H16">
        <v>7</v>
      </c>
      <c r="I16" s="2">
        <f>C16/B16</f>
        <v>0.88172043010752688</v>
      </c>
      <c r="J16" s="2">
        <f>D16/B16</f>
        <v>0.40860215053763443</v>
      </c>
      <c r="K16" s="2">
        <f>E16/B16</f>
        <v>9.6774193548387094E-2</v>
      </c>
      <c r="L16" s="2">
        <f>F16/B16</f>
        <v>1.0752688172043012E-2</v>
      </c>
      <c r="M16" s="2">
        <f>G16/B16</f>
        <v>0.31182795698924731</v>
      </c>
      <c r="N16" s="2">
        <f>H16/B16</f>
        <v>7.5268817204301078E-2</v>
      </c>
      <c r="O16" s="4">
        <v>0</v>
      </c>
      <c r="P16" s="4">
        <v>46</v>
      </c>
      <c r="Q16" s="4">
        <f>B16-O16-P16</f>
        <v>47</v>
      </c>
      <c r="R16" s="4">
        <f>B16-C16</f>
        <v>11</v>
      </c>
      <c r="S16">
        <v>1</v>
      </c>
      <c r="T16" t="s">
        <v>20</v>
      </c>
      <c r="U16" s="6">
        <f>S16/R16</f>
        <v>9.0909090909090912E-2</v>
      </c>
      <c r="V16" t="s">
        <v>36</v>
      </c>
      <c r="W16" s="6">
        <f>LEFT(V16,2)/B16</f>
        <v>0.39784946236559138</v>
      </c>
      <c r="X16">
        <f>C16/B16</f>
        <v>0.88172043010752688</v>
      </c>
      <c r="Y16">
        <v>12.14</v>
      </c>
      <c r="Z16">
        <v>37</v>
      </c>
      <c r="AA16">
        <f>Z16/B16</f>
        <v>0.39784946236559138</v>
      </c>
    </row>
    <row r="17" spans="1:27" x14ac:dyDescent="0.2">
      <c r="A17">
        <v>90</v>
      </c>
      <c r="B17">
        <v>75</v>
      </c>
      <c r="C17">
        <v>57</v>
      </c>
      <c r="D17">
        <v>40</v>
      </c>
      <c r="E17">
        <v>9</v>
      </c>
      <c r="F17">
        <v>1</v>
      </c>
      <c r="G17">
        <v>15</v>
      </c>
      <c r="H17">
        <v>4</v>
      </c>
      <c r="I17" s="2">
        <f>C17/B17</f>
        <v>0.76</v>
      </c>
      <c r="J17" s="2">
        <f>D17/B17</f>
        <v>0.53333333333333333</v>
      </c>
      <c r="K17" s="2">
        <f>E17/B17</f>
        <v>0.12</v>
      </c>
      <c r="L17" s="2">
        <f>F17/B17</f>
        <v>1.3333333333333334E-2</v>
      </c>
      <c r="M17" s="2">
        <f>G17/B17</f>
        <v>0.2</v>
      </c>
      <c r="N17" s="2">
        <f>H17/B17</f>
        <v>5.3333333333333337E-2</v>
      </c>
      <c r="O17" s="4">
        <v>35</v>
      </c>
      <c r="P17" s="4">
        <v>18</v>
      </c>
      <c r="Q17" s="4">
        <f>B17-O17-P17</f>
        <v>22</v>
      </c>
      <c r="R17" s="4">
        <f>B17-C17</f>
        <v>18</v>
      </c>
      <c r="S17">
        <v>18</v>
      </c>
      <c r="T17" t="s">
        <v>21</v>
      </c>
      <c r="U17" s="6">
        <f>S17/R17</f>
        <v>1</v>
      </c>
      <c r="V17" t="s">
        <v>38</v>
      </c>
      <c r="W17" s="6">
        <f>LEFT(V17,2)/B17</f>
        <v>0.29333333333333333</v>
      </c>
      <c r="X17">
        <f>C17/B17</f>
        <v>0.76</v>
      </c>
      <c r="Y17">
        <v>12.7</v>
      </c>
      <c r="Z17">
        <v>22</v>
      </c>
      <c r="AA17">
        <f>Z17/B17</f>
        <v>0.29333333333333333</v>
      </c>
    </row>
    <row r="18" spans="1:27" x14ac:dyDescent="0.2">
      <c r="A18">
        <v>83</v>
      </c>
      <c r="B18">
        <v>54</v>
      </c>
      <c r="C18">
        <v>49</v>
      </c>
      <c r="D18">
        <v>23</v>
      </c>
      <c r="E18">
        <v>25</v>
      </c>
      <c r="F18">
        <v>2</v>
      </c>
      <c r="G18">
        <v>10</v>
      </c>
      <c r="H18">
        <v>0</v>
      </c>
      <c r="I18" s="2">
        <f>C18/B18</f>
        <v>0.90740740740740744</v>
      </c>
      <c r="J18" s="2">
        <f>D18/B18</f>
        <v>0.42592592592592593</v>
      </c>
      <c r="K18" s="2">
        <f>E18/B18</f>
        <v>0.46296296296296297</v>
      </c>
      <c r="L18" s="2">
        <f>F18/B18</f>
        <v>3.7037037037037035E-2</v>
      </c>
      <c r="M18" s="2">
        <f>G18/B18</f>
        <v>0.18518518518518517</v>
      </c>
      <c r="N18" s="2">
        <f>H18/B18</f>
        <v>0</v>
      </c>
      <c r="O18" s="4">
        <v>40</v>
      </c>
      <c r="P18" s="4">
        <v>9</v>
      </c>
      <c r="Q18" s="4">
        <f>B18-O18-P18</f>
        <v>5</v>
      </c>
      <c r="R18" s="4">
        <f>B18-C18</f>
        <v>5</v>
      </c>
      <c r="S18">
        <v>1</v>
      </c>
      <c r="U18" s="6">
        <f>S18/R18</f>
        <v>0.2</v>
      </c>
      <c r="V18" t="s">
        <v>53</v>
      </c>
      <c r="W18" s="6">
        <f>LEFT(V18,2)/B18</f>
        <v>0.37037037037037035</v>
      </c>
      <c r="X18">
        <f>C18/B18</f>
        <v>0.90740740740740744</v>
      </c>
      <c r="Y18">
        <v>12.7</v>
      </c>
      <c r="Z18">
        <v>22</v>
      </c>
      <c r="AA18">
        <f>Z18/B18</f>
        <v>0.40740740740740738</v>
      </c>
    </row>
    <row r="19" spans="1:27" x14ac:dyDescent="0.2">
      <c r="A19">
        <v>84</v>
      </c>
      <c r="B19">
        <v>66</v>
      </c>
      <c r="C19">
        <v>53</v>
      </c>
      <c r="D19">
        <v>31</v>
      </c>
      <c r="E19">
        <v>10</v>
      </c>
      <c r="F19">
        <v>0</v>
      </c>
      <c r="G19">
        <v>26</v>
      </c>
      <c r="H19">
        <v>0</v>
      </c>
      <c r="I19" s="2">
        <f>C19/B19</f>
        <v>0.80303030303030298</v>
      </c>
      <c r="J19" s="2">
        <f>D19/B19</f>
        <v>0.46969696969696972</v>
      </c>
      <c r="K19" s="2">
        <f>E19/B19</f>
        <v>0.15151515151515152</v>
      </c>
      <c r="L19" s="2">
        <f>F19/B19</f>
        <v>0</v>
      </c>
      <c r="M19" s="2">
        <f>G19/B19</f>
        <v>0.39393939393939392</v>
      </c>
      <c r="N19" s="2">
        <f>H19/B19</f>
        <v>0</v>
      </c>
      <c r="O19" s="4">
        <v>22</v>
      </c>
      <c r="P19" s="4">
        <v>44</v>
      </c>
      <c r="Q19" s="4">
        <f>B19-O19-P19</f>
        <v>0</v>
      </c>
      <c r="R19" s="4">
        <f>B19-C19</f>
        <v>13</v>
      </c>
      <c r="S19">
        <v>0</v>
      </c>
      <c r="U19" s="6">
        <f>S19/R19</f>
        <v>0</v>
      </c>
      <c r="V19" t="s">
        <v>54</v>
      </c>
      <c r="W19" s="6">
        <f>LEFT(V19,2)/B19</f>
        <v>0.48484848484848486</v>
      </c>
      <c r="X19">
        <f>C19/B19</f>
        <v>0.80303030303030298</v>
      </c>
      <c r="Y19">
        <v>12.72</v>
      </c>
      <c r="Z19">
        <v>34</v>
      </c>
      <c r="AA19">
        <f>Z19/B19</f>
        <v>0.51515151515151514</v>
      </c>
    </row>
    <row r="20" spans="1:27" x14ac:dyDescent="0.2">
      <c r="A20">
        <v>92</v>
      </c>
      <c r="B20">
        <v>94</v>
      </c>
      <c r="C20">
        <v>66</v>
      </c>
      <c r="D20">
        <v>32</v>
      </c>
      <c r="E20">
        <v>24</v>
      </c>
      <c r="F20">
        <v>1</v>
      </c>
      <c r="G20">
        <v>17</v>
      </c>
      <c r="H20">
        <v>1</v>
      </c>
      <c r="I20" s="2">
        <f>C20/B20</f>
        <v>0.7021276595744681</v>
      </c>
      <c r="J20" s="2">
        <f>D20/B20</f>
        <v>0.34042553191489361</v>
      </c>
      <c r="K20" s="2">
        <f>E20/B20</f>
        <v>0.25531914893617019</v>
      </c>
      <c r="L20" s="2">
        <f>F20/B20</f>
        <v>1.0638297872340425E-2</v>
      </c>
      <c r="M20" s="2">
        <f>G20/B20</f>
        <v>0.18085106382978725</v>
      </c>
      <c r="N20" s="2">
        <f>H20/B20</f>
        <v>1.0638297872340425E-2</v>
      </c>
      <c r="O20" s="4">
        <v>46</v>
      </c>
      <c r="P20" s="4">
        <v>6</v>
      </c>
      <c r="Q20" s="4">
        <f>B20-O20-P20</f>
        <v>42</v>
      </c>
      <c r="R20" s="4">
        <f>B20-C20</f>
        <v>28</v>
      </c>
      <c r="S20">
        <v>22</v>
      </c>
      <c r="T20" t="s">
        <v>22</v>
      </c>
      <c r="U20" s="6">
        <f>S20/R20</f>
        <v>0.7857142857142857</v>
      </c>
      <c r="V20" t="s">
        <v>39</v>
      </c>
      <c r="W20" s="6">
        <f>LEFT(V20,2)/B20</f>
        <v>0.23404255319148937</v>
      </c>
      <c r="X20">
        <f>C20/B20</f>
        <v>0.7021276595744681</v>
      </c>
      <c r="Y20">
        <v>12.9</v>
      </c>
      <c r="Z20">
        <v>22</v>
      </c>
      <c r="AA20">
        <f>Z20/B20</f>
        <v>0.23404255319148937</v>
      </c>
    </row>
    <row r="21" spans="1:27" x14ac:dyDescent="0.2">
      <c r="A21">
        <v>77</v>
      </c>
      <c r="B21">
        <v>88</v>
      </c>
      <c r="C21">
        <v>81</v>
      </c>
      <c r="D21">
        <v>38</v>
      </c>
      <c r="E21">
        <v>7</v>
      </c>
      <c r="F21">
        <v>0</v>
      </c>
      <c r="G21">
        <v>52</v>
      </c>
      <c r="H21">
        <v>9</v>
      </c>
      <c r="I21" s="2">
        <f>C21/B21</f>
        <v>0.92045454545454541</v>
      </c>
      <c r="J21" s="2">
        <f>D21/B21</f>
        <v>0.43181818181818182</v>
      </c>
      <c r="K21" s="2">
        <f>E21/B21</f>
        <v>7.9545454545454544E-2</v>
      </c>
      <c r="L21" s="2">
        <f>F21/B21</f>
        <v>0</v>
      </c>
      <c r="M21" s="2">
        <f>G21/B21</f>
        <v>0.59090909090909094</v>
      </c>
      <c r="N21" s="2">
        <f>H21/B21</f>
        <v>0.10227272727272728</v>
      </c>
      <c r="O21" s="4">
        <v>54</v>
      </c>
      <c r="P21" s="4">
        <v>27</v>
      </c>
      <c r="Q21" s="4">
        <f>B21-O21-P21</f>
        <v>7</v>
      </c>
      <c r="R21" s="4">
        <f>B21-C21</f>
        <v>7</v>
      </c>
      <c r="S21">
        <v>1</v>
      </c>
      <c r="T21" t="s">
        <v>15</v>
      </c>
      <c r="U21" s="6">
        <f>S21/R21</f>
        <v>0.14285714285714285</v>
      </c>
      <c r="V21" t="s">
        <v>47</v>
      </c>
      <c r="W21" s="6">
        <f>LEFT(V21,2)/B21</f>
        <v>0.15909090909090909</v>
      </c>
      <c r="X21">
        <f>C21/B21</f>
        <v>0.92045454545454541</v>
      </c>
      <c r="Y21">
        <v>14</v>
      </c>
      <c r="Z21">
        <v>14</v>
      </c>
      <c r="AA21">
        <f>Z21/B21</f>
        <v>0.15909090909090909</v>
      </c>
    </row>
    <row r="22" spans="1:27" x14ac:dyDescent="0.2">
      <c r="A22">
        <v>81</v>
      </c>
      <c r="B22">
        <v>101</v>
      </c>
      <c r="C22">
        <v>82</v>
      </c>
      <c r="D22">
        <v>36</v>
      </c>
      <c r="E22">
        <v>48</v>
      </c>
      <c r="F22">
        <v>2</v>
      </c>
      <c r="G22">
        <v>29</v>
      </c>
      <c r="H22">
        <v>12</v>
      </c>
      <c r="I22" s="2">
        <f>C22/B22</f>
        <v>0.81188118811881194</v>
      </c>
      <c r="J22" s="2">
        <f>D22/B22</f>
        <v>0.35643564356435642</v>
      </c>
      <c r="K22" s="2">
        <f>E22/B22</f>
        <v>0.47524752475247523</v>
      </c>
      <c r="L22" s="2">
        <f>F22/B22</f>
        <v>1.9801980198019802E-2</v>
      </c>
      <c r="M22" s="2">
        <f>G22/B22</f>
        <v>0.28712871287128711</v>
      </c>
      <c r="N22" s="2">
        <f>H22/B22</f>
        <v>0.11881188118811881</v>
      </c>
      <c r="O22" s="4">
        <v>60</v>
      </c>
      <c r="P22" s="4">
        <v>5</v>
      </c>
      <c r="Q22" s="4">
        <f>B22-O22-P22</f>
        <v>36</v>
      </c>
      <c r="R22" s="4">
        <f>B22-C22</f>
        <v>19</v>
      </c>
      <c r="S22">
        <v>10</v>
      </c>
      <c r="T22" t="s">
        <v>17</v>
      </c>
      <c r="U22" s="6">
        <f>S22/R22</f>
        <v>0.52631578947368418</v>
      </c>
      <c r="V22" t="s">
        <v>51</v>
      </c>
      <c r="W22" s="6">
        <f>LEFT(V22,2)/B22</f>
        <v>0.23762376237623761</v>
      </c>
      <c r="X22">
        <f>C22/B22</f>
        <v>0.81188118811881194</v>
      </c>
      <c r="Y22">
        <v>14.12</v>
      </c>
      <c r="Z22">
        <v>32</v>
      </c>
      <c r="AA22">
        <f>Z22/B22</f>
        <v>0.31683168316831684</v>
      </c>
    </row>
    <row r="23" spans="1:27" x14ac:dyDescent="0.2">
      <c r="A23">
        <v>109</v>
      </c>
      <c r="B23">
        <v>75</v>
      </c>
      <c r="C23">
        <v>41</v>
      </c>
      <c r="D23">
        <v>13</v>
      </c>
      <c r="E23">
        <v>3</v>
      </c>
      <c r="F23">
        <v>0</v>
      </c>
      <c r="G23">
        <v>0</v>
      </c>
      <c r="H23">
        <v>0</v>
      </c>
      <c r="I23" s="2">
        <f>C23/B23</f>
        <v>0.54666666666666663</v>
      </c>
      <c r="J23" s="2">
        <f>D23/B23</f>
        <v>0.17333333333333334</v>
      </c>
      <c r="K23" s="2">
        <f>E23/B23</f>
        <v>0.04</v>
      </c>
      <c r="L23" s="2">
        <f>F23/B23</f>
        <v>0</v>
      </c>
      <c r="M23" s="2">
        <f>G23/B23</f>
        <v>0</v>
      </c>
      <c r="N23" s="2">
        <f>H23/B23</f>
        <v>0</v>
      </c>
      <c r="O23" s="4">
        <v>57</v>
      </c>
      <c r="P23" s="4">
        <v>18</v>
      </c>
      <c r="Q23" s="4">
        <f>B23-O23-P23</f>
        <v>0</v>
      </c>
      <c r="R23" s="4">
        <f>B23-C23</f>
        <v>34</v>
      </c>
      <c r="S23">
        <v>0</v>
      </c>
      <c r="T23" t="s">
        <v>27</v>
      </c>
      <c r="U23" s="6">
        <f>S23/R23</f>
        <v>0</v>
      </c>
      <c r="V23" t="s">
        <v>45</v>
      </c>
      <c r="W23" s="6">
        <f>LEFT(V23,2)/B23</f>
        <v>0.26666666666666666</v>
      </c>
      <c r="X23">
        <f>C23/B23</f>
        <v>0.54666666666666663</v>
      </c>
      <c r="Y23">
        <v>17.95</v>
      </c>
      <c r="Z23">
        <v>26</v>
      </c>
      <c r="AA23">
        <f>Z23/B23</f>
        <v>0.34666666666666668</v>
      </c>
    </row>
    <row r="24" spans="1:27" x14ac:dyDescent="0.2">
      <c r="J24" s="2"/>
    </row>
  </sheetData>
  <autoFilter ref="A1:AA23">
    <sortState ref="A2:AA23">
      <sortCondition ref="Y1:Y23"/>
    </sortState>
  </autoFilter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Chen</dc:creator>
  <cp:lastModifiedBy>Microsoft Office User</cp:lastModifiedBy>
  <dcterms:created xsi:type="dcterms:W3CDTF">2016-01-09T13:48:55Z</dcterms:created>
  <dcterms:modified xsi:type="dcterms:W3CDTF">2017-01-11T20:22:11Z</dcterms:modified>
</cp:coreProperties>
</file>