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JDS_Data/Lancet Covid-19 Commission Data/December 2020 Statement/Lancet Tables Dec 2020/Final Tables/"/>
    </mc:Choice>
  </mc:AlternateContent>
  <xr:revisionPtr revIDLastSave="0" documentId="13_ncr:1_{1291FD38-33C4-084E-9AA2-1F54E7036263}" xr6:coauthVersionLast="46" xr6:coauthVersionMax="46" xr10:uidLastSave="{00000000-0000-0000-0000-000000000000}"/>
  <bookViews>
    <workbookView xWindow="32880" yWindow="2060" windowWidth="27240" windowHeight="15700" xr2:uid="{BD169860-37C9-8544-A1AA-22DEBB65D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 s="1"/>
  <c r="I12" i="1"/>
  <c r="J12" i="1" s="1"/>
  <c r="G12" i="1"/>
  <c r="H12" i="1" s="1"/>
  <c r="C12" i="1"/>
  <c r="B12" i="1"/>
  <c r="B5" i="1"/>
  <c r="D12" i="1" l="1"/>
</calcChain>
</file>

<file path=xl/sharedStrings.xml><?xml version="1.0" encoding="utf-8"?>
<sst xmlns="http://schemas.openxmlformats.org/spreadsheetml/2006/main" count="28" uniqueCount="21">
  <si>
    <t>East Asia Pacific</t>
  </si>
  <si>
    <t>Europe</t>
  </si>
  <si>
    <t>LAC</t>
  </si>
  <si>
    <t>Middle East and North Africa</t>
  </si>
  <si>
    <t>Northern America</t>
  </si>
  <si>
    <t>Sub-Saharan Africa</t>
  </si>
  <si>
    <t xml:space="preserve">Q1 </t>
  </si>
  <si>
    <t>Q2</t>
  </si>
  <si>
    <t>Q3</t>
  </si>
  <si>
    <t>Q4</t>
  </si>
  <si>
    <t>Region</t>
  </si>
  <si>
    <t>Population</t>
  </si>
  <si>
    <t>New cases (total)</t>
  </si>
  <si>
    <t>New cases per day per million</t>
  </si>
  <si>
    <t>Q1 = Jan 1 2020 - March 31 2020</t>
  </si>
  <si>
    <t>Q2 = April 1 2020 - June 30 2020</t>
  </si>
  <si>
    <t>Q3 = July 1 2020 - Sept 30 2020</t>
  </si>
  <si>
    <t>Q4 = Oct 1 2020 - Present</t>
  </si>
  <si>
    <t>China</t>
  </si>
  <si>
    <t>World</t>
  </si>
  <si>
    <t>Central and Southern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</si>
</sst>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6" xfId="0" applyFill="1" applyBorder="1" applyAlignment="1">
      <alignment wrapText="1"/>
    </xf>
    <xf numFmtId="164" fontId="0" fillId="2" borderId="7" xfId="1" applyNumberFormat="1" applyFont="1" applyFill="1" applyBorder="1" applyAlignment="1">
      <alignment wrapText="1"/>
    </xf>
    <xf numFmtId="164" fontId="0" fillId="2" borderId="6" xfId="1" applyNumberFormat="1" applyFont="1" applyFill="1" applyBorder="1" applyAlignment="1">
      <alignment wrapText="1"/>
    </xf>
    <xf numFmtId="165" fontId="0" fillId="2" borderId="8" xfId="0" applyNumberFormat="1" applyFill="1" applyBorder="1" applyAlignment="1">
      <alignment wrapText="1"/>
    </xf>
    <xf numFmtId="165" fontId="0" fillId="2" borderId="7" xfId="0" applyNumberForma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2" fillId="0" borderId="6" xfId="0" applyFont="1" applyBorder="1" applyAlignment="1">
      <alignment wrapText="1"/>
    </xf>
    <xf numFmtId="164" fontId="2" fillId="0" borderId="7" xfId="0" applyNumberFormat="1" applyFont="1" applyBorder="1"/>
    <xf numFmtId="164" fontId="2" fillId="0" borderId="6" xfId="0" applyNumberFormat="1" applyFont="1" applyBorder="1"/>
    <xf numFmtId="165" fontId="2" fillId="0" borderId="8" xfId="0" applyNumberFormat="1" applyFont="1" applyBorder="1"/>
    <xf numFmtId="165" fontId="2" fillId="0" borderId="7" xfId="0" applyNumberFormat="1" applyFont="1" applyBorder="1"/>
    <xf numFmtId="0" fontId="2" fillId="0" borderId="0" xfId="0" applyFont="1"/>
    <xf numFmtId="165" fontId="0" fillId="0" borderId="9" xfId="0" applyNumberFormat="1" applyBorder="1"/>
    <xf numFmtId="165" fontId="0" fillId="0" borderId="10" xfId="0" applyNumberForma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32C-F2C5-7E47-894B-5B80DF9388E7}">
  <dimension ref="A1:J28"/>
  <sheetViews>
    <sheetView tabSelected="1" workbookViewId="0">
      <selection activeCell="D27" sqref="D27"/>
    </sheetView>
  </sheetViews>
  <sheetFormatPr baseColWidth="10" defaultRowHeight="16" x14ac:dyDescent="0.2"/>
  <cols>
    <col min="1" max="1" width="29.33203125" customWidth="1"/>
    <col min="2" max="2" width="17.6640625" style="1" bestFit="1" customWidth="1"/>
    <col min="3" max="3" width="14.33203125" style="1" bestFit="1" customWidth="1"/>
    <col min="4" max="4" width="11.5" bestFit="1" customWidth="1"/>
    <col min="5" max="5" width="13.1640625" bestFit="1" customWidth="1"/>
    <col min="6" max="6" width="11" bestFit="1" customWidth="1"/>
    <col min="7" max="7" width="13" bestFit="1" customWidth="1"/>
    <col min="8" max="8" width="13.33203125" bestFit="1" customWidth="1"/>
    <col min="9" max="9" width="14" bestFit="1" customWidth="1"/>
    <col min="10" max="10" width="10.33203125" bestFit="1" customWidth="1"/>
  </cols>
  <sheetData>
    <row r="1" spans="1:10" x14ac:dyDescent="0.2">
      <c r="A1" s="2"/>
      <c r="B1" s="3"/>
      <c r="C1" s="22" t="s">
        <v>6</v>
      </c>
      <c r="D1" s="23"/>
      <c r="E1" s="24" t="s">
        <v>7</v>
      </c>
      <c r="F1" s="24"/>
      <c r="G1" s="22" t="s">
        <v>8</v>
      </c>
      <c r="H1" s="23"/>
      <c r="I1" s="24" t="s">
        <v>9</v>
      </c>
      <c r="J1" s="23"/>
    </row>
    <row r="2" spans="1:10" ht="51" x14ac:dyDescent="0.2">
      <c r="A2" s="4" t="s">
        <v>10</v>
      </c>
      <c r="B2" s="5" t="s">
        <v>11</v>
      </c>
      <c r="C2" s="6" t="s">
        <v>12</v>
      </c>
      <c r="D2" s="7" t="s">
        <v>13</v>
      </c>
      <c r="E2" s="5" t="s">
        <v>12</v>
      </c>
      <c r="F2" s="8" t="s">
        <v>13</v>
      </c>
      <c r="G2" s="6" t="s">
        <v>12</v>
      </c>
      <c r="H2" s="7" t="s">
        <v>13</v>
      </c>
      <c r="I2" s="5" t="s">
        <v>12</v>
      </c>
      <c r="J2" s="7" t="s">
        <v>13</v>
      </c>
    </row>
    <row r="3" spans="1:10" x14ac:dyDescent="0.2">
      <c r="A3" s="19" t="s">
        <v>0</v>
      </c>
      <c r="B3" s="11">
        <v>2360000000</v>
      </c>
      <c r="C3" s="11">
        <v>195458</v>
      </c>
      <c r="D3" s="12">
        <v>0.90900000000000003</v>
      </c>
      <c r="E3" s="11">
        <v>167726</v>
      </c>
      <c r="F3" s="12">
        <v>0.78</v>
      </c>
      <c r="G3" s="11">
        <v>637620</v>
      </c>
      <c r="H3" s="12">
        <v>2.9299999999999997</v>
      </c>
      <c r="I3" s="11">
        <v>822832</v>
      </c>
      <c r="J3" s="20">
        <v>4.4101265822784814</v>
      </c>
    </row>
    <row r="4" spans="1:10" x14ac:dyDescent="0.2">
      <c r="A4" t="s">
        <v>18</v>
      </c>
      <c r="B4" s="10">
        <v>1439323774</v>
      </c>
      <c r="C4" s="11">
        <v>89173</v>
      </c>
      <c r="D4" s="13">
        <v>0.68082180000000003</v>
      </c>
      <c r="E4" s="11">
        <v>2506</v>
      </c>
      <c r="F4" s="13">
        <v>1.9132900000000001E-2</v>
      </c>
      <c r="G4" s="11">
        <v>5760</v>
      </c>
      <c r="H4" s="13">
        <v>4.3498700000000001E-2</v>
      </c>
      <c r="I4" s="11">
        <v>4308</v>
      </c>
      <c r="J4" s="21">
        <v>3.7886973417721521E-2</v>
      </c>
    </row>
    <row r="5" spans="1:10" x14ac:dyDescent="0.2">
      <c r="A5" t="s">
        <v>0</v>
      </c>
      <c r="B5" s="10">
        <f>B3-B4</f>
        <v>920676226</v>
      </c>
      <c r="C5" s="11">
        <v>106285</v>
      </c>
      <c r="D5" s="13">
        <v>1.268597</v>
      </c>
      <c r="E5" s="11">
        <v>165220</v>
      </c>
      <c r="F5" s="13">
        <v>1.9720340000000001</v>
      </c>
      <c r="G5" s="11">
        <v>631860</v>
      </c>
      <c r="H5" s="13">
        <v>7.4597819999999997</v>
      </c>
      <c r="I5" s="11">
        <v>818524</v>
      </c>
      <c r="J5" s="21">
        <v>11.253752531645569</v>
      </c>
    </row>
    <row r="6" spans="1:10" x14ac:dyDescent="0.2">
      <c r="A6" s="19" t="s">
        <v>1</v>
      </c>
      <c r="B6" s="11">
        <v>747000000</v>
      </c>
      <c r="C6" s="11">
        <v>1598973</v>
      </c>
      <c r="D6" s="12">
        <v>23.5</v>
      </c>
      <c r="E6" s="11">
        <v>1942241</v>
      </c>
      <c r="F6" s="12">
        <v>28.6</v>
      </c>
      <c r="G6" s="11">
        <v>2671431</v>
      </c>
      <c r="H6" s="12">
        <v>38.9</v>
      </c>
      <c r="I6" s="11">
        <v>15800000</v>
      </c>
      <c r="J6" s="21">
        <v>267.91518987341772</v>
      </c>
    </row>
    <row r="7" spans="1:10" x14ac:dyDescent="0.2">
      <c r="A7" s="19" t="s">
        <v>2</v>
      </c>
      <c r="B7" s="11">
        <v>653000000</v>
      </c>
      <c r="C7" s="11">
        <v>894756</v>
      </c>
      <c r="D7" s="12">
        <v>15.1</v>
      </c>
      <c r="E7" s="11">
        <v>2590649</v>
      </c>
      <c r="F7" s="12">
        <v>43.6</v>
      </c>
      <c r="G7" s="11">
        <v>6795207</v>
      </c>
      <c r="H7" s="12">
        <v>113.1</v>
      </c>
      <c r="I7" s="11">
        <v>5131043</v>
      </c>
      <c r="J7" s="21">
        <v>99.482278481012656</v>
      </c>
    </row>
    <row r="8" spans="1:10" x14ac:dyDescent="0.2">
      <c r="A8" s="19" t="s">
        <v>3</v>
      </c>
      <c r="B8" s="11">
        <v>525000000</v>
      </c>
      <c r="C8" s="11">
        <v>303220</v>
      </c>
      <c r="D8" s="12">
        <v>6.3500000000000005</v>
      </c>
      <c r="E8" s="11">
        <v>851574</v>
      </c>
      <c r="F8" s="12">
        <v>17.8</v>
      </c>
      <c r="G8" s="11">
        <v>1417743</v>
      </c>
      <c r="H8" s="12">
        <v>29.4</v>
      </c>
      <c r="I8" s="11">
        <v>3633946</v>
      </c>
      <c r="J8" s="21">
        <v>87.69367088607595</v>
      </c>
    </row>
    <row r="9" spans="1:10" x14ac:dyDescent="0.2">
      <c r="A9" s="19" t="s">
        <v>4</v>
      </c>
      <c r="B9" s="11">
        <v>369000000</v>
      </c>
      <c r="C9" s="11">
        <v>937752</v>
      </c>
      <c r="D9" s="12">
        <v>27.900000000000002</v>
      </c>
      <c r="E9" s="11">
        <v>2544166</v>
      </c>
      <c r="F9" s="12">
        <v>75.8</v>
      </c>
      <c r="G9" s="11">
        <v>4640735</v>
      </c>
      <c r="H9" s="12">
        <v>136.69999999999999</v>
      </c>
      <c r="I9" s="11">
        <v>10400000</v>
      </c>
      <c r="J9" s="21">
        <v>356.11772151898737</v>
      </c>
    </row>
    <row r="10" spans="1:10" x14ac:dyDescent="0.2">
      <c r="A10" s="19" t="s">
        <v>20</v>
      </c>
      <c r="B10" s="11">
        <v>2010000000</v>
      </c>
      <c r="C10" s="11">
        <v>848727</v>
      </c>
      <c r="D10" s="12">
        <v>4.6399999999999997</v>
      </c>
      <c r="E10" s="11">
        <v>1214731</v>
      </c>
      <c r="F10" s="12">
        <v>6.6499999999999995</v>
      </c>
      <c r="G10" s="11">
        <v>6567119</v>
      </c>
      <c r="H10" s="12">
        <v>35.5</v>
      </c>
      <c r="I10" s="11">
        <v>4950528</v>
      </c>
      <c r="J10" s="21">
        <v>31.21012658227848</v>
      </c>
    </row>
    <row r="11" spans="1:10" x14ac:dyDescent="0.2">
      <c r="A11" s="19" t="s">
        <v>5</v>
      </c>
      <c r="B11" s="11">
        <v>1090000000</v>
      </c>
      <c r="C11" s="11">
        <v>117571</v>
      </c>
      <c r="D11" s="12">
        <v>1.18</v>
      </c>
      <c r="E11" s="11">
        <v>295453</v>
      </c>
      <c r="F11" s="12">
        <v>2.9699999999999998</v>
      </c>
      <c r="G11" s="11">
        <v>838190</v>
      </c>
      <c r="H11" s="12">
        <v>8.33</v>
      </c>
      <c r="I11" s="11">
        <v>457829</v>
      </c>
      <c r="J11" s="21">
        <v>5.3006329113924053</v>
      </c>
    </row>
    <row r="12" spans="1:10" ht="17" x14ac:dyDescent="0.2">
      <c r="A12" s="14" t="s">
        <v>19</v>
      </c>
      <c r="B12" s="15">
        <f>SUM(B3,B6:B11)</f>
        <v>7754000000</v>
      </c>
      <c r="C12" s="16">
        <f>SUM(C3,C6:C11)</f>
        <v>4896457</v>
      </c>
      <c r="D12" s="17">
        <f>((C12/B12)/91)*1000000</f>
        <v>6.9392855017048989</v>
      </c>
      <c r="E12" s="15">
        <f>SUM(E3:E11)</f>
        <v>9774266</v>
      </c>
      <c r="F12" s="18">
        <f>((E12/B12)/91)*1000000</f>
        <v>13.852142956347237</v>
      </c>
      <c r="G12" s="16">
        <f t="shared" ref="G12" si="0">SUM(G3,G6:G11)</f>
        <v>23568045</v>
      </c>
      <c r="H12" s="18">
        <f>((G12/B12)/92)*1000000</f>
        <v>33.037709849614785</v>
      </c>
      <c r="I12" s="15">
        <f t="shared" ref="I12" si="1">SUM(I3,I6:I11)</f>
        <v>41196178</v>
      </c>
      <c r="J12" s="17">
        <f>((I12/$B$12)/79)*1000000</f>
        <v>67.251819395787564</v>
      </c>
    </row>
    <row r="13" spans="1:10" ht="17" x14ac:dyDescent="0.2">
      <c r="A13" s="9" t="s">
        <v>14</v>
      </c>
    </row>
    <row r="14" spans="1:10" ht="17" x14ac:dyDescent="0.2">
      <c r="A14" s="9" t="s">
        <v>15</v>
      </c>
    </row>
    <row r="15" spans="1:10" ht="17" x14ac:dyDescent="0.2">
      <c r="A15" s="9" t="s">
        <v>16</v>
      </c>
    </row>
    <row r="16" spans="1:10" ht="17" x14ac:dyDescent="0.2">
      <c r="A16" s="9" t="s">
        <v>17</v>
      </c>
    </row>
    <row r="19" spans="4:10" x14ac:dyDescent="0.2">
      <c r="D19" s="1"/>
    </row>
    <row r="20" spans="4:10" x14ac:dyDescent="0.2">
      <c r="D20" s="1"/>
      <c r="E20" s="1"/>
      <c r="F20" s="1"/>
      <c r="G20" s="1"/>
      <c r="H20" s="1"/>
      <c r="I20" s="1"/>
      <c r="J20" s="1"/>
    </row>
    <row r="21" spans="4:10" x14ac:dyDescent="0.2">
      <c r="D21" s="1"/>
      <c r="E21" s="1"/>
      <c r="F21" s="1"/>
      <c r="G21" s="1"/>
      <c r="H21" s="1"/>
      <c r="I21" s="1"/>
      <c r="J21" s="1"/>
    </row>
    <row r="22" spans="4:10" x14ac:dyDescent="0.2">
      <c r="D22" s="1"/>
    </row>
    <row r="23" spans="4:10" x14ac:dyDescent="0.2">
      <c r="D23" s="1"/>
    </row>
    <row r="24" spans="4:10" x14ac:dyDescent="0.2">
      <c r="D24" s="1"/>
    </row>
    <row r="25" spans="4:10" x14ac:dyDescent="0.2">
      <c r="D25" s="1"/>
    </row>
    <row r="26" spans="4:10" x14ac:dyDescent="0.2">
      <c r="D26" s="1"/>
    </row>
    <row r="27" spans="4:10" x14ac:dyDescent="0.2">
      <c r="D27" s="1"/>
    </row>
    <row r="28" spans="4:10" x14ac:dyDescent="0.2">
      <c r="D28" s="1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2020-12-19T16:20:07Z</dcterms:created>
  <dcterms:modified xsi:type="dcterms:W3CDTF">2021-02-03T17:14:26Z</dcterms:modified>
</cp:coreProperties>
</file>