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imedk\OneDrive\aaaangajar\trade\uts\"/>
    </mc:Choice>
  </mc:AlternateContent>
  <xr:revisionPtr revIDLastSave="0" documentId="13_ncr:1_{A16BC220-A4EF-4409-B5DB-87F82D7929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1 (2)" sheetId="3" r:id="rId2"/>
    <sheet name="Sheet2" sheetId="2" r:id="rId3"/>
  </sheets>
  <definedNames>
    <definedName name="_xlnm._FilterDatabase" localSheetId="1" hidden="1">'Sheet1 (2)'!$A$1:$M$1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J3" i="3"/>
  <c r="I3" i="3"/>
  <c r="C3" i="3"/>
  <c r="H3" i="3" s="1"/>
  <c r="L3" i="3" s="1"/>
  <c r="K9" i="3"/>
  <c r="J9" i="3"/>
  <c r="I9" i="3"/>
  <c r="H9" i="3"/>
  <c r="L9" i="3" s="1"/>
  <c r="G9" i="3"/>
  <c r="C9" i="3"/>
  <c r="K8" i="3"/>
  <c r="J8" i="3"/>
  <c r="I8" i="3"/>
  <c r="H8" i="3"/>
  <c r="G8" i="3"/>
  <c r="C8" i="3"/>
  <c r="K17" i="3"/>
  <c r="J17" i="3"/>
  <c r="I17" i="3"/>
  <c r="C17" i="3"/>
  <c r="H17" i="3" s="1"/>
  <c r="K11" i="3"/>
  <c r="J11" i="3"/>
  <c r="I11" i="3"/>
  <c r="C11" i="3"/>
  <c r="H11" i="3" s="1"/>
  <c r="L11" i="3" s="1"/>
  <c r="K7" i="3"/>
  <c r="J7" i="3"/>
  <c r="I7" i="3"/>
  <c r="H7" i="3"/>
  <c r="L7" i="3" s="1"/>
  <c r="C7" i="3"/>
  <c r="G7" i="3" s="1"/>
  <c r="K6" i="3"/>
  <c r="J6" i="3"/>
  <c r="I6" i="3"/>
  <c r="H6" i="3"/>
  <c r="C6" i="3"/>
  <c r="G6" i="3" s="1"/>
  <c r="K10" i="3"/>
  <c r="J10" i="3"/>
  <c r="I10" i="3"/>
  <c r="C10" i="3"/>
  <c r="G10" i="3" s="1"/>
  <c r="K15" i="3"/>
  <c r="J15" i="3"/>
  <c r="I15" i="3"/>
  <c r="H15" i="3"/>
  <c r="L15" i="3" s="1"/>
  <c r="C15" i="3"/>
  <c r="G15" i="3" s="1"/>
  <c r="K14" i="3"/>
  <c r="J14" i="3"/>
  <c r="I14" i="3"/>
  <c r="C14" i="3"/>
  <c r="H14" i="3" s="1"/>
  <c r="K2" i="3"/>
  <c r="K18" i="3" s="1"/>
  <c r="J2" i="3"/>
  <c r="I2" i="3"/>
  <c r="I18" i="3" s="1"/>
  <c r="C2" i="3"/>
  <c r="H2" i="3" s="1"/>
  <c r="L2" i="3" s="1"/>
  <c r="K16" i="3"/>
  <c r="J16" i="3"/>
  <c r="I16" i="3"/>
  <c r="G16" i="3"/>
  <c r="C16" i="3"/>
  <c r="H16" i="3" s="1"/>
  <c r="L16" i="3" s="1"/>
  <c r="K13" i="3"/>
  <c r="J13" i="3"/>
  <c r="I13" i="3"/>
  <c r="H13" i="3"/>
  <c r="L13" i="3" s="1"/>
  <c r="G13" i="3"/>
  <c r="C13" i="3"/>
  <c r="K12" i="3"/>
  <c r="J12" i="3"/>
  <c r="I12" i="3"/>
  <c r="G12" i="3"/>
  <c r="C12" i="3"/>
  <c r="H12" i="3" s="1"/>
  <c r="L12" i="3" s="1"/>
  <c r="K5" i="3"/>
  <c r="J5" i="3"/>
  <c r="I5" i="3"/>
  <c r="H5" i="3"/>
  <c r="L5" i="3" s="1"/>
  <c r="G5" i="3"/>
  <c r="C5" i="3"/>
  <c r="K4" i="3"/>
  <c r="J4" i="3"/>
  <c r="J18" i="3" s="1"/>
  <c r="I4" i="3"/>
  <c r="H4" i="3"/>
  <c r="G4" i="3"/>
  <c r="I20" i="1"/>
  <c r="K18" i="1"/>
  <c r="J18" i="1"/>
  <c r="I18" i="1"/>
  <c r="H18" i="1"/>
  <c r="C17" i="1"/>
  <c r="C16" i="1"/>
  <c r="C15" i="1"/>
  <c r="G15" i="1" s="1"/>
  <c r="G17" i="1"/>
  <c r="H17" i="1"/>
  <c r="I17" i="1"/>
  <c r="J17" i="1"/>
  <c r="K17" i="1"/>
  <c r="C14" i="1"/>
  <c r="H14" i="1" s="1"/>
  <c r="C13" i="1"/>
  <c r="H13" i="1" s="1"/>
  <c r="C12" i="1"/>
  <c r="G12" i="1" s="1"/>
  <c r="C11" i="1"/>
  <c r="C10" i="1"/>
  <c r="H10" i="1" s="1"/>
  <c r="C9" i="1"/>
  <c r="H9" i="1" s="1"/>
  <c r="C8" i="1"/>
  <c r="C7" i="1"/>
  <c r="H7" i="1" s="1"/>
  <c r="C6" i="1"/>
  <c r="H6" i="1" s="1"/>
  <c r="C5" i="1"/>
  <c r="H5" i="1" s="1"/>
  <c r="C4" i="1"/>
  <c r="G4" i="1" s="1"/>
  <c r="C3" i="1"/>
  <c r="H3" i="1" s="1"/>
  <c r="I3" i="1"/>
  <c r="J3" i="1"/>
  <c r="K3" i="1"/>
  <c r="H4" i="1"/>
  <c r="I4" i="1"/>
  <c r="J4" i="1"/>
  <c r="K4" i="1"/>
  <c r="I5" i="1"/>
  <c r="J5" i="1"/>
  <c r="K5" i="1"/>
  <c r="I6" i="1"/>
  <c r="J6" i="1"/>
  <c r="K6" i="1"/>
  <c r="I7" i="1"/>
  <c r="J7" i="1"/>
  <c r="K7" i="1"/>
  <c r="H8" i="1"/>
  <c r="I8" i="1"/>
  <c r="J8" i="1"/>
  <c r="K8" i="1"/>
  <c r="I9" i="1"/>
  <c r="J9" i="1"/>
  <c r="K9" i="1"/>
  <c r="I10" i="1"/>
  <c r="J10" i="1"/>
  <c r="K10" i="1"/>
  <c r="H11" i="1"/>
  <c r="I11" i="1"/>
  <c r="J11" i="1"/>
  <c r="K11" i="1"/>
  <c r="H12" i="1"/>
  <c r="I12" i="1"/>
  <c r="J12" i="1"/>
  <c r="K12" i="1"/>
  <c r="I13" i="1"/>
  <c r="J13" i="1"/>
  <c r="K13" i="1"/>
  <c r="I14" i="1"/>
  <c r="J14" i="1"/>
  <c r="K14" i="1"/>
  <c r="H15" i="1"/>
  <c r="I15" i="1"/>
  <c r="J15" i="1"/>
  <c r="K15" i="1"/>
  <c r="H16" i="1"/>
  <c r="I16" i="1"/>
  <c r="J16" i="1"/>
  <c r="K16" i="1"/>
  <c r="K2" i="1"/>
  <c r="J2" i="1"/>
  <c r="I2" i="1"/>
  <c r="H2" i="1"/>
  <c r="G16" i="1"/>
  <c r="G13" i="1"/>
  <c r="G11" i="1"/>
  <c r="G10" i="1"/>
  <c r="G9" i="1"/>
  <c r="G8" i="1"/>
  <c r="G7" i="1"/>
  <c r="G6" i="1"/>
  <c r="G5" i="1"/>
  <c r="G3" i="1"/>
  <c r="G2" i="1"/>
  <c r="L17" i="3" l="1"/>
  <c r="L6" i="3"/>
  <c r="L14" i="3"/>
  <c r="L4" i="3"/>
  <c r="L8" i="3"/>
  <c r="G2" i="3"/>
  <c r="G17" i="3"/>
  <c r="H10" i="3"/>
  <c r="L10" i="3" s="1"/>
  <c r="G3" i="3"/>
  <c r="G14" i="3"/>
  <c r="G11" i="3"/>
  <c r="L17" i="1"/>
  <c r="L16" i="1"/>
  <c r="L11" i="1"/>
  <c r="L15" i="1"/>
  <c r="G14" i="1"/>
  <c r="L6" i="1"/>
  <c r="L2" i="1"/>
  <c r="L14" i="1"/>
  <c r="L13" i="1"/>
  <c r="L12" i="1"/>
  <c r="L10" i="1"/>
  <c r="L9" i="1"/>
  <c r="L8" i="1"/>
  <c r="L7" i="1"/>
  <c r="L5" i="1"/>
  <c r="L4" i="1"/>
  <c r="L3" i="1"/>
  <c r="H18" i="3" l="1"/>
  <c r="I20" i="3"/>
</calcChain>
</file>

<file path=xl/sharedStrings.xml><?xml version="1.0" encoding="utf-8"?>
<sst xmlns="http://schemas.openxmlformats.org/spreadsheetml/2006/main" count="40" uniqueCount="19">
  <si>
    <t>no</t>
  </si>
  <si>
    <t>nim</t>
  </si>
  <si>
    <t>q1</t>
  </si>
  <si>
    <t>q2</t>
  </si>
  <si>
    <t>q3</t>
  </si>
  <si>
    <t>q4</t>
  </si>
  <si>
    <t>total</t>
  </si>
  <si>
    <t>p1</t>
  </si>
  <si>
    <t>p2</t>
  </si>
  <si>
    <t>p3</t>
  </si>
  <si>
    <t>p4</t>
  </si>
  <si>
    <t>citsit</t>
  </si>
  <si>
    <t>kopas</t>
  </si>
  <si>
    <t>tulis tangan</t>
  </si>
  <si>
    <t>potokopi</t>
  </si>
  <si>
    <t>hybrid</t>
  </si>
  <si>
    <t>wa</t>
  </si>
  <si>
    <t>Average: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</si>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</sst>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H21" sqref="H21"/>
    </sheetView>
  </sheetViews>
  <sheetFormatPr defaultRowHeight="14.4" x14ac:dyDescent="0.3"/>
  <cols>
    <col min="1" max="1" width="3.109375" customWidth="1"/>
    <col min="2" max="2" width="12" customWidth="1"/>
    <col min="3" max="7" width="8.33203125" customWidth="1"/>
    <col min="15" max="15" width="10.33203125" bestFit="1" customWidth="1"/>
  </cols>
  <sheetData>
    <row r="1" spans="1:16" x14ac:dyDescent="0.3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11</v>
      </c>
    </row>
    <row r="2" spans="1:16" x14ac:dyDescent="0.3">
      <c r="A2">
        <v>1</v>
      </c>
      <c r="B2">
        <v>2106669102</v>
      </c>
      <c r="C2" s="2">
        <v>16</v>
      </c>
      <c r="D2" s="2">
        <v>23.5</v>
      </c>
      <c r="E2" s="2">
        <v>16.5</v>
      </c>
      <c r="F2" s="2">
        <v>20</v>
      </c>
      <c r="G2" s="3">
        <f t="shared" ref="G2:G16" si="0">SUM(C2:F2)</f>
        <v>76</v>
      </c>
      <c r="H2">
        <f>C2/20</f>
        <v>0.8</v>
      </c>
      <c r="I2">
        <f>D2/30</f>
        <v>0.78333333333333333</v>
      </c>
      <c r="J2">
        <f>E2/20</f>
        <v>0.82499999999999996</v>
      </c>
      <c r="K2">
        <f>F2/30</f>
        <v>0.66666666666666663</v>
      </c>
      <c r="L2">
        <f>AVERAGE(H2*0.2+I2*0.3+J2*0.2+K2*0.3)</f>
        <v>0.76</v>
      </c>
      <c r="M2">
        <v>0</v>
      </c>
      <c r="O2" t="s">
        <v>13</v>
      </c>
      <c r="P2">
        <v>0</v>
      </c>
    </row>
    <row r="3" spans="1:16" x14ac:dyDescent="0.3">
      <c r="A3">
        <v>2</v>
      </c>
      <c r="B3">
        <v>2106669121</v>
      </c>
      <c r="C3" s="2">
        <f>15*20/25</f>
        <v>12</v>
      </c>
      <c r="D3" s="2">
        <v>21.5</v>
      </c>
      <c r="E3" s="2">
        <v>15</v>
      </c>
      <c r="F3" s="2">
        <v>27</v>
      </c>
      <c r="G3" s="3">
        <f t="shared" si="0"/>
        <v>75.5</v>
      </c>
      <c r="H3">
        <f t="shared" ref="H3:H16" si="1">C3/20</f>
        <v>0.6</v>
      </c>
      <c r="I3">
        <f t="shared" ref="I3:I16" si="2">D3/30</f>
        <v>0.71666666666666667</v>
      </c>
      <c r="J3">
        <f t="shared" ref="J3:J16" si="3">E3/20</f>
        <v>0.75</v>
      </c>
      <c r="K3">
        <f t="shared" ref="K3:K16" si="4">F3/30</f>
        <v>0.9</v>
      </c>
      <c r="L3">
        <f t="shared" ref="L3:L16" si="5">AVERAGE(H3*0.2+I3*0.3+J3*0.2+K3*0.3)</f>
        <v>0.755</v>
      </c>
      <c r="M3">
        <v>0</v>
      </c>
      <c r="O3" t="s">
        <v>12</v>
      </c>
      <c r="P3">
        <v>1</v>
      </c>
    </row>
    <row r="4" spans="1:16" x14ac:dyDescent="0.3">
      <c r="A4">
        <v>3</v>
      </c>
      <c r="B4">
        <v>2106787455</v>
      </c>
      <c r="C4" s="2">
        <f>14.5*4/5</f>
        <v>11.6</v>
      </c>
      <c r="D4" s="2">
        <v>20.5</v>
      </c>
      <c r="E4" s="2">
        <v>14.5</v>
      </c>
      <c r="F4" s="2">
        <v>13</v>
      </c>
      <c r="G4" s="3">
        <f t="shared" si="0"/>
        <v>59.6</v>
      </c>
      <c r="H4">
        <f t="shared" si="1"/>
        <v>0.57999999999999996</v>
      </c>
      <c r="I4">
        <f t="shared" si="2"/>
        <v>0.68333333333333335</v>
      </c>
      <c r="J4">
        <f t="shared" si="3"/>
        <v>0.72499999999999998</v>
      </c>
      <c r="K4">
        <f t="shared" si="4"/>
        <v>0.43333333333333335</v>
      </c>
      <c r="L4">
        <f t="shared" si="5"/>
        <v>0.59599999999999997</v>
      </c>
      <c r="M4">
        <v>1</v>
      </c>
      <c r="O4" t="s">
        <v>14</v>
      </c>
      <c r="P4">
        <v>2</v>
      </c>
    </row>
    <row r="5" spans="1:16" x14ac:dyDescent="0.3">
      <c r="A5">
        <v>4</v>
      </c>
      <c r="B5">
        <v>2106787474</v>
      </c>
      <c r="C5" s="2">
        <f>19.5*4/5</f>
        <v>15.6</v>
      </c>
      <c r="D5" s="2">
        <v>2.5</v>
      </c>
      <c r="E5" s="2">
        <v>8.5</v>
      </c>
      <c r="F5" s="2">
        <v>22.5</v>
      </c>
      <c r="G5" s="3">
        <f t="shared" si="0"/>
        <v>49.1</v>
      </c>
      <c r="H5">
        <f t="shared" si="1"/>
        <v>0.78</v>
      </c>
      <c r="I5">
        <f t="shared" si="2"/>
        <v>8.3333333333333329E-2</v>
      </c>
      <c r="J5">
        <f t="shared" si="3"/>
        <v>0.42499999999999999</v>
      </c>
      <c r="K5">
        <f t="shared" si="4"/>
        <v>0.75</v>
      </c>
      <c r="L5">
        <f t="shared" si="5"/>
        <v>0.49099999999999999</v>
      </c>
      <c r="M5">
        <v>3</v>
      </c>
      <c r="O5" t="s">
        <v>15</v>
      </c>
      <c r="P5">
        <v>3</v>
      </c>
    </row>
    <row r="6" spans="1:16" x14ac:dyDescent="0.3">
      <c r="A6">
        <v>5</v>
      </c>
      <c r="B6">
        <v>2106787505</v>
      </c>
      <c r="C6" s="2">
        <f>13.5*4/5</f>
        <v>10.8</v>
      </c>
      <c r="D6" s="2">
        <v>21.5</v>
      </c>
      <c r="E6" s="2">
        <v>8.5</v>
      </c>
      <c r="F6" s="2">
        <v>3</v>
      </c>
      <c r="G6" s="3">
        <f t="shared" si="0"/>
        <v>43.8</v>
      </c>
      <c r="H6">
        <f t="shared" si="1"/>
        <v>0.54</v>
      </c>
      <c r="I6">
        <f t="shared" si="2"/>
        <v>0.71666666666666667</v>
      </c>
      <c r="J6">
        <f t="shared" si="3"/>
        <v>0.42499999999999999</v>
      </c>
      <c r="K6">
        <f t="shared" si="4"/>
        <v>0.1</v>
      </c>
      <c r="L6">
        <f t="shared" si="5"/>
        <v>0.43800000000000006</v>
      </c>
      <c r="M6">
        <v>3</v>
      </c>
    </row>
    <row r="7" spans="1:16" x14ac:dyDescent="0.3">
      <c r="A7">
        <v>6</v>
      </c>
      <c r="B7">
        <v>2106787581</v>
      </c>
      <c r="C7" s="2">
        <f>19*4/5</f>
        <v>15.2</v>
      </c>
      <c r="D7" s="2">
        <v>26.5</v>
      </c>
      <c r="E7" s="2">
        <v>14.5</v>
      </c>
      <c r="F7" s="2">
        <v>27.5</v>
      </c>
      <c r="G7" s="3">
        <f t="shared" si="0"/>
        <v>83.7</v>
      </c>
      <c r="H7">
        <f t="shared" si="1"/>
        <v>0.76</v>
      </c>
      <c r="I7">
        <f t="shared" si="2"/>
        <v>0.8833333333333333</v>
      </c>
      <c r="J7">
        <f t="shared" si="3"/>
        <v>0.72499999999999998</v>
      </c>
      <c r="K7">
        <f t="shared" si="4"/>
        <v>0.91666666666666663</v>
      </c>
      <c r="L7">
        <f t="shared" si="5"/>
        <v>0.83699999999999997</v>
      </c>
      <c r="M7">
        <v>3</v>
      </c>
    </row>
    <row r="8" spans="1:16" x14ac:dyDescent="0.3">
      <c r="A8">
        <v>7</v>
      </c>
      <c r="B8">
        <v>2106787612</v>
      </c>
      <c r="C8" s="2">
        <f>12.5*4/5</f>
        <v>10</v>
      </c>
      <c r="D8" s="2">
        <v>12</v>
      </c>
      <c r="E8" s="2">
        <v>17</v>
      </c>
      <c r="F8" s="2">
        <v>9</v>
      </c>
      <c r="G8" s="3">
        <f t="shared" si="0"/>
        <v>48</v>
      </c>
      <c r="H8">
        <f t="shared" si="1"/>
        <v>0.5</v>
      </c>
      <c r="I8">
        <f t="shared" si="2"/>
        <v>0.4</v>
      </c>
      <c r="J8">
        <f t="shared" si="3"/>
        <v>0.85</v>
      </c>
      <c r="K8">
        <f t="shared" si="4"/>
        <v>0.3</v>
      </c>
      <c r="L8">
        <f t="shared" si="5"/>
        <v>0.48</v>
      </c>
      <c r="M8">
        <v>3</v>
      </c>
    </row>
    <row r="9" spans="1:16" x14ac:dyDescent="0.3">
      <c r="A9">
        <v>8</v>
      </c>
      <c r="B9">
        <v>2106787676</v>
      </c>
      <c r="C9" s="2">
        <f>16.5*4/5</f>
        <v>13.2</v>
      </c>
      <c r="D9" s="2">
        <v>22</v>
      </c>
      <c r="E9" s="2">
        <v>9</v>
      </c>
      <c r="F9" s="2">
        <v>2</v>
      </c>
      <c r="G9" s="3">
        <f t="shared" si="0"/>
        <v>46.2</v>
      </c>
      <c r="H9">
        <f t="shared" si="1"/>
        <v>0.65999999999999992</v>
      </c>
      <c r="I9">
        <f t="shared" si="2"/>
        <v>0.73333333333333328</v>
      </c>
      <c r="J9">
        <f t="shared" si="3"/>
        <v>0.45</v>
      </c>
      <c r="K9">
        <f t="shared" si="4"/>
        <v>6.6666666666666666E-2</v>
      </c>
      <c r="L9">
        <f t="shared" si="5"/>
        <v>0.46200000000000002</v>
      </c>
      <c r="M9">
        <v>1</v>
      </c>
    </row>
    <row r="10" spans="1:16" x14ac:dyDescent="0.3">
      <c r="A10">
        <v>9</v>
      </c>
      <c r="B10">
        <v>2106787700</v>
      </c>
      <c r="C10" s="2">
        <f>14.5*4/5</f>
        <v>11.6</v>
      </c>
      <c r="D10" s="2">
        <v>20</v>
      </c>
      <c r="E10" s="2">
        <v>15</v>
      </c>
      <c r="F10" s="2">
        <v>19</v>
      </c>
      <c r="G10" s="3">
        <f t="shared" si="0"/>
        <v>65.599999999999994</v>
      </c>
      <c r="H10">
        <f t="shared" si="1"/>
        <v>0.57999999999999996</v>
      </c>
      <c r="I10">
        <f t="shared" si="2"/>
        <v>0.66666666666666663</v>
      </c>
      <c r="J10">
        <f t="shared" si="3"/>
        <v>0.75</v>
      </c>
      <c r="K10">
        <f t="shared" si="4"/>
        <v>0.6333333333333333</v>
      </c>
      <c r="L10">
        <f t="shared" si="5"/>
        <v>0.65599999999999992</v>
      </c>
      <c r="M10">
        <v>1</v>
      </c>
    </row>
    <row r="11" spans="1:16" x14ac:dyDescent="0.3">
      <c r="A11">
        <v>10</v>
      </c>
      <c r="B11">
        <v>2106787726</v>
      </c>
      <c r="C11" s="2">
        <f>21*4/5</f>
        <v>16.8</v>
      </c>
      <c r="D11" s="2">
        <v>12</v>
      </c>
      <c r="E11" s="2">
        <v>15.5</v>
      </c>
      <c r="F11" s="2">
        <v>29</v>
      </c>
      <c r="G11" s="3">
        <f t="shared" si="0"/>
        <v>73.3</v>
      </c>
      <c r="H11">
        <f t="shared" si="1"/>
        <v>0.84000000000000008</v>
      </c>
      <c r="I11">
        <f t="shared" si="2"/>
        <v>0.4</v>
      </c>
      <c r="J11">
        <f t="shared" si="3"/>
        <v>0.77500000000000002</v>
      </c>
      <c r="K11">
        <f t="shared" si="4"/>
        <v>0.96666666666666667</v>
      </c>
      <c r="L11">
        <f t="shared" si="5"/>
        <v>0.7330000000000001</v>
      </c>
      <c r="M11">
        <v>0</v>
      </c>
    </row>
    <row r="12" spans="1:16" x14ac:dyDescent="0.3">
      <c r="A12">
        <v>11</v>
      </c>
      <c r="B12">
        <v>2106787884</v>
      </c>
      <c r="C12" s="2">
        <f>16.5*4/5</f>
        <v>13.2</v>
      </c>
      <c r="D12" s="2">
        <v>18.5</v>
      </c>
      <c r="E12" s="2">
        <v>18</v>
      </c>
      <c r="F12" s="2">
        <v>23</v>
      </c>
      <c r="G12" s="3">
        <f t="shared" si="0"/>
        <v>72.7</v>
      </c>
      <c r="H12">
        <f t="shared" si="1"/>
        <v>0.65999999999999992</v>
      </c>
      <c r="I12">
        <f t="shared" si="2"/>
        <v>0.6166666666666667</v>
      </c>
      <c r="J12">
        <f t="shared" si="3"/>
        <v>0.9</v>
      </c>
      <c r="K12">
        <f t="shared" si="4"/>
        <v>0.76666666666666672</v>
      </c>
      <c r="L12">
        <f t="shared" si="5"/>
        <v>0.72699999999999998</v>
      </c>
      <c r="M12">
        <v>0</v>
      </c>
    </row>
    <row r="13" spans="1:16" x14ac:dyDescent="0.3">
      <c r="A13">
        <v>12</v>
      </c>
      <c r="B13">
        <v>2106787934</v>
      </c>
      <c r="C13" s="2">
        <f>13.5*4/5</f>
        <v>10.8</v>
      </c>
      <c r="D13" s="2">
        <v>24</v>
      </c>
      <c r="E13" s="2">
        <v>14.5</v>
      </c>
      <c r="F13" s="2">
        <v>15</v>
      </c>
      <c r="G13" s="3">
        <f t="shared" si="0"/>
        <v>64.3</v>
      </c>
      <c r="H13">
        <f t="shared" si="1"/>
        <v>0.54</v>
      </c>
      <c r="I13">
        <f t="shared" si="2"/>
        <v>0.8</v>
      </c>
      <c r="J13">
        <f t="shared" si="3"/>
        <v>0.72499999999999998</v>
      </c>
      <c r="K13">
        <f t="shared" si="4"/>
        <v>0.5</v>
      </c>
      <c r="L13">
        <f t="shared" si="5"/>
        <v>0.64300000000000002</v>
      </c>
      <c r="M13">
        <v>0</v>
      </c>
    </row>
    <row r="14" spans="1:16" x14ac:dyDescent="0.3">
      <c r="A14">
        <v>13</v>
      </c>
      <c r="B14">
        <v>2106787940</v>
      </c>
      <c r="C14" s="2">
        <f>12*4/5</f>
        <v>9.6</v>
      </c>
      <c r="D14" s="2">
        <v>6</v>
      </c>
      <c r="E14" s="2">
        <v>14.5</v>
      </c>
      <c r="F14" s="2">
        <v>2</v>
      </c>
      <c r="G14" s="3">
        <f t="shared" si="0"/>
        <v>32.1</v>
      </c>
      <c r="H14">
        <f t="shared" si="1"/>
        <v>0.48</v>
      </c>
      <c r="I14">
        <f t="shared" si="2"/>
        <v>0.2</v>
      </c>
      <c r="J14">
        <f t="shared" si="3"/>
        <v>0.72499999999999998</v>
      </c>
      <c r="K14">
        <f t="shared" si="4"/>
        <v>6.6666666666666666E-2</v>
      </c>
      <c r="L14">
        <f t="shared" si="5"/>
        <v>0.32100000000000001</v>
      </c>
      <c r="M14">
        <v>0</v>
      </c>
    </row>
    <row r="15" spans="1:16" x14ac:dyDescent="0.3">
      <c r="A15">
        <v>14</v>
      </c>
      <c r="B15">
        <v>2106787966</v>
      </c>
      <c r="C15" s="2">
        <f>17*4/5</f>
        <v>13.6</v>
      </c>
      <c r="D15" s="2">
        <v>26</v>
      </c>
      <c r="E15" s="2">
        <v>14.5</v>
      </c>
      <c r="F15" s="2">
        <v>17.5</v>
      </c>
      <c r="G15" s="3">
        <f t="shared" si="0"/>
        <v>71.599999999999994</v>
      </c>
      <c r="H15">
        <f t="shared" si="1"/>
        <v>0.67999999999999994</v>
      </c>
      <c r="I15">
        <f t="shared" si="2"/>
        <v>0.8666666666666667</v>
      </c>
      <c r="J15">
        <f t="shared" si="3"/>
        <v>0.72499999999999998</v>
      </c>
      <c r="K15">
        <f t="shared" si="4"/>
        <v>0.58333333333333337</v>
      </c>
      <c r="L15">
        <f t="shared" si="5"/>
        <v>0.71600000000000008</v>
      </c>
      <c r="M15">
        <v>0</v>
      </c>
    </row>
    <row r="16" spans="1:16" x14ac:dyDescent="0.3">
      <c r="A16">
        <v>15</v>
      </c>
      <c r="B16">
        <v>2106788016</v>
      </c>
      <c r="C16" s="2">
        <f>18*4/5</f>
        <v>14.4</v>
      </c>
      <c r="D16" s="2">
        <v>16</v>
      </c>
      <c r="E16" s="2">
        <v>15.5</v>
      </c>
      <c r="F16" s="2">
        <v>22.5</v>
      </c>
      <c r="G16" s="3">
        <f t="shared" si="0"/>
        <v>68.400000000000006</v>
      </c>
      <c r="H16">
        <f t="shared" si="1"/>
        <v>0.72</v>
      </c>
      <c r="I16">
        <f t="shared" si="2"/>
        <v>0.53333333333333333</v>
      </c>
      <c r="J16">
        <f t="shared" si="3"/>
        <v>0.77500000000000002</v>
      </c>
      <c r="K16">
        <f t="shared" si="4"/>
        <v>0.75</v>
      </c>
      <c r="L16">
        <f t="shared" si="5"/>
        <v>0.68399999999999994</v>
      </c>
      <c r="M16">
        <v>1</v>
      </c>
    </row>
    <row r="17" spans="1:13" x14ac:dyDescent="0.3">
      <c r="A17">
        <v>16</v>
      </c>
      <c r="B17">
        <v>2106788022</v>
      </c>
      <c r="C17" s="2">
        <f>14.5*4/5</f>
        <v>11.6</v>
      </c>
      <c r="D17" s="2">
        <v>23.5</v>
      </c>
      <c r="E17" s="2">
        <v>17.5</v>
      </c>
      <c r="F17" s="2">
        <v>28.5</v>
      </c>
      <c r="G17" s="3">
        <f t="shared" ref="G17" si="6">SUM(C17:F17)</f>
        <v>81.099999999999994</v>
      </c>
      <c r="H17">
        <f t="shared" ref="H17" si="7">C17/20</f>
        <v>0.57999999999999996</v>
      </c>
      <c r="I17">
        <f t="shared" ref="I17" si="8">D17/30</f>
        <v>0.78333333333333333</v>
      </c>
      <c r="J17">
        <f t="shared" ref="J17" si="9">E17/20</f>
        <v>0.875</v>
      </c>
      <c r="K17">
        <f t="shared" ref="K17" si="10">F17/30</f>
        <v>0.95</v>
      </c>
      <c r="L17">
        <f t="shared" ref="L17" si="11">AVERAGE(H17*0.2+I17*0.3+J17*0.2+K17*0.3)</f>
        <v>0.81099999999999994</v>
      </c>
      <c r="M17">
        <v>0</v>
      </c>
    </row>
    <row r="18" spans="1:13" x14ac:dyDescent="0.3">
      <c r="H18">
        <f>AVERAGE(H2:H17)</f>
        <v>0.64375000000000004</v>
      </c>
      <c r="I18">
        <f>AVERAGE(I2:I17)</f>
        <v>0.61666666666666681</v>
      </c>
      <c r="J18">
        <f>AVERAGE(J2:J17)</f>
        <v>0.71406250000000004</v>
      </c>
      <c r="K18">
        <f>AVERAGE(K2:K17)</f>
        <v>0.58437499999999987</v>
      </c>
    </row>
    <row r="20" spans="1:13" x14ac:dyDescent="0.3">
      <c r="H20" t="s">
        <v>17</v>
      </c>
      <c r="I20" s="1">
        <f>AVERAGE(G2:G17)</f>
        <v>63.1875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259D-3854-4F75-9F3E-B3A329D1EFC8}">
  <dimension ref="A1:P34"/>
  <sheetViews>
    <sheetView tabSelected="1" topLeftCell="A10" workbookViewId="0">
      <selection activeCell="B19" sqref="A19:B34"/>
    </sheetView>
  </sheetViews>
  <sheetFormatPr defaultRowHeight="14.4" x14ac:dyDescent="0.3"/>
  <cols>
    <col min="1" max="1" width="3.109375" customWidth="1"/>
    <col min="2" max="2" width="12" customWidth="1"/>
    <col min="3" max="7" width="8.33203125" customWidth="1"/>
    <col min="15" max="15" width="10.33203125" bestFit="1" customWidth="1"/>
  </cols>
  <sheetData>
    <row r="1" spans="1:16" x14ac:dyDescent="0.3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11</v>
      </c>
    </row>
    <row r="2" spans="1:16" x14ac:dyDescent="0.3">
      <c r="A2">
        <v>6</v>
      </c>
      <c r="B2">
        <v>2106787581</v>
      </c>
      <c r="C2" s="2">
        <f>19*4/5</f>
        <v>15.2</v>
      </c>
      <c r="D2" s="2">
        <v>26.5</v>
      </c>
      <c r="E2" s="2">
        <v>14.5</v>
      </c>
      <c r="F2" s="2">
        <v>27.5</v>
      </c>
      <c r="G2" s="3">
        <f>SUM(C2:F2)</f>
        <v>83.7</v>
      </c>
      <c r="H2">
        <f>C2/20</f>
        <v>0.76</v>
      </c>
      <c r="I2">
        <f>D2/30</f>
        <v>0.8833333333333333</v>
      </c>
      <c r="J2">
        <f>E2/20</f>
        <v>0.72499999999999998</v>
      </c>
      <c r="K2">
        <f>F2/30</f>
        <v>0.91666666666666663</v>
      </c>
      <c r="L2">
        <f>AVERAGE(H2*0.2+I2*0.3+J2*0.2+K2*0.3)</f>
        <v>0.83699999999999997</v>
      </c>
      <c r="M2">
        <v>3</v>
      </c>
      <c r="O2" t="s">
        <v>13</v>
      </c>
      <c r="P2">
        <v>0</v>
      </c>
    </row>
    <row r="3" spans="1:16" x14ac:dyDescent="0.3">
      <c r="A3">
        <v>16</v>
      </c>
      <c r="B3">
        <v>2106788022</v>
      </c>
      <c r="C3" s="2">
        <f>14.5*4/5</f>
        <v>11.6</v>
      </c>
      <c r="D3" s="2">
        <v>23.5</v>
      </c>
      <c r="E3" s="2">
        <v>17.5</v>
      </c>
      <c r="F3" s="2">
        <v>28.5</v>
      </c>
      <c r="G3" s="3">
        <f>SUM(C3:F3)</f>
        <v>81.099999999999994</v>
      </c>
      <c r="H3">
        <f>C3/20</f>
        <v>0.57999999999999996</v>
      </c>
      <c r="I3">
        <f>D3/30</f>
        <v>0.78333333333333333</v>
      </c>
      <c r="J3">
        <f>E3/20</f>
        <v>0.875</v>
      </c>
      <c r="K3">
        <f>F3/30</f>
        <v>0.95</v>
      </c>
      <c r="L3">
        <f>AVERAGE(H3*0.2+I3*0.3+J3*0.2+K3*0.3)</f>
        <v>0.81099999999999994</v>
      </c>
      <c r="M3">
        <v>0</v>
      </c>
      <c r="O3" t="s">
        <v>12</v>
      </c>
      <c r="P3">
        <v>1</v>
      </c>
    </row>
    <row r="4" spans="1:16" x14ac:dyDescent="0.3">
      <c r="A4">
        <v>1</v>
      </c>
      <c r="B4">
        <v>2106669102</v>
      </c>
      <c r="C4" s="2">
        <v>16</v>
      </c>
      <c r="D4" s="2">
        <v>23.5</v>
      </c>
      <c r="E4" s="2">
        <v>16.5</v>
      </c>
      <c r="F4" s="2">
        <v>20</v>
      </c>
      <c r="G4" s="3">
        <f>SUM(C4:F4)</f>
        <v>76</v>
      </c>
      <c r="H4">
        <f>C4/20</f>
        <v>0.8</v>
      </c>
      <c r="I4">
        <f>D4/30</f>
        <v>0.78333333333333333</v>
      </c>
      <c r="J4">
        <f>E4/20</f>
        <v>0.82499999999999996</v>
      </c>
      <c r="K4">
        <f>F4/30</f>
        <v>0.66666666666666663</v>
      </c>
      <c r="L4">
        <f>AVERAGE(H4*0.2+I4*0.3+J4*0.2+K4*0.3)</f>
        <v>0.76</v>
      </c>
      <c r="M4">
        <v>0</v>
      </c>
      <c r="O4" t="s">
        <v>14</v>
      </c>
      <c r="P4">
        <v>2</v>
      </c>
    </row>
    <row r="5" spans="1:16" x14ac:dyDescent="0.3">
      <c r="A5">
        <v>2</v>
      </c>
      <c r="B5">
        <v>2106669121</v>
      </c>
      <c r="C5" s="2">
        <f>15*20/25</f>
        <v>12</v>
      </c>
      <c r="D5" s="2">
        <v>21.5</v>
      </c>
      <c r="E5" s="2">
        <v>15</v>
      </c>
      <c r="F5" s="2">
        <v>27</v>
      </c>
      <c r="G5" s="3">
        <f>SUM(C5:F5)</f>
        <v>75.5</v>
      </c>
      <c r="H5">
        <f>C5/20</f>
        <v>0.6</v>
      </c>
      <c r="I5">
        <f>D5/30</f>
        <v>0.71666666666666667</v>
      </c>
      <c r="J5">
        <f>E5/20</f>
        <v>0.75</v>
      </c>
      <c r="K5">
        <f>F5/30</f>
        <v>0.9</v>
      </c>
      <c r="L5">
        <f>AVERAGE(H5*0.2+I5*0.3+J5*0.2+K5*0.3)</f>
        <v>0.755</v>
      </c>
      <c r="M5">
        <v>0</v>
      </c>
      <c r="O5" t="s">
        <v>15</v>
      </c>
      <c r="P5">
        <v>3</v>
      </c>
    </row>
    <row r="6" spans="1:16" x14ac:dyDescent="0.3">
      <c r="A6">
        <v>10</v>
      </c>
      <c r="B6">
        <v>2106787726</v>
      </c>
      <c r="C6" s="2">
        <f>21*4/5</f>
        <v>16.8</v>
      </c>
      <c r="D6" s="2">
        <v>12</v>
      </c>
      <c r="E6" s="2">
        <v>15.5</v>
      </c>
      <c r="F6" s="2">
        <v>29</v>
      </c>
      <c r="G6" s="3">
        <f>SUM(C6:F6)</f>
        <v>73.3</v>
      </c>
      <c r="H6">
        <f>C6/20</f>
        <v>0.84000000000000008</v>
      </c>
      <c r="I6">
        <f>D6/30</f>
        <v>0.4</v>
      </c>
      <c r="J6">
        <f>E6/20</f>
        <v>0.77500000000000002</v>
      </c>
      <c r="K6">
        <f>F6/30</f>
        <v>0.96666666666666667</v>
      </c>
      <c r="L6">
        <f>AVERAGE(H6*0.2+I6*0.3+J6*0.2+K6*0.3)</f>
        <v>0.7330000000000001</v>
      </c>
      <c r="M6">
        <v>0</v>
      </c>
    </row>
    <row r="7" spans="1:16" x14ac:dyDescent="0.3">
      <c r="A7">
        <v>11</v>
      </c>
      <c r="B7">
        <v>2106787884</v>
      </c>
      <c r="C7" s="2">
        <f>16.5*4/5</f>
        <v>13.2</v>
      </c>
      <c r="D7" s="2">
        <v>18.5</v>
      </c>
      <c r="E7" s="2">
        <v>18</v>
      </c>
      <c r="F7" s="2">
        <v>23</v>
      </c>
      <c r="G7" s="3">
        <f>SUM(C7:F7)</f>
        <v>72.7</v>
      </c>
      <c r="H7">
        <f>C7/20</f>
        <v>0.65999999999999992</v>
      </c>
      <c r="I7">
        <f>D7/30</f>
        <v>0.6166666666666667</v>
      </c>
      <c r="J7">
        <f>E7/20</f>
        <v>0.9</v>
      </c>
      <c r="K7">
        <f>F7/30</f>
        <v>0.76666666666666672</v>
      </c>
      <c r="L7">
        <f>AVERAGE(H7*0.2+I7*0.3+J7*0.2+K7*0.3)</f>
        <v>0.72699999999999998</v>
      </c>
      <c r="M7">
        <v>0</v>
      </c>
    </row>
    <row r="8" spans="1:16" x14ac:dyDescent="0.3">
      <c r="A8">
        <v>14</v>
      </c>
      <c r="B8">
        <v>2106787966</v>
      </c>
      <c r="C8" s="2">
        <f>17*4/5</f>
        <v>13.6</v>
      </c>
      <c r="D8" s="2">
        <v>26</v>
      </c>
      <c r="E8" s="2">
        <v>14.5</v>
      </c>
      <c r="F8" s="2">
        <v>17.5</v>
      </c>
      <c r="G8" s="3">
        <f>SUM(C8:F8)</f>
        <v>71.599999999999994</v>
      </c>
      <c r="H8">
        <f>C8/20</f>
        <v>0.67999999999999994</v>
      </c>
      <c r="I8">
        <f>D8/30</f>
        <v>0.8666666666666667</v>
      </c>
      <c r="J8">
        <f>E8/20</f>
        <v>0.72499999999999998</v>
      </c>
      <c r="K8">
        <f>F8/30</f>
        <v>0.58333333333333337</v>
      </c>
      <c r="L8">
        <f>AVERAGE(H8*0.2+I8*0.3+J8*0.2+K8*0.3)</f>
        <v>0.71600000000000008</v>
      </c>
      <c r="M8">
        <v>0</v>
      </c>
    </row>
    <row r="9" spans="1:16" x14ac:dyDescent="0.3">
      <c r="A9">
        <v>15</v>
      </c>
      <c r="B9">
        <v>2106788016</v>
      </c>
      <c r="C9" s="2">
        <f>18*4/5</f>
        <v>14.4</v>
      </c>
      <c r="D9" s="2">
        <v>16</v>
      </c>
      <c r="E9" s="2">
        <v>15.5</v>
      </c>
      <c r="F9" s="2">
        <v>22.5</v>
      </c>
      <c r="G9" s="3">
        <f>SUM(C9:F9)</f>
        <v>68.400000000000006</v>
      </c>
      <c r="H9">
        <f>C9/20</f>
        <v>0.72</v>
      </c>
      <c r="I9">
        <f>D9/30</f>
        <v>0.53333333333333333</v>
      </c>
      <c r="J9">
        <f>E9/20</f>
        <v>0.77500000000000002</v>
      </c>
      <c r="K9">
        <f>F9/30</f>
        <v>0.75</v>
      </c>
      <c r="L9">
        <f>AVERAGE(H9*0.2+I9*0.3+J9*0.2+K9*0.3)</f>
        <v>0.68399999999999994</v>
      </c>
      <c r="M9">
        <v>1</v>
      </c>
    </row>
    <row r="10" spans="1:16" x14ac:dyDescent="0.3">
      <c r="A10">
        <v>9</v>
      </c>
      <c r="B10">
        <v>2106787700</v>
      </c>
      <c r="C10" s="2">
        <f>14.5*4/5</f>
        <v>11.6</v>
      </c>
      <c r="D10" s="2">
        <v>20</v>
      </c>
      <c r="E10" s="2">
        <v>15</v>
      </c>
      <c r="F10" s="2">
        <v>19</v>
      </c>
      <c r="G10" s="3">
        <f>SUM(C10:F10)</f>
        <v>65.599999999999994</v>
      </c>
      <c r="H10">
        <f>C10/20</f>
        <v>0.57999999999999996</v>
      </c>
      <c r="I10">
        <f>D10/30</f>
        <v>0.66666666666666663</v>
      </c>
      <c r="J10">
        <f>E10/20</f>
        <v>0.75</v>
      </c>
      <c r="K10">
        <f>F10/30</f>
        <v>0.6333333333333333</v>
      </c>
      <c r="L10">
        <f>AVERAGE(H10*0.2+I10*0.3+J10*0.2+K10*0.3)</f>
        <v>0.65599999999999992</v>
      </c>
      <c r="M10">
        <v>1</v>
      </c>
    </row>
    <row r="11" spans="1:16" x14ac:dyDescent="0.3">
      <c r="A11">
        <v>12</v>
      </c>
      <c r="B11">
        <v>2106787934</v>
      </c>
      <c r="C11" s="2">
        <f>13.5*4/5</f>
        <v>10.8</v>
      </c>
      <c r="D11" s="2">
        <v>24</v>
      </c>
      <c r="E11" s="2">
        <v>14.5</v>
      </c>
      <c r="F11" s="2">
        <v>15</v>
      </c>
      <c r="G11" s="3">
        <f>SUM(C11:F11)</f>
        <v>64.3</v>
      </c>
      <c r="H11">
        <f>C11/20</f>
        <v>0.54</v>
      </c>
      <c r="I11">
        <f>D11/30</f>
        <v>0.8</v>
      </c>
      <c r="J11">
        <f>E11/20</f>
        <v>0.72499999999999998</v>
      </c>
      <c r="K11">
        <f>F11/30</f>
        <v>0.5</v>
      </c>
      <c r="L11">
        <f>AVERAGE(H11*0.2+I11*0.3+J11*0.2+K11*0.3)</f>
        <v>0.64300000000000002</v>
      </c>
      <c r="M11">
        <v>0</v>
      </c>
    </row>
    <row r="12" spans="1:16" x14ac:dyDescent="0.3">
      <c r="A12">
        <v>3</v>
      </c>
      <c r="B12">
        <v>2106787455</v>
      </c>
      <c r="C12" s="2">
        <f>14.5*4/5</f>
        <v>11.6</v>
      </c>
      <c r="D12" s="2">
        <v>20.5</v>
      </c>
      <c r="E12" s="2">
        <v>14.5</v>
      </c>
      <c r="F12" s="2">
        <v>13</v>
      </c>
      <c r="G12" s="3">
        <f>SUM(C12:F12)</f>
        <v>59.6</v>
      </c>
      <c r="H12">
        <f>C12/20</f>
        <v>0.57999999999999996</v>
      </c>
      <c r="I12">
        <f>D12/30</f>
        <v>0.68333333333333335</v>
      </c>
      <c r="J12">
        <f>E12/20</f>
        <v>0.72499999999999998</v>
      </c>
      <c r="K12">
        <f>F12/30</f>
        <v>0.43333333333333335</v>
      </c>
      <c r="L12">
        <f>AVERAGE(H12*0.2+I12*0.3+J12*0.2+K12*0.3)</f>
        <v>0.59599999999999997</v>
      </c>
      <c r="M12">
        <v>1</v>
      </c>
    </row>
    <row r="13" spans="1:16" x14ac:dyDescent="0.3">
      <c r="A13">
        <v>4</v>
      </c>
      <c r="B13">
        <v>2106787474</v>
      </c>
      <c r="C13" s="2">
        <f>19.5*4/5</f>
        <v>15.6</v>
      </c>
      <c r="D13" s="2">
        <v>2.5</v>
      </c>
      <c r="E13" s="2">
        <v>8.5</v>
      </c>
      <c r="F13" s="2">
        <v>22.5</v>
      </c>
      <c r="G13" s="3">
        <f>SUM(C13:F13)</f>
        <v>49.1</v>
      </c>
      <c r="H13">
        <f>C13/20</f>
        <v>0.78</v>
      </c>
      <c r="I13">
        <f>D13/30</f>
        <v>8.3333333333333329E-2</v>
      </c>
      <c r="J13">
        <f>E13/20</f>
        <v>0.42499999999999999</v>
      </c>
      <c r="K13">
        <f>F13/30</f>
        <v>0.75</v>
      </c>
      <c r="L13">
        <f>AVERAGE(H13*0.2+I13*0.3+J13*0.2+K13*0.3)</f>
        <v>0.49099999999999999</v>
      </c>
      <c r="M13">
        <v>3</v>
      </c>
    </row>
    <row r="14" spans="1:16" x14ac:dyDescent="0.3">
      <c r="A14">
        <v>7</v>
      </c>
      <c r="B14">
        <v>2106787612</v>
      </c>
      <c r="C14" s="2">
        <f>12.5*4/5</f>
        <v>10</v>
      </c>
      <c r="D14" s="2">
        <v>12</v>
      </c>
      <c r="E14" s="2">
        <v>17</v>
      </c>
      <c r="F14" s="2">
        <v>9</v>
      </c>
      <c r="G14" s="3">
        <f>SUM(C14:F14)</f>
        <v>48</v>
      </c>
      <c r="H14">
        <f>C14/20</f>
        <v>0.5</v>
      </c>
      <c r="I14">
        <f>D14/30</f>
        <v>0.4</v>
      </c>
      <c r="J14">
        <f>E14/20</f>
        <v>0.85</v>
      </c>
      <c r="K14">
        <f>F14/30</f>
        <v>0.3</v>
      </c>
      <c r="L14">
        <f>AVERAGE(H14*0.2+I14*0.3+J14*0.2+K14*0.3)</f>
        <v>0.48</v>
      </c>
      <c r="M14">
        <v>3</v>
      </c>
    </row>
    <row r="15" spans="1:16" x14ac:dyDescent="0.3">
      <c r="A15">
        <v>8</v>
      </c>
      <c r="B15">
        <v>2106787676</v>
      </c>
      <c r="C15" s="2">
        <f>16.5*4/5</f>
        <v>13.2</v>
      </c>
      <c r="D15" s="2">
        <v>22</v>
      </c>
      <c r="E15" s="2">
        <v>9</v>
      </c>
      <c r="F15" s="2">
        <v>2</v>
      </c>
      <c r="G15" s="3">
        <f>SUM(C15:F15)</f>
        <v>46.2</v>
      </c>
      <c r="H15">
        <f>C15/20</f>
        <v>0.65999999999999992</v>
      </c>
      <c r="I15">
        <f>D15/30</f>
        <v>0.73333333333333328</v>
      </c>
      <c r="J15">
        <f>E15/20</f>
        <v>0.45</v>
      </c>
      <c r="K15">
        <f>F15/30</f>
        <v>6.6666666666666666E-2</v>
      </c>
      <c r="L15">
        <f>AVERAGE(H15*0.2+I15*0.3+J15*0.2+K15*0.3)</f>
        <v>0.46200000000000002</v>
      </c>
      <c r="M15">
        <v>1</v>
      </c>
    </row>
    <row r="16" spans="1:16" x14ac:dyDescent="0.3">
      <c r="A16">
        <v>5</v>
      </c>
      <c r="B16">
        <v>2106787505</v>
      </c>
      <c r="C16" s="2">
        <f>13.5*4/5</f>
        <v>10.8</v>
      </c>
      <c r="D16" s="2">
        <v>21.5</v>
      </c>
      <c r="E16" s="2">
        <v>8.5</v>
      </c>
      <c r="F16" s="2">
        <v>3</v>
      </c>
      <c r="G16" s="3">
        <f>SUM(C16:F16)</f>
        <v>43.8</v>
      </c>
      <c r="H16">
        <f>C16/20</f>
        <v>0.54</v>
      </c>
      <c r="I16">
        <f>D16/30</f>
        <v>0.71666666666666667</v>
      </c>
      <c r="J16">
        <f>E16/20</f>
        <v>0.42499999999999999</v>
      </c>
      <c r="K16">
        <f>F16/30</f>
        <v>0.1</v>
      </c>
      <c r="L16">
        <f>AVERAGE(H16*0.2+I16*0.3+J16*0.2+K16*0.3)</f>
        <v>0.43800000000000006</v>
      </c>
      <c r="M16">
        <v>3</v>
      </c>
    </row>
    <row r="17" spans="1:13" x14ac:dyDescent="0.3">
      <c r="A17">
        <v>13</v>
      </c>
      <c r="B17">
        <v>2106787940</v>
      </c>
      <c r="C17" s="2">
        <f>12*4/5</f>
        <v>9.6</v>
      </c>
      <c r="D17" s="2">
        <v>6</v>
      </c>
      <c r="E17" s="2">
        <v>14.5</v>
      </c>
      <c r="F17" s="2">
        <v>2</v>
      </c>
      <c r="G17" s="3">
        <f>SUM(C17:F17)</f>
        <v>32.1</v>
      </c>
      <c r="H17">
        <f>C17/20</f>
        <v>0.48</v>
      </c>
      <c r="I17">
        <f>D17/30</f>
        <v>0.2</v>
      </c>
      <c r="J17">
        <f>E17/20</f>
        <v>0.72499999999999998</v>
      </c>
      <c r="K17">
        <f>F17/30</f>
        <v>6.6666666666666666E-2</v>
      </c>
      <c r="L17">
        <f>AVERAGE(H17*0.2+I17*0.3+J17*0.2+K17*0.3)</f>
        <v>0.32100000000000001</v>
      </c>
      <c r="M17">
        <v>0</v>
      </c>
    </row>
    <row r="18" spans="1:13" x14ac:dyDescent="0.3">
      <c r="H18">
        <f>AVERAGE(H2:H17)</f>
        <v>0.64375000000000004</v>
      </c>
      <c r="I18">
        <f>AVERAGE(I2:I17)</f>
        <v>0.61666666666666659</v>
      </c>
      <c r="J18">
        <f>AVERAGE(J2:J17)</f>
        <v>0.71406249999999993</v>
      </c>
      <c r="K18">
        <f>AVERAGE(K2:K17)</f>
        <v>0.58437499999999998</v>
      </c>
    </row>
    <row r="19" spans="1:13" x14ac:dyDescent="0.3">
      <c r="A19">
        <v>1</v>
      </c>
      <c r="B19">
        <v>2106787581</v>
      </c>
    </row>
    <row r="20" spans="1:13" x14ac:dyDescent="0.3">
      <c r="B20">
        <v>2106669102</v>
      </c>
      <c r="H20" t="s">
        <v>17</v>
      </c>
      <c r="I20" s="1">
        <f>AVERAGE(G2:G17)</f>
        <v>63.1875</v>
      </c>
    </row>
    <row r="21" spans="1:13" x14ac:dyDescent="0.3">
      <c r="B21">
        <v>2106787934</v>
      </c>
    </row>
    <row r="22" spans="1:13" x14ac:dyDescent="0.3">
      <c r="B22">
        <v>2106787940</v>
      </c>
    </row>
    <row r="23" spans="1:13" x14ac:dyDescent="0.3">
      <c r="A23">
        <v>2</v>
      </c>
      <c r="B23">
        <v>2106788022</v>
      </c>
    </row>
    <row r="24" spans="1:13" x14ac:dyDescent="0.3">
      <c r="B24">
        <v>2106669121</v>
      </c>
    </row>
    <row r="25" spans="1:13" x14ac:dyDescent="0.3">
      <c r="B25">
        <v>2106787474</v>
      </c>
    </row>
    <row r="26" spans="1:13" x14ac:dyDescent="0.3">
      <c r="B26">
        <v>2106787505</v>
      </c>
    </row>
    <row r="27" spans="1:13" x14ac:dyDescent="0.3">
      <c r="A27">
        <v>3</v>
      </c>
      <c r="B27">
        <v>2106787726</v>
      </c>
    </row>
    <row r="28" spans="1:13" x14ac:dyDescent="0.3">
      <c r="B28">
        <v>2106788016</v>
      </c>
    </row>
    <row r="29" spans="1:13" x14ac:dyDescent="0.3">
      <c r="B29">
        <v>2106787700</v>
      </c>
    </row>
    <row r="30" spans="1:13" x14ac:dyDescent="0.3">
      <c r="B30">
        <v>2106787676</v>
      </c>
    </row>
    <row r="31" spans="1:13" x14ac:dyDescent="0.3">
      <c r="A31">
        <v>4</v>
      </c>
      <c r="B31">
        <v>2106787884</v>
      </c>
    </row>
    <row r="32" spans="1:13" x14ac:dyDescent="0.3">
      <c r="B32">
        <v>2106787966</v>
      </c>
    </row>
    <row r="33" spans="2:2" x14ac:dyDescent="0.3">
      <c r="B33">
        <v>2106787455</v>
      </c>
    </row>
    <row r="34" spans="2:2" x14ac:dyDescent="0.3">
      <c r="B34">
        <v>2106787612</v>
      </c>
    </row>
  </sheetData>
  <autoFilter ref="A1:M1" xr:uid="{33D6259D-3854-4F75-9F3E-B3A329D1EFC8}">
    <sortState xmlns:xlrd2="http://schemas.microsoft.com/office/spreadsheetml/2017/richdata2" ref="A2:M18">
      <sortCondition descending="1" ref="G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C1C5-600E-436D-A586-83246968DE9A}">
  <dimension ref="A1:E9"/>
  <sheetViews>
    <sheetView zoomScale="175" zoomScaleNormal="175" workbookViewId="0">
      <selection activeCell="D13" sqref="D13"/>
    </sheetView>
  </sheetViews>
  <sheetFormatPr defaultRowHeight="14.4" x14ac:dyDescent="0.3"/>
  <cols>
    <col min="1" max="1" width="12.77734375" customWidth="1"/>
    <col min="3" max="3" width="3.44140625" customWidth="1"/>
    <col min="4" max="4" width="12.109375" customWidth="1"/>
  </cols>
  <sheetData>
    <row r="1" spans="1:5" x14ac:dyDescent="0.3">
      <c r="A1" s="4" t="s">
        <v>1</v>
      </c>
      <c r="B1" s="5" t="s">
        <v>18</v>
      </c>
      <c r="D1" s="4" t="s">
        <v>1</v>
      </c>
      <c r="E1" s="5" t="s">
        <v>18</v>
      </c>
    </row>
    <row r="2" spans="1:5" x14ac:dyDescent="0.3">
      <c r="A2" s="4">
        <v>2106669102</v>
      </c>
      <c r="B2" s="5">
        <v>76</v>
      </c>
      <c r="D2" s="4">
        <v>2106787700</v>
      </c>
      <c r="E2" s="5">
        <v>65.599999999999994</v>
      </c>
    </row>
    <row r="3" spans="1:5" x14ac:dyDescent="0.3">
      <c r="A3" s="4">
        <v>2106669121</v>
      </c>
      <c r="B3" s="5">
        <v>75.5</v>
      </c>
      <c r="D3" s="4">
        <v>2106787726</v>
      </c>
      <c r="E3" s="5">
        <v>73.3</v>
      </c>
    </row>
    <row r="4" spans="1:5" x14ac:dyDescent="0.3">
      <c r="A4" s="4">
        <v>2106787455</v>
      </c>
      <c r="B4" s="5">
        <v>59.6</v>
      </c>
      <c r="D4" s="4">
        <v>2106787884</v>
      </c>
      <c r="E4" s="5">
        <v>72.7</v>
      </c>
    </row>
    <row r="5" spans="1:5" x14ac:dyDescent="0.3">
      <c r="A5" s="4">
        <v>2106787474</v>
      </c>
      <c r="B5" s="5">
        <v>49.1</v>
      </c>
      <c r="D5" s="4">
        <v>2106787934</v>
      </c>
      <c r="E5" s="5">
        <v>64.3</v>
      </c>
    </row>
    <row r="6" spans="1:5" x14ac:dyDescent="0.3">
      <c r="A6" s="4">
        <v>2106787505</v>
      </c>
      <c r="B6" s="5">
        <v>43.8</v>
      </c>
      <c r="D6" s="4">
        <v>2106787940</v>
      </c>
      <c r="E6" s="5">
        <v>32.1</v>
      </c>
    </row>
    <row r="7" spans="1:5" x14ac:dyDescent="0.3">
      <c r="A7" s="4">
        <v>2106787581</v>
      </c>
      <c r="B7" s="5">
        <v>83.7</v>
      </c>
      <c r="D7" s="4">
        <v>2106787966</v>
      </c>
      <c r="E7" s="5">
        <v>71.599999999999994</v>
      </c>
    </row>
    <row r="8" spans="1:5" x14ac:dyDescent="0.3">
      <c r="A8" s="4">
        <v>2106787612</v>
      </c>
      <c r="B8" s="5">
        <v>48</v>
      </c>
      <c r="D8" s="4">
        <v>2106788016</v>
      </c>
      <c r="E8" s="5">
        <v>68.400000000000006</v>
      </c>
    </row>
    <row r="9" spans="1:5" x14ac:dyDescent="0.3">
      <c r="A9" s="4">
        <v>2106787676</v>
      </c>
      <c r="B9" s="5">
        <v>46.2</v>
      </c>
      <c r="D9" s="4">
        <v>2106788022</v>
      </c>
      <c r="E9" s="5">
        <v>81.099999999999994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2022-10-30T16:15:57Z</dcterms:modified>
</cp:coreProperties>
</file>