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rocana\"/>
    </mc:Choice>
  </mc:AlternateContent>
  <xr:revisionPtr revIDLastSave="0" documentId="13_ncr:1_{A5F4F22F-68B2-4892-99C7-2DE5E98BD53D}" xr6:coauthVersionLast="47" xr6:coauthVersionMax="47" xr10:uidLastSave="{00000000-0000-0000-0000-000000000000}"/>
  <bookViews>
    <workbookView xWindow="30612" yWindow="-108" windowWidth="23256" windowHeight="12456" activeTab="5" xr2:uid="{00000000-000D-0000-FFFF-FFFF00000000}"/>
  </bookViews>
  <sheets>
    <sheet name="APBN" sheetId="15" r:id="rId1"/>
    <sheet name="Sheet1" sheetId="1" r:id="rId2"/>
    <sheet name="Sheet2" sheetId="2" r:id="rId3"/>
    <sheet name="Sheet5" sheetId="5" r:id="rId4"/>
    <sheet name="Sheet4" sheetId="4" r:id="rId5"/>
    <sheet name="Sheet3" sheetId="3" r:id="rId6"/>
    <sheet name="SEKI" sheetId="6" r:id="rId7"/>
    <sheet name="ICOR" sheetId="9" r:id="rId8"/>
    <sheet name="skewed" sheetId="10" r:id="rId9"/>
    <sheet name="pinjaman" sheetId="14" r:id="rId10"/>
    <sheet name="program" sheetId="12" r:id="rId11"/>
    <sheet name="program (2)" sheetId="13" r:id="rId12"/>
    <sheet name="SEKI (2)" sheetId="8" r:id="rId13"/>
    <sheet name="SEKI_KET" sheetId="7" r:id="rId14"/>
  </sheets>
  <definedNames>
    <definedName name="_xlnm._FilterDatabase" localSheetId="7" hidden="1">ICOR!$A$1:$B$1</definedName>
    <definedName name="_xlnm._FilterDatabase" localSheetId="8" hidden="1">skewed!$A$1:$B$1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3" l="1"/>
  <c r="Q13" i="3"/>
  <c r="P13" i="3"/>
  <c r="O13" i="3"/>
  <c r="N13" i="3"/>
  <c r="M13" i="3"/>
  <c r="R11" i="3"/>
  <c r="Q11" i="3"/>
  <c r="P11" i="3"/>
  <c r="O11" i="3"/>
  <c r="N11" i="3"/>
  <c r="M11" i="3"/>
  <c r="R12" i="3"/>
  <c r="Q12" i="3"/>
  <c r="P12" i="3"/>
  <c r="O12" i="3"/>
  <c r="N12" i="3"/>
  <c r="M12" i="3"/>
  <c r="L11" i="3"/>
  <c r="K11" i="3"/>
  <c r="K10" i="3" s="1"/>
  <c r="L14" i="3"/>
  <c r="L10" i="3"/>
  <c r="AC4" i="6"/>
  <c r="AD4" i="6"/>
  <c r="AC5" i="6"/>
  <c r="AD5" i="6"/>
  <c r="AC6" i="6"/>
  <c r="AD6" i="6"/>
  <c r="AC7" i="6"/>
  <c r="AD7" i="6"/>
  <c r="AC8" i="6"/>
  <c r="AD8" i="6"/>
  <c r="AC9" i="6"/>
  <c r="AD9" i="6"/>
  <c r="AC10" i="6"/>
  <c r="AD10" i="6"/>
  <c r="AC11" i="6"/>
  <c r="AD11" i="6"/>
  <c r="AC12" i="6"/>
  <c r="AD12" i="6"/>
  <c r="AC13" i="6"/>
  <c r="AD13" i="6"/>
  <c r="AC14" i="6"/>
  <c r="AD14" i="6"/>
  <c r="AC15" i="6"/>
  <c r="AD15" i="6"/>
  <c r="AD3" i="6"/>
  <c r="AC3" i="6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L13" i="3" l="1"/>
  <c r="C7" i="14"/>
  <c r="D7" i="14"/>
  <c r="E7" i="14"/>
  <c r="F7" i="14"/>
  <c r="G7" i="14"/>
  <c r="H7" i="14"/>
  <c r="B7" i="14"/>
  <c r="T4" i="6"/>
  <c r="T5" i="6"/>
  <c r="T6" i="6"/>
  <c r="T7" i="6"/>
  <c r="T8" i="6"/>
  <c r="T9" i="6"/>
  <c r="T10" i="6"/>
  <c r="T11" i="6"/>
  <c r="T12" i="6"/>
  <c r="T13" i="6"/>
  <c r="T14" i="6"/>
  <c r="T15" i="6"/>
  <c r="T3" i="6"/>
  <c r="F2" i="6"/>
  <c r="G2" i="6"/>
  <c r="K15" i="8"/>
  <c r="J15" i="8"/>
  <c r="I15" i="8"/>
  <c r="H15" i="8"/>
  <c r="G15" i="8"/>
  <c r="F15" i="8"/>
  <c r="K14" i="8"/>
  <c r="J14" i="8"/>
  <c r="I14" i="8"/>
  <c r="H14" i="8"/>
  <c r="G14" i="8"/>
  <c r="F14" i="8"/>
  <c r="K13" i="8"/>
  <c r="J13" i="8"/>
  <c r="I13" i="8"/>
  <c r="H13" i="8"/>
  <c r="G13" i="8"/>
  <c r="F13" i="8"/>
  <c r="K12" i="8"/>
  <c r="J12" i="8"/>
  <c r="I12" i="8"/>
  <c r="H12" i="8"/>
  <c r="G12" i="8"/>
  <c r="F12" i="8"/>
  <c r="K11" i="8"/>
  <c r="J11" i="8"/>
  <c r="I11" i="8"/>
  <c r="H11" i="8"/>
  <c r="G11" i="8"/>
  <c r="F11" i="8"/>
  <c r="K10" i="8"/>
  <c r="J10" i="8"/>
  <c r="I10" i="8"/>
  <c r="H10" i="8"/>
  <c r="G10" i="8"/>
  <c r="F10" i="8"/>
  <c r="K9" i="8"/>
  <c r="J9" i="8"/>
  <c r="I9" i="8"/>
  <c r="H9" i="8"/>
  <c r="G9" i="8"/>
  <c r="F9" i="8"/>
  <c r="K8" i="8"/>
  <c r="J8" i="8"/>
  <c r="I8" i="8"/>
  <c r="H8" i="8"/>
  <c r="G8" i="8"/>
  <c r="F8" i="8"/>
  <c r="K7" i="8"/>
  <c r="J7" i="8"/>
  <c r="I7" i="8"/>
  <c r="H7" i="8"/>
  <c r="G7" i="8"/>
  <c r="F7" i="8"/>
  <c r="K6" i="8"/>
  <c r="J6" i="8"/>
  <c r="I6" i="8"/>
  <c r="H6" i="8"/>
  <c r="G6" i="8"/>
  <c r="F6" i="8"/>
  <c r="K5" i="8"/>
  <c r="J5" i="8"/>
  <c r="I5" i="8"/>
  <c r="H5" i="8"/>
  <c r="G5" i="8"/>
  <c r="F5" i="8"/>
  <c r="K4" i="8"/>
  <c r="J4" i="8"/>
  <c r="I4" i="8"/>
  <c r="H4" i="8"/>
  <c r="G4" i="8"/>
  <c r="F4" i="8"/>
  <c r="K3" i="8"/>
  <c r="J3" i="8"/>
  <c r="I3" i="8"/>
  <c r="H3" i="8"/>
  <c r="G3" i="8"/>
  <c r="F3" i="8"/>
  <c r="G2" i="8"/>
  <c r="F2" i="8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3" i="6"/>
  <c r="I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M4" i="3"/>
  <c r="M6" i="3" s="1"/>
  <c r="M3" i="3"/>
  <c r="N3" i="3" s="1"/>
  <c r="L6" i="3"/>
  <c r="L5" i="3"/>
  <c r="L2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N4" i="3" l="1"/>
  <c r="N6" i="3" s="1"/>
  <c r="O3" i="3"/>
  <c r="P3" i="3" l="1"/>
  <c r="O4" i="3"/>
  <c r="O6" i="3" s="1"/>
  <c r="Q3" i="3" l="1"/>
  <c r="P4" i="3"/>
  <c r="P6" i="3" s="1"/>
  <c r="R3" i="3" l="1"/>
  <c r="R4" i="3" s="1"/>
  <c r="Q4" i="3"/>
  <c r="Q6" i="3" s="1"/>
  <c r="R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8E0AE1-1F55-4F08-8CF4-57EE8351A7EF}" keepAlive="1" name="Query - ea" description="Connection to the 'ea' query in the workbook." type="5" refreshedVersion="0" background="1">
    <dbPr connection="Provider=Microsoft.Mashup.OleDb.1;Data Source=$Workbook$;Location=ea;Extended Properties=&quot;&quot;" command="SELECT * FROM [ea]"/>
  </connection>
</connections>
</file>

<file path=xl/sharedStrings.xml><?xml version="1.0" encoding="utf-8"?>
<sst xmlns="http://schemas.openxmlformats.org/spreadsheetml/2006/main" count="641" uniqueCount="299">
  <si>
    <t>No</t>
  </si>
  <si>
    <t>Indikator Pembangunan Industri</t>
  </si>
  <si>
    <t>Satuan</t>
  </si>
  <si>
    <t>Baseline</t>
  </si>
  <si>
    <t>Bappenas</t>
  </si>
  <si>
    <t>Pertumbuhan sektor industri pengolahan nonmigas</t>
  </si>
  <si>
    <t>%</t>
  </si>
  <si>
    <t>Kontribusi industri pengolahan nonmigas terhadap PDB</t>
  </si>
  <si>
    <t>Kontribusi ekspor produk industri pengolahan nonmigas terhadap total ekspor</t>
  </si>
  <si>
    <t>-</t>
  </si>
  <si>
    <t>Jumlah tenaga kerja di sektor industri pengolahan nonmigas</t>
  </si>
  <si>
    <t>juta orang</t>
  </si>
  <si>
    <t>22,60</t>
  </si>
  <si>
    <t>23,20</t>
  </si>
  <si>
    <t>23,81</t>
  </si>
  <si>
    <t>24,41</t>
  </si>
  <si>
    <t>25,03</t>
  </si>
  <si>
    <t>Persentase tenaga kerja di sektor industri pengolahan nonmigas terhadap total pekerja</t>
  </si>
  <si>
    <t>15,7</t>
  </si>
  <si>
    <t>16,0</t>
  </si>
  <si>
    <t>16,2</t>
  </si>
  <si>
    <t>16,4</t>
  </si>
  <si>
    <t>16,6</t>
  </si>
  <si>
    <t>Produktivitas tenaga kerja sektor industri</t>
  </si>
  <si>
    <t>Rp Juta/ orang</t>
  </si>
  <si>
    <t>119,88</t>
  </si>
  <si>
    <t>122,83</t>
  </si>
  <si>
    <t>126,29</t>
  </si>
  <si>
    <t>130,30</t>
  </si>
  <si>
    <t>134,93</t>
  </si>
  <si>
    <t>Rasio impor bahan baku sektor industri terhadap PDB sektor industri nonmigas</t>
  </si>
  <si>
    <t>35,00</t>
  </si>
  <si>
    <t>34,46</t>
  </si>
  <si>
    <t>33,94</t>
  </si>
  <si>
    <t>33,42</t>
  </si>
  <si>
    <t>32,91</t>
  </si>
  <si>
    <t>Nilai Investasi sektor industri pengolahan nonmigas</t>
  </si>
  <si>
    <t>Rp triliun</t>
  </si>
  <si>
    <t>882,00</t>
  </si>
  <si>
    <t>936,71</t>
  </si>
  <si>
    <t>994,81</t>
  </si>
  <si>
    <t>1.056,52</t>
  </si>
  <si>
    <t>1.122,05</t>
  </si>
  <si>
    <t>Persentase nilai tambah sektor industri yang diciptakan di luar Pulau Jawa</t>
  </si>
  <si>
    <t>33,10</t>
  </si>
  <si>
    <t>33,73</t>
  </si>
  <si>
    <t>34,38</t>
  </si>
  <si>
    <t>35,03</t>
  </si>
  <si>
    <t>35,70</t>
  </si>
  <si>
    <t>Proporsi nilai output IKM terhadap total nilai output industri pengolahan nonmigas</t>
  </si>
  <si>
    <t>21,32</t>
  </si>
  <si>
    <t>21,37</t>
  </si>
  <si>
    <t>21,42</t>
  </si>
  <si>
    <t>21,47</t>
  </si>
  <si>
    <t>21,52</t>
  </si>
  <si>
    <t>PDB Lapangan Usaha (Seri 2010)</t>
  </si>
  <si>
    <t>[Seri 2010] PDB Menurut Lapangan Usaha Seri 2010 (Milyar Rupiah)</t>
  </si>
  <si>
    <t>Harga Konstan 2010</t>
  </si>
  <si>
    <t>Harga Berlaku</t>
  </si>
  <si>
    <t>Triwulan I</t>
  </si>
  <si>
    <t>Triwulan II</t>
  </si>
  <si>
    <t>Triwulan III</t>
  </si>
  <si>
    <t>Triwulan IV</t>
  </si>
  <si>
    <t>Tahunan</t>
  </si>
  <si>
    <t>A. Pertanian, Kehutanan, dan Perikanan</t>
  </si>
  <si>
    <t>1. Pertanian, Peternakan, Perburuan dan Jasa Pertanian</t>
  </si>
  <si>
    <t>a. Tanaman Pangan</t>
  </si>
  <si>
    <t>b. Tanaman Hortikultura</t>
  </si>
  <si>
    <t>c. Tanaman Perkebunan</t>
  </si>
  <si>
    <t>d. Peternakan</t>
  </si>
  <si>
    <t>e. Jasa Pertanian dan Perburuan</t>
  </si>
  <si>
    <t>2. Kehutanan dan Penebangan Kayu</t>
  </si>
  <si>
    <t>3. Perikanan</t>
  </si>
  <si>
    <t>B. Pertambangan dan Penggalian</t>
  </si>
  <si>
    <t>1. Pertambangan Minyak, Gas dan Panas Bumi</t>
  </si>
  <si>
    <t>2. Pertambangan Batubara dan Lignit</t>
  </si>
  <si>
    <t>3. Pertambangan Bijih Logam</t>
  </si>
  <si>
    <t>4. Pertambangan dan Penggalian Lainnya</t>
  </si>
  <si>
    <t>C. Industri Pengolahan</t>
  </si>
  <si>
    <t>1. Industri Batubara dan Pengilangan Migas</t>
  </si>
  <si>
    <t>Industri Pengolahan Non Migas</t>
  </si>
  <si>
    <t>1. Industri Makanan dan Minuman</t>
  </si>
  <si>
    <t>2. Industri Pengolahan Tembakau</t>
  </si>
  <si>
    <t>3. Industri Tekstil dan Pakaian Jadi</t>
  </si>
  <si>
    <t>4. Industri Kulit, Barang dari Kulit dan Alas Kaki</t>
  </si>
  <si>
    <t>5. Industri Kayu, Barang dari Kayu dan Gabus dan Barang Anyaman dari Bambu, Rotan dan Sejenisnya</t>
  </si>
  <si>
    <t>6. Industri Kertas dan Barang dari Kertas; Percetakan dan Reproduksi Media Rekaman</t>
  </si>
  <si>
    <t>7. Industri Kimia, Farmasi dan Obat Tradisional</t>
  </si>
  <si>
    <t>8. Industri Karet, Barang dari Karet dan Plastik</t>
  </si>
  <si>
    <t>9. Industri Barang Galian bukan Logam</t>
  </si>
  <si>
    <t>10. Industri Logam Dasar</t>
  </si>
  <si>
    <t>11. Industri Barang Logam; Komputer, Barang Elektronik, Optik; dan Peralatan Listrik</t>
  </si>
  <si>
    <t>12. Industri Mesin dan Perlengkapan</t>
  </si>
  <si>
    <t>13. Industri Alat Angkutan</t>
  </si>
  <si>
    <t>14. Industri Furnitur</t>
  </si>
  <si>
    <t>15. Industri Pengolahan Lainnya; Jasa Reparasi dan Pemasangan Mesin dan Peralatan</t>
  </si>
  <si>
    <t>D. Pengadaan Listrik dan Gas</t>
  </si>
  <si>
    <t>1. Ketenagalistrikan</t>
  </si>
  <si>
    <t>2. Pengadaan Gas dan Produksi Es</t>
  </si>
  <si>
    <t>E. Pengadaan Air, Pengelolaan Sampah, Limbah dan Daur Ulang</t>
  </si>
  <si>
    <t>F. Konstruksi</t>
  </si>
  <si>
    <t>G. Perdagangan Besar dan Eceran; Reparasi Mobil dan Sepeda Motor</t>
  </si>
  <si>
    <t>1. Perdagangan Mobil, Sepeda Motor dan Reparasinya</t>
  </si>
  <si>
    <t>2. Perdagangan Besar dan Eceran, Bukan Mobil dan Sepeda Motor</t>
  </si>
  <si>
    <t>H. Transportasi dan Pergudangan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</si>
  <si>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</si>
  <si>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</si>
  <si>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</si>
  <si>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</si>
  <si>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</si>
  <si>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Angkutan; Pos dan Kurir</t>
  </si>
  <si>
    <t>I. Penyediaan Akomodasi dan Makan Minum</t>
  </si>
  <si>
    <t>1. Penyediaan Akomodasi</t>
  </si>
  <si>
    <t>2. Penyediaan Makan Minum</t>
  </si>
  <si>
    <t>J. Informasi dan Komunikasi</t>
  </si>
  <si>
    <t>K. Jasa Keuangan dan Asuransi</t>
  </si>
  <si>
    <t>1. Jasa Perantara Keuangan</t>
  </si>
  <si>
    <t>2. Asuransi dan Dana Pensiun</t>
  </si>
  <si>
    <t>3. Jasa Keuangan Lainnya</t>
  </si>
  <si>
    <t>4. Jasa Penunjang Keuangan</t>
  </si>
  <si>
    <t>L. Real Estate</t>
  </si>
  <si>
    <t>M,N. Jasa Perusahaan</t>
  </si>
  <si>
    <t>O. Administrasi Pemerintahan, Pertahanan dan Jaminan Sosial Wajib</t>
  </si>
  <si>
    <t>P. Jasa Pendidikan</t>
  </si>
  <si>
    <t>Q. Jasa Kesehatan dan Kegiatan Sosial</t>
  </si>
  <si>
    <t>R,S,T,U. Jasa lainnya</t>
  </si>
  <si>
    <t>A. NILAI TAMBAH BRUTO ATAS HARGA DASAR</t>
  </si>
  <si>
    <t>B. PAJAK DIKURANG SUBSIDI ATAS PRODUK</t>
  </si>
  <si>
    <t>C. PRODUK DOMESTIK BRUTO</t>
  </si>
  <si>
    <t>sektor</t>
  </si>
  <si>
    <t>ril23</t>
  </si>
  <si>
    <t>nom23</t>
  </si>
  <si>
    <t>ril22</t>
  </si>
  <si>
    <t>nom22</t>
  </si>
  <si>
    <t>growth</t>
  </si>
  <si>
    <t>[Seri 2010] Laju Pertumbuhan PDB Seri 2010 (Persen)</t>
  </si>
  <si>
    <t>Laju Pertumbuhan Kumulatif (c-to-c)</t>
  </si>
  <si>
    <t>Laju Pertumbuhan Triwulanan Berantai (q-to-q)</t>
  </si>
  <si>
    <t>Laju Pertumbuhan Triwulanan terhadap Triwulan yang Sama Tahun Sebelumnya (y-on-y)</t>
  </si>
  <si>
    <t>pdb</t>
  </si>
  <si>
    <t>PDB industri non migas</t>
  </si>
  <si>
    <t>Pertumbuhan industri non-migas</t>
  </si>
  <si>
    <t>pertumbuhan PDB</t>
  </si>
  <si>
    <t>unit</t>
  </si>
  <si>
    <t>Milyar rupiah</t>
  </si>
  <si>
    <t>variable (all real)</t>
  </si>
  <si>
    <t>Kontribusi industri non-migas</t>
  </si>
  <si>
    <t>tahun</t>
  </si>
  <si>
    <t>pdbn</t>
  </si>
  <si>
    <t>pdbr</t>
  </si>
  <si>
    <t>fed</t>
  </si>
  <si>
    <t>xr</t>
  </si>
  <si>
    <t>chn</t>
  </si>
  <si>
    <t>usa</t>
  </si>
  <si>
    <t>exp</t>
  </si>
  <si>
    <t>imp</t>
  </si>
  <si>
    <t>imp1</t>
  </si>
  <si>
    <t>imp2</t>
  </si>
  <si>
    <t>impor barang bahan baku, bahan penolong dan barang modal</t>
  </si>
  <si>
    <t>ribu USD</t>
  </si>
  <si>
    <t>indikator</t>
  </si>
  <si>
    <t>keterangan</t>
  </si>
  <si>
    <t>satuan</t>
  </si>
  <si>
    <t>ekspor barang manufaktur non migas</t>
  </si>
  <si>
    <t>pertumbuhan PDB RRT</t>
  </si>
  <si>
    <t>pertumbuhan PDB Amerika Serikat</t>
  </si>
  <si>
    <t>pdbmn</t>
  </si>
  <si>
    <t>pdbmr</t>
  </si>
  <si>
    <t>pin</t>
  </si>
  <si>
    <t>pip</t>
  </si>
  <si>
    <t>commodity price index, 2016=100</t>
  </si>
  <si>
    <t>sumber</t>
  </si>
  <si>
    <t>IMF</t>
  </si>
  <si>
    <t>SEKI</t>
  </si>
  <si>
    <t>calculation from IMF</t>
  </si>
  <si>
    <t>commodity inflation</t>
  </si>
  <si>
    <t>ppdbn</t>
  </si>
  <si>
    <t>ppdbr</t>
  </si>
  <si>
    <t>miliar rp</t>
  </si>
  <si>
    <t>miliar 2010 rp</t>
  </si>
  <si>
    <t>PDB riil manufaktur non-migas</t>
  </si>
  <si>
    <t>PDB nominal manufaktur non-migas</t>
  </si>
  <si>
    <t>PDB nominal</t>
  </si>
  <si>
    <t>PDB riil</t>
  </si>
  <si>
    <t>% PDB manufaktur non migas nominal</t>
  </si>
  <si>
    <t>% PDB manufaktur non migas riil</t>
  </si>
  <si>
    <t>gmr</t>
  </si>
  <si>
    <t>gmn</t>
  </si>
  <si>
    <t>gn</t>
  </si>
  <si>
    <t>r</t>
  </si>
  <si>
    <t>bi</t>
  </si>
  <si>
    <t>rate</t>
  </si>
  <si>
    <t>gxr</t>
  </si>
  <si>
    <t>eu</t>
  </si>
  <si>
    <t>uk</t>
  </si>
  <si>
    <t>Pertanian, Peternakan, Perburuan dan Jasa Pertanian</t>
  </si>
  <si>
    <t>Kehutanan dan Penebangan Kayu</t>
  </si>
  <si>
    <t>Perikanan</t>
  </si>
  <si>
    <t>Industri Batubara dan Pengilangan Migas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</si>
  <si>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</si>
  <si>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</si>
  <si>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</si>
  <si>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</si>
  <si>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</si>
  <si>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</si>
  <si>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Kimia, Farmasi dan Obat Tradisional</t>
  </si>
  <si>
    <t>Industri Karet, Barang dari Karet dan Plastik</t>
  </si>
  <si>
    <t>Industri Barang Logam; Komputer, Barang Elektronik, Optik; dan Peralatan Listrik</t>
  </si>
  <si>
    <t>Industri Alat Angkutan</t>
  </si>
  <si>
    <t>Industri Furnitur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</si>
  <si>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</si>
  <si>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</si>
  <si>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</si>
  <si>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</si>
  <si>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</si>
  <si>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</si>
  <si>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</si>
  <si>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</si>
  <si>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</si>
  <si>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Jasa Pendidikan</t>
  </si>
  <si>
    <t>icor</t>
  </si>
  <si>
    <t>sektor primer</t>
  </si>
  <si>
    <t>Perdagangan, logistik, akomodasi</t>
  </si>
  <si>
    <t>IT dan Bisnis</t>
  </si>
  <si>
    <t>Keuangan dan real estate</t>
  </si>
  <si>
    <t>Pendidikan, kesehatan dan sosial</t>
  </si>
  <si>
    <t>PDB</t>
  </si>
  <si>
    <t>IE</t>
  </si>
  <si>
    <t>PP</t>
  </si>
  <si>
    <t>KP</t>
  </si>
  <si>
    <t>Iptek, Inovasi, dan produktivitas ekonomi</t>
  </si>
  <si>
    <t>Penguatan industri dasar</t>
  </si>
  <si>
    <t>hilirasi industri berbasis mineral penting</t>
  </si>
  <si>
    <t>hilirisasi industri berbasis sumber daya hayati</t>
  </si>
  <si>
    <t>penguatan produktivitas industri padat karya terampil</t>
  </si>
  <si>
    <t>pengembangan industri medium high tech</t>
  </si>
  <si>
    <t>Pengembangan hilirisasi industri berbasis SDA unggulan, padat karya terampil, padat tekonologi inovasi serta berorientasi ekspor</t>
  </si>
  <si>
    <t>Pengembangan ekonomi biru sebagai sumber pertumbuhan baru</t>
  </si>
  <si>
    <t>penguatan industri manufaktur berbasis kelautan</t>
  </si>
  <si>
    <t>Penguatan ekonomi dan keuangan syariah</t>
  </si>
  <si>
    <t>Penguatan industri halal</t>
  </si>
  <si>
    <t>Penguatan ekosistem ekonomi kreatif berbasis budaya dan intelektual</t>
  </si>
  <si>
    <t>Pengembangan ekosistem pasokan pemampu</t>
  </si>
  <si>
    <t>Peningkatan produktivitasw sektor pertanian</t>
  </si>
  <si>
    <t>hilirisasi komoditas pertanian strategis/unggulan</t>
  </si>
  <si>
    <t>NIE</t>
  </si>
  <si>
    <t>Integrasi ekonomi domestik dan konektivitas global</t>
  </si>
  <si>
    <t>Penciptaan pusat-pusat pertumbuhan baru</t>
  </si>
  <si>
    <t>Penerapan ekonomi hijau</t>
  </si>
  <si>
    <t>Ekonomi sirkular industri</t>
  </si>
  <si>
    <t>konstruksi elektronik</t>
  </si>
  <si>
    <t>sektor pangan</t>
  </si>
  <si>
    <t>sektor tekstil</t>
  </si>
  <si>
    <t>sektor kemasan plastik</t>
  </si>
  <si>
    <t>sektor elektronik</t>
  </si>
  <si>
    <t>Tenaga kerja hijau</t>
  </si>
  <si>
    <t>Pengembangan ekosistem pendukung penciptaan lapangan kerja hijau</t>
  </si>
  <si>
    <t>peningkatan keahlian tenaga kerja hijau</t>
  </si>
  <si>
    <t>Pengelolaan hutan lestari</t>
  </si>
  <si>
    <t>peningkatan produktivitas hutan</t>
  </si>
  <si>
    <t>Kesehatan untuk semua</t>
  </si>
  <si>
    <t>Penguatan kapasitas ketahanan kesehatan</t>
  </si>
  <si>
    <t>Pemenuhan dan kemandirian sediaan farmasi dan alat kesehatan</t>
  </si>
  <si>
    <t>Penguatan pondasi utama transformasi digital</t>
  </si>
  <si>
    <t>SDM yang mampu memenuhi kebutuhan dalam negeri</t>
  </si>
  <si>
    <t>Ekosistem industri digital</t>
  </si>
  <si>
    <t>Digitilisasi sektor ekonomi dan layanan publik</t>
  </si>
  <si>
    <t>Digitalisasi sektor ekonomi</t>
  </si>
  <si>
    <t>Lingkungan hidup berkualitas</t>
  </si>
  <si>
    <t>Peningkatan kualitas lingkungan hidup</t>
  </si>
  <si>
    <t>UTSP</t>
  </si>
  <si>
    <t>Tahun</t>
  </si>
  <si>
    <t>Indikator</t>
  </si>
  <si>
    <t>value</t>
  </si>
  <si>
    <t>apa</t>
  </si>
  <si>
    <t>Rasio PDB Industri pengolahan</t>
  </si>
  <si>
    <t>persen</t>
  </si>
  <si>
    <t>AP UTSP</t>
  </si>
  <si>
    <t>growth pengolahan</t>
  </si>
  <si>
    <t>Produktivitas tenaga kerja di sektor industri pengolahan</t>
  </si>
  <si>
    <t>juta/orang/tahun</t>
  </si>
  <si>
    <t>pertumbuhan ekspor industri pengolahan</t>
  </si>
  <si>
    <t>Bank persero</t>
  </si>
  <si>
    <t>Total</t>
  </si>
  <si>
    <t>manufaktur</t>
  </si>
  <si>
    <t>pertanian</t>
  </si>
  <si>
    <t>perdagangan</t>
  </si>
  <si>
    <t>% manuf</t>
  </si>
  <si>
    <t>APBN</t>
  </si>
  <si>
    <t>APBNp</t>
  </si>
  <si>
    <t>Kementerian Perindustrian (kemenperin.go.id)</t>
  </si>
  <si>
    <t>ada self blocking segala ntah apa itu</t>
  </si>
  <si>
    <t>apbn</t>
  </si>
  <si>
    <t>apbnm</t>
  </si>
  <si>
    <t>ga</t>
  </si>
  <si>
    <t>gam</t>
  </si>
  <si>
    <t>covid</t>
  </si>
  <si>
    <t>Kontribusi industri manuf</t>
  </si>
  <si>
    <t>PDB industri manufaktur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</si>
</sst>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Geneva"/>
    </font>
    <font>
      <sz val="7"/>
      <name val="Arial Narrow"/>
      <family val="2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2" fontId="0" fillId="0" borderId="0" xfId="0" applyNumberFormat="1"/>
    <xf numFmtId="166" fontId="5" fillId="0" borderId="0" xfId="4" applyNumberFormat="1" applyFont="1" applyFill="1" applyBorder="1" applyAlignment="1">
      <alignment vertical="center" wrapText="1"/>
    </xf>
    <xf numFmtId="0" fontId="0" fillId="0" borderId="1" xfId="0" applyBorder="1"/>
    <xf numFmtId="3" fontId="6" fillId="0" borderId="0" xfId="2" applyNumberFormat="1" applyFont="1" applyAlignment="1" applyProtection="1">
      <alignment horizontal="right" vertical="center" wrapText="1" readingOrder="1"/>
      <protection locked="0"/>
    </xf>
    <xf numFmtId="3" fontId="7" fillId="0" borderId="0" xfId="2" applyNumberFormat="1" applyFont="1" applyAlignment="1" applyProtection="1">
      <alignment horizontal="right" vertical="center" wrapText="1" readingOrder="1"/>
      <protection locked="0"/>
    </xf>
    <xf numFmtId="0" fontId="8" fillId="0" borderId="0" xfId="5"/>
    <xf numFmtId="0" fontId="0" fillId="0" borderId="0" xfId="0"/>
  </cellXfs>
  <cellStyles count="6">
    <cellStyle name="Comma" xfId="1" builtinId="3"/>
    <cellStyle name="Comma [0] 2" xfId="4" xr:uid="{150E7C59-4F1C-4B44-B7D9-A48394480E6E}"/>
    <cellStyle name="Comma 2" xfId="3" xr:uid="{BED44052-9675-4B6C-B782-DBB61E268626}"/>
    <cellStyle name="Hyperlink" xfId="5" builtinId="8"/>
    <cellStyle name="Normal" xfId="0" builtinId="0"/>
    <cellStyle name="Normal 2" xfId="2" xr:uid="{D4D1844D-B56D-4003-8852-ED7D9D000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APBN kemenperin</a:t>
            </a:r>
            <a:r>
              <a:rPr lang="en-US" baseline="0"/>
              <a:t> thd total APBN (</a:t>
            </a:r>
            <a:r>
              <a:rPr lang="en-US"/>
              <a:t>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APBN!$A$4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APBN!$B$1:$N$1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APBN!$B$4:$N$4</c:f>
              <c:numCache>
                <c:formatCode>General</c:formatCode>
                <c:ptCount val="13"/>
                <c:pt idx="0">
                  <c:v>0.15197961828053616</c:v>
                </c:pt>
                <c:pt idx="1">
                  <c:v>0.17635742626185563</c:v>
                </c:pt>
                <c:pt idx="2">
                  <c:v>0.17748541749027955</c:v>
                </c:pt>
                <c:pt idx="3">
                  <c:v>0.19317198505171471</c:v>
                </c:pt>
                <c:pt idx="4">
                  <c:v>0.14153639269611437</c:v>
                </c:pt>
                <c:pt idx="5">
                  <c:v>0.23188648400931403</c:v>
                </c:pt>
                <c:pt idx="6">
                  <c:v>0.10391440761659783</c:v>
                </c:pt>
                <c:pt idx="7">
                  <c:v>0.12296048569727246</c:v>
                </c:pt>
                <c:pt idx="8">
                  <c:v>0.12824682238067592</c:v>
                </c:pt>
                <c:pt idx="9">
                  <c:v>0.14699306356246561</c:v>
                </c:pt>
                <c:pt idx="10">
                  <c:v>7.695707800971599E-2</c:v>
                </c:pt>
                <c:pt idx="11">
                  <c:v>0.1027786255651532</c:v>
                </c:pt>
                <c:pt idx="12">
                  <c:v>8.4804969804366151E-2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4-43A4-B70E-B23EDE12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928"/>
        <c:axId val="63359888"/>
      </c:lineChart>
      <c:catAx>
        <c:axId val="633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88"/>
        <c:crosses val="autoZero"/>
        <c:auto val="1"/>
        <c:lblAlgn val="ctr"/>
        <c:lblOffset val="100"/>
        <c:noMultiLvlLbl val="0"/>
      </c:catAx>
      <c:valAx>
        <c:axId val="63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34881-7836-4149-87F7-AC860A570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emenperin.go.id/laporan-keuanga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3BBC-314A-4BB0-84CB-7F403EF39D7D}">
  <dimension ref="A1:N8"/>
  <sheetViews>
    <sheetView workbookViewId="0">
      <selection activeCell="J24" sqref="J24"/>
    </sheetView>
  </sheetViews>
  <sheetFormatPr defaultRowHeight="14.5"/>
  <sheetData>
    <row r="1" spans="1:14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4">
      <c r="A2" t="s">
        <v>288</v>
      </c>
      <c r="B2">
        <v>1126146.3999999999</v>
      </c>
      <c r="C2">
        <v>1320751.3</v>
      </c>
      <c r="D2">
        <v>1548310.3</v>
      </c>
      <c r="E2">
        <v>1726191.3</v>
      </c>
      <c r="F2">
        <v>1876872.76</v>
      </c>
      <c r="G2">
        <v>1984149.71</v>
      </c>
      <c r="H2">
        <v>2082948.89</v>
      </c>
      <c r="I2">
        <v>2133295.9</v>
      </c>
      <c r="J2">
        <v>2220656.9700000002</v>
      </c>
      <c r="K2">
        <v>2461112.0499999998</v>
      </c>
      <c r="L2">
        <v>2739165.85</v>
      </c>
      <c r="M2">
        <v>2750028.0184309999</v>
      </c>
      <c r="N2">
        <v>3106425.2555920002</v>
      </c>
    </row>
    <row r="3" spans="1:14">
      <c r="A3" t="s">
        <v>289</v>
      </c>
      <c r="B3">
        <v>1711.5129999999999</v>
      </c>
      <c r="C3">
        <v>2329.2429999999999</v>
      </c>
      <c r="D3">
        <v>2748.0250000000001</v>
      </c>
      <c r="E3">
        <v>3334.518</v>
      </c>
      <c r="F3">
        <v>2656.4580000000001</v>
      </c>
      <c r="G3">
        <v>4600.9750000000004</v>
      </c>
      <c r="H3" s="1">
        <v>2164.4839999999999</v>
      </c>
      <c r="I3">
        <v>2623.1109999999999</v>
      </c>
      <c r="J3">
        <v>2847.922</v>
      </c>
      <c r="K3">
        <v>3617.6640000000002</v>
      </c>
      <c r="L3">
        <v>2107.982</v>
      </c>
      <c r="M3">
        <v>2826.4409999999998</v>
      </c>
      <c r="N3">
        <v>2634.4029999999998</v>
      </c>
    </row>
    <row r="4" spans="1:14">
      <c r="A4" t="s">
        <v>6</v>
      </c>
      <c r="B4">
        <f t="shared" ref="B4:K4" si="0">B3/B2*100</f>
        <v>0.15197961828053616</v>
      </c>
      <c r="C4">
        <f t="shared" si="0"/>
        <v>0.17635742626185563</v>
      </c>
      <c r="D4">
        <f t="shared" si="0"/>
        <v>0.17748541749027955</v>
      </c>
      <c r="E4">
        <f t="shared" si="0"/>
        <v>0.19317198505171471</v>
      </c>
      <c r="F4">
        <f t="shared" si="0"/>
        <v>0.14153639269611437</v>
      </c>
      <c r="G4">
        <f t="shared" si="0"/>
        <v>0.23188648400931403</v>
      </c>
      <c r="H4">
        <f t="shared" si="0"/>
        <v>0.10391440761659783</v>
      </c>
      <c r="I4">
        <f t="shared" si="0"/>
        <v>0.12296048569727246</v>
      </c>
      <c r="J4">
        <f t="shared" si="0"/>
        <v>0.12824682238067592</v>
      </c>
      <c r="K4">
        <f t="shared" si="0"/>
        <v>0.14699306356246561</v>
      </c>
      <c r="L4">
        <f>L3/L2*100</f>
        <v>7.695707800971599E-2</v>
      </c>
      <c r="M4">
        <f>M3/M2*100</f>
        <v>0.1027786255651532</v>
      </c>
      <c r="N4">
        <f>N3/N2*100</f>
        <v>8.4804969804366151E-2</v>
      </c>
    </row>
    <row r="7" spans="1:14">
      <c r="A7" s="9" t="s">
        <v>290</v>
      </c>
    </row>
    <row r="8" spans="1:14">
      <c r="A8" s="1"/>
      <c r="B8" t="s">
        <v>291</v>
      </c>
    </row>
  </sheetData>
  <hyperlinks>
    <hyperlink ref="A7" r:id="rId1" display="https://kemenperin.go.id/laporan-keuangan" xr:uid="{012BE5BE-C748-42FF-90B2-1513013A1B1D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6A5F-4C21-4814-B445-043CD1CCB399}">
  <dimension ref="A2:H7"/>
  <sheetViews>
    <sheetView workbookViewId="0">
      <selection activeCell="A2" sqref="A2:H7"/>
    </sheetView>
  </sheetViews>
  <sheetFormatPr defaultRowHeight="14.5"/>
  <cols>
    <col min="1" max="1" width="11.81640625" bestFit="1" customWidth="1"/>
  </cols>
  <sheetData>
    <row r="2" spans="1:8">
      <c r="A2" t="s">
        <v>282</v>
      </c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</row>
    <row r="3" spans="1:8">
      <c r="A3" t="s">
        <v>283</v>
      </c>
      <c r="B3" s="7">
        <v>1701774.8654</v>
      </c>
      <c r="C3" s="7">
        <v>1896739.5401000001</v>
      </c>
      <c r="D3" s="7">
        <v>2163489.1546</v>
      </c>
      <c r="E3" s="7">
        <v>2333491.3431000002</v>
      </c>
      <c r="F3" s="7">
        <v>2331903.9646999999</v>
      </c>
      <c r="G3" s="7">
        <v>2485825.375</v>
      </c>
      <c r="H3" s="7">
        <v>2720195.645</v>
      </c>
    </row>
    <row r="4" spans="1:8">
      <c r="A4" t="s">
        <v>285</v>
      </c>
      <c r="B4" s="8">
        <v>179077.33600000001</v>
      </c>
      <c r="C4" s="8">
        <v>201811.04759999999</v>
      </c>
      <c r="D4" s="8">
        <v>220944.60250000001</v>
      </c>
      <c r="E4" s="8">
        <v>238456.6476</v>
      </c>
      <c r="F4" s="8">
        <v>256911.23360000001</v>
      </c>
      <c r="G4" s="8">
        <v>286538.76459999999</v>
      </c>
      <c r="H4" s="8">
        <v>321068.18839999998</v>
      </c>
    </row>
    <row r="5" spans="1:8">
      <c r="A5" t="s">
        <v>286</v>
      </c>
      <c r="B5" s="8">
        <v>371200.19170000002</v>
      </c>
      <c r="C5" s="8">
        <v>374543.43459999998</v>
      </c>
      <c r="D5" s="8">
        <v>439410.80790000001</v>
      </c>
      <c r="E5" s="8">
        <v>448269.45789999998</v>
      </c>
      <c r="F5" s="8">
        <v>444164.96179999999</v>
      </c>
      <c r="G5" s="8">
        <v>473643.72110000002</v>
      </c>
      <c r="H5" s="8">
        <v>511277.26120000001</v>
      </c>
    </row>
    <row r="6" spans="1:8">
      <c r="A6" t="s">
        <v>284</v>
      </c>
      <c r="B6" s="8">
        <v>245911.4817</v>
      </c>
      <c r="C6" s="8">
        <v>277571.73639999999</v>
      </c>
      <c r="D6" s="8">
        <v>296238.88549999997</v>
      </c>
      <c r="E6" s="8">
        <v>305452.15779999999</v>
      </c>
      <c r="F6" s="8">
        <v>285444.35269999999</v>
      </c>
      <c r="G6" s="8">
        <v>302738.4583</v>
      </c>
      <c r="H6" s="8">
        <v>338382.12229999999</v>
      </c>
    </row>
    <row r="7" spans="1:8">
      <c r="A7" t="s">
        <v>287</v>
      </c>
      <c r="B7">
        <f>B6/B3*100</f>
        <v>14.450294612983299</v>
      </c>
      <c r="C7">
        <f t="shared" ref="C7:H7" si="0">C6/C3*100</f>
        <v>14.634151423097649</v>
      </c>
      <c r="D7">
        <f t="shared" si="0"/>
        <v>13.692644812669307</v>
      </c>
      <c r="E7">
        <f t="shared" si="0"/>
        <v>13.089920333461039</v>
      </c>
      <c r="F7">
        <f t="shared" si="0"/>
        <v>12.240827968090121</v>
      </c>
      <c r="G7">
        <f t="shared" si="0"/>
        <v>12.178589105439476</v>
      </c>
      <c r="H7">
        <f t="shared" si="0"/>
        <v>12.439624441057436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148D-2A5F-4A16-84FC-A52263605413}">
  <dimension ref="A1:D24"/>
  <sheetViews>
    <sheetView workbookViewId="0">
      <selection activeCell="G10" sqref="G10"/>
    </sheetView>
  </sheetViews>
  <sheetFormatPr defaultRowHeight="14.5"/>
  <cols>
    <col min="1" max="1" width="3.81640625" bestFit="1" customWidth="1"/>
  </cols>
  <sheetData>
    <row r="1" spans="1:4">
      <c r="A1" t="s">
        <v>245</v>
      </c>
      <c r="B1" t="s">
        <v>227</v>
      </c>
      <c r="C1" t="s">
        <v>228</v>
      </c>
      <c r="D1" t="s">
        <v>229</v>
      </c>
    </row>
    <row r="2" spans="1:4">
      <c r="A2">
        <v>4</v>
      </c>
      <c r="B2" t="s">
        <v>230</v>
      </c>
      <c r="C2" t="s">
        <v>236</v>
      </c>
      <c r="D2" t="s">
        <v>231</v>
      </c>
    </row>
    <row r="3" spans="1:4">
      <c r="A3">
        <v>4</v>
      </c>
      <c r="B3" t="s">
        <v>230</v>
      </c>
      <c r="C3" t="s">
        <v>236</v>
      </c>
      <c r="D3" t="s">
        <v>232</v>
      </c>
    </row>
    <row r="4" spans="1:4">
      <c r="A4">
        <v>4</v>
      </c>
      <c r="B4" t="s">
        <v>230</v>
      </c>
      <c r="C4" t="s">
        <v>236</v>
      </c>
      <c r="D4" t="s">
        <v>233</v>
      </c>
    </row>
    <row r="5" spans="1:4">
      <c r="A5">
        <v>4</v>
      </c>
      <c r="B5" t="s">
        <v>230</v>
      </c>
      <c r="C5" t="s">
        <v>236</v>
      </c>
      <c r="D5" t="s">
        <v>234</v>
      </c>
    </row>
    <row r="6" spans="1:4">
      <c r="A6">
        <v>4</v>
      </c>
      <c r="B6" t="s">
        <v>230</v>
      </c>
      <c r="C6" t="s">
        <v>236</v>
      </c>
      <c r="D6" t="s">
        <v>235</v>
      </c>
    </row>
    <row r="7" spans="1:4">
      <c r="A7">
        <v>4</v>
      </c>
      <c r="B7" t="s">
        <v>230</v>
      </c>
      <c r="C7" t="s">
        <v>237</v>
      </c>
      <c r="D7" t="s">
        <v>238</v>
      </c>
    </row>
    <row r="8" spans="1:4">
      <c r="A8">
        <v>4</v>
      </c>
      <c r="B8" t="s">
        <v>230</v>
      </c>
      <c r="C8" t="s">
        <v>239</v>
      </c>
      <c r="D8" t="s">
        <v>240</v>
      </c>
    </row>
    <row r="9" spans="1:4">
      <c r="A9">
        <v>4</v>
      </c>
      <c r="B9" t="s">
        <v>230</v>
      </c>
      <c r="C9" t="s">
        <v>241</v>
      </c>
      <c r="D9" t="s">
        <v>242</v>
      </c>
    </row>
    <row r="10" spans="1:4">
      <c r="A10">
        <v>4</v>
      </c>
      <c r="B10" t="s">
        <v>230</v>
      </c>
      <c r="C10" t="s">
        <v>243</v>
      </c>
      <c r="D10" t="s">
        <v>244</v>
      </c>
    </row>
    <row r="11" spans="1:4">
      <c r="A11">
        <v>7</v>
      </c>
      <c r="B11" t="s">
        <v>246</v>
      </c>
      <c r="C11" t="s">
        <v>247</v>
      </c>
    </row>
    <row r="12" spans="1:4">
      <c r="A12">
        <v>5</v>
      </c>
      <c r="B12" t="s">
        <v>248</v>
      </c>
      <c r="C12" t="s">
        <v>249</v>
      </c>
      <c r="D12" t="s">
        <v>250</v>
      </c>
    </row>
    <row r="13" spans="1:4">
      <c r="A13">
        <v>5</v>
      </c>
      <c r="B13" t="s">
        <v>248</v>
      </c>
      <c r="C13" t="s">
        <v>249</v>
      </c>
      <c r="D13" t="s">
        <v>251</v>
      </c>
    </row>
    <row r="14" spans="1:4">
      <c r="A14">
        <v>5</v>
      </c>
      <c r="B14" t="s">
        <v>248</v>
      </c>
      <c r="C14" t="s">
        <v>249</v>
      </c>
      <c r="D14" t="s">
        <v>252</v>
      </c>
    </row>
    <row r="15" spans="1:4">
      <c r="A15">
        <v>5</v>
      </c>
      <c r="B15" t="s">
        <v>248</v>
      </c>
      <c r="C15" t="s">
        <v>249</v>
      </c>
      <c r="D15" t="s">
        <v>253</v>
      </c>
    </row>
    <row r="16" spans="1:4">
      <c r="A16">
        <v>5</v>
      </c>
      <c r="B16" t="s">
        <v>248</v>
      </c>
      <c r="C16" t="s">
        <v>249</v>
      </c>
      <c r="D16" t="s">
        <v>254</v>
      </c>
    </row>
    <row r="17" spans="1:4">
      <c r="A17">
        <v>5</v>
      </c>
      <c r="B17" t="s">
        <v>248</v>
      </c>
      <c r="C17" t="s">
        <v>255</v>
      </c>
      <c r="D17" t="s">
        <v>256</v>
      </c>
    </row>
    <row r="18" spans="1:4">
      <c r="A18">
        <v>5</v>
      </c>
      <c r="B18" t="s">
        <v>248</v>
      </c>
      <c r="C18" t="s">
        <v>255</v>
      </c>
      <c r="D18" t="s">
        <v>257</v>
      </c>
    </row>
    <row r="19" spans="1:4">
      <c r="A19">
        <v>5</v>
      </c>
      <c r="B19" t="s">
        <v>248</v>
      </c>
      <c r="C19" t="s">
        <v>258</v>
      </c>
      <c r="D19" t="s">
        <v>259</v>
      </c>
    </row>
    <row r="20" spans="1:4">
      <c r="A20">
        <v>1</v>
      </c>
      <c r="B20" t="s">
        <v>260</v>
      </c>
      <c r="C20" t="s">
        <v>261</v>
      </c>
      <c r="D20" t="s">
        <v>262</v>
      </c>
    </row>
    <row r="21" spans="1:4">
      <c r="A21">
        <v>6</v>
      </c>
      <c r="B21" t="s">
        <v>263</v>
      </c>
      <c r="C21" t="s">
        <v>264</v>
      </c>
    </row>
    <row r="22" spans="1:4">
      <c r="A22">
        <v>6</v>
      </c>
      <c r="B22" t="s">
        <v>263</v>
      </c>
      <c r="C22" t="s">
        <v>265</v>
      </c>
    </row>
    <row r="23" spans="1:4">
      <c r="A23">
        <v>6</v>
      </c>
      <c r="B23" t="s">
        <v>266</v>
      </c>
      <c r="C23" t="s">
        <v>267</v>
      </c>
    </row>
    <row r="24" spans="1:4">
      <c r="A24">
        <v>15</v>
      </c>
      <c r="B24" t="s">
        <v>268</v>
      </c>
      <c r="C24" t="s">
        <v>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25F1-630E-4688-914E-A4D85D543DC9}">
  <dimension ref="A1:E5"/>
  <sheetViews>
    <sheetView workbookViewId="0">
      <selection activeCell="B6" sqref="B6"/>
    </sheetView>
  </sheetViews>
  <sheetFormatPr defaultRowHeight="14.5"/>
  <cols>
    <col min="1" max="1" width="10.36328125" customWidth="1"/>
    <col min="2" max="2" width="28.1796875" customWidth="1"/>
  </cols>
  <sheetData>
    <row r="1" spans="1:5">
      <c r="A1" t="s">
        <v>271</v>
      </c>
      <c r="B1" t="s">
        <v>272</v>
      </c>
      <c r="C1" t="s">
        <v>273</v>
      </c>
      <c r="D1" t="s">
        <v>162</v>
      </c>
      <c r="E1" t="s">
        <v>274</v>
      </c>
    </row>
    <row r="2" spans="1:5">
      <c r="A2">
        <v>2029</v>
      </c>
      <c r="B2" t="s">
        <v>275</v>
      </c>
      <c r="C2">
        <v>21.9</v>
      </c>
      <c r="D2" t="s">
        <v>276</v>
      </c>
      <c r="E2" t="s">
        <v>277</v>
      </c>
    </row>
    <row r="3" spans="1:5">
      <c r="A3">
        <v>2029</v>
      </c>
      <c r="B3" t="s">
        <v>278</v>
      </c>
      <c r="C3">
        <v>6.01</v>
      </c>
      <c r="D3" t="s">
        <v>276</v>
      </c>
      <c r="E3" t="s">
        <v>270</v>
      </c>
    </row>
    <row r="4" spans="1:5">
      <c r="A4">
        <v>2029</v>
      </c>
      <c r="B4" t="s">
        <v>279</v>
      </c>
      <c r="C4">
        <v>211.5</v>
      </c>
      <c r="D4" t="s">
        <v>280</v>
      </c>
      <c r="E4" t="s">
        <v>270</v>
      </c>
    </row>
    <row r="5" spans="1:5">
      <c r="A5">
        <v>2029</v>
      </c>
      <c r="B5" t="s">
        <v>281</v>
      </c>
      <c r="C5">
        <v>10.9</v>
      </c>
      <c r="D5" t="s">
        <v>276</v>
      </c>
      <c r="E5" t="s">
        <v>270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64F7-9344-4C18-A40E-5773EC9FFDFA}">
  <dimension ref="A1:U19"/>
  <sheetViews>
    <sheetView workbookViewId="0">
      <selection activeCell="V1" sqref="V1:W1"/>
    </sheetView>
  </sheetViews>
  <sheetFormatPr defaultRowHeight="14.5"/>
  <cols>
    <col min="15" max="15" width="12" bestFit="1" customWidth="1"/>
  </cols>
  <sheetData>
    <row r="1" spans="1:21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150</v>
      </c>
      <c r="Q1" t="s">
        <v>151</v>
      </c>
      <c r="R1" t="s">
        <v>152</v>
      </c>
      <c r="S1" t="s">
        <v>153</v>
      </c>
      <c r="T1" t="s">
        <v>168</v>
      </c>
      <c r="U1" t="s">
        <v>169</v>
      </c>
    </row>
    <row r="2" spans="1:21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3.25</v>
      </c>
      <c r="Q2">
        <v>9077.67</v>
      </c>
      <c r="R2">
        <v>10.6</v>
      </c>
      <c r="S2">
        <v>2.5</v>
      </c>
      <c r="T2">
        <v>145.38999999999999</v>
      </c>
      <c r="U2">
        <v>25.336206896551712</v>
      </c>
    </row>
    <row r="3" spans="1:21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G15" si="0">B3/D3*100</f>
        <v>18.133318249387173</v>
      </c>
      <c r="G3">
        <f t="shared" si="0"/>
        <v>18.8593424810926</v>
      </c>
      <c r="H3">
        <f t="shared" ref="H3:H15" si="1">(B3-B2)/B2*100</f>
        <v>11.041437016601105</v>
      </c>
      <c r="I3">
        <f t="shared" ref="I3:I15" si="2">(C3-C2)/C2*100</f>
        <v>7.4641190749892132</v>
      </c>
      <c r="J3">
        <f t="shared" ref="J3:J15" si="3">(D3-D2)/D2*100</f>
        <v>14.096359815633535</v>
      </c>
      <c r="K3">
        <f t="shared" ref="K3:K15" si="4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3.25</v>
      </c>
      <c r="Q3">
        <v>8767.58</v>
      </c>
      <c r="R3">
        <v>9.3000000000000007</v>
      </c>
      <c r="S3">
        <v>1.8</v>
      </c>
      <c r="T3">
        <v>181.57</v>
      </c>
      <c r="U3">
        <v>24.884792626728117</v>
      </c>
    </row>
    <row r="4" spans="1:21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0"/>
        <v>19.028280450551367</v>
      </c>
      <c r="H4">
        <f t="shared" si="1"/>
        <v>9.1255174270806787</v>
      </c>
      <c r="I4">
        <f t="shared" si="2"/>
        <v>6.9798452430263769</v>
      </c>
      <c r="J4">
        <f t="shared" si="3"/>
        <v>10.010290196567142</v>
      </c>
      <c r="K4">
        <f t="shared" si="4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3.25</v>
      </c>
      <c r="Q4">
        <v>9410.58</v>
      </c>
      <c r="R4">
        <v>7.7</v>
      </c>
      <c r="S4">
        <v>2.21</v>
      </c>
      <c r="T4">
        <v>173.39</v>
      </c>
      <c r="U4">
        <v>-4.5051495291072348</v>
      </c>
    </row>
    <row r="5" spans="1:21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0"/>
        <v>19.00953127211044</v>
      </c>
      <c r="H5">
        <f t="shared" si="1"/>
        <v>9.2572018160371918</v>
      </c>
      <c r="I5">
        <f t="shared" si="2"/>
        <v>5.4532547124929991</v>
      </c>
      <c r="J5">
        <f t="shared" si="3"/>
        <v>10.799227155481017</v>
      </c>
      <c r="K5">
        <f t="shared" si="4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3.25</v>
      </c>
      <c r="Q5">
        <v>10585</v>
      </c>
      <c r="R5">
        <v>7.8</v>
      </c>
      <c r="S5">
        <v>1.7</v>
      </c>
      <c r="T5">
        <v>168.17</v>
      </c>
      <c r="U5">
        <v>-3.0105542418824611</v>
      </c>
    </row>
    <row r="6" spans="1:21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0"/>
        <v>19.118872207536775</v>
      </c>
      <c r="H6">
        <f t="shared" si="1"/>
        <v>11.644860862905878</v>
      </c>
      <c r="I6">
        <f t="shared" si="2"/>
        <v>5.610656350934395</v>
      </c>
      <c r="J6">
        <f t="shared" si="3"/>
        <v>10.722364676632454</v>
      </c>
      <c r="K6">
        <f t="shared" si="4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3.25</v>
      </c>
      <c r="Q6">
        <v>11869.5</v>
      </c>
      <c r="R6">
        <v>7.3</v>
      </c>
      <c r="S6">
        <v>2.5</v>
      </c>
      <c r="T6">
        <v>158.26</v>
      </c>
      <c r="U6">
        <v>-5.8928465243503583</v>
      </c>
    </row>
    <row r="7" spans="1:21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0"/>
        <v>19.150770110974797</v>
      </c>
      <c r="H7">
        <f t="shared" si="1"/>
        <v>10.985242464570955</v>
      </c>
      <c r="I7">
        <f t="shared" si="2"/>
        <v>5.0512978304383545</v>
      </c>
      <c r="J7">
        <f t="shared" si="3"/>
        <v>9.0506544208001714</v>
      </c>
      <c r="K7">
        <f t="shared" si="4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3.27</v>
      </c>
      <c r="Q7">
        <v>13481.83</v>
      </c>
      <c r="R7">
        <v>7</v>
      </c>
      <c r="S7">
        <v>2.9</v>
      </c>
      <c r="T7">
        <v>107.92</v>
      </c>
      <c r="U7">
        <v>-31.808416529761146</v>
      </c>
    </row>
    <row r="8" spans="1:21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0"/>
        <v>19.041424633255239</v>
      </c>
      <c r="H8">
        <f t="shared" si="1"/>
        <v>7.6622225645512358</v>
      </c>
      <c r="I8">
        <f t="shared" si="2"/>
        <v>4.4333600818313288</v>
      </c>
      <c r="J8">
        <f t="shared" si="3"/>
        <v>7.5947460062926453</v>
      </c>
      <c r="K8">
        <f t="shared" si="4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3.52</v>
      </c>
      <c r="Q8">
        <v>13327.5</v>
      </c>
      <c r="R8">
        <v>6.8</v>
      </c>
      <c r="S8">
        <v>1.7</v>
      </c>
      <c r="T8">
        <v>100</v>
      </c>
      <c r="U8">
        <v>-7.3387694588584154</v>
      </c>
    </row>
    <row r="9" spans="1:21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0"/>
        <v>19.001617695582805</v>
      </c>
      <c r="H9">
        <f t="shared" si="1"/>
        <v>7.5940909603650191</v>
      </c>
      <c r="I9">
        <f t="shared" si="2"/>
        <v>4.8501328817254885</v>
      </c>
      <c r="J9">
        <f t="shared" si="3"/>
        <v>9.5800936135636192</v>
      </c>
      <c r="K9">
        <f t="shared" si="4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4.12</v>
      </c>
      <c r="Q9">
        <v>13401</v>
      </c>
      <c r="R9">
        <v>6.9</v>
      </c>
      <c r="S9">
        <v>2.2999999999999998</v>
      </c>
      <c r="T9">
        <v>113.33</v>
      </c>
      <c r="U9">
        <v>13.329999999999998</v>
      </c>
    </row>
    <row r="10" spans="1:21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0"/>
        <v>18.929259871800021</v>
      </c>
      <c r="H10">
        <f t="shared" si="1"/>
        <v>7.6043953041616623</v>
      </c>
      <c r="I10">
        <f t="shared" si="2"/>
        <v>4.7737896993586677</v>
      </c>
      <c r="J10">
        <f t="shared" si="3"/>
        <v>9.1901863023894474</v>
      </c>
      <c r="K10">
        <f t="shared" si="4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4.96</v>
      </c>
      <c r="Q10">
        <v>14243.83</v>
      </c>
      <c r="R10">
        <v>6.7</v>
      </c>
      <c r="S10">
        <v>2.9</v>
      </c>
      <c r="T10">
        <v>127.73</v>
      </c>
      <c r="U10">
        <v>12.706256066354898</v>
      </c>
    </row>
    <row r="11" spans="1:21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0"/>
        <v>18.807529209056618</v>
      </c>
      <c r="H11">
        <f t="shared" si="1"/>
        <v>6.4152834263770053</v>
      </c>
      <c r="I11">
        <f t="shared" si="2"/>
        <v>4.3439275461118889</v>
      </c>
      <c r="J11">
        <f t="shared" si="3"/>
        <v>6.6980089166504202</v>
      </c>
      <c r="K11">
        <f t="shared" si="4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5.25</v>
      </c>
      <c r="Q11">
        <v>14114.08</v>
      </c>
      <c r="R11">
        <v>6</v>
      </c>
      <c r="S11">
        <v>2.5</v>
      </c>
      <c r="T11">
        <v>117.02</v>
      </c>
      <c r="U11">
        <v>-8.3848743443200568</v>
      </c>
    </row>
    <row r="12" spans="1:21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0"/>
        <v>18.719730775325143</v>
      </c>
      <c r="H12">
        <f t="shared" si="1"/>
        <v>-0.80799628821683644</v>
      </c>
      <c r="I12">
        <f t="shared" si="2"/>
        <v>-2.5226954696858921</v>
      </c>
      <c r="J12">
        <f t="shared" si="3"/>
        <v>-2.4588671066534555</v>
      </c>
      <c r="K12">
        <f t="shared" si="4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3.5</v>
      </c>
      <c r="Q12">
        <v>14573.17</v>
      </c>
      <c r="R12">
        <v>2.2000000000000002</v>
      </c>
      <c r="S12">
        <v>-2.2000000000000002</v>
      </c>
      <c r="T12">
        <v>105.87</v>
      </c>
      <c r="U12">
        <v>-9.5282857631174078</v>
      </c>
    </row>
    <row r="13" spans="1:21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0"/>
        <v>18.714421110526956</v>
      </c>
      <c r="H13">
        <f t="shared" si="1"/>
        <v>6.7547933472666326</v>
      </c>
      <c r="I13">
        <f t="shared" si="2"/>
        <v>3.6734713397976395</v>
      </c>
      <c r="J13">
        <f t="shared" si="3"/>
        <v>9.9291791111790371</v>
      </c>
      <c r="K13">
        <f t="shared" si="4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3.25</v>
      </c>
      <c r="Q13">
        <v>14318.5</v>
      </c>
      <c r="R13">
        <v>8.4</v>
      </c>
      <c r="S13">
        <v>5.8</v>
      </c>
      <c r="T13">
        <v>161.5</v>
      </c>
      <c r="U13">
        <v>52.54557476149995</v>
      </c>
    </row>
    <row r="14" spans="1:21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0"/>
        <v>18.661118181793572</v>
      </c>
      <c r="H14">
        <f t="shared" si="1"/>
        <v>9.5442154917528566</v>
      </c>
      <c r="I14">
        <f t="shared" si="2"/>
        <v>5.0074798606937163</v>
      </c>
      <c r="J14">
        <f t="shared" si="3"/>
        <v>15.38185038157536</v>
      </c>
      <c r="K14">
        <f t="shared" si="4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5.0199999999999996</v>
      </c>
      <c r="Q14">
        <v>14906.92</v>
      </c>
      <c r="R14">
        <v>3</v>
      </c>
      <c r="S14">
        <v>1.9</v>
      </c>
      <c r="T14">
        <v>215.92</v>
      </c>
      <c r="U14">
        <v>33.696594427244577</v>
      </c>
    </row>
    <row r="15" spans="1:21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0"/>
        <v>18.596756387016182</v>
      </c>
      <c r="H15">
        <f t="shared" si="1"/>
        <v>8.4091310108014579</v>
      </c>
      <c r="I15">
        <f t="shared" si="2"/>
        <v>4.6857971158805727</v>
      </c>
      <c r="J15">
        <f t="shared" si="3"/>
        <v>6.6585706245916336</v>
      </c>
      <c r="K15">
        <f t="shared" si="4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8.2291666666999994</v>
      </c>
      <c r="Q15">
        <v>15232.27</v>
      </c>
      <c r="R15">
        <v>5.2</v>
      </c>
      <c r="S15">
        <v>2.5</v>
      </c>
      <c r="T15">
        <v>165.65</v>
      </c>
      <c r="U15">
        <v>-23.281771026306032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7F85-E118-4DD6-B394-7A213CC7814B}">
  <dimension ref="A1:D13"/>
  <sheetViews>
    <sheetView workbookViewId="0">
      <selection activeCell="C21" sqref="C21"/>
    </sheetView>
  </sheetViews>
  <sheetFormatPr defaultRowHeight="14.5"/>
  <cols>
    <col min="2" max="2" width="12.08984375" bestFit="1" customWidth="1"/>
    <col min="3" max="3" width="51.54296875" bestFit="1" customWidth="1"/>
  </cols>
  <sheetData>
    <row r="1" spans="1:4">
      <c r="A1" t="s">
        <v>160</v>
      </c>
      <c r="B1" t="s">
        <v>162</v>
      </c>
      <c r="C1" t="s">
        <v>161</v>
      </c>
      <c r="D1" t="s">
        <v>171</v>
      </c>
    </row>
    <row r="2" spans="1:4">
      <c r="A2" t="s">
        <v>155</v>
      </c>
      <c r="B2" t="s">
        <v>159</v>
      </c>
      <c r="C2" t="s">
        <v>158</v>
      </c>
      <c r="D2" t="s">
        <v>173</v>
      </c>
    </row>
    <row r="3" spans="1:4">
      <c r="A3" t="s">
        <v>154</v>
      </c>
      <c r="B3" t="s">
        <v>159</v>
      </c>
      <c r="C3" t="s">
        <v>163</v>
      </c>
      <c r="D3" t="s">
        <v>173</v>
      </c>
    </row>
    <row r="4" spans="1:4">
      <c r="A4" t="s">
        <v>152</v>
      </c>
      <c r="B4" t="s">
        <v>6</v>
      </c>
      <c r="C4" t="s">
        <v>164</v>
      </c>
      <c r="D4" t="s">
        <v>173</v>
      </c>
    </row>
    <row r="5" spans="1:4">
      <c r="A5" t="s">
        <v>153</v>
      </c>
      <c r="B5" t="s">
        <v>6</v>
      </c>
      <c r="C5" t="s">
        <v>165</v>
      </c>
      <c r="D5" t="s">
        <v>173</v>
      </c>
    </row>
    <row r="6" spans="1:4">
      <c r="A6" t="s">
        <v>168</v>
      </c>
      <c r="B6" t="s">
        <v>143</v>
      </c>
      <c r="C6" t="s">
        <v>170</v>
      </c>
      <c r="D6" t="s">
        <v>172</v>
      </c>
    </row>
    <row r="7" spans="1:4">
      <c r="A7" t="s">
        <v>169</v>
      </c>
      <c r="B7" t="s">
        <v>6</v>
      </c>
      <c r="C7" t="s">
        <v>175</v>
      </c>
      <c r="D7" t="s">
        <v>174</v>
      </c>
    </row>
    <row r="8" spans="1:4">
      <c r="A8" t="s">
        <v>166</v>
      </c>
      <c r="B8" t="s">
        <v>178</v>
      </c>
      <c r="C8" t="s">
        <v>181</v>
      </c>
      <c r="D8" t="s">
        <v>173</v>
      </c>
    </row>
    <row r="9" spans="1:4">
      <c r="A9" t="s">
        <v>167</v>
      </c>
      <c r="B9" t="s">
        <v>179</v>
      </c>
      <c r="C9" t="s">
        <v>180</v>
      </c>
      <c r="D9" t="s">
        <v>173</v>
      </c>
    </row>
    <row r="10" spans="1:4">
      <c r="A10" t="s">
        <v>148</v>
      </c>
      <c r="B10" t="s">
        <v>178</v>
      </c>
      <c r="C10" t="s">
        <v>182</v>
      </c>
      <c r="D10" t="s">
        <v>173</v>
      </c>
    </row>
    <row r="11" spans="1:4">
      <c r="A11" t="s">
        <v>149</v>
      </c>
      <c r="B11" t="s">
        <v>179</v>
      </c>
      <c r="C11" t="s">
        <v>183</v>
      </c>
      <c r="D11" t="s">
        <v>173</v>
      </c>
    </row>
    <row r="12" spans="1:4">
      <c r="A12" t="s">
        <v>176</v>
      </c>
      <c r="B12" t="s">
        <v>178</v>
      </c>
      <c r="C12" t="s">
        <v>184</v>
      </c>
      <c r="D12" t="s">
        <v>173</v>
      </c>
    </row>
    <row r="13" spans="1:4">
      <c r="A13" t="s">
        <v>177</v>
      </c>
      <c r="B13" t="s">
        <v>179</v>
      </c>
      <c r="C13" t="s">
        <v>185</v>
      </c>
      <c r="D13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5" sqref="I15"/>
    </sheetView>
  </sheetViews>
  <sheetFormatPr defaultRowHeight="14.5"/>
  <cols>
    <col min="1" max="1" width="3.1796875" bestFit="1" customWidth="1"/>
    <col min="2" max="2" width="33.8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>
        <v>2025</v>
      </c>
      <c r="F1">
        <v>2026</v>
      </c>
      <c r="G1">
        <v>2027</v>
      </c>
      <c r="H1">
        <v>2028</v>
      </c>
      <c r="I1">
        <v>2029</v>
      </c>
    </row>
    <row r="2" spans="1:9">
      <c r="D2" t="s">
        <v>4</v>
      </c>
    </row>
    <row r="3" spans="1:9">
      <c r="A3">
        <v>1</v>
      </c>
      <c r="B3" t="s">
        <v>5</v>
      </c>
      <c r="C3" t="s">
        <v>6</v>
      </c>
      <c r="E3">
        <v>6.42</v>
      </c>
      <c r="F3">
        <v>6.52</v>
      </c>
      <c r="G3">
        <v>6.61</v>
      </c>
      <c r="H3">
        <v>6.68</v>
      </c>
      <c r="I3">
        <v>6.75</v>
      </c>
    </row>
    <row r="4" spans="1:9">
      <c r="A4">
        <v>2</v>
      </c>
      <c r="B4" t="s">
        <v>7</v>
      </c>
      <c r="C4" t="s">
        <v>6</v>
      </c>
      <c r="E4">
        <v>18.149999999999999</v>
      </c>
      <c r="F4">
        <v>18.71</v>
      </c>
      <c r="G4">
        <v>19.260000000000002</v>
      </c>
      <c r="H4">
        <v>19.809999999999999</v>
      </c>
      <c r="I4">
        <v>20.36</v>
      </c>
    </row>
    <row r="5" spans="1:9">
      <c r="A5">
        <v>3</v>
      </c>
      <c r="B5" t="s">
        <v>8</v>
      </c>
      <c r="C5" t="s">
        <v>6</v>
      </c>
      <c r="D5" t="s">
        <v>9</v>
      </c>
      <c r="E5">
        <v>72.28</v>
      </c>
      <c r="F5">
        <v>73.25</v>
      </c>
      <c r="G5">
        <v>74.12</v>
      </c>
      <c r="H5">
        <v>74.91</v>
      </c>
      <c r="I5">
        <v>75.61</v>
      </c>
    </row>
    <row r="6" spans="1:9">
      <c r="A6">
        <v>4</v>
      </c>
      <c r="B6" t="s">
        <v>10</v>
      </c>
      <c r="C6" t="s">
        <v>11</v>
      </c>
      <c r="D6" t="s">
        <v>9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</row>
    <row r="7" spans="1:9">
      <c r="A7">
        <v>5</v>
      </c>
      <c r="B7" t="s">
        <v>17</v>
      </c>
      <c r="C7" t="s">
        <v>6</v>
      </c>
      <c r="D7" t="s">
        <v>9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</row>
    <row r="8" spans="1:9">
      <c r="A8">
        <v>6</v>
      </c>
      <c r="B8" t="s">
        <v>23</v>
      </c>
      <c r="C8" t="s">
        <v>24</v>
      </c>
      <c r="D8" t="s">
        <v>9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</row>
    <row r="9" spans="1:9">
      <c r="A9">
        <v>7</v>
      </c>
      <c r="B9" t="s">
        <v>30</v>
      </c>
      <c r="C9" t="s">
        <v>6</v>
      </c>
      <c r="D9" t="s">
        <v>9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</row>
    <row r="10" spans="1:9">
      <c r="A10">
        <v>8</v>
      </c>
      <c r="B10" t="s">
        <v>36</v>
      </c>
      <c r="C10" t="s">
        <v>37</v>
      </c>
      <c r="D10" t="s">
        <v>9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</row>
    <row r="11" spans="1:9">
      <c r="A11">
        <v>9</v>
      </c>
      <c r="B11" t="s">
        <v>43</v>
      </c>
      <c r="C11" t="s">
        <v>6</v>
      </c>
      <c r="D11" t="s">
        <v>9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</row>
    <row r="12" spans="1:9">
      <c r="A12">
        <v>10</v>
      </c>
      <c r="B12" t="s">
        <v>49</v>
      </c>
      <c r="C12" t="s">
        <v>6</v>
      </c>
      <c r="D12" t="s">
        <v>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4147-92CC-4651-8856-5460F2CC3317}">
  <dimension ref="A1:K70"/>
  <sheetViews>
    <sheetView workbookViewId="0">
      <selection activeCell="E8" sqref="E8"/>
    </sheetView>
  </sheetViews>
  <sheetFormatPr defaultRowHeight="14.5"/>
  <cols>
    <col min="1" max="1" width="7.54296875" customWidth="1"/>
  </cols>
  <sheetData>
    <row r="1" spans="1:11">
      <c r="A1" s="10" t="s">
        <v>55</v>
      </c>
    </row>
    <row r="2" spans="1:11">
      <c r="A2" s="10"/>
      <c r="B2" s="10" t="s">
        <v>56</v>
      </c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10"/>
      <c r="B3" s="10" t="s">
        <v>57</v>
      </c>
      <c r="C3" s="10"/>
      <c r="D3" s="10"/>
      <c r="E3" s="10"/>
      <c r="F3" s="10"/>
      <c r="G3" s="10" t="s">
        <v>58</v>
      </c>
      <c r="H3" s="10"/>
      <c r="I3" s="10"/>
      <c r="J3" s="10"/>
      <c r="K3" s="10"/>
    </row>
    <row r="4" spans="1:11">
      <c r="A4" s="10"/>
      <c r="B4" s="10">
        <v>2022</v>
      </c>
      <c r="C4" s="10"/>
      <c r="D4" s="10"/>
      <c r="E4" s="10"/>
      <c r="F4" s="10"/>
      <c r="G4" s="10">
        <v>2022</v>
      </c>
      <c r="H4" s="10"/>
      <c r="I4" s="10"/>
      <c r="J4" s="10"/>
      <c r="K4" s="10"/>
    </row>
    <row r="5" spans="1:11">
      <c r="A5" s="10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337590</v>
      </c>
      <c r="C6">
        <v>383240</v>
      </c>
      <c r="D6">
        <v>391585</v>
      </c>
      <c r="E6">
        <v>323438.2</v>
      </c>
      <c r="F6">
        <v>1435853</v>
      </c>
      <c r="G6">
        <v>566670.30000000005</v>
      </c>
      <c r="H6">
        <v>640743.80000000005</v>
      </c>
      <c r="I6">
        <v>658885.9</v>
      </c>
      <c r="J6">
        <v>562600.5</v>
      </c>
      <c r="K6">
        <v>2428901</v>
      </c>
    </row>
    <row r="7" spans="1:11">
      <c r="A7" t="s">
        <v>65</v>
      </c>
      <c r="B7">
        <v>259955.8</v>
      </c>
      <c r="C7">
        <v>297721.5</v>
      </c>
      <c r="D7">
        <v>305326.59999999998</v>
      </c>
      <c r="E7">
        <v>234948.3</v>
      </c>
      <c r="F7">
        <v>1097952</v>
      </c>
      <c r="G7">
        <v>426637.1</v>
      </c>
      <c r="H7">
        <v>484133.1</v>
      </c>
      <c r="I7">
        <v>498679.3</v>
      </c>
      <c r="J7">
        <v>396004.1</v>
      </c>
      <c r="K7">
        <v>1805454</v>
      </c>
    </row>
    <row r="8" spans="1:11">
      <c r="A8" t="s">
        <v>66</v>
      </c>
      <c r="B8">
        <v>80687.3</v>
      </c>
      <c r="C8">
        <v>91543.1</v>
      </c>
      <c r="D8">
        <v>75315.899999999994</v>
      </c>
      <c r="E8">
        <v>51890.3</v>
      </c>
      <c r="F8">
        <v>299436.59999999998</v>
      </c>
      <c r="G8">
        <v>122363.4</v>
      </c>
      <c r="H8">
        <v>136673.20000000001</v>
      </c>
      <c r="I8">
        <v>114201.8</v>
      </c>
      <c r="J8">
        <v>81496.800000000003</v>
      </c>
      <c r="K8">
        <v>454735.2</v>
      </c>
    </row>
    <row r="9" spans="1:11">
      <c r="A9" t="s">
        <v>67</v>
      </c>
      <c r="B9">
        <v>37673.800000000003</v>
      </c>
      <c r="C9">
        <v>44367.4</v>
      </c>
      <c r="D9">
        <v>45074.8</v>
      </c>
      <c r="E9">
        <v>40039.1</v>
      </c>
      <c r="F9">
        <v>167155.1</v>
      </c>
      <c r="G9">
        <v>61501.599999999999</v>
      </c>
      <c r="H9">
        <v>74958.399999999994</v>
      </c>
      <c r="I9">
        <v>78943.7</v>
      </c>
      <c r="J9">
        <v>66100.899999999994</v>
      </c>
      <c r="K9">
        <v>281504.59999999998</v>
      </c>
    </row>
    <row r="10" spans="1:11">
      <c r="A10" t="s">
        <v>68</v>
      </c>
      <c r="B10">
        <v>90321.4</v>
      </c>
      <c r="C10">
        <v>110161.5</v>
      </c>
      <c r="D10">
        <v>134745.60000000001</v>
      </c>
      <c r="E10">
        <v>96783</v>
      </c>
      <c r="F10">
        <v>432011.5</v>
      </c>
      <c r="G10">
        <v>158962.6</v>
      </c>
      <c r="H10">
        <v>186407.7</v>
      </c>
      <c r="I10">
        <v>220733.4</v>
      </c>
      <c r="J10">
        <v>169803.7</v>
      </c>
      <c r="K10">
        <v>735907.4</v>
      </c>
    </row>
    <row r="11" spans="1:11">
      <c r="A11" t="s">
        <v>69</v>
      </c>
      <c r="B11">
        <v>46021.1</v>
      </c>
      <c r="C11">
        <v>46126</v>
      </c>
      <c r="D11">
        <v>44461.4</v>
      </c>
      <c r="E11">
        <v>41492.1</v>
      </c>
      <c r="F11">
        <v>178100.6</v>
      </c>
      <c r="G11">
        <v>75042.600000000006</v>
      </c>
      <c r="H11">
        <v>76989.600000000006</v>
      </c>
      <c r="I11">
        <v>75415.600000000006</v>
      </c>
      <c r="J11">
        <v>70565.7</v>
      </c>
      <c r="K11">
        <v>298013.5</v>
      </c>
    </row>
    <row r="12" spans="1:11">
      <c r="A12" t="s">
        <v>70</v>
      </c>
      <c r="B12">
        <v>5252.2</v>
      </c>
      <c r="C12">
        <v>5523.5</v>
      </c>
      <c r="D12">
        <v>5728.9</v>
      </c>
      <c r="E12">
        <v>4743.8</v>
      </c>
      <c r="F12">
        <v>21248.400000000001</v>
      </c>
      <c r="G12">
        <v>8766.9</v>
      </c>
      <c r="H12">
        <v>9104.2000000000007</v>
      </c>
      <c r="I12">
        <v>9384.7999999999993</v>
      </c>
      <c r="J12">
        <v>8037</v>
      </c>
      <c r="K12">
        <v>35292.9</v>
      </c>
    </row>
    <row r="13" spans="1:11">
      <c r="A13" t="s">
        <v>71</v>
      </c>
      <c r="B13">
        <v>14390.2</v>
      </c>
      <c r="C13">
        <v>15942.9</v>
      </c>
      <c r="D13">
        <v>16548.3</v>
      </c>
      <c r="E13">
        <v>15567.2</v>
      </c>
      <c r="F13">
        <v>62448.6</v>
      </c>
      <c r="G13">
        <v>26595.9</v>
      </c>
      <c r="H13">
        <v>29908.6</v>
      </c>
      <c r="I13">
        <v>31092.3</v>
      </c>
      <c r="J13">
        <v>30789.3</v>
      </c>
      <c r="K13">
        <v>118386.1</v>
      </c>
    </row>
    <row r="14" spans="1:11">
      <c r="A14" t="s">
        <v>72</v>
      </c>
      <c r="B14">
        <v>63244</v>
      </c>
      <c r="C14">
        <v>69575.600000000006</v>
      </c>
      <c r="D14">
        <v>69710.100000000006</v>
      </c>
      <c r="E14">
        <v>72922.7</v>
      </c>
      <c r="F14">
        <v>275452.40000000002</v>
      </c>
      <c r="G14">
        <v>113437.3</v>
      </c>
      <c r="H14">
        <v>126702.1</v>
      </c>
      <c r="I14">
        <v>129114.3</v>
      </c>
      <c r="J14">
        <v>135807.1</v>
      </c>
      <c r="K14">
        <v>505060.8</v>
      </c>
    </row>
    <row r="15" spans="1:11">
      <c r="A15" t="s">
        <v>73</v>
      </c>
      <c r="B15">
        <v>204232.4</v>
      </c>
      <c r="C15">
        <v>211507.1</v>
      </c>
      <c r="D15">
        <v>218708.6</v>
      </c>
      <c r="E15">
        <v>223698.5</v>
      </c>
      <c r="F15">
        <v>858146.6</v>
      </c>
      <c r="G15">
        <v>467360.5</v>
      </c>
      <c r="H15">
        <v>618991.30000000005</v>
      </c>
      <c r="I15">
        <v>660026.19999999995</v>
      </c>
      <c r="J15">
        <v>647012.9</v>
      </c>
      <c r="K15">
        <v>2393391</v>
      </c>
    </row>
    <row r="16" spans="1:11">
      <c r="A16" t="s">
        <v>74</v>
      </c>
      <c r="B16">
        <v>61589.9</v>
      </c>
      <c r="C16">
        <v>61508.6</v>
      </c>
      <c r="D16">
        <v>62291.4</v>
      </c>
      <c r="E16">
        <v>62595.9</v>
      </c>
      <c r="F16">
        <v>247985.8</v>
      </c>
      <c r="G16">
        <v>133198.39999999999</v>
      </c>
      <c r="H16">
        <v>145655.20000000001</v>
      </c>
      <c r="I16">
        <v>159542.39999999999</v>
      </c>
      <c r="J16">
        <v>149201.29999999999</v>
      </c>
      <c r="K16">
        <v>587597.30000000005</v>
      </c>
    </row>
    <row r="17" spans="1:11">
      <c r="A17" t="s">
        <v>75</v>
      </c>
      <c r="B17">
        <v>63061</v>
      </c>
      <c r="C17">
        <v>68985.100000000006</v>
      </c>
      <c r="D17">
        <v>75721</v>
      </c>
      <c r="E17">
        <v>75176.7</v>
      </c>
      <c r="F17">
        <v>282943.8</v>
      </c>
      <c r="G17">
        <v>209547.5</v>
      </c>
      <c r="H17">
        <v>343065.59999999998</v>
      </c>
      <c r="I17">
        <v>377107.5</v>
      </c>
      <c r="J17">
        <v>367191.3</v>
      </c>
      <c r="K17">
        <v>1296912</v>
      </c>
    </row>
    <row r="18" spans="1:11">
      <c r="A18" t="s">
        <v>76</v>
      </c>
      <c r="B18">
        <v>36196.9</v>
      </c>
      <c r="C18">
        <v>40199.199999999997</v>
      </c>
      <c r="D18">
        <v>37113.9</v>
      </c>
      <c r="E18">
        <v>39902.800000000003</v>
      </c>
      <c r="F18">
        <v>153412.79999999999</v>
      </c>
      <c r="G18">
        <v>58939.9</v>
      </c>
      <c r="H18">
        <v>68085.399999999994</v>
      </c>
      <c r="I18">
        <v>56510.1</v>
      </c>
      <c r="J18">
        <v>59181.7</v>
      </c>
      <c r="K18">
        <v>242717.1</v>
      </c>
    </row>
    <row r="19" spans="1:11">
      <c r="A19" t="s">
        <v>77</v>
      </c>
      <c r="B19">
        <v>43384.6</v>
      </c>
      <c r="C19">
        <v>40814.199999999997</v>
      </c>
      <c r="D19">
        <v>43582.3</v>
      </c>
      <c r="E19">
        <v>46023.1</v>
      </c>
      <c r="F19">
        <v>173804.2</v>
      </c>
      <c r="G19">
        <v>65674.7</v>
      </c>
      <c r="H19">
        <v>62185.1</v>
      </c>
      <c r="I19">
        <v>66866.2</v>
      </c>
      <c r="J19">
        <v>71438.600000000006</v>
      </c>
      <c r="K19">
        <v>266164.59999999998</v>
      </c>
    </row>
    <row r="20" spans="1:11">
      <c r="A20" t="s">
        <v>78</v>
      </c>
      <c r="B20">
        <v>587265.5</v>
      </c>
      <c r="C20">
        <v>587497.6</v>
      </c>
      <c r="D20">
        <v>606081.6</v>
      </c>
      <c r="E20">
        <v>615758.30000000005</v>
      </c>
      <c r="F20">
        <v>2396603</v>
      </c>
      <c r="G20">
        <v>866263.3</v>
      </c>
      <c r="H20">
        <v>877824.8</v>
      </c>
      <c r="I20">
        <v>910434.1</v>
      </c>
      <c r="J20">
        <v>937252.5</v>
      </c>
      <c r="K20">
        <v>3591775</v>
      </c>
    </row>
    <row r="21" spans="1:11">
      <c r="A21" t="s">
        <v>79</v>
      </c>
      <c r="B21">
        <v>51218.3</v>
      </c>
      <c r="C21">
        <v>51937</v>
      </c>
      <c r="D21">
        <v>51925.4</v>
      </c>
      <c r="E21">
        <v>56259.1</v>
      </c>
      <c r="F21">
        <v>211339.8</v>
      </c>
      <c r="G21">
        <v>83721.899999999994</v>
      </c>
      <c r="H21">
        <v>90294.1</v>
      </c>
      <c r="I21">
        <v>90595.8</v>
      </c>
      <c r="J21">
        <v>99007.7</v>
      </c>
      <c r="K21">
        <v>363619.5</v>
      </c>
    </row>
    <row r="22" spans="1:11">
      <c r="A22" t="s">
        <v>80</v>
      </c>
      <c r="B22">
        <v>536047.19999999995</v>
      </c>
      <c r="C22">
        <v>535560.6</v>
      </c>
      <c r="D22">
        <v>554156.19999999995</v>
      </c>
      <c r="E22">
        <v>559499.19999999995</v>
      </c>
      <c r="F22">
        <v>2185263</v>
      </c>
      <c r="G22">
        <v>782541.4</v>
      </c>
      <c r="H22">
        <v>787530.7</v>
      </c>
      <c r="I22">
        <v>819838.3</v>
      </c>
      <c r="J22">
        <v>838244.8</v>
      </c>
      <c r="K22">
        <v>3228155</v>
      </c>
    </row>
    <row r="23" spans="1:11">
      <c r="A23" t="s">
        <v>81</v>
      </c>
      <c r="B23">
        <v>195754.2</v>
      </c>
      <c r="C23">
        <v>200259.6</v>
      </c>
      <c r="D23">
        <v>209604.2</v>
      </c>
      <c r="E23">
        <v>207444.4</v>
      </c>
      <c r="F23">
        <v>813062.4</v>
      </c>
      <c r="G23">
        <v>295557.2</v>
      </c>
      <c r="H23">
        <v>302284.3</v>
      </c>
      <c r="I23">
        <v>317006.7</v>
      </c>
      <c r="J23">
        <v>323250.90000000002</v>
      </c>
      <c r="K23">
        <v>1238099</v>
      </c>
    </row>
    <row r="24" spans="1:11">
      <c r="A24" t="s">
        <v>82</v>
      </c>
      <c r="B24">
        <v>21962</v>
      </c>
      <c r="C24">
        <v>19602.3</v>
      </c>
      <c r="D24">
        <v>20192.7</v>
      </c>
      <c r="E24">
        <v>20410.7</v>
      </c>
      <c r="F24">
        <v>82167.7</v>
      </c>
      <c r="G24">
        <v>35728.800000000003</v>
      </c>
      <c r="H24">
        <v>32305.7</v>
      </c>
      <c r="I24">
        <v>33584.9</v>
      </c>
      <c r="J24">
        <v>34134.6</v>
      </c>
      <c r="K24">
        <v>135754</v>
      </c>
    </row>
    <row r="25" spans="1:11">
      <c r="A25" t="s">
        <v>83</v>
      </c>
      <c r="B25">
        <v>34605.5</v>
      </c>
      <c r="C25">
        <v>35172.400000000001</v>
      </c>
      <c r="D25">
        <v>34848.6</v>
      </c>
      <c r="E25">
        <v>34700</v>
      </c>
      <c r="F25">
        <v>139326.5</v>
      </c>
      <c r="G25">
        <v>49513.7</v>
      </c>
      <c r="H25">
        <v>50669.8</v>
      </c>
      <c r="I25">
        <v>50634.8</v>
      </c>
      <c r="J25">
        <v>50824.2</v>
      </c>
      <c r="K25">
        <v>201642.5</v>
      </c>
    </row>
    <row r="26" spans="1:11">
      <c r="A26" t="s">
        <v>84</v>
      </c>
      <c r="B26">
        <v>7783.4</v>
      </c>
      <c r="C26">
        <v>7573.6</v>
      </c>
      <c r="D26">
        <v>7869.4</v>
      </c>
      <c r="E26">
        <v>7578.6</v>
      </c>
      <c r="F26">
        <v>30805</v>
      </c>
      <c r="G26">
        <v>11937.2</v>
      </c>
      <c r="H26">
        <v>11746.1</v>
      </c>
      <c r="I26">
        <v>12381.7</v>
      </c>
      <c r="J26">
        <v>12060.3</v>
      </c>
      <c r="K26">
        <v>48125.3</v>
      </c>
    </row>
    <row r="27" spans="1:11">
      <c r="A27" t="s">
        <v>85</v>
      </c>
      <c r="B27">
        <v>14851.6</v>
      </c>
      <c r="C27">
        <v>14184.8</v>
      </c>
      <c r="D27">
        <v>13677.7</v>
      </c>
      <c r="E27">
        <v>13667.7</v>
      </c>
      <c r="F27">
        <v>56381.8</v>
      </c>
      <c r="G27">
        <v>20939.599999999999</v>
      </c>
      <c r="H27">
        <v>20149.3</v>
      </c>
      <c r="I27">
        <v>19535.099999999999</v>
      </c>
      <c r="J27">
        <v>19510.900000000001</v>
      </c>
      <c r="K27">
        <v>80134.899999999994</v>
      </c>
    </row>
    <row r="28" spans="1:11">
      <c r="A28" t="s">
        <v>86</v>
      </c>
      <c r="B28">
        <v>19991.2</v>
      </c>
      <c r="C28">
        <v>20138.2</v>
      </c>
      <c r="D28">
        <v>20546.099999999999</v>
      </c>
      <c r="E28">
        <v>20299</v>
      </c>
      <c r="F28">
        <v>80974.5</v>
      </c>
      <c r="G28">
        <v>30077.4</v>
      </c>
      <c r="H28">
        <v>31868.6</v>
      </c>
      <c r="I28">
        <v>33521.1</v>
      </c>
      <c r="J28">
        <v>33490.6</v>
      </c>
      <c r="K28">
        <v>128957.7</v>
      </c>
    </row>
    <row r="29" spans="1:11">
      <c r="A29" t="s">
        <v>87</v>
      </c>
      <c r="B29">
        <v>59884.3</v>
      </c>
      <c r="C29">
        <v>57846.6</v>
      </c>
      <c r="D29">
        <v>58081</v>
      </c>
      <c r="E29">
        <v>59663.4</v>
      </c>
      <c r="F29">
        <v>235475.3</v>
      </c>
      <c r="G29">
        <v>89660.2</v>
      </c>
      <c r="H29">
        <v>87392.5</v>
      </c>
      <c r="I29">
        <v>88806.3</v>
      </c>
      <c r="J29">
        <v>91467.3</v>
      </c>
      <c r="K29">
        <v>357326.3</v>
      </c>
    </row>
    <row r="30" spans="1:11">
      <c r="A30" t="s">
        <v>88</v>
      </c>
      <c r="B30">
        <v>16322.7</v>
      </c>
      <c r="C30">
        <v>17071.599999999999</v>
      </c>
      <c r="D30">
        <v>16449.8</v>
      </c>
      <c r="E30">
        <v>16398.5</v>
      </c>
      <c r="F30">
        <v>66242.600000000006</v>
      </c>
      <c r="G30">
        <v>21470</v>
      </c>
      <c r="H30">
        <v>22813.3</v>
      </c>
      <c r="I30">
        <v>21965.3</v>
      </c>
      <c r="J30">
        <v>21549.4</v>
      </c>
      <c r="K30">
        <v>87798</v>
      </c>
    </row>
    <row r="31" spans="1:11">
      <c r="A31" t="s">
        <v>89</v>
      </c>
      <c r="B31">
        <v>15195.2</v>
      </c>
      <c r="C31">
        <v>15151</v>
      </c>
      <c r="D31">
        <v>16569.099999999999</v>
      </c>
      <c r="E31">
        <v>16599.400000000001</v>
      </c>
      <c r="F31">
        <v>63514.7</v>
      </c>
      <c r="G31">
        <v>21418.9</v>
      </c>
      <c r="H31">
        <v>21558.2</v>
      </c>
      <c r="I31">
        <v>23906.799999999999</v>
      </c>
      <c r="J31">
        <v>24194.1</v>
      </c>
      <c r="K31">
        <v>91078</v>
      </c>
    </row>
    <row r="32" spans="1:11">
      <c r="A32" t="s">
        <v>90</v>
      </c>
      <c r="B32">
        <v>28280</v>
      </c>
      <c r="C32">
        <v>30643</v>
      </c>
      <c r="D32">
        <v>32675.5</v>
      </c>
      <c r="E32">
        <v>32691.200000000001</v>
      </c>
      <c r="F32">
        <v>124289.7</v>
      </c>
      <c r="G32">
        <v>37442.199999999997</v>
      </c>
      <c r="H32">
        <v>41301.699999999997</v>
      </c>
      <c r="I32">
        <v>44624.1</v>
      </c>
      <c r="J32">
        <v>44644.800000000003</v>
      </c>
      <c r="K32">
        <v>168012.79999999999</v>
      </c>
    </row>
    <row r="33" spans="1:11">
      <c r="A33" t="s">
        <v>91</v>
      </c>
      <c r="B33">
        <v>49869.4</v>
      </c>
      <c r="C33">
        <v>48812.9</v>
      </c>
      <c r="D33">
        <v>51036.2</v>
      </c>
      <c r="E33">
        <v>52919.4</v>
      </c>
      <c r="F33">
        <v>202637.9</v>
      </c>
      <c r="G33">
        <v>69229.5</v>
      </c>
      <c r="H33">
        <v>68815.3</v>
      </c>
      <c r="I33">
        <v>71819.100000000006</v>
      </c>
      <c r="J33">
        <v>74695.399999999994</v>
      </c>
      <c r="K33">
        <v>284559.3</v>
      </c>
    </row>
    <row r="34" spans="1:11">
      <c r="A34" t="s">
        <v>92</v>
      </c>
      <c r="B34">
        <v>8973.6</v>
      </c>
      <c r="C34">
        <v>8983.2999999999993</v>
      </c>
      <c r="D34">
        <v>9515.9</v>
      </c>
      <c r="E34">
        <v>9179.5</v>
      </c>
      <c r="F34">
        <v>36652.300000000003</v>
      </c>
      <c r="G34">
        <v>13482.7</v>
      </c>
      <c r="H34">
        <v>13514</v>
      </c>
      <c r="I34">
        <v>14368.6</v>
      </c>
      <c r="J34">
        <v>13962</v>
      </c>
      <c r="K34">
        <v>55327.3</v>
      </c>
    </row>
    <row r="35" spans="1:11">
      <c r="A35" t="s">
        <v>93</v>
      </c>
      <c r="B35">
        <v>50834.400000000001</v>
      </c>
      <c r="C35">
        <v>48823.3</v>
      </c>
      <c r="D35">
        <v>51691.8</v>
      </c>
      <c r="E35">
        <v>56443.3</v>
      </c>
      <c r="F35">
        <v>207792.8</v>
      </c>
      <c r="G35">
        <v>69152.100000000006</v>
      </c>
      <c r="H35">
        <v>66747.8</v>
      </c>
      <c r="I35">
        <v>71096.5</v>
      </c>
      <c r="J35">
        <v>77623.5</v>
      </c>
      <c r="K35">
        <v>284619.90000000002</v>
      </c>
    </row>
    <row r="36" spans="1:11">
      <c r="A36" t="s">
        <v>94</v>
      </c>
      <c r="B36">
        <v>7632.6</v>
      </c>
      <c r="C36">
        <v>7147.4</v>
      </c>
      <c r="D36">
        <v>7014.6</v>
      </c>
      <c r="E36">
        <v>7006.1</v>
      </c>
      <c r="F36">
        <v>28800.7</v>
      </c>
      <c r="G36">
        <v>11039.8</v>
      </c>
      <c r="H36">
        <v>10382.299999999999</v>
      </c>
      <c r="I36">
        <v>10253.9</v>
      </c>
      <c r="J36">
        <v>10294.5</v>
      </c>
      <c r="K36">
        <v>41970.5</v>
      </c>
    </row>
    <row r="37" spans="1:11">
      <c r="A37" t="s">
        <v>95</v>
      </c>
      <c r="B37">
        <v>4107.1000000000004</v>
      </c>
      <c r="C37">
        <v>4150.6000000000004</v>
      </c>
      <c r="D37">
        <v>4383.6000000000004</v>
      </c>
      <c r="E37">
        <v>4498</v>
      </c>
      <c r="F37">
        <v>17139.3</v>
      </c>
      <c r="G37">
        <v>5892.1</v>
      </c>
      <c r="H37">
        <v>5981.8</v>
      </c>
      <c r="I37">
        <v>6333.4</v>
      </c>
      <c r="J37">
        <v>6542.3</v>
      </c>
      <c r="K37">
        <v>24749.599999999999</v>
      </c>
    </row>
    <row r="38" spans="1:11">
      <c r="A38" t="s">
        <v>96</v>
      </c>
      <c r="B38">
        <v>30172.799999999999</v>
      </c>
      <c r="C38">
        <v>30457.1</v>
      </c>
      <c r="D38">
        <v>31032</v>
      </c>
      <c r="E38">
        <v>30790</v>
      </c>
      <c r="F38">
        <v>122451.9</v>
      </c>
      <c r="G38">
        <v>50006.1</v>
      </c>
      <c r="H38">
        <v>50473.8</v>
      </c>
      <c r="I38">
        <v>52043.3</v>
      </c>
      <c r="J38">
        <v>52150.5</v>
      </c>
      <c r="K38">
        <v>204673.7</v>
      </c>
    </row>
    <row r="39" spans="1:11">
      <c r="A39" t="s">
        <v>97</v>
      </c>
      <c r="B39">
        <v>26874.1</v>
      </c>
      <c r="C39">
        <v>27206.9</v>
      </c>
      <c r="D39">
        <v>27770.2</v>
      </c>
      <c r="E39">
        <v>27439</v>
      </c>
      <c r="F39">
        <v>109290.2</v>
      </c>
      <c r="G39">
        <v>41937.4</v>
      </c>
      <c r="H39">
        <v>42522.9</v>
      </c>
      <c r="I39">
        <v>43969.7</v>
      </c>
      <c r="J39">
        <v>43851.4</v>
      </c>
      <c r="K39">
        <v>172281.4</v>
      </c>
    </row>
    <row r="40" spans="1:11">
      <c r="A40" t="s">
        <v>98</v>
      </c>
      <c r="B40">
        <v>3298.7</v>
      </c>
      <c r="C40">
        <v>3250.2</v>
      </c>
      <c r="D40">
        <v>3261.8</v>
      </c>
      <c r="E40">
        <v>3351</v>
      </c>
      <c r="F40">
        <v>13161.7</v>
      </c>
      <c r="G40">
        <v>8068.7</v>
      </c>
      <c r="H40">
        <v>7950.9</v>
      </c>
      <c r="I40">
        <v>8073.6</v>
      </c>
      <c r="J40">
        <v>8299.1</v>
      </c>
      <c r="K40">
        <v>32392.3</v>
      </c>
    </row>
    <row r="41" spans="1:11">
      <c r="A41" t="s">
        <v>99</v>
      </c>
      <c r="B41">
        <v>2461.6</v>
      </c>
      <c r="C41">
        <v>2579.4</v>
      </c>
      <c r="D41">
        <v>2582.8000000000002</v>
      </c>
      <c r="E41">
        <v>2616.3000000000002</v>
      </c>
      <c r="F41">
        <v>10240.1</v>
      </c>
      <c r="G41">
        <v>3001.3</v>
      </c>
      <c r="H41">
        <v>3154.8</v>
      </c>
      <c r="I41">
        <v>3163.5</v>
      </c>
      <c r="J41">
        <v>3217.3</v>
      </c>
      <c r="K41">
        <v>12536.9</v>
      </c>
    </row>
    <row r="42" spans="1:11">
      <c r="A42" t="s">
        <v>100</v>
      </c>
      <c r="B42">
        <v>284580.7</v>
      </c>
      <c r="C42">
        <v>267374.40000000002</v>
      </c>
      <c r="D42">
        <v>279993.90000000002</v>
      </c>
      <c r="E42">
        <v>292776.2</v>
      </c>
      <c r="F42">
        <v>1124725</v>
      </c>
      <c r="G42">
        <v>470444.2</v>
      </c>
      <c r="H42">
        <v>449492.3</v>
      </c>
      <c r="I42">
        <v>480862.7</v>
      </c>
      <c r="J42">
        <v>512179.5</v>
      </c>
      <c r="K42">
        <v>1912979</v>
      </c>
    </row>
    <row r="43" spans="1:11">
      <c r="A43" t="s">
        <v>101</v>
      </c>
      <c r="B43">
        <v>371302.5</v>
      </c>
      <c r="C43">
        <v>379379.20000000001</v>
      </c>
      <c r="D43">
        <v>388290.4</v>
      </c>
      <c r="E43">
        <v>390979.7</v>
      </c>
      <c r="F43">
        <v>1529952</v>
      </c>
      <c r="G43">
        <v>590701.19999999995</v>
      </c>
      <c r="H43">
        <v>624779.80000000005</v>
      </c>
      <c r="I43">
        <v>648129</v>
      </c>
      <c r="J43">
        <v>653086.69999999995</v>
      </c>
      <c r="K43">
        <v>2516697</v>
      </c>
    </row>
    <row r="44" spans="1:11">
      <c r="A44" t="s">
        <v>102</v>
      </c>
      <c r="B44">
        <v>68452.100000000006</v>
      </c>
      <c r="C44">
        <v>66697</v>
      </c>
      <c r="D44">
        <v>69424.3</v>
      </c>
      <c r="E44">
        <v>73238.899999999994</v>
      </c>
      <c r="F44">
        <v>277812.3</v>
      </c>
      <c r="G44">
        <v>107402.3</v>
      </c>
      <c r="H44">
        <v>105220.6</v>
      </c>
      <c r="I44">
        <v>110051.6</v>
      </c>
      <c r="J44">
        <v>116597.1</v>
      </c>
      <c r="K44">
        <v>439271.6</v>
      </c>
    </row>
    <row r="45" spans="1:11">
      <c r="A45" t="s">
        <v>103</v>
      </c>
      <c r="B45">
        <v>302850.40000000002</v>
      </c>
      <c r="C45">
        <v>312682.2</v>
      </c>
      <c r="D45">
        <v>318866.09999999998</v>
      </c>
      <c r="E45">
        <v>317740.79999999999</v>
      </c>
      <c r="F45">
        <v>1252140</v>
      </c>
      <c r="G45">
        <v>483298.9</v>
      </c>
      <c r="H45">
        <v>519559.2</v>
      </c>
      <c r="I45">
        <v>538077.4</v>
      </c>
      <c r="J45">
        <v>536489.6</v>
      </c>
      <c r="K45">
        <v>2077425</v>
      </c>
    </row>
    <row r="46" spans="1:11">
      <c r="A46" t="s">
        <v>104</v>
      </c>
      <c r="B46">
        <v>112681.3</v>
      </c>
      <c r="C46">
        <v>120318.7</v>
      </c>
      <c r="D46">
        <v>123097.9</v>
      </c>
      <c r="E46">
        <v>130775.9</v>
      </c>
      <c r="F46">
        <v>486873.8</v>
      </c>
      <c r="G46">
        <v>208515.9</v>
      </c>
      <c r="H46">
        <v>235853.3</v>
      </c>
      <c r="I46">
        <v>254872.4</v>
      </c>
      <c r="J46">
        <v>284277.90000000002</v>
      </c>
      <c r="K46">
        <v>983519.5</v>
      </c>
    </row>
    <row r="47" spans="1:11">
      <c r="A47" t="s">
        <v>105</v>
      </c>
      <c r="B47">
        <v>730.6</v>
      </c>
      <c r="C47">
        <v>996.6</v>
      </c>
      <c r="D47">
        <v>1093.5</v>
      </c>
      <c r="E47">
        <v>1152.0999999999999</v>
      </c>
      <c r="F47">
        <v>3972.8</v>
      </c>
      <c r="G47">
        <v>2460.4</v>
      </c>
      <c r="H47">
        <v>3473.9</v>
      </c>
      <c r="I47">
        <v>3804.4</v>
      </c>
      <c r="J47">
        <v>4132</v>
      </c>
      <c r="K47">
        <v>13870.7</v>
      </c>
    </row>
    <row r="48" spans="1:11">
      <c r="A48" t="s">
        <v>106</v>
      </c>
      <c r="B48">
        <v>67884.600000000006</v>
      </c>
      <c r="C48">
        <v>70018.7</v>
      </c>
      <c r="D48">
        <v>70979.8</v>
      </c>
      <c r="E48">
        <v>73264.7</v>
      </c>
      <c r="F48">
        <v>282147.8</v>
      </c>
      <c r="G48">
        <v>107434.6</v>
      </c>
      <c r="H48">
        <v>112145.9</v>
      </c>
      <c r="I48">
        <v>119312.6</v>
      </c>
      <c r="J48">
        <v>132232.20000000001</v>
      </c>
      <c r="K48">
        <v>471125.3</v>
      </c>
    </row>
    <row r="49" spans="1:11">
      <c r="A49" t="s">
        <v>107</v>
      </c>
      <c r="B49">
        <v>9001.2999999999993</v>
      </c>
      <c r="C49">
        <v>9466.4</v>
      </c>
      <c r="D49">
        <v>9899.1</v>
      </c>
      <c r="E49">
        <v>10713.2</v>
      </c>
      <c r="F49">
        <v>39080</v>
      </c>
      <c r="G49">
        <v>12204.3</v>
      </c>
      <c r="H49">
        <v>13095.4</v>
      </c>
      <c r="I49">
        <v>13949.3</v>
      </c>
      <c r="J49">
        <v>15778.7</v>
      </c>
      <c r="K49">
        <v>55027.7</v>
      </c>
    </row>
    <row r="50" spans="1:11">
      <c r="A50" t="s">
        <v>108</v>
      </c>
      <c r="B50">
        <v>3439.8</v>
      </c>
      <c r="C50">
        <v>4856.3999999999996</v>
      </c>
      <c r="D50">
        <v>4862</v>
      </c>
      <c r="E50">
        <v>4821.3</v>
      </c>
      <c r="F50">
        <v>17979.5</v>
      </c>
      <c r="G50">
        <v>5373.6</v>
      </c>
      <c r="H50">
        <v>7600.1</v>
      </c>
      <c r="I50">
        <v>7781.2</v>
      </c>
      <c r="J50">
        <v>7824.9</v>
      </c>
      <c r="K50">
        <v>28579.8</v>
      </c>
    </row>
    <row r="51" spans="1:11">
      <c r="A51" t="s">
        <v>109</v>
      </c>
      <c r="B51">
        <v>10522.1</v>
      </c>
      <c r="C51">
        <v>12300.1</v>
      </c>
      <c r="D51">
        <v>12684.8</v>
      </c>
      <c r="E51">
        <v>14895.8</v>
      </c>
      <c r="F51">
        <v>50402.8</v>
      </c>
      <c r="G51">
        <v>35590</v>
      </c>
      <c r="H51">
        <v>48998.1</v>
      </c>
      <c r="I51">
        <v>56547.3</v>
      </c>
      <c r="J51">
        <v>65240.800000000003</v>
      </c>
      <c r="K51">
        <v>206376.2</v>
      </c>
    </row>
    <row r="52" spans="1:11">
      <c r="A52" t="s">
        <v>110</v>
      </c>
      <c r="B52">
        <v>21102.9</v>
      </c>
      <c r="C52">
        <v>22680.5</v>
      </c>
      <c r="D52">
        <v>23578.7</v>
      </c>
      <c r="E52">
        <v>25928.799999999999</v>
      </c>
      <c r="F52">
        <v>93290.9</v>
      </c>
      <c r="G52">
        <v>45453</v>
      </c>
      <c r="H52">
        <v>50539.9</v>
      </c>
      <c r="I52">
        <v>53477.599999999999</v>
      </c>
      <c r="J52">
        <v>59069.3</v>
      </c>
      <c r="K52">
        <v>208539.8</v>
      </c>
    </row>
    <row r="53" spans="1:11">
      <c r="A53" t="s">
        <v>111</v>
      </c>
      <c r="B53">
        <v>81808.899999999994</v>
      </c>
      <c r="C53">
        <v>85846.399999999994</v>
      </c>
      <c r="D53">
        <v>86847.1</v>
      </c>
      <c r="E53">
        <v>93352.2</v>
      </c>
      <c r="F53">
        <v>347854.6</v>
      </c>
      <c r="G53">
        <v>110085.4</v>
      </c>
      <c r="H53">
        <v>116200.5</v>
      </c>
      <c r="I53">
        <v>118244.2</v>
      </c>
      <c r="J53">
        <v>127408.6</v>
      </c>
      <c r="K53">
        <v>471938.7</v>
      </c>
    </row>
    <row r="54" spans="1:11">
      <c r="A54" t="s">
        <v>112</v>
      </c>
      <c r="B54">
        <v>15143.8</v>
      </c>
      <c r="C54">
        <v>16258</v>
      </c>
      <c r="D54">
        <v>17168.3</v>
      </c>
      <c r="E54">
        <v>18232.7</v>
      </c>
      <c r="F54">
        <v>66802.8</v>
      </c>
      <c r="G54">
        <v>23674.9</v>
      </c>
      <c r="H54">
        <v>25492</v>
      </c>
      <c r="I54">
        <v>27028.7</v>
      </c>
      <c r="J54">
        <v>28819.7</v>
      </c>
      <c r="K54">
        <v>105015.3</v>
      </c>
    </row>
    <row r="55" spans="1:11">
      <c r="A55" t="s">
        <v>113</v>
      </c>
      <c r="B55">
        <v>66665.100000000006</v>
      </c>
      <c r="C55">
        <v>69588.399999999994</v>
      </c>
      <c r="D55">
        <v>69678.8</v>
      </c>
      <c r="E55">
        <v>75119.5</v>
      </c>
      <c r="F55">
        <v>281051.8</v>
      </c>
      <c r="G55">
        <v>86410.5</v>
      </c>
      <c r="H55">
        <v>90708.5</v>
      </c>
      <c r="I55">
        <v>91215.5</v>
      </c>
      <c r="J55">
        <v>98588.9</v>
      </c>
      <c r="K55">
        <v>366923.4</v>
      </c>
    </row>
    <row r="56" spans="1:11">
      <c r="A56" t="s">
        <v>114</v>
      </c>
      <c r="B56">
        <v>181748.7</v>
      </c>
      <c r="C56">
        <v>186320.7</v>
      </c>
      <c r="D56">
        <v>187905.7</v>
      </c>
      <c r="E56">
        <v>194343.9</v>
      </c>
      <c r="F56">
        <v>750319</v>
      </c>
      <c r="G56">
        <v>196030.4</v>
      </c>
      <c r="H56">
        <v>201602.1</v>
      </c>
      <c r="I56">
        <v>203826.9</v>
      </c>
      <c r="J56">
        <v>211277.9</v>
      </c>
      <c r="K56">
        <v>812737.3</v>
      </c>
    </row>
    <row r="57" spans="1:11">
      <c r="A57" t="s">
        <v>115</v>
      </c>
      <c r="B57">
        <v>119063.1</v>
      </c>
      <c r="C57">
        <v>119082.1</v>
      </c>
      <c r="D57">
        <v>116880.2</v>
      </c>
      <c r="E57">
        <v>118598.39999999999</v>
      </c>
      <c r="F57">
        <v>473623.8</v>
      </c>
      <c r="G57">
        <v>195884.9</v>
      </c>
      <c r="H57">
        <v>203635.1</v>
      </c>
      <c r="I57">
        <v>202794.2</v>
      </c>
      <c r="J57">
        <v>207056.5</v>
      </c>
      <c r="K57">
        <v>809370.7</v>
      </c>
    </row>
    <row r="58" spans="1:11">
      <c r="A58" t="s">
        <v>116</v>
      </c>
      <c r="B58">
        <v>74179.600000000006</v>
      </c>
      <c r="C58">
        <v>74491.3</v>
      </c>
      <c r="D58">
        <v>71551.100000000006</v>
      </c>
      <c r="E58">
        <v>72327.7</v>
      </c>
      <c r="F58">
        <v>292549.7</v>
      </c>
      <c r="G58">
        <v>124188.9</v>
      </c>
      <c r="H58">
        <v>131082.4</v>
      </c>
      <c r="I58">
        <v>127983</v>
      </c>
      <c r="J58">
        <v>130022.1</v>
      </c>
      <c r="K58">
        <v>513276.4</v>
      </c>
    </row>
    <row r="59" spans="1:11">
      <c r="A59" t="s">
        <v>117</v>
      </c>
      <c r="B59">
        <v>25668</v>
      </c>
      <c r="C59">
        <v>25314.6</v>
      </c>
      <c r="D59">
        <v>25581.599999999999</v>
      </c>
      <c r="E59">
        <v>25556.400000000001</v>
      </c>
      <c r="F59">
        <v>102120.6</v>
      </c>
      <c r="G59">
        <v>41226.699999999997</v>
      </c>
      <c r="H59">
        <v>41416.9</v>
      </c>
      <c r="I59">
        <v>42454.2</v>
      </c>
      <c r="J59">
        <v>42784.7</v>
      </c>
      <c r="K59">
        <v>167882.5</v>
      </c>
    </row>
    <row r="60" spans="1:11">
      <c r="A60" t="s">
        <v>118</v>
      </c>
      <c r="B60">
        <v>16702.099999999999</v>
      </c>
      <c r="C60">
        <v>16764.3</v>
      </c>
      <c r="D60">
        <v>17203.900000000001</v>
      </c>
      <c r="E60">
        <v>18194</v>
      </c>
      <c r="F60">
        <v>68864.3</v>
      </c>
      <c r="G60">
        <v>26637.200000000001</v>
      </c>
      <c r="H60">
        <v>27234.6</v>
      </c>
      <c r="I60">
        <v>28349.8</v>
      </c>
      <c r="J60">
        <v>30244.400000000001</v>
      </c>
      <c r="K60">
        <v>112466</v>
      </c>
    </row>
    <row r="61" spans="1:11">
      <c r="A61" t="s">
        <v>119</v>
      </c>
      <c r="B61">
        <v>2513.4</v>
      </c>
      <c r="C61">
        <v>2511.9</v>
      </c>
      <c r="D61">
        <v>2543.6</v>
      </c>
      <c r="E61">
        <v>2520.3000000000002</v>
      </c>
      <c r="F61">
        <v>10089.200000000001</v>
      </c>
      <c r="G61">
        <v>3832.1</v>
      </c>
      <c r="H61">
        <v>3901.2</v>
      </c>
      <c r="I61">
        <v>4007.2</v>
      </c>
      <c r="J61">
        <v>4005.3</v>
      </c>
      <c r="K61">
        <v>15745.8</v>
      </c>
    </row>
    <row r="62" spans="1:11">
      <c r="A62" t="s">
        <v>120</v>
      </c>
      <c r="B62">
        <v>84668.9</v>
      </c>
      <c r="C62">
        <v>84679.2</v>
      </c>
      <c r="D62">
        <v>84696.4</v>
      </c>
      <c r="E62">
        <v>84970.4</v>
      </c>
      <c r="F62">
        <v>339014.9</v>
      </c>
      <c r="G62">
        <v>120446.8</v>
      </c>
      <c r="H62">
        <v>121350.39999999999</v>
      </c>
      <c r="I62">
        <v>122604.9</v>
      </c>
      <c r="J62">
        <v>123909.1</v>
      </c>
      <c r="K62">
        <v>488311.2</v>
      </c>
    </row>
    <row r="63" spans="1:11">
      <c r="A63" t="s">
        <v>121</v>
      </c>
      <c r="B63">
        <v>52092.4</v>
      </c>
      <c r="C63">
        <v>53355.7</v>
      </c>
      <c r="D63">
        <v>53449.599999999999</v>
      </c>
      <c r="E63">
        <v>55501.3</v>
      </c>
      <c r="F63">
        <v>214399</v>
      </c>
      <c r="G63">
        <v>81021.3</v>
      </c>
      <c r="H63">
        <v>84532.800000000003</v>
      </c>
      <c r="I63">
        <v>85896.6</v>
      </c>
      <c r="J63">
        <v>89976.6</v>
      </c>
      <c r="K63">
        <v>341427.3</v>
      </c>
    </row>
    <row r="64" spans="1:11">
      <c r="A64" t="s">
        <v>122</v>
      </c>
      <c r="B64">
        <v>87311.2</v>
      </c>
      <c r="C64">
        <v>95436.6</v>
      </c>
      <c r="D64">
        <v>90550.1</v>
      </c>
      <c r="E64">
        <v>100106.1</v>
      </c>
      <c r="F64">
        <v>373404</v>
      </c>
      <c r="G64">
        <v>139494.6</v>
      </c>
      <c r="H64">
        <v>156061.70000000001</v>
      </c>
      <c r="I64">
        <v>147978.20000000001</v>
      </c>
      <c r="J64">
        <v>161404</v>
      </c>
      <c r="K64">
        <v>604938.5</v>
      </c>
    </row>
    <row r="65" spans="1:11">
      <c r="A65" t="s">
        <v>123</v>
      </c>
      <c r="B65">
        <v>81460.5</v>
      </c>
      <c r="C65">
        <v>87332.3</v>
      </c>
      <c r="D65">
        <v>87890</v>
      </c>
      <c r="E65">
        <v>95990.7</v>
      </c>
      <c r="F65">
        <v>352673.5</v>
      </c>
      <c r="G65">
        <v>129195.9</v>
      </c>
      <c r="H65">
        <v>140447.79999999999</v>
      </c>
      <c r="I65">
        <v>142262.79999999999</v>
      </c>
      <c r="J65">
        <v>154629.4</v>
      </c>
      <c r="K65">
        <v>566535.9</v>
      </c>
    </row>
    <row r="66" spans="1:11">
      <c r="A66" t="s">
        <v>124</v>
      </c>
      <c r="B66">
        <v>36580.1</v>
      </c>
      <c r="C66">
        <v>38600.800000000003</v>
      </c>
      <c r="D66">
        <v>41356.5</v>
      </c>
      <c r="E66">
        <v>44860.4</v>
      </c>
      <c r="F66">
        <v>161397.79999999999</v>
      </c>
      <c r="G66">
        <v>52428.7</v>
      </c>
      <c r="H66">
        <v>56382.5</v>
      </c>
      <c r="I66">
        <v>60948.1</v>
      </c>
      <c r="J66">
        <v>66412.3</v>
      </c>
      <c r="K66">
        <v>236171.6</v>
      </c>
    </row>
    <row r="67" spans="1:11">
      <c r="A67" t="s">
        <v>125</v>
      </c>
      <c r="B67">
        <v>53778.400000000001</v>
      </c>
      <c r="C67">
        <v>54391.8</v>
      </c>
      <c r="D67">
        <v>53661.599999999999</v>
      </c>
      <c r="E67">
        <v>57946.6</v>
      </c>
      <c r="F67">
        <v>219778.4</v>
      </c>
      <c r="G67">
        <v>84724.5</v>
      </c>
      <c r="H67">
        <v>87204.3</v>
      </c>
      <c r="I67">
        <v>87241.9</v>
      </c>
      <c r="J67">
        <v>95010.5</v>
      </c>
      <c r="K67">
        <v>354181.2</v>
      </c>
    </row>
    <row r="68" spans="1:11">
      <c r="A68" t="s">
        <v>126</v>
      </c>
      <c r="B68">
        <v>2708799</v>
      </c>
      <c r="C68">
        <v>2787399</v>
      </c>
      <c r="D68">
        <v>2844609</v>
      </c>
      <c r="E68">
        <v>2856503</v>
      </c>
      <c r="F68">
        <v>11197311</v>
      </c>
      <c r="G68">
        <v>4332275</v>
      </c>
      <c r="H68">
        <v>4668731</v>
      </c>
      <c r="I68">
        <v>4840215</v>
      </c>
      <c r="J68">
        <v>4888863</v>
      </c>
      <c r="K68">
        <v>18730084</v>
      </c>
    </row>
    <row r="69" spans="1:11">
      <c r="A69" t="s">
        <v>127</v>
      </c>
      <c r="B69">
        <v>110533.7</v>
      </c>
      <c r="C69">
        <v>137042.29999999999</v>
      </c>
      <c r="D69">
        <v>133315.5</v>
      </c>
      <c r="E69">
        <v>132045.79999999999</v>
      </c>
      <c r="F69">
        <v>512937.3</v>
      </c>
      <c r="G69">
        <v>176291</v>
      </c>
      <c r="H69">
        <v>229157.9</v>
      </c>
      <c r="I69">
        <v>226648.5</v>
      </c>
      <c r="J69">
        <v>225908.5</v>
      </c>
      <c r="K69">
        <v>858005.9</v>
      </c>
    </row>
    <row r="70" spans="1:11">
      <c r="A70" t="s">
        <v>128</v>
      </c>
      <c r="B70">
        <v>2819333</v>
      </c>
      <c r="C70">
        <v>2924441</v>
      </c>
      <c r="D70">
        <v>2977925</v>
      </c>
      <c r="E70">
        <v>2988549</v>
      </c>
      <c r="F70">
        <v>11710248</v>
      </c>
      <c r="G70">
        <v>4508566</v>
      </c>
      <c r="H70">
        <v>4897889</v>
      </c>
      <c r="I70">
        <v>5066863</v>
      </c>
      <c r="J70">
        <v>5114771</v>
      </c>
      <c r="K70">
        <v>19588090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13CD-64D0-4035-9829-5A717EABAF54}">
  <dimension ref="A1:K70"/>
  <sheetViews>
    <sheetView workbookViewId="0">
      <selection activeCell="G16" sqref="G16"/>
    </sheetView>
  </sheetViews>
  <sheetFormatPr defaultRowHeight="14.5"/>
  <sheetData>
    <row r="1" spans="1:11">
      <c r="A1" s="10" t="s">
        <v>55</v>
      </c>
    </row>
    <row r="2" spans="1:11">
      <c r="A2" s="10"/>
      <c r="B2" s="10" t="s">
        <v>56</v>
      </c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10"/>
      <c r="B3" s="10" t="s">
        <v>57</v>
      </c>
      <c r="C3" s="10"/>
      <c r="D3" s="10"/>
      <c r="E3" s="10"/>
      <c r="F3" s="10"/>
      <c r="G3" s="10" t="s">
        <v>58</v>
      </c>
      <c r="H3" s="10"/>
      <c r="I3" s="10"/>
      <c r="J3" s="10"/>
      <c r="K3" s="10"/>
    </row>
    <row r="4" spans="1:11">
      <c r="A4" s="10"/>
      <c r="B4" s="10">
        <v>2023</v>
      </c>
      <c r="C4" s="10"/>
      <c r="D4" s="10"/>
      <c r="E4" s="10"/>
      <c r="F4" s="10"/>
      <c r="G4" s="10">
        <v>2023</v>
      </c>
      <c r="H4" s="10"/>
      <c r="I4" s="10"/>
      <c r="J4" s="10"/>
      <c r="K4" s="10"/>
    </row>
    <row r="5" spans="1:11">
      <c r="A5" s="10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339088</v>
      </c>
      <c r="C6">
        <v>391038.8</v>
      </c>
      <c r="D6">
        <v>397409.2</v>
      </c>
      <c r="E6">
        <v>327050.90000000002</v>
      </c>
      <c r="F6">
        <v>1454587</v>
      </c>
      <c r="G6">
        <v>597593.59999999998</v>
      </c>
      <c r="H6">
        <v>697682.9</v>
      </c>
      <c r="I6">
        <v>718619.1</v>
      </c>
      <c r="J6">
        <v>603774.4</v>
      </c>
      <c r="K6">
        <v>2617670</v>
      </c>
    </row>
    <row r="7" spans="1:11">
      <c r="A7" t="s">
        <v>65</v>
      </c>
      <c r="B7">
        <v>261176.1</v>
      </c>
      <c r="C7">
        <v>298456.2</v>
      </c>
      <c r="D7">
        <v>305547.3</v>
      </c>
      <c r="E7">
        <v>234755.7</v>
      </c>
      <c r="F7">
        <v>1099935</v>
      </c>
      <c r="G7">
        <v>447796.5</v>
      </c>
      <c r="H7">
        <v>518204.6</v>
      </c>
      <c r="I7">
        <v>540079.1</v>
      </c>
      <c r="J7">
        <v>426432.1</v>
      </c>
      <c r="K7">
        <v>1932512</v>
      </c>
    </row>
    <row r="8" spans="1:11">
      <c r="A8" t="s">
        <v>66</v>
      </c>
      <c r="B8">
        <v>78256.899999999994</v>
      </c>
      <c r="C8">
        <v>88537.4</v>
      </c>
      <c r="D8">
        <v>74322.100000000006</v>
      </c>
      <c r="E8">
        <v>46692.800000000003</v>
      </c>
      <c r="F8">
        <v>287809.2</v>
      </c>
      <c r="G8">
        <v>127487.6</v>
      </c>
      <c r="H8">
        <v>143998</v>
      </c>
      <c r="I8">
        <v>121508.7</v>
      </c>
      <c r="J8">
        <v>78643.5</v>
      </c>
      <c r="K8">
        <v>471637.8</v>
      </c>
    </row>
    <row r="9" spans="1:11">
      <c r="A9" t="s">
        <v>67</v>
      </c>
      <c r="B9">
        <v>36675</v>
      </c>
      <c r="C9">
        <v>44017</v>
      </c>
      <c r="D9">
        <v>46600</v>
      </c>
      <c r="E9">
        <v>39344.9</v>
      </c>
      <c r="F9">
        <v>166636.9</v>
      </c>
      <c r="G9">
        <v>61953.8</v>
      </c>
      <c r="H9">
        <v>74910</v>
      </c>
      <c r="I9">
        <v>79832.5</v>
      </c>
      <c r="J9">
        <v>69978.100000000006</v>
      </c>
      <c r="K9">
        <v>286674.40000000002</v>
      </c>
    </row>
    <row r="10" spans="1:11">
      <c r="A10" t="s">
        <v>68</v>
      </c>
      <c r="B10">
        <v>94552.2</v>
      </c>
      <c r="C10">
        <v>113423.5</v>
      </c>
      <c r="D10">
        <v>133273.70000000001</v>
      </c>
      <c r="E10">
        <v>98249.600000000006</v>
      </c>
      <c r="F10">
        <v>439499</v>
      </c>
      <c r="G10">
        <v>170061.9</v>
      </c>
      <c r="H10">
        <v>206774.1</v>
      </c>
      <c r="I10">
        <v>246833.5</v>
      </c>
      <c r="J10">
        <v>187632.3</v>
      </c>
      <c r="K10">
        <v>811301.8</v>
      </c>
    </row>
    <row r="11" spans="1:11">
      <c r="A11" t="s">
        <v>69</v>
      </c>
      <c r="B11">
        <v>46394.7</v>
      </c>
      <c r="C11">
        <v>46936.6</v>
      </c>
      <c r="D11">
        <v>45644.9</v>
      </c>
      <c r="E11">
        <v>45728.7</v>
      </c>
      <c r="F11">
        <v>184704.9</v>
      </c>
      <c r="G11">
        <v>79165.899999999994</v>
      </c>
      <c r="H11">
        <v>82888.399999999994</v>
      </c>
      <c r="I11">
        <v>81838</v>
      </c>
      <c r="J11">
        <v>81559.7</v>
      </c>
      <c r="K11">
        <v>325452</v>
      </c>
    </row>
    <row r="12" spans="1:11">
      <c r="A12" t="s">
        <v>70</v>
      </c>
      <c r="B12">
        <v>5297.3</v>
      </c>
      <c r="C12">
        <v>5541.7</v>
      </c>
      <c r="D12">
        <v>5706.6</v>
      </c>
      <c r="E12">
        <v>4739.7</v>
      </c>
      <c r="F12">
        <v>21285.3</v>
      </c>
      <c r="G12">
        <v>9127.2999999999993</v>
      </c>
      <c r="H12">
        <v>9634.1</v>
      </c>
      <c r="I12">
        <v>10066.4</v>
      </c>
      <c r="J12">
        <v>8618.5</v>
      </c>
      <c r="K12">
        <v>37446.300000000003</v>
      </c>
    </row>
    <row r="13" spans="1:11">
      <c r="A13" t="s">
        <v>71</v>
      </c>
      <c r="B13">
        <v>14650.5</v>
      </c>
      <c r="C13">
        <v>16098.5</v>
      </c>
      <c r="D13">
        <v>17427.3</v>
      </c>
      <c r="E13">
        <v>15899.9</v>
      </c>
      <c r="F13">
        <v>64076.2</v>
      </c>
      <c r="G13">
        <v>29505.7</v>
      </c>
      <c r="H13">
        <v>32690.6</v>
      </c>
      <c r="I13">
        <v>35433.699999999997</v>
      </c>
      <c r="J13">
        <v>32486.5</v>
      </c>
      <c r="K13">
        <v>130116.5</v>
      </c>
    </row>
    <row r="14" spans="1:11">
      <c r="A14" t="s">
        <v>72</v>
      </c>
      <c r="B14">
        <v>63261.4</v>
      </c>
      <c r="C14">
        <v>76484.100000000006</v>
      </c>
      <c r="D14">
        <v>74434.600000000006</v>
      </c>
      <c r="E14">
        <v>76395.3</v>
      </c>
      <c r="F14">
        <v>290575.40000000002</v>
      </c>
      <c r="G14">
        <v>120291.4</v>
      </c>
      <c r="H14">
        <v>146787.70000000001</v>
      </c>
      <c r="I14">
        <v>143106.29999999999</v>
      </c>
      <c r="J14">
        <v>144855.79999999999</v>
      </c>
      <c r="K14">
        <v>555041.19999999995</v>
      </c>
    </row>
    <row r="15" spans="1:11">
      <c r="A15" t="s">
        <v>73</v>
      </c>
      <c r="B15">
        <v>214281.8</v>
      </c>
      <c r="C15">
        <v>222106.9</v>
      </c>
      <c r="D15">
        <v>233911.6</v>
      </c>
      <c r="E15">
        <v>240379.1</v>
      </c>
      <c r="F15">
        <v>910679.4</v>
      </c>
      <c r="G15">
        <v>600885.6</v>
      </c>
      <c r="H15">
        <v>547856.9</v>
      </c>
      <c r="I15">
        <v>539254.6</v>
      </c>
      <c r="J15">
        <v>510021</v>
      </c>
      <c r="K15">
        <v>2198018</v>
      </c>
    </row>
    <row r="16" spans="1:11">
      <c r="A16" t="s">
        <v>74</v>
      </c>
      <c r="B16">
        <v>62181</v>
      </c>
      <c r="C16">
        <v>62050.2</v>
      </c>
      <c r="D16">
        <v>62997.1</v>
      </c>
      <c r="E16">
        <v>62573.1</v>
      </c>
      <c r="F16">
        <v>249801.4</v>
      </c>
      <c r="G16">
        <v>129743.9</v>
      </c>
      <c r="H16">
        <v>118699.3</v>
      </c>
      <c r="I16">
        <v>135898.1</v>
      </c>
      <c r="J16">
        <v>136728.70000000001</v>
      </c>
      <c r="K16">
        <v>521070</v>
      </c>
    </row>
    <row r="17" spans="1:11">
      <c r="A17" t="s">
        <v>75</v>
      </c>
      <c r="B17">
        <v>74009</v>
      </c>
      <c r="C17">
        <v>76140.5</v>
      </c>
      <c r="D17">
        <v>80606.3</v>
      </c>
      <c r="E17">
        <v>80535.399999999994</v>
      </c>
      <c r="F17">
        <v>311291.2</v>
      </c>
      <c r="G17">
        <v>347091.20000000001</v>
      </c>
      <c r="H17">
        <v>294729.3</v>
      </c>
      <c r="I17">
        <v>258182.2</v>
      </c>
      <c r="J17">
        <v>216567.8</v>
      </c>
      <c r="K17">
        <v>1116571</v>
      </c>
    </row>
    <row r="18" spans="1:11">
      <c r="A18" t="s">
        <v>76</v>
      </c>
      <c r="B18">
        <v>34237.300000000003</v>
      </c>
      <c r="C18">
        <v>40621.699999999997</v>
      </c>
      <c r="D18">
        <v>43734.3</v>
      </c>
      <c r="E18">
        <v>47859.9</v>
      </c>
      <c r="F18">
        <v>166453.20000000001</v>
      </c>
      <c r="G18">
        <v>55243.8</v>
      </c>
      <c r="H18">
        <v>66242.8</v>
      </c>
      <c r="I18">
        <v>71762</v>
      </c>
      <c r="J18">
        <v>78773.399999999994</v>
      </c>
      <c r="K18">
        <v>272022</v>
      </c>
    </row>
    <row r="19" spans="1:11">
      <c r="A19" t="s">
        <v>77</v>
      </c>
      <c r="B19">
        <v>43854.5</v>
      </c>
      <c r="C19">
        <v>43294.5</v>
      </c>
      <c r="D19">
        <v>46573.9</v>
      </c>
      <c r="E19">
        <v>49410.7</v>
      </c>
      <c r="F19">
        <v>183133.6</v>
      </c>
      <c r="G19">
        <v>68806.7</v>
      </c>
      <c r="H19">
        <v>68185.5</v>
      </c>
      <c r="I19">
        <v>73412.3</v>
      </c>
      <c r="J19">
        <v>77951.100000000006</v>
      </c>
      <c r="K19">
        <v>288355.59999999998</v>
      </c>
    </row>
    <row r="20" spans="1:11">
      <c r="A20" t="s">
        <v>78</v>
      </c>
      <c r="B20">
        <v>613278.4</v>
      </c>
      <c r="C20">
        <v>616158.30000000005</v>
      </c>
      <c r="D20">
        <v>637548.6</v>
      </c>
      <c r="E20">
        <v>640814.5</v>
      </c>
      <c r="F20">
        <v>2507800</v>
      </c>
      <c r="G20">
        <v>941597.7</v>
      </c>
      <c r="H20">
        <v>953900.4</v>
      </c>
      <c r="I20">
        <v>992657.4</v>
      </c>
      <c r="J20">
        <v>1011906</v>
      </c>
      <c r="K20">
        <v>3900062</v>
      </c>
    </row>
    <row r="21" spans="1:11">
      <c r="A21" t="s">
        <v>79</v>
      </c>
      <c r="B21">
        <v>52210.3</v>
      </c>
      <c r="C21">
        <v>56177.4</v>
      </c>
      <c r="D21">
        <v>55580.9</v>
      </c>
      <c r="E21">
        <v>56171</v>
      </c>
      <c r="F21">
        <v>220139.6</v>
      </c>
      <c r="G21">
        <v>91145.3</v>
      </c>
      <c r="H21">
        <v>101886.2</v>
      </c>
      <c r="I21">
        <v>101167.9</v>
      </c>
      <c r="J21">
        <v>106247.3</v>
      </c>
      <c r="K21">
        <v>400446.7</v>
      </c>
    </row>
    <row r="22" spans="1:11">
      <c r="A22" t="s">
        <v>80</v>
      </c>
      <c r="B22">
        <v>561068.1</v>
      </c>
      <c r="C22">
        <v>559980.9</v>
      </c>
      <c r="D22">
        <v>581967.69999999995</v>
      </c>
      <c r="E22">
        <v>584643.5</v>
      </c>
      <c r="F22">
        <v>2287660</v>
      </c>
      <c r="G22">
        <v>850452.4</v>
      </c>
      <c r="H22">
        <v>852014.2</v>
      </c>
      <c r="I22">
        <v>891489.5</v>
      </c>
      <c r="J22">
        <v>905658.9</v>
      </c>
      <c r="K22">
        <v>3499615</v>
      </c>
    </row>
    <row r="23" spans="1:11">
      <c r="A23" t="s">
        <v>81</v>
      </c>
      <c r="B23">
        <v>206187</v>
      </c>
      <c r="C23">
        <v>209512.8</v>
      </c>
      <c r="D23">
        <v>216474.8</v>
      </c>
      <c r="E23">
        <v>217221.1</v>
      </c>
      <c r="F23">
        <v>849395.7</v>
      </c>
      <c r="G23">
        <v>328324</v>
      </c>
      <c r="H23">
        <v>333759.3</v>
      </c>
      <c r="I23">
        <v>348804.7</v>
      </c>
      <c r="J23">
        <v>357540.4</v>
      </c>
      <c r="K23">
        <v>1368428</v>
      </c>
    </row>
    <row r="24" spans="1:11">
      <c r="A24" t="s">
        <v>82</v>
      </c>
      <c r="B24">
        <v>20368.5</v>
      </c>
      <c r="C24">
        <v>20095.2</v>
      </c>
      <c r="D24">
        <v>22874.2</v>
      </c>
      <c r="E24">
        <v>22773.7</v>
      </c>
      <c r="F24">
        <v>86111.6</v>
      </c>
      <c r="G24">
        <v>34516.199999999997</v>
      </c>
      <c r="H24">
        <v>34374.5</v>
      </c>
      <c r="I24">
        <v>39420.1</v>
      </c>
      <c r="J24">
        <v>39515.300000000003</v>
      </c>
      <c r="K24">
        <v>147826.1</v>
      </c>
    </row>
    <row r="25" spans="1:11">
      <c r="A25" t="s">
        <v>83</v>
      </c>
      <c r="B25">
        <v>34580.800000000003</v>
      </c>
      <c r="C25">
        <v>34575.1</v>
      </c>
      <c r="D25">
        <v>33900.6</v>
      </c>
      <c r="E25">
        <v>33512.199999999997</v>
      </c>
      <c r="F25">
        <v>136568.70000000001</v>
      </c>
      <c r="G25">
        <v>51133.9</v>
      </c>
      <c r="H25">
        <v>51546.3</v>
      </c>
      <c r="I25">
        <v>50815.7</v>
      </c>
      <c r="J25">
        <v>50453.8</v>
      </c>
      <c r="K25">
        <v>203949.7</v>
      </c>
    </row>
    <row r="26" spans="1:11">
      <c r="A26" t="s">
        <v>84</v>
      </c>
      <c r="B26">
        <v>7569.6</v>
      </c>
      <c r="C26">
        <v>7544.5</v>
      </c>
      <c r="D26">
        <v>7636.1</v>
      </c>
      <c r="E26">
        <v>7950.9</v>
      </c>
      <c r="F26">
        <v>30701.1</v>
      </c>
      <c r="G26">
        <v>12070.6</v>
      </c>
      <c r="H26">
        <v>12079.9</v>
      </c>
      <c r="I26">
        <v>12267.8</v>
      </c>
      <c r="J26">
        <v>12822.7</v>
      </c>
      <c r="K26">
        <v>49241</v>
      </c>
    </row>
    <row r="27" spans="1:11">
      <c r="A27" t="s">
        <v>85</v>
      </c>
      <c r="B27">
        <v>13925.7</v>
      </c>
      <c r="C27">
        <v>13921.4</v>
      </c>
      <c r="D27">
        <v>14704.3</v>
      </c>
      <c r="E27">
        <v>14504.6</v>
      </c>
      <c r="F27">
        <v>57056</v>
      </c>
      <c r="G27">
        <v>19931.900000000001</v>
      </c>
      <c r="H27">
        <v>20035.900000000001</v>
      </c>
      <c r="I27">
        <v>21123.3</v>
      </c>
      <c r="J27">
        <v>20889.8</v>
      </c>
      <c r="K27">
        <v>81980.899999999994</v>
      </c>
    </row>
    <row r="28" spans="1:11">
      <c r="A28" t="s">
        <v>86</v>
      </c>
      <c r="B28">
        <v>20435.400000000001</v>
      </c>
      <c r="C28">
        <v>21044.1</v>
      </c>
      <c r="D28">
        <v>21675.1</v>
      </c>
      <c r="E28">
        <v>21482.5</v>
      </c>
      <c r="F28">
        <v>84637.1</v>
      </c>
      <c r="G28">
        <v>33810.400000000001</v>
      </c>
      <c r="H28">
        <v>34867.300000000003</v>
      </c>
      <c r="I28">
        <v>36185</v>
      </c>
      <c r="J28">
        <v>36146.699999999997</v>
      </c>
      <c r="K28">
        <v>141009.4</v>
      </c>
    </row>
    <row r="29" spans="1:11">
      <c r="A29" t="s">
        <v>87</v>
      </c>
      <c r="B29">
        <v>57778.6</v>
      </c>
      <c r="C29">
        <v>57060.6</v>
      </c>
      <c r="D29">
        <v>60711.7</v>
      </c>
      <c r="E29">
        <v>60172.3</v>
      </c>
      <c r="F29">
        <v>235723.2</v>
      </c>
      <c r="G29">
        <v>89754.1</v>
      </c>
      <c r="H29">
        <v>88598.399999999994</v>
      </c>
      <c r="I29">
        <v>94099.6</v>
      </c>
      <c r="J29">
        <v>93867.7</v>
      </c>
      <c r="K29">
        <v>366319.8</v>
      </c>
    </row>
    <row r="30" spans="1:11">
      <c r="A30" t="s">
        <v>88</v>
      </c>
      <c r="B30">
        <v>16593.3</v>
      </c>
      <c r="C30">
        <v>15845.6</v>
      </c>
      <c r="D30">
        <v>15736.3</v>
      </c>
      <c r="E30">
        <v>15662.4</v>
      </c>
      <c r="F30">
        <v>63837.599999999999</v>
      </c>
      <c r="G30">
        <v>21765.5</v>
      </c>
      <c r="H30">
        <v>20760.2</v>
      </c>
      <c r="I30">
        <v>20643.2</v>
      </c>
      <c r="J30">
        <v>20695.3</v>
      </c>
      <c r="K30">
        <v>83864.2</v>
      </c>
    </row>
    <row r="31" spans="1:11">
      <c r="A31" t="s">
        <v>89</v>
      </c>
      <c r="B31">
        <v>14876.6</v>
      </c>
      <c r="C31">
        <v>15365.6</v>
      </c>
      <c r="D31">
        <v>17762.400000000001</v>
      </c>
      <c r="E31">
        <v>18121</v>
      </c>
      <c r="F31">
        <v>66125.600000000006</v>
      </c>
      <c r="G31">
        <v>21869.200000000001</v>
      </c>
      <c r="H31">
        <v>22794.6</v>
      </c>
      <c r="I31">
        <v>26470.6</v>
      </c>
      <c r="J31">
        <v>27251.8</v>
      </c>
      <c r="K31">
        <v>98386.2</v>
      </c>
    </row>
    <row r="32" spans="1:11">
      <c r="A32" t="s">
        <v>90</v>
      </c>
      <c r="B32">
        <v>32665</v>
      </c>
      <c r="C32">
        <v>34164.699999999997</v>
      </c>
      <c r="D32">
        <v>36222.5</v>
      </c>
      <c r="E32">
        <v>38843.800000000003</v>
      </c>
      <c r="F32">
        <v>141896</v>
      </c>
      <c r="G32">
        <v>44937.1</v>
      </c>
      <c r="H32">
        <v>47166.2</v>
      </c>
      <c r="I32">
        <v>50187.8</v>
      </c>
      <c r="J32">
        <v>54024.1</v>
      </c>
      <c r="K32">
        <v>196315.2</v>
      </c>
    </row>
    <row r="33" spans="1:11">
      <c r="A33" t="s">
        <v>91</v>
      </c>
      <c r="B33">
        <v>56241.4</v>
      </c>
      <c r="C33">
        <v>57266.400000000001</v>
      </c>
      <c r="D33">
        <v>58020.4</v>
      </c>
      <c r="E33">
        <v>58804.1</v>
      </c>
      <c r="F33">
        <v>230332.3</v>
      </c>
      <c r="G33">
        <v>79760.100000000006</v>
      </c>
      <c r="H33">
        <v>81687</v>
      </c>
      <c r="I33">
        <v>82755.5</v>
      </c>
      <c r="J33">
        <v>83784.399999999994</v>
      </c>
      <c r="K33">
        <v>327987</v>
      </c>
    </row>
    <row r="34" spans="1:11">
      <c r="A34" t="s">
        <v>92</v>
      </c>
      <c r="B34">
        <v>9064.2000000000007</v>
      </c>
      <c r="C34">
        <v>8981.7000000000007</v>
      </c>
      <c r="D34">
        <v>9692.6</v>
      </c>
      <c r="E34">
        <v>8901.4</v>
      </c>
      <c r="F34">
        <v>36639.9</v>
      </c>
      <c r="G34">
        <v>13887.8</v>
      </c>
      <c r="H34">
        <v>13820.7</v>
      </c>
      <c r="I34">
        <v>14981.2</v>
      </c>
      <c r="J34">
        <v>13799.4</v>
      </c>
      <c r="K34">
        <v>56489.1</v>
      </c>
    </row>
    <row r="35" spans="1:11">
      <c r="A35" t="s">
        <v>93</v>
      </c>
      <c r="B35">
        <v>59611.9</v>
      </c>
      <c r="C35">
        <v>53541.599999999999</v>
      </c>
      <c r="D35">
        <v>55470.5</v>
      </c>
      <c r="E35">
        <v>55020.3</v>
      </c>
      <c r="F35">
        <v>223644.3</v>
      </c>
      <c r="G35">
        <v>82199.5</v>
      </c>
      <c r="H35">
        <v>74075.600000000006</v>
      </c>
      <c r="I35">
        <v>77205.8</v>
      </c>
      <c r="J35">
        <v>77411.600000000006</v>
      </c>
      <c r="K35">
        <v>310892.5</v>
      </c>
    </row>
    <row r="36" spans="1:11">
      <c r="A36" t="s">
        <v>94</v>
      </c>
      <c r="B36">
        <v>6992.8</v>
      </c>
      <c r="C36">
        <v>6955.4</v>
      </c>
      <c r="D36">
        <v>6832.8</v>
      </c>
      <c r="E36">
        <v>7431.3</v>
      </c>
      <c r="F36">
        <v>28212.3</v>
      </c>
      <c r="G36">
        <v>10367.200000000001</v>
      </c>
      <c r="H36">
        <v>10397.4</v>
      </c>
      <c r="I36">
        <v>10248.6</v>
      </c>
      <c r="J36">
        <v>11171</v>
      </c>
      <c r="K36">
        <v>42184.2</v>
      </c>
    </row>
    <row r="37" spans="1:11">
      <c r="A37" t="s">
        <v>95</v>
      </c>
      <c r="B37">
        <v>4177.3</v>
      </c>
      <c r="C37">
        <v>4106.2</v>
      </c>
      <c r="D37">
        <v>4253.3999999999996</v>
      </c>
      <c r="E37">
        <v>4241.8999999999996</v>
      </c>
      <c r="F37">
        <v>16778.8</v>
      </c>
      <c r="G37">
        <v>6124.9</v>
      </c>
      <c r="H37">
        <v>6050.9</v>
      </c>
      <c r="I37">
        <v>6280.6</v>
      </c>
      <c r="J37">
        <v>6284.9</v>
      </c>
      <c r="K37">
        <v>24741.3</v>
      </c>
    </row>
    <row r="38" spans="1:11">
      <c r="A38" t="s">
        <v>96</v>
      </c>
      <c r="B38">
        <v>30978</v>
      </c>
      <c r="C38">
        <v>31417.4</v>
      </c>
      <c r="D38">
        <v>32603.1</v>
      </c>
      <c r="E38">
        <v>33462</v>
      </c>
      <c r="F38">
        <v>128460.5</v>
      </c>
      <c r="G38">
        <v>52723.8</v>
      </c>
      <c r="H38">
        <v>53226.2</v>
      </c>
      <c r="I38">
        <v>55523.8</v>
      </c>
      <c r="J38">
        <v>56777.1</v>
      </c>
      <c r="K38">
        <v>218250.9</v>
      </c>
    </row>
    <row r="39" spans="1:11">
      <c r="A39" t="s">
        <v>97</v>
      </c>
      <c r="B39">
        <v>27414.400000000001</v>
      </c>
      <c r="C39">
        <v>28139.3</v>
      </c>
      <c r="D39">
        <v>29112.5</v>
      </c>
      <c r="E39">
        <v>30167.3</v>
      </c>
      <c r="F39">
        <v>114833.5</v>
      </c>
      <c r="G39">
        <v>43899.199999999997</v>
      </c>
      <c r="H39">
        <v>45105.1</v>
      </c>
      <c r="I39">
        <v>46859.9</v>
      </c>
      <c r="J39">
        <v>48595.8</v>
      </c>
      <c r="K39">
        <v>184460</v>
      </c>
    </row>
    <row r="40" spans="1:11">
      <c r="A40" t="s">
        <v>98</v>
      </c>
      <c r="B40">
        <v>3563.6</v>
      </c>
      <c r="C40">
        <v>3278.1</v>
      </c>
      <c r="D40">
        <v>3490.6</v>
      </c>
      <c r="E40">
        <v>3294.7</v>
      </c>
      <c r="F40">
        <v>13627</v>
      </c>
      <c r="G40">
        <v>8824.6</v>
      </c>
      <c r="H40">
        <v>8121.1</v>
      </c>
      <c r="I40">
        <v>8663.9</v>
      </c>
      <c r="J40">
        <v>8181.3</v>
      </c>
      <c r="K40">
        <v>33790.9</v>
      </c>
    </row>
    <row r="41" spans="1:11">
      <c r="A41" t="s">
        <v>99</v>
      </c>
      <c r="B41">
        <v>2601.6999999999998</v>
      </c>
      <c r="C41">
        <v>2702.6</v>
      </c>
      <c r="D41">
        <v>2698.8</v>
      </c>
      <c r="E41">
        <v>2738.3</v>
      </c>
      <c r="F41">
        <v>10741.4</v>
      </c>
      <c r="G41">
        <v>3211.6</v>
      </c>
      <c r="H41">
        <v>3341.4</v>
      </c>
      <c r="I41">
        <v>3333.3</v>
      </c>
      <c r="J41">
        <v>3399</v>
      </c>
      <c r="K41">
        <v>13285.3</v>
      </c>
    </row>
    <row r="42" spans="1:11">
      <c r="A42" t="s">
        <v>100</v>
      </c>
      <c r="B42">
        <v>285481.8</v>
      </c>
      <c r="C42">
        <v>281365.59999999998</v>
      </c>
      <c r="D42">
        <v>297877</v>
      </c>
      <c r="E42">
        <v>315264.90000000002</v>
      </c>
      <c r="F42">
        <v>1179989</v>
      </c>
      <c r="G42">
        <v>501227.8</v>
      </c>
      <c r="H42">
        <v>492779.6</v>
      </c>
      <c r="I42">
        <v>522247.4</v>
      </c>
      <c r="J42">
        <v>556130</v>
      </c>
      <c r="K42">
        <v>2072385</v>
      </c>
    </row>
    <row r="43" spans="1:11">
      <c r="A43" t="s">
        <v>101</v>
      </c>
      <c r="B43">
        <v>389632.3</v>
      </c>
      <c r="C43">
        <v>399439.2</v>
      </c>
      <c r="D43">
        <v>408077.2</v>
      </c>
      <c r="E43">
        <v>406965.3</v>
      </c>
      <c r="F43">
        <v>1604114</v>
      </c>
      <c r="G43">
        <v>657081.80000000005</v>
      </c>
      <c r="H43">
        <v>671730.4</v>
      </c>
      <c r="I43">
        <v>686661</v>
      </c>
      <c r="J43">
        <v>686972.4</v>
      </c>
      <c r="K43">
        <v>2702446</v>
      </c>
    </row>
    <row r="44" spans="1:11">
      <c r="A44" t="s">
        <v>102</v>
      </c>
      <c r="B44">
        <v>73196.399999999994</v>
      </c>
      <c r="C44">
        <v>71125.600000000006</v>
      </c>
      <c r="D44">
        <v>73129.100000000006</v>
      </c>
      <c r="E44">
        <v>72860.3</v>
      </c>
      <c r="F44">
        <v>290311.40000000002</v>
      </c>
      <c r="G44">
        <v>117085.2</v>
      </c>
      <c r="H44">
        <v>114112.7</v>
      </c>
      <c r="I44">
        <v>117738.2</v>
      </c>
      <c r="J44">
        <v>118248.8</v>
      </c>
      <c r="K44">
        <v>467184.9</v>
      </c>
    </row>
    <row r="45" spans="1:11">
      <c r="A45" t="s">
        <v>103</v>
      </c>
      <c r="B45">
        <v>316435.90000000002</v>
      </c>
      <c r="C45">
        <v>328313.59999999998</v>
      </c>
      <c r="D45">
        <v>334948.09999999998</v>
      </c>
      <c r="E45">
        <v>334105</v>
      </c>
      <c r="F45">
        <v>1313803</v>
      </c>
      <c r="G45">
        <v>539996.6</v>
      </c>
      <c r="H45">
        <v>557617.69999999995</v>
      </c>
      <c r="I45">
        <v>568922.80000000005</v>
      </c>
      <c r="J45">
        <v>568723.6</v>
      </c>
      <c r="K45">
        <v>2235261</v>
      </c>
    </row>
    <row r="46" spans="1:11">
      <c r="A46" t="s">
        <v>104</v>
      </c>
      <c r="B46">
        <v>130626.5</v>
      </c>
      <c r="C46">
        <v>138699.29999999999</v>
      </c>
      <c r="D46">
        <v>141247.29999999999</v>
      </c>
      <c r="E46">
        <v>144281.79999999999</v>
      </c>
      <c r="F46">
        <v>554854.9</v>
      </c>
      <c r="G46">
        <v>281781.5</v>
      </c>
      <c r="H46">
        <v>306654.5</v>
      </c>
      <c r="I46">
        <v>316589.7</v>
      </c>
      <c r="J46">
        <v>326216.2</v>
      </c>
      <c r="K46">
        <v>1231242</v>
      </c>
    </row>
    <row r="47" spans="1:11">
      <c r="A47" t="s">
        <v>105</v>
      </c>
      <c r="B47">
        <v>1103.8</v>
      </c>
      <c r="C47">
        <v>1189.9000000000001</v>
      </c>
      <c r="D47">
        <v>1274.8</v>
      </c>
      <c r="E47">
        <v>1347.4</v>
      </c>
      <c r="F47">
        <v>4915.8999999999996</v>
      </c>
      <c r="G47">
        <v>4169.3</v>
      </c>
      <c r="H47">
        <v>4553.2</v>
      </c>
      <c r="I47">
        <v>4867.7</v>
      </c>
      <c r="J47">
        <v>5165.2</v>
      </c>
      <c r="K47">
        <v>18755.400000000001</v>
      </c>
    </row>
    <row r="48" spans="1:11">
      <c r="A48" t="s">
        <v>106</v>
      </c>
      <c r="B48">
        <v>73218.2</v>
      </c>
      <c r="C48">
        <v>77304.600000000006</v>
      </c>
      <c r="D48">
        <v>78370.8</v>
      </c>
      <c r="E48">
        <v>80507.600000000006</v>
      </c>
      <c r="F48">
        <v>309401.2</v>
      </c>
      <c r="G48">
        <v>132219.79999999999</v>
      </c>
      <c r="H48">
        <v>142168.29999999999</v>
      </c>
      <c r="I48">
        <v>143104</v>
      </c>
      <c r="J48">
        <v>147267.1</v>
      </c>
      <c r="K48">
        <v>564759.19999999995</v>
      </c>
    </row>
    <row r="49" spans="1:11">
      <c r="A49" t="s">
        <v>107</v>
      </c>
      <c r="B49">
        <v>10711.1</v>
      </c>
      <c r="C49">
        <v>11194.6</v>
      </c>
      <c r="D49">
        <v>11646.2</v>
      </c>
      <c r="E49">
        <v>11574.4</v>
      </c>
      <c r="F49">
        <v>45126.3</v>
      </c>
      <c r="G49">
        <v>15795.2</v>
      </c>
      <c r="H49">
        <v>16587.599999999999</v>
      </c>
      <c r="I49">
        <v>18183</v>
      </c>
      <c r="J49">
        <v>18162.599999999999</v>
      </c>
      <c r="K49">
        <v>68728.399999999994</v>
      </c>
    </row>
    <row r="50" spans="1:11">
      <c r="A50" t="s">
        <v>108</v>
      </c>
      <c r="B50">
        <v>4819.7</v>
      </c>
      <c r="C50">
        <v>5242.3999999999996</v>
      </c>
      <c r="D50">
        <v>5104</v>
      </c>
      <c r="E50">
        <v>5247.5</v>
      </c>
      <c r="F50">
        <v>20413.599999999999</v>
      </c>
      <c r="G50">
        <v>7994.2</v>
      </c>
      <c r="H50">
        <v>8736.4</v>
      </c>
      <c r="I50">
        <v>8559.7000000000007</v>
      </c>
      <c r="J50">
        <v>8837.1</v>
      </c>
      <c r="K50">
        <v>34127.4</v>
      </c>
    </row>
    <row r="51" spans="1:11">
      <c r="A51" t="s">
        <v>109</v>
      </c>
      <c r="B51">
        <v>14847.2</v>
      </c>
      <c r="C51">
        <v>16343.8</v>
      </c>
      <c r="D51">
        <v>16836.2</v>
      </c>
      <c r="E51">
        <v>16970.5</v>
      </c>
      <c r="F51">
        <v>64997.7</v>
      </c>
      <c r="G51">
        <v>62058.8</v>
      </c>
      <c r="H51">
        <v>71035.399999999994</v>
      </c>
      <c r="I51">
        <v>76437.2</v>
      </c>
      <c r="J51">
        <v>79387.5</v>
      </c>
      <c r="K51">
        <v>288918.90000000002</v>
      </c>
    </row>
    <row r="52" spans="1:11">
      <c r="A52" t="s">
        <v>110</v>
      </c>
      <c r="B52">
        <v>25926.5</v>
      </c>
      <c r="C52">
        <v>27424</v>
      </c>
      <c r="D52">
        <v>28015.3</v>
      </c>
      <c r="E52">
        <v>28634.400000000001</v>
      </c>
      <c r="F52">
        <v>110000.2</v>
      </c>
      <c r="G52">
        <v>59544.2</v>
      </c>
      <c r="H52">
        <v>63573.599999999999</v>
      </c>
      <c r="I52">
        <v>65438.1</v>
      </c>
      <c r="J52">
        <v>67396.7</v>
      </c>
      <c r="K52">
        <v>255952.6</v>
      </c>
    </row>
    <row r="53" spans="1:11">
      <c r="A53" t="s">
        <v>111</v>
      </c>
      <c r="B53">
        <v>91253.2</v>
      </c>
      <c r="C53">
        <v>94357.7</v>
      </c>
      <c r="D53">
        <v>96350.5</v>
      </c>
      <c r="E53">
        <v>100713.1</v>
      </c>
      <c r="F53">
        <v>382674.5</v>
      </c>
      <c r="G53">
        <v>124839</v>
      </c>
      <c r="H53">
        <v>129570.2</v>
      </c>
      <c r="I53">
        <v>132809</v>
      </c>
      <c r="J53">
        <v>139045.29999999999</v>
      </c>
      <c r="K53">
        <v>526263.5</v>
      </c>
    </row>
    <row r="54" spans="1:11">
      <c r="A54" t="s">
        <v>112</v>
      </c>
      <c r="B54">
        <v>17418.099999999999</v>
      </c>
      <c r="C54">
        <v>18272</v>
      </c>
      <c r="D54">
        <v>19521.3</v>
      </c>
      <c r="E54">
        <v>20313.400000000001</v>
      </c>
      <c r="F54">
        <v>75524.800000000003</v>
      </c>
      <c r="G54">
        <v>27660.400000000001</v>
      </c>
      <c r="H54">
        <v>29098.6</v>
      </c>
      <c r="I54">
        <v>31153.1</v>
      </c>
      <c r="J54">
        <v>32551.5</v>
      </c>
      <c r="K54">
        <v>120463.6</v>
      </c>
    </row>
    <row r="55" spans="1:11">
      <c r="A55" t="s">
        <v>113</v>
      </c>
      <c r="B55">
        <v>73835.100000000006</v>
      </c>
      <c r="C55">
        <v>76085.7</v>
      </c>
      <c r="D55">
        <v>76829.2</v>
      </c>
      <c r="E55">
        <v>80399.7</v>
      </c>
      <c r="F55">
        <v>307149.7</v>
      </c>
      <c r="G55">
        <v>97178.6</v>
      </c>
      <c r="H55">
        <v>100471.6</v>
      </c>
      <c r="I55">
        <v>101655.9</v>
      </c>
      <c r="J55">
        <v>106493.8</v>
      </c>
      <c r="K55">
        <v>405799.9</v>
      </c>
    </row>
    <row r="56" spans="1:11">
      <c r="A56" t="s">
        <v>114</v>
      </c>
      <c r="B56">
        <v>194677.8</v>
      </c>
      <c r="C56">
        <v>201282</v>
      </c>
      <c r="D56">
        <v>203894.1</v>
      </c>
      <c r="E56">
        <v>207450.7</v>
      </c>
      <c r="F56">
        <v>807304.6</v>
      </c>
      <c r="G56">
        <v>212250.7</v>
      </c>
      <c r="H56">
        <v>219982.9</v>
      </c>
      <c r="I56">
        <v>223359.1</v>
      </c>
      <c r="J56">
        <v>228044.3</v>
      </c>
      <c r="K56">
        <v>883637</v>
      </c>
    </row>
    <row r="57" spans="1:11">
      <c r="A57" t="s">
        <v>115</v>
      </c>
      <c r="B57">
        <v>124361.5</v>
      </c>
      <c r="C57">
        <v>122482.9</v>
      </c>
      <c r="D57">
        <v>123009.5</v>
      </c>
      <c r="E57">
        <v>126382.9</v>
      </c>
      <c r="F57">
        <v>496236.79999999999</v>
      </c>
      <c r="G57">
        <v>218356.3</v>
      </c>
      <c r="H57">
        <v>214327.8</v>
      </c>
      <c r="I57">
        <v>215165.1</v>
      </c>
      <c r="J57">
        <v>221318.6</v>
      </c>
      <c r="K57">
        <v>869167.8</v>
      </c>
    </row>
    <row r="58" spans="1:11">
      <c r="A58" t="s">
        <v>116</v>
      </c>
      <c r="B58">
        <v>79002.5</v>
      </c>
      <c r="C58">
        <v>76655.5</v>
      </c>
      <c r="D58">
        <v>76835.7</v>
      </c>
      <c r="E58">
        <v>80562</v>
      </c>
      <c r="F58">
        <v>313055.7</v>
      </c>
      <c r="G58">
        <v>142098</v>
      </c>
      <c r="H58">
        <v>136812</v>
      </c>
      <c r="I58">
        <v>136771.79999999999</v>
      </c>
      <c r="J58">
        <v>143000</v>
      </c>
      <c r="K58">
        <v>558681.80000000005</v>
      </c>
    </row>
    <row r="59" spans="1:11">
      <c r="A59" t="s">
        <v>117</v>
      </c>
      <c r="B59">
        <v>25496.3</v>
      </c>
      <c r="C59">
        <v>25650.9</v>
      </c>
      <c r="D59">
        <v>25493.1</v>
      </c>
      <c r="E59">
        <v>24967</v>
      </c>
      <c r="F59">
        <v>101607.3</v>
      </c>
      <c r="G59">
        <v>43100.7</v>
      </c>
      <c r="H59">
        <v>43625.3</v>
      </c>
      <c r="I59">
        <v>43521.7</v>
      </c>
      <c r="J59">
        <v>42914.1</v>
      </c>
      <c r="K59">
        <v>173161.8</v>
      </c>
    </row>
    <row r="60" spans="1:11">
      <c r="A60" t="s">
        <v>118</v>
      </c>
      <c r="B60">
        <v>17383.8</v>
      </c>
      <c r="C60">
        <v>17716.7</v>
      </c>
      <c r="D60">
        <v>18185.900000000001</v>
      </c>
      <c r="E60">
        <v>18352.2</v>
      </c>
      <c r="F60">
        <v>71638.600000000006</v>
      </c>
      <c r="G60">
        <v>29179.599999999999</v>
      </c>
      <c r="H60">
        <v>29919</v>
      </c>
      <c r="I60">
        <v>30828</v>
      </c>
      <c r="J60">
        <v>31322.2</v>
      </c>
      <c r="K60">
        <v>121248.8</v>
      </c>
    </row>
    <row r="61" spans="1:11">
      <c r="A61" t="s">
        <v>119</v>
      </c>
      <c r="B61">
        <v>2478.9</v>
      </c>
      <c r="C61">
        <v>2459.8000000000002</v>
      </c>
      <c r="D61">
        <v>2494.8000000000002</v>
      </c>
      <c r="E61">
        <v>2501.6999999999998</v>
      </c>
      <c r="F61">
        <v>9935.2000000000007</v>
      </c>
      <c r="G61">
        <v>3978</v>
      </c>
      <c r="H61">
        <v>3971.5</v>
      </c>
      <c r="I61">
        <v>4043.6</v>
      </c>
      <c r="J61">
        <v>4082.3</v>
      </c>
      <c r="K61">
        <v>16075.4</v>
      </c>
    </row>
    <row r="62" spans="1:11">
      <c r="A62" t="s">
        <v>120</v>
      </c>
      <c r="B62">
        <v>84982.7</v>
      </c>
      <c r="C62">
        <v>85495.9</v>
      </c>
      <c r="D62">
        <v>86565.9</v>
      </c>
      <c r="E62">
        <v>86820.3</v>
      </c>
      <c r="F62">
        <v>343864.8</v>
      </c>
      <c r="G62">
        <v>124852.8</v>
      </c>
      <c r="H62">
        <v>125585.4</v>
      </c>
      <c r="I62">
        <v>127254.5</v>
      </c>
      <c r="J62">
        <v>127764.7</v>
      </c>
      <c r="K62">
        <v>505457.4</v>
      </c>
    </row>
    <row r="63" spans="1:11">
      <c r="A63" t="s">
        <v>121</v>
      </c>
      <c r="B63">
        <v>55410.5</v>
      </c>
      <c r="C63">
        <v>58474.400000000001</v>
      </c>
      <c r="D63">
        <v>58458.9</v>
      </c>
      <c r="E63">
        <v>59732.3</v>
      </c>
      <c r="F63">
        <v>232076.1</v>
      </c>
      <c r="G63">
        <v>90706.1</v>
      </c>
      <c r="H63">
        <v>96306.5</v>
      </c>
      <c r="I63">
        <v>96650.4</v>
      </c>
      <c r="J63">
        <v>99428.9</v>
      </c>
      <c r="K63">
        <v>383091.9</v>
      </c>
    </row>
    <row r="64" spans="1:11">
      <c r="A64" t="s">
        <v>122</v>
      </c>
      <c r="B64">
        <v>89144.1</v>
      </c>
      <c r="C64">
        <v>103227</v>
      </c>
      <c r="D64">
        <v>84899.1</v>
      </c>
      <c r="E64">
        <v>101718.9</v>
      </c>
      <c r="F64">
        <v>378989.1</v>
      </c>
      <c r="G64">
        <v>144228.4</v>
      </c>
      <c r="H64">
        <v>170281.60000000001</v>
      </c>
      <c r="I64">
        <v>137597.5</v>
      </c>
      <c r="J64">
        <v>164336.9</v>
      </c>
      <c r="K64">
        <v>616444.4</v>
      </c>
    </row>
    <row r="65" spans="1:11">
      <c r="A65" t="s">
        <v>123</v>
      </c>
      <c r="B65">
        <v>82289.399999999994</v>
      </c>
      <c r="C65">
        <v>92077.7</v>
      </c>
      <c r="D65">
        <v>86069.5</v>
      </c>
      <c r="E65">
        <v>98515.5</v>
      </c>
      <c r="F65">
        <v>358952.1</v>
      </c>
      <c r="G65">
        <v>132826.9</v>
      </c>
      <c r="H65">
        <v>150462.70000000001</v>
      </c>
      <c r="I65">
        <v>140025.70000000001</v>
      </c>
      <c r="J65">
        <v>160297.1</v>
      </c>
      <c r="K65">
        <v>583612.4</v>
      </c>
    </row>
    <row r="66" spans="1:11">
      <c r="A66" t="s">
        <v>124</v>
      </c>
      <c r="B66">
        <v>38324.5</v>
      </c>
      <c r="C66">
        <v>41795.199999999997</v>
      </c>
      <c r="D66">
        <v>42560.800000000003</v>
      </c>
      <c r="E66">
        <v>46245.7</v>
      </c>
      <c r="F66">
        <v>168926.2</v>
      </c>
      <c r="G66">
        <v>56379.5</v>
      </c>
      <c r="H66">
        <v>62434.400000000001</v>
      </c>
      <c r="I66">
        <v>63566.6</v>
      </c>
      <c r="J66">
        <v>69618</v>
      </c>
      <c r="K66">
        <v>251998.5</v>
      </c>
    </row>
    <row r="67" spans="1:11">
      <c r="A67" t="s">
        <v>125</v>
      </c>
      <c r="B67">
        <v>58566.5</v>
      </c>
      <c r="C67">
        <v>60856.6</v>
      </c>
      <c r="D67">
        <v>59640.2</v>
      </c>
      <c r="E67">
        <v>63828.4</v>
      </c>
      <c r="F67">
        <v>242891.7</v>
      </c>
      <c r="G67">
        <v>96925.2</v>
      </c>
      <c r="H67">
        <v>101299.4</v>
      </c>
      <c r="I67">
        <v>99642.6</v>
      </c>
      <c r="J67">
        <v>107324.3</v>
      </c>
      <c r="K67">
        <v>405191.5</v>
      </c>
    </row>
    <row r="68" spans="1:11">
      <c r="A68" t="s">
        <v>126</v>
      </c>
      <c r="B68">
        <v>2824979</v>
      </c>
      <c r="C68">
        <v>2942978</v>
      </c>
      <c r="D68">
        <v>2992821</v>
      </c>
      <c r="E68">
        <v>3002365</v>
      </c>
      <c r="F68">
        <v>11763142</v>
      </c>
      <c r="G68">
        <v>4837468</v>
      </c>
      <c r="H68">
        <v>4997423</v>
      </c>
      <c r="I68">
        <v>5070957</v>
      </c>
      <c r="J68">
        <v>5072374</v>
      </c>
      <c r="K68">
        <v>19978223</v>
      </c>
    </row>
    <row r="69" spans="1:11">
      <c r="A69" t="s">
        <v>127</v>
      </c>
      <c r="B69">
        <v>136560.9</v>
      </c>
      <c r="C69">
        <v>132799.1</v>
      </c>
      <c r="D69">
        <v>132171.6</v>
      </c>
      <c r="E69">
        <v>136719.9</v>
      </c>
      <c r="F69">
        <v>538251.5</v>
      </c>
      <c r="G69">
        <v>234014.9</v>
      </c>
      <c r="H69">
        <v>225944.8</v>
      </c>
      <c r="I69">
        <v>224025.1</v>
      </c>
      <c r="J69">
        <v>230169.2</v>
      </c>
      <c r="K69">
        <v>914154</v>
      </c>
    </row>
    <row r="70" spans="1:11">
      <c r="A70" t="s">
        <v>128</v>
      </c>
      <c r="B70">
        <v>2961540</v>
      </c>
      <c r="C70">
        <v>3075777</v>
      </c>
      <c r="D70">
        <v>3124993</v>
      </c>
      <c r="E70">
        <v>3139085</v>
      </c>
      <c r="F70">
        <v>12301394</v>
      </c>
      <c r="G70">
        <v>5071483</v>
      </c>
      <c r="H70">
        <v>5223368</v>
      </c>
      <c r="I70">
        <v>5294982</v>
      </c>
      <c r="J70">
        <v>5302544</v>
      </c>
      <c r="K70">
        <v>20892377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DE1F-AD70-4F3C-9143-48C1D1DC2FAF}">
  <dimension ref="A1:P70"/>
  <sheetViews>
    <sheetView topLeftCell="B1" workbookViewId="0">
      <selection activeCell="B2" sqref="B2:P2"/>
    </sheetView>
  </sheetViews>
  <sheetFormatPr defaultRowHeight="14.5"/>
  <sheetData>
    <row r="1" spans="1:16">
      <c r="A1" s="10" t="s">
        <v>55</v>
      </c>
    </row>
    <row r="2" spans="1:16">
      <c r="A2" s="10"/>
      <c r="B2" s="10" t="s">
        <v>135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>
      <c r="A3" s="10"/>
      <c r="B3" s="10" t="s">
        <v>136</v>
      </c>
      <c r="C3" s="10"/>
      <c r="D3" s="10"/>
      <c r="E3" s="10"/>
      <c r="F3" s="10"/>
      <c r="G3" s="10" t="s">
        <v>137</v>
      </c>
      <c r="H3" s="10"/>
      <c r="I3" s="10"/>
      <c r="J3" s="10"/>
      <c r="K3" s="10"/>
      <c r="L3" s="10" t="s">
        <v>138</v>
      </c>
      <c r="M3" s="10"/>
      <c r="N3" s="10"/>
      <c r="O3" s="10"/>
      <c r="P3" s="10"/>
    </row>
    <row r="4" spans="1:16">
      <c r="A4" s="10"/>
      <c r="B4" s="10">
        <v>2023</v>
      </c>
      <c r="C4" s="10"/>
      <c r="D4" s="10"/>
      <c r="E4" s="10"/>
      <c r="F4" s="10"/>
      <c r="G4" s="10">
        <v>2023</v>
      </c>
      <c r="H4" s="10"/>
      <c r="I4" s="10"/>
      <c r="J4" s="10"/>
      <c r="K4" s="10"/>
      <c r="L4" s="10">
        <v>2023</v>
      </c>
      <c r="M4" s="10"/>
      <c r="N4" s="10"/>
      <c r="O4" s="10"/>
      <c r="P4" s="10"/>
    </row>
    <row r="5" spans="1:16">
      <c r="A5" s="10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</row>
    <row r="6" spans="1:16">
      <c r="A6" t="s">
        <v>64</v>
      </c>
      <c r="B6">
        <v>0.44</v>
      </c>
      <c r="C6">
        <v>1.29</v>
      </c>
      <c r="D6">
        <v>1.36</v>
      </c>
      <c r="E6">
        <v>1.3</v>
      </c>
      <c r="F6">
        <v>1.3</v>
      </c>
      <c r="G6">
        <v>4.84</v>
      </c>
      <c r="H6">
        <v>15.32</v>
      </c>
      <c r="I6">
        <v>1.63</v>
      </c>
      <c r="J6">
        <v>-17.7</v>
      </c>
      <c r="K6">
        <v>1.3</v>
      </c>
      <c r="L6">
        <v>0.44</v>
      </c>
      <c r="M6">
        <v>2.0299999999999998</v>
      </c>
      <c r="N6">
        <v>1.49</v>
      </c>
      <c r="O6">
        <v>1.1200000000000001</v>
      </c>
      <c r="P6">
        <v>1.3</v>
      </c>
    </row>
    <row r="7" spans="1:16">
      <c r="A7" t="s">
        <v>65</v>
      </c>
      <c r="B7">
        <v>0.47</v>
      </c>
      <c r="C7">
        <v>0.35</v>
      </c>
      <c r="D7">
        <v>0.25</v>
      </c>
      <c r="E7">
        <v>0.18</v>
      </c>
      <c r="F7">
        <v>0.18</v>
      </c>
      <c r="G7">
        <v>11.16</v>
      </c>
      <c r="H7">
        <v>14.27</v>
      </c>
      <c r="I7">
        <v>2.38</v>
      </c>
      <c r="J7">
        <v>-23.17</v>
      </c>
      <c r="K7">
        <v>0.18</v>
      </c>
      <c r="L7">
        <v>0.47</v>
      </c>
      <c r="M7">
        <v>0.25</v>
      </c>
      <c r="N7">
        <v>7.0000000000000007E-2</v>
      </c>
      <c r="O7">
        <v>-0.08</v>
      </c>
      <c r="P7">
        <v>0.18</v>
      </c>
    </row>
    <row r="8" spans="1:16">
      <c r="A8" t="s">
        <v>66</v>
      </c>
      <c r="B8">
        <v>-3.01</v>
      </c>
      <c r="C8">
        <v>-3.16</v>
      </c>
      <c r="D8">
        <v>-2.6</v>
      </c>
      <c r="E8">
        <v>-3.88</v>
      </c>
      <c r="F8">
        <v>-3.88</v>
      </c>
      <c r="G8">
        <v>50.81</v>
      </c>
      <c r="H8">
        <v>13.14</v>
      </c>
      <c r="I8">
        <v>-16.059999999999999</v>
      </c>
      <c r="J8">
        <v>-37.18</v>
      </c>
      <c r="K8">
        <v>-3.88</v>
      </c>
      <c r="L8">
        <v>-3.01</v>
      </c>
      <c r="M8">
        <v>-3.28</v>
      </c>
      <c r="N8">
        <v>-1.32</v>
      </c>
      <c r="O8">
        <v>-10.02</v>
      </c>
      <c r="P8">
        <v>-3.88</v>
      </c>
    </row>
    <row r="9" spans="1:16">
      <c r="A9" t="s">
        <v>67</v>
      </c>
      <c r="B9">
        <v>-2.65</v>
      </c>
      <c r="C9">
        <v>-1.64</v>
      </c>
      <c r="D9">
        <v>0.14000000000000001</v>
      </c>
      <c r="E9">
        <v>-0.31</v>
      </c>
      <c r="F9">
        <v>-0.31</v>
      </c>
      <c r="G9">
        <v>-8.4</v>
      </c>
      <c r="H9">
        <v>20.02</v>
      </c>
      <c r="I9">
        <v>5.87</v>
      </c>
      <c r="J9">
        <v>-15.57</v>
      </c>
      <c r="K9">
        <v>-0.31</v>
      </c>
      <c r="L9">
        <v>-2.65</v>
      </c>
      <c r="M9">
        <v>-0.79</v>
      </c>
      <c r="N9">
        <v>3.38</v>
      </c>
      <c r="O9">
        <v>-1.73</v>
      </c>
      <c r="P9">
        <v>-0.31</v>
      </c>
    </row>
    <row r="10" spans="1:16">
      <c r="A10" t="s">
        <v>68</v>
      </c>
      <c r="B10">
        <v>4.68</v>
      </c>
      <c r="C10">
        <v>3.74</v>
      </c>
      <c r="D10">
        <v>1.8</v>
      </c>
      <c r="E10">
        <v>1.73</v>
      </c>
      <c r="F10">
        <v>1.73</v>
      </c>
      <c r="G10">
        <v>-2.2999999999999998</v>
      </c>
      <c r="H10">
        <v>19.96</v>
      </c>
      <c r="I10">
        <v>17.5</v>
      </c>
      <c r="J10">
        <v>-26.28</v>
      </c>
      <c r="K10">
        <v>1.73</v>
      </c>
      <c r="L10">
        <v>4.68</v>
      </c>
      <c r="M10">
        <v>2.96</v>
      </c>
      <c r="N10">
        <v>-1.0900000000000001</v>
      </c>
      <c r="O10">
        <v>1.52</v>
      </c>
      <c r="P10">
        <v>1.73</v>
      </c>
    </row>
    <row r="11" spans="1:16">
      <c r="A11" t="s">
        <v>69</v>
      </c>
      <c r="B11">
        <v>0.81</v>
      </c>
      <c r="C11">
        <v>1.29</v>
      </c>
      <c r="D11">
        <v>1.73</v>
      </c>
      <c r="E11">
        <v>3.71</v>
      </c>
      <c r="F11">
        <v>3.71</v>
      </c>
      <c r="G11">
        <v>11.82</v>
      </c>
      <c r="H11">
        <v>1.17</v>
      </c>
      <c r="I11">
        <v>-2.75</v>
      </c>
      <c r="J11">
        <v>0.18</v>
      </c>
      <c r="K11">
        <v>3.71</v>
      </c>
      <c r="L11">
        <v>0.81</v>
      </c>
      <c r="M11">
        <v>1.76</v>
      </c>
      <c r="N11">
        <v>2.66</v>
      </c>
      <c r="O11">
        <v>10.210000000000001</v>
      </c>
      <c r="P11">
        <v>3.71</v>
      </c>
    </row>
    <row r="12" spans="1:16">
      <c r="A12" t="s">
        <v>70</v>
      </c>
      <c r="B12">
        <v>0.86</v>
      </c>
      <c r="C12">
        <v>0.59</v>
      </c>
      <c r="D12">
        <v>0.25</v>
      </c>
      <c r="E12">
        <v>0.17</v>
      </c>
      <c r="F12">
        <v>0.17</v>
      </c>
      <c r="G12">
        <v>11.67</v>
      </c>
      <c r="H12">
        <v>4.6100000000000003</v>
      </c>
      <c r="I12">
        <v>2.98</v>
      </c>
      <c r="J12">
        <v>-16.940000000000001</v>
      </c>
      <c r="K12">
        <v>0.17</v>
      </c>
      <c r="L12">
        <v>0.86</v>
      </c>
      <c r="M12">
        <v>0.33</v>
      </c>
      <c r="N12">
        <v>-0.39</v>
      </c>
      <c r="O12">
        <v>-0.09</v>
      </c>
      <c r="P12">
        <v>0.17</v>
      </c>
    </row>
    <row r="13" spans="1:16">
      <c r="A13" t="s">
        <v>71</v>
      </c>
      <c r="B13">
        <v>1.81</v>
      </c>
      <c r="C13">
        <v>1.37</v>
      </c>
      <c r="D13">
        <v>2.76</v>
      </c>
      <c r="E13">
        <v>2.61</v>
      </c>
      <c r="F13">
        <v>2.61</v>
      </c>
      <c r="G13">
        <v>-5.89</v>
      </c>
      <c r="H13">
        <v>9.8800000000000008</v>
      </c>
      <c r="I13">
        <v>8.25</v>
      </c>
      <c r="J13">
        <v>-8.76</v>
      </c>
      <c r="K13">
        <v>2.61</v>
      </c>
      <c r="L13">
        <v>1.81</v>
      </c>
      <c r="M13">
        <v>0.98</v>
      </c>
      <c r="N13">
        <v>5.31</v>
      </c>
      <c r="O13">
        <v>2.14</v>
      </c>
      <c r="P13">
        <v>2.61</v>
      </c>
    </row>
    <row r="14" spans="1:16">
      <c r="A14" t="s">
        <v>72</v>
      </c>
      <c r="B14">
        <v>0.03</v>
      </c>
      <c r="C14">
        <v>5.21</v>
      </c>
      <c r="D14">
        <v>5.75</v>
      </c>
      <c r="E14">
        <v>5.49</v>
      </c>
      <c r="F14">
        <v>5.49</v>
      </c>
      <c r="G14">
        <v>-13.25</v>
      </c>
      <c r="H14">
        <v>20.9</v>
      </c>
      <c r="I14">
        <v>-2.68</v>
      </c>
      <c r="J14">
        <v>2.63</v>
      </c>
      <c r="K14">
        <v>5.49</v>
      </c>
      <c r="L14">
        <v>0.03</v>
      </c>
      <c r="M14">
        <v>9.93</v>
      </c>
      <c r="N14">
        <v>6.78</v>
      </c>
      <c r="O14">
        <v>4.76</v>
      </c>
      <c r="P14">
        <v>5.49</v>
      </c>
    </row>
    <row r="15" spans="1:16">
      <c r="A15" t="s">
        <v>73</v>
      </c>
      <c r="B15">
        <v>4.92</v>
      </c>
      <c r="C15">
        <v>4.97</v>
      </c>
      <c r="D15">
        <v>5.65</v>
      </c>
      <c r="E15">
        <v>6.12</v>
      </c>
      <c r="F15">
        <v>6.12</v>
      </c>
      <c r="G15">
        <v>-4.21</v>
      </c>
      <c r="H15">
        <v>3.65</v>
      </c>
      <c r="I15">
        <v>5.31</v>
      </c>
      <c r="J15">
        <v>2.76</v>
      </c>
      <c r="K15">
        <v>6.12</v>
      </c>
      <c r="L15">
        <v>4.92</v>
      </c>
      <c r="M15">
        <v>5.01</v>
      </c>
      <c r="N15">
        <v>6.95</v>
      </c>
      <c r="O15">
        <v>7.46</v>
      </c>
      <c r="P15">
        <v>6.12</v>
      </c>
    </row>
    <row r="16" spans="1:16">
      <c r="A16" t="s">
        <v>74</v>
      </c>
      <c r="B16">
        <v>0.96</v>
      </c>
      <c r="C16">
        <v>0.92</v>
      </c>
      <c r="D16">
        <v>0.99</v>
      </c>
      <c r="E16">
        <v>0.73</v>
      </c>
      <c r="F16">
        <v>0.73</v>
      </c>
      <c r="G16">
        <v>-0.66</v>
      </c>
      <c r="H16">
        <v>-0.21</v>
      </c>
      <c r="I16">
        <v>1.53</v>
      </c>
      <c r="J16">
        <v>-0.67</v>
      </c>
      <c r="K16">
        <v>0.73</v>
      </c>
      <c r="L16">
        <v>0.96</v>
      </c>
      <c r="M16">
        <v>0.88</v>
      </c>
      <c r="N16">
        <v>1.1299999999999999</v>
      </c>
      <c r="O16">
        <v>-0.04</v>
      </c>
      <c r="P16">
        <v>0.73</v>
      </c>
    </row>
    <row r="17" spans="1:16">
      <c r="A17" t="s">
        <v>75</v>
      </c>
      <c r="B17">
        <v>17.36</v>
      </c>
      <c r="C17">
        <v>13.71</v>
      </c>
      <c r="D17">
        <v>11.06</v>
      </c>
      <c r="E17">
        <v>10.02</v>
      </c>
      <c r="F17">
        <v>10.02</v>
      </c>
      <c r="G17">
        <v>-1.55</v>
      </c>
      <c r="H17">
        <v>2.88</v>
      </c>
      <c r="I17">
        <v>5.87</v>
      </c>
      <c r="J17">
        <v>-0.09</v>
      </c>
      <c r="K17">
        <v>10.02</v>
      </c>
      <c r="L17">
        <v>17.36</v>
      </c>
      <c r="M17">
        <v>10.37</v>
      </c>
      <c r="N17">
        <v>6.45</v>
      </c>
      <c r="O17">
        <v>7.13</v>
      </c>
      <c r="P17">
        <v>10.02</v>
      </c>
    </row>
    <row r="18" spans="1:16">
      <c r="A18" t="s">
        <v>76</v>
      </c>
      <c r="B18">
        <v>-5.41</v>
      </c>
      <c r="C18">
        <v>-2.0099999999999998</v>
      </c>
      <c r="D18">
        <v>4.4800000000000004</v>
      </c>
      <c r="E18">
        <v>8.5</v>
      </c>
      <c r="F18">
        <v>8.5</v>
      </c>
      <c r="G18">
        <v>-14.2</v>
      </c>
      <c r="H18">
        <v>18.649999999999999</v>
      </c>
      <c r="I18">
        <v>7.66</v>
      </c>
      <c r="J18">
        <v>9.43</v>
      </c>
      <c r="K18">
        <v>8.5</v>
      </c>
      <c r="L18">
        <v>-5.41</v>
      </c>
      <c r="M18">
        <v>1.05</v>
      </c>
      <c r="N18">
        <v>17.84</v>
      </c>
      <c r="O18">
        <v>19.940000000000001</v>
      </c>
      <c r="P18">
        <v>8.5</v>
      </c>
    </row>
    <row r="19" spans="1:16">
      <c r="A19" t="s">
        <v>77</v>
      </c>
      <c r="B19">
        <v>1.08</v>
      </c>
      <c r="C19">
        <v>3.5</v>
      </c>
      <c r="D19">
        <v>4.6500000000000004</v>
      </c>
      <c r="E19">
        <v>5.37</v>
      </c>
      <c r="F19">
        <v>5.37</v>
      </c>
      <c r="G19">
        <v>-4.71</v>
      </c>
      <c r="H19">
        <v>-1.28</v>
      </c>
      <c r="I19">
        <v>7.57</v>
      </c>
      <c r="J19">
        <v>6.09</v>
      </c>
      <c r="K19">
        <v>5.37</v>
      </c>
      <c r="L19">
        <v>1.08</v>
      </c>
      <c r="M19">
        <v>6.08</v>
      </c>
      <c r="N19">
        <v>6.86</v>
      </c>
      <c r="O19">
        <v>7.36</v>
      </c>
      <c r="P19">
        <v>5.37</v>
      </c>
    </row>
    <row r="20" spans="1:16">
      <c r="A20" t="s">
        <v>78</v>
      </c>
      <c r="B20">
        <v>4.43</v>
      </c>
      <c r="C20">
        <v>4.6500000000000004</v>
      </c>
      <c r="D20">
        <v>4.84</v>
      </c>
      <c r="E20">
        <v>4.6399999999999997</v>
      </c>
      <c r="F20">
        <v>4.6399999999999997</v>
      </c>
      <c r="G20">
        <v>-0.4</v>
      </c>
      <c r="H20">
        <v>0.47</v>
      </c>
      <c r="I20">
        <v>3.47</v>
      </c>
      <c r="J20">
        <v>0.51</v>
      </c>
      <c r="K20">
        <v>4.6399999999999997</v>
      </c>
      <c r="L20">
        <v>4.43</v>
      </c>
      <c r="M20">
        <v>4.88</v>
      </c>
      <c r="N20">
        <v>5.19</v>
      </c>
      <c r="O20">
        <v>4.07</v>
      </c>
      <c r="P20">
        <v>4.6399999999999997</v>
      </c>
    </row>
    <row r="21" spans="1:16">
      <c r="A21" t="s">
        <v>79</v>
      </c>
      <c r="B21">
        <v>1.94</v>
      </c>
      <c r="C21">
        <v>5.07</v>
      </c>
      <c r="D21">
        <v>5.73</v>
      </c>
      <c r="E21">
        <v>4.16</v>
      </c>
      <c r="F21">
        <v>4.16</v>
      </c>
      <c r="G21">
        <v>-7.2</v>
      </c>
      <c r="H21">
        <v>7.6</v>
      </c>
      <c r="I21">
        <v>-1.06</v>
      </c>
      <c r="J21">
        <v>1.06</v>
      </c>
      <c r="K21">
        <v>4.16</v>
      </c>
      <c r="L21">
        <v>1.94</v>
      </c>
      <c r="M21">
        <v>8.16</v>
      </c>
      <c r="N21">
        <v>7.04</v>
      </c>
      <c r="O21">
        <v>-0.16</v>
      </c>
      <c r="P21">
        <v>4.16</v>
      </c>
    </row>
    <row r="22" spans="1:16">
      <c r="A22" t="s">
        <v>80</v>
      </c>
      <c r="B22">
        <v>4.67</v>
      </c>
      <c r="C22">
        <v>4.6100000000000003</v>
      </c>
      <c r="D22">
        <v>4.75</v>
      </c>
      <c r="E22">
        <v>4.6900000000000004</v>
      </c>
      <c r="F22">
        <v>4.6900000000000004</v>
      </c>
      <c r="G22">
        <v>0.28000000000000003</v>
      </c>
      <c r="H22">
        <v>-0.19</v>
      </c>
      <c r="I22">
        <v>3.93</v>
      </c>
      <c r="J22">
        <v>0.46</v>
      </c>
      <c r="K22">
        <v>4.6900000000000004</v>
      </c>
      <c r="L22">
        <v>4.67</v>
      </c>
      <c r="M22">
        <v>4.5599999999999996</v>
      </c>
      <c r="N22">
        <v>5.0199999999999996</v>
      </c>
      <c r="O22">
        <v>4.49</v>
      </c>
      <c r="P22">
        <v>4.6900000000000004</v>
      </c>
    </row>
    <row r="23" spans="1:16">
      <c r="A23" t="s">
        <v>81</v>
      </c>
      <c r="B23">
        <v>5.33</v>
      </c>
      <c r="C23">
        <v>4.97</v>
      </c>
      <c r="D23">
        <v>4.3899999999999997</v>
      </c>
      <c r="E23">
        <v>4.47</v>
      </c>
      <c r="F23">
        <v>4.47</v>
      </c>
      <c r="G23">
        <v>-0.61</v>
      </c>
      <c r="H23">
        <v>1.61</v>
      </c>
      <c r="I23">
        <v>3.32</v>
      </c>
      <c r="J23">
        <v>0.34</v>
      </c>
      <c r="K23">
        <v>4.47</v>
      </c>
      <c r="L23">
        <v>5.33</v>
      </c>
      <c r="M23">
        <v>4.62</v>
      </c>
      <c r="N23">
        <v>3.28</v>
      </c>
      <c r="O23">
        <v>4.71</v>
      </c>
      <c r="P23">
        <v>4.47</v>
      </c>
    </row>
    <row r="24" spans="1:16">
      <c r="A24" t="s">
        <v>82</v>
      </c>
      <c r="B24">
        <v>-7.26</v>
      </c>
      <c r="C24">
        <v>-2.65</v>
      </c>
      <c r="D24">
        <v>2.56</v>
      </c>
      <c r="E24">
        <v>4.8</v>
      </c>
      <c r="F24">
        <v>4.8</v>
      </c>
      <c r="G24">
        <v>-0.21</v>
      </c>
      <c r="H24">
        <v>-1.34</v>
      </c>
      <c r="I24">
        <v>13.83</v>
      </c>
      <c r="J24">
        <v>-0.44</v>
      </c>
      <c r="K24">
        <v>4.8</v>
      </c>
      <c r="L24">
        <v>-7.26</v>
      </c>
      <c r="M24">
        <v>2.5099999999999998</v>
      </c>
      <c r="N24">
        <v>13.28</v>
      </c>
      <c r="O24">
        <v>11.58</v>
      </c>
      <c r="P24">
        <v>4.8</v>
      </c>
    </row>
    <row r="25" spans="1:16">
      <c r="A25" t="s">
        <v>83</v>
      </c>
      <c r="B25">
        <v>-7.0000000000000007E-2</v>
      </c>
      <c r="C25">
        <v>-0.89</v>
      </c>
      <c r="D25">
        <v>-1.5</v>
      </c>
      <c r="E25">
        <v>-1.98</v>
      </c>
      <c r="F25">
        <v>-1.98</v>
      </c>
      <c r="G25">
        <v>-0.34</v>
      </c>
      <c r="H25">
        <v>-0.02</v>
      </c>
      <c r="I25">
        <v>-1.95</v>
      </c>
      <c r="J25">
        <v>-1.1499999999999999</v>
      </c>
      <c r="K25">
        <v>-1.98</v>
      </c>
      <c r="L25">
        <v>-7.0000000000000007E-2</v>
      </c>
      <c r="M25">
        <v>-1.7</v>
      </c>
      <c r="N25">
        <v>-2.72</v>
      </c>
      <c r="O25">
        <v>-3.42</v>
      </c>
      <c r="P25">
        <v>-1.98</v>
      </c>
    </row>
    <row r="26" spans="1:16">
      <c r="A26" t="s">
        <v>84</v>
      </c>
      <c r="B26">
        <v>-2.75</v>
      </c>
      <c r="C26">
        <v>-1.58</v>
      </c>
      <c r="D26">
        <v>-2.0499999999999998</v>
      </c>
      <c r="E26">
        <v>-0.34</v>
      </c>
      <c r="F26">
        <v>-0.34</v>
      </c>
      <c r="G26">
        <v>-0.12</v>
      </c>
      <c r="H26">
        <v>-0.33</v>
      </c>
      <c r="I26">
        <v>1.21</v>
      </c>
      <c r="J26">
        <v>4.12</v>
      </c>
      <c r="K26">
        <v>-0.34</v>
      </c>
      <c r="L26">
        <v>-2.75</v>
      </c>
      <c r="M26">
        <v>-0.38</v>
      </c>
      <c r="N26">
        <v>-2.96</v>
      </c>
      <c r="O26">
        <v>4.91</v>
      </c>
      <c r="P26">
        <v>-0.34</v>
      </c>
    </row>
    <row r="27" spans="1:16">
      <c r="A27" t="s">
        <v>85</v>
      </c>
      <c r="B27">
        <v>-6.23</v>
      </c>
      <c r="C27">
        <v>-4.0999999999999996</v>
      </c>
      <c r="D27">
        <v>-0.38</v>
      </c>
      <c r="E27">
        <v>1.2</v>
      </c>
      <c r="F27">
        <v>1.2</v>
      </c>
      <c r="G27">
        <v>1.89</v>
      </c>
      <c r="H27">
        <v>-0.03</v>
      </c>
      <c r="I27">
        <v>5.62</v>
      </c>
      <c r="J27">
        <v>-1.36</v>
      </c>
      <c r="K27">
        <v>1.2</v>
      </c>
      <c r="L27">
        <v>-6.23</v>
      </c>
      <c r="M27">
        <v>-1.86</v>
      </c>
      <c r="N27">
        <v>7.51</v>
      </c>
      <c r="O27">
        <v>6.12</v>
      </c>
      <c r="P27">
        <v>1.2</v>
      </c>
    </row>
    <row r="28" spans="1:16">
      <c r="A28" t="s">
        <v>86</v>
      </c>
      <c r="B28">
        <v>2.2200000000000002</v>
      </c>
      <c r="C28">
        <v>3.36</v>
      </c>
      <c r="D28">
        <v>4.09</v>
      </c>
      <c r="E28">
        <v>4.5199999999999996</v>
      </c>
      <c r="F28">
        <v>4.5199999999999996</v>
      </c>
      <c r="G28">
        <v>0.67</v>
      </c>
      <c r="H28">
        <v>2.98</v>
      </c>
      <c r="I28">
        <v>3</v>
      </c>
      <c r="J28">
        <v>-0.89</v>
      </c>
      <c r="K28">
        <v>4.5199999999999996</v>
      </c>
      <c r="L28">
        <v>2.2200000000000002</v>
      </c>
      <c r="M28">
        <v>4.5</v>
      </c>
      <c r="N28">
        <v>5.49</v>
      </c>
      <c r="O28">
        <v>5.83</v>
      </c>
      <c r="P28">
        <v>4.5199999999999996</v>
      </c>
    </row>
    <row r="29" spans="1:16">
      <c r="A29" t="s">
        <v>87</v>
      </c>
      <c r="B29">
        <v>-3.52</v>
      </c>
      <c r="C29">
        <v>-2.46</v>
      </c>
      <c r="D29">
        <v>-0.15</v>
      </c>
      <c r="E29">
        <v>0.11</v>
      </c>
      <c r="F29">
        <v>0.11</v>
      </c>
      <c r="G29">
        <v>-3.16</v>
      </c>
      <c r="H29">
        <v>-1.24</v>
      </c>
      <c r="I29">
        <v>6.4</v>
      </c>
      <c r="J29">
        <v>-0.89</v>
      </c>
      <c r="K29">
        <v>0.11</v>
      </c>
      <c r="L29">
        <v>-3.52</v>
      </c>
      <c r="M29">
        <v>-1.36</v>
      </c>
      <c r="N29">
        <v>4.53</v>
      </c>
      <c r="O29">
        <v>0.85</v>
      </c>
      <c r="P29">
        <v>0.11</v>
      </c>
    </row>
    <row r="30" spans="1:16">
      <c r="A30" t="s">
        <v>88</v>
      </c>
      <c r="B30">
        <v>1.66</v>
      </c>
      <c r="C30">
        <v>-2.86</v>
      </c>
      <c r="D30">
        <v>-3.35</v>
      </c>
      <c r="E30">
        <v>-3.63</v>
      </c>
      <c r="F30">
        <v>-3.63</v>
      </c>
      <c r="G30">
        <v>1.19</v>
      </c>
      <c r="H30">
        <v>-4.51</v>
      </c>
      <c r="I30">
        <v>-0.69</v>
      </c>
      <c r="J30">
        <v>-0.47</v>
      </c>
      <c r="K30">
        <v>-3.63</v>
      </c>
      <c r="L30">
        <v>1.66</v>
      </c>
      <c r="M30">
        <v>-7.18</v>
      </c>
      <c r="N30">
        <v>-4.34</v>
      </c>
      <c r="O30">
        <v>-4.49</v>
      </c>
      <c r="P30">
        <v>-3.63</v>
      </c>
    </row>
    <row r="31" spans="1:16">
      <c r="A31" t="s">
        <v>89</v>
      </c>
      <c r="B31">
        <v>-2.1</v>
      </c>
      <c r="C31">
        <v>-0.34</v>
      </c>
      <c r="D31">
        <v>2.3199999999999998</v>
      </c>
      <c r="E31">
        <v>4.1100000000000003</v>
      </c>
      <c r="F31">
        <v>4.1100000000000003</v>
      </c>
      <c r="G31">
        <v>-10.38</v>
      </c>
      <c r="H31">
        <v>3.29</v>
      </c>
      <c r="I31">
        <v>15.6</v>
      </c>
      <c r="J31">
        <v>2.02</v>
      </c>
      <c r="K31">
        <v>4.1100000000000003</v>
      </c>
      <c r="L31">
        <v>-2.1</v>
      </c>
      <c r="M31">
        <v>1.42</v>
      </c>
      <c r="N31">
        <v>7.2</v>
      </c>
      <c r="O31">
        <v>9.17</v>
      </c>
      <c r="P31">
        <v>4.1100000000000003</v>
      </c>
    </row>
    <row r="32" spans="1:16">
      <c r="A32" t="s">
        <v>90</v>
      </c>
      <c r="B32">
        <v>15.51</v>
      </c>
      <c r="C32">
        <v>13.42</v>
      </c>
      <c r="D32">
        <v>12.5</v>
      </c>
      <c r="E32">
        <v>14.17</v>
      </c>
      <c r="F32">
        <v>14.17</v>
      </c>
      <c r="G32">
        <v>-0.08</v>
      </c>
      <c r="H32">
        <v>4.59</v>
      </c>
      <c r="I32">
        <v>6.02</v>
      </c>
      <c r="J32">
        <v>7.24</v>
      </c>
      <c r="K32">
        <v>14.17</v>
      </c>
      <c r="L32">
        <v>15.51</v>
      </c>
      <c r="M32">
        <v>11.49</v>
      </c>
      <c r="N32">
        <v>10.86</v>
      </c>
      <c r="O32">
        <v>18.82</v>
      </c>
      <c r="P32">
        <v>14.17</v>
      </c>
    </row>
    <row r="33" spans="1:16">
      <c r="A33" t="s">
        <v>91</v>
      </c>
      <c r="B33">
        <v>12.78</v>
      </c>
      <c r="C33">
        <v>15.02</v>
      </c>
      <c r="D33">
        <v>14.57</v>
      </c>
      <c r="E33">
        <v>13.67</v>
      </c>
      <c r="F33">
        <v>13.67</v>
      </c>
      <c r="G33">
        <v>6.28</v>
      </c>
      <c r="H33">
        <v>1.82</v>
      </c>
      <c r="I33">
        <v>1.32</v>
      </c>
      <c r="J33">
        <v>1.35</v>
      </c>
      <c r="K33">
        <v>13.67</v>
      </c>
      <c r="L33">
        <v>12.78</v>
      </c>
      <c r="M33">
        <v>17.32</v>
      </c>
      <c r="N33">
        <v>13.68</v>
      </c>
      <c r="O33">
        <v>11.12</v>
      </c>
      <c r="P33">
        <v>13.67</v>
      </c>
    </row>
    <row r="34" spans="1:16">
      <c r="A34" t="s">
        <v>92</v>
      </c>
      <c r="B34">
        <v>1.01</v>
      </c>
      <c r="C34">
        <v>0.5</v>
      </c>
      <c r="D34">
        <v>0.97</v>
      </c>
      <c r="E34">
        <v>-0.03</v>
      </c>
      <c r="F34">
        <v>-0.03</v>
      </c>
      <c r="G34">
        <v>-1.26</v>
      </c>
      <c r="H34">
        <v>-0.91</v>
      </c>
      <c r="I34">
        <v>7.91</v>
      </c>
      <c r="J34">
        <v>-8.16</v>
      </c>
      <c r="K34">
        <v>-0.03</v>
      </c>
      <c r="L34">
        <v>1.01</v>
      </c>
      <c r="M34">
        <v>-0.02</v>
      </c>
      <c r="N34">
        <v>1.86</v>
      </c>
      <c r="O34">
        <v>-3.03</v>
      </c>
      <c r="P34">
        <v>-0.03</v>
      </c>
    </row>
    <row r="35" spans="1:16">
      <c r="A35" t="s">
        <v>93</v>
      </c>
      <c r="B35">
        <v>17.27</v>
      </c>
      <c r="C35">
        <v>13.54</v>
      </c>
      <c r="D35">
        <v>11.41</v>
      </c>
      <c r="E35">
        <v>7.63</v>
      </c>
      <c r="F35">
        <v>7.63</v>
      </c>
      <c r="G35">
        <v>5.61</v>
      </c>
      <c r="H35">
        <v>-10.18</v>
      </c>
      <c r="I35">
        <v>3.6</v>
      </c>
      <c r="J35">
        <v>-0.81</v>
      </c>
      <c r="K35">
        <v>7.63</v>
      </c>
      <c r="L35">
        <v>17.27</v>
      </c>
      <c r="M35">
        <v>9.66</v>
      </c>
      <c r="N35">
        <v>7.31</v>
      </c>
      <c r="O35">
        <v>-2.52</v>
      </c>
      <c r="P35">
        <v>7.63</v>
      </c>
    </row>
    <row r="36" spans="1:16">
      <c r="A36" t="s">
        <v>94</v>
      </c>
      <c r="B36">
        <v>-8.3800000000000008</v>
      </c>
      <c r="C36">
        <v>-5.63</v>
      </c>
      <c r="D36">
        <v>-4.6500000000000004</v>
      </c>
      <c r="E36">
        <v>-2.04</v>
      </c>
      <c r="F36">
        <v>-2.04</v>
      </c>
      <c r="G36">
        <v>-0.19</v>
      </c>
      <c r="H36">
        <v>-0.53</v>
      </c>
      <c r="I36">
        <v>-1.76</v>
      </c>
      <c r="J36">
        <v>8.76</v>
      </c>
      <c r="K36">
        <v>-2.04</v>
      </c>
      <c r="L36">
        <v>-8.3800000000000008</v>
      </c>
      <c r="M36">
        <v>-2.69</v>
      </c>
      <c r="N36">
        <v>-2.59</v>
      </c>
      <c r="O36">
        <v>6.07</v>
      </c>
      <c r="P36">
        <v>-2.04</v>
      </c>
    </row>
    <row r="37" spans="1:16">
      <c r="A37" t="s">
        <v>95</v>
      </c>
      <c r="B37">
        <v>1.71</v>
      </c>
      <c r="C37">
        <v>0.31</v>
      </c>
      <c r="D37">
        <v>-0.83</v>
      </c>
      <c r="E37">
        <v>-2.1</v>
      </c>
      <c r="F37">
        <v>-2.1</v>
      </c>
      <c r="G37">
        <v>-7.13</v>
      </c>
      <c r="H37">
        <v>-1.7</v>
      </c>
      <c r="I37">
        <v>3.58</v>
      </c>
      <c r="J37">
        <v>-0.27</v>
      </c>
      <c r="K37">
        <v>-2.1</v>
      </c>
      <c r="L37">
        <v>1.71</v>
      </c>
      <c r="M37">
        <v>-1.07</v>
      </c>
      <c r="N37">
        <v>-2.97</v>
      </c>
      <c r="O37">
        <v>-5.69</v>
      </c>
      <c r="P37">
        <v>-2.1</v>
      </c>
    </row>
    <row r="38" spans="1:16">
      <c r="A38" t="s">
        <v>96</v>
      </c>
      <c r="B38">
        <v>2.67</v>
      </c>
      <c r="C38">
        <v>2.91</v>
      </c>
      <c r="D38">
        <v>3.64</v>
      </c>
      <c r="E38">
        <v>4.91</v>
      </c>
      <c r="F38">
        <v>4.91</v>
      </c>
      <c r="G38">
        <v>0.61</v>
      </c>
      <c r="H38">
        <v>1.42</v>
      </c>
      <c r="I38">
        <v>3.77</v>
      </c>
      <c r="J38">
        <v>2.63</v>
      </c>
      <c r="K38">
        <v>4.91</v>
      </c>
      <c r="L38">
        <v>2.67</v>
      </c>
      <c r="M38">
        <v>3.15</v>
      </c>
      <c r="N38">
        <v>5.0599999999999996</v>
      </c>
      <c r="O38">
        <v>8.68</v>
      </c>
      <c r="P38">
        <v>4.91</v>
      </c>
    </row>
    <row r="39" spans="1:16">
      <c r="A39" t="s">
        <v>97</v>
      </c>
      <c r="B39">
        <v>2.0099999999999998</v>
      </c>
      <c r="C39">
        <v>2.72</v>
      </c>
      <c r="D39">
        <v>3.44</v>
      </c>
      <c r="E39">
        <v>5.07</v>
      </c>
      <c r="F39">
        <v>5.07</v>
      </c>
      <c r="G39">
        <v>-0.09</v>
      </c>
      <c r="H39">
        <v>2.64</v>
      </c>
      <c r="I39">
        <v>3.46</v>
      </c>
      <c r="J39">
        <v>3.62</v>
      </c>
      <c r="K39">
        <v>5.07</v>
      </c>
      <c r="L39">
        <v>2.0099999999999998</v>
      </c>
      <c r="M39">
        <v>3.43</v>
      </c>
      <c r="N39">
        <v>4.83</v>
      </c>
      <c r="O39">
        <v>9.94</v>
      </c>
      <c r="P39">
        <v>5.07</v>
      </c>
    </row>
    <row r="40" spans="1:16">
      <c r="A40" t="s">
        <v>98</v>
      </c>
      <c r="B40">
        <v>8.0299999999999994</v>
      </c>
      <c r="C40">
        <v>4.47</v>
      </c>
      <c r="D40">
        <v>5.32</v>
      </c>
      <c r="E40">
        <v>3.54</v>
      </c>
      <c r="F40">
        <v>3.54</v>
      </c>
      <c r="G40">
        <v>6.34</v>
      </c>
      <c r="H40">
        <v>-8.01</v>
      </c>
      <c r="I40">
        <v>6.48</v>
      </c>
      <c r="J40">
        <v>-5.61</v>
      </c>
      <c r="K40">
        <v>3.54</v>
      </c>
      <c r="L40">
        <v>8.0299999999999994</v>
      </c>
      <c r="M40">
        <v>0.86</v>
      </c>
      <c r="N40">
        <v>7.01</v>
      </c>
      <c r="O40">
        <v>-1.68</v>
      </c>
      <c r="P40">
        <v>3.54</v>
      </c>
    </row>
    <row r="41" spans="1:16">
      <c r="A41" t="s">
        <v>99</v>
      </c>
      <c r="B41">
        <v>5.69</v>
      </c>
      <c r="C41">
        <v>5.22</v>
      </c>
      <c r="D41">
        <v>4.9800000000000004</v>
      </c>
      <c r="E41">
        <v>4.9000000000000004</v>
      </c>
      <c r="F41">
        <v>4.9000000000000004</v>
      </c>
      <c r="G41">
        <v>-0.56000000000000005</v>
      </c>
      <c r="H41">
        <v>3.88</v>
      </c>
      <c r="I41">
        <v>-0.14000000000000001</v>
      </c>
      <c r="J41">
        <v>1.46</v>
      </c>
      <c r="K41">
        <v>4.9000000000000004</v>
      </c>
      <c r="L41">
        <v>5.69</v>
      </c>
      <c r="M41">
        <v>4.78</v>
      </c>
      <c r="N41">
        <v>4.49</v>
      </c>
      <c r="O41">
        <v>4.66</v>
      </c>
      <c r="P41">
        <v>4.9000000000000004</v>
      </c>
    </row>
    <row r="42" spans="1:16">
      <c r="A42" t="s">
        <v>100</v>
      </c>
      <c r="B42">
        <v>0.32</v>
      </c>
      <c r="C42">
        <v>2.7</v>
      </c>
      <c r="D42">
        <v>3.94</v>
      </c>
      <c r="E42">
        <v>4.91</v>
      </c>
      <c r="F42">
        <v>4.91</v>
      </c>
      <c r="G42">
        <v>-2.4900000000000002</v>
      </c>
      <c r="H42">
        <v>-1.44</v>
      </c>
      <c r="I42">
        <v>5.87</v>
      </c>
      <c r="J42">
        <v>5.84</v>
      </c>
      <c r="K42">
        <v>4.91</v>
      </c>
      <c r="L42">
        <v>0.32</v>
      </c>
      <c r="M42">
        <v>5.23</v>
      </c>
      <c r="N42">
        <v>6.39</v>
      </c>
      <c r="O42">
        <v>7.68</v>
      </c>
      <c r="P42">
        <v>4.91</v>
      </c>
    </row>
    <row r="43" spans="1:16">
      <c r="A43" t="s">
        <v>101</v>
      </c>
      <c r="B43">
        <v>4.9400000000000004</v>
      </c>
      <c r="C43">
        <v>5.1100000000000003</v>
      </c>
      <c r="D43">
        <v>5.1100000000000003</v>
      </c>
      <c r="E43">
        <v>4.8499999999999996</v>
      </c>
      <c r="F43">
        <v>4.8499999999999996</v>
      </c>
      <c r="G43">
        <v>-0.34</v>
      </c>
      <c r="H43">
        <v>2.52</v>
      </c>
      <c r="I43">
        <v>2.16</v>
      </c>
      <c r="J43">
        <v>-0.27</v>
      </c>
      <c r="K43">
        <v>4.8499999999999996</v>
      </c>
      <c r="L43">
        <v>4.9400000000000004</v>
      </c>
      <c r="M43">
        <v>5.29</v>
      </c>
      <c r="N43">
        <v>5.0999999999999996</v>
      </c>
      <c r="O43">
        <v>4.09</v>
      </c>
      <c r="P43">
        <v>4.8499999999999996</v>
      </c>
    </row>
    <row r="44" spans="1:16">
      <c r="A44" t="s">
        <v>102</v>
      </c>
      <c r="B44">
        <v>6.93</v>
      </c>
      <c r="C44">
        <v>6.79</v>
      </c>
      <c r="D44">
        <v>6.29</v>
      </c>
      <c r="E44">
        <v>4.5</v>
      </c>
      <c r="F44">
        <v>4.5</v>
      </c>
      <c r="G44">
        <v>-0.06</v>
      </c>
      <c r="H44">
        <v>-2.83</v>
      </c>
      <c r="I44">
        <v>2.82</v>
      </c>
      <c r="J44">
        <v>-0.37</v>
      </c>
      <c r="K44">
        <v>4.5</v>
      </c>
      <c r="L44">
        <v>6.93</v>
      </c>
      <c r="M44">
        <v>6.64</v>
      </c>
      <c r="N44">
        <v>5.34</v>
      </c>
      <c r="O44">
        <v>-0.52</v>
      </c>
      <c r="P44">
        <v>4.5</v>
      </c>
    </row>
    <row r="45" spans="1:16">
      <c r="A45" t="s">
        <v>103</v>
      </c>
      <c r="B45">
        <v>4.49</v>
      </c>
      <c r="C45">
        <v>4.75</v>
      </c>
      <c r="D45">
        <v>4.8499999999999996</v>
      </c>
      <c r="E45">
        <v>4.92</v>
      </c>
      <c r="F45">
        <v>4.92</v>
      </c>
      <c r="G45">
        <v>-0.41</v>
      </c>
      <c r="H45">
        <v>3.75</v>
      </c>
      <c r="I45">
        <v>2.02</v>
      </c>
      <c r="J45">
        <v>-0.25</v>
      </c>
      <c r="K45">
        <v>4.92</v>
      </c>
      <c r="L45">
        <v>4.49</v>
      </c>
      <c r="M45">
        <v>5</v>
      </c>
      <c r="N45">
        <v>5.04</v>
      </c>
      <c r="O45">
        <v>5.15</v>
      </c>
      <c r="P45">
        <v>4.92</v>
      </c>
    </row>
    <row r="46" spans="1:16">
      <c r="A46" t="s">
        <v>104</v>
      </c>
      <c r="B46">
        <v>15.93</v>
      </c>
      <c r="C46">
        <v>15.59</v>
      </c>
      <c r="D46">
        <v>15.3</v>
      </c>
      <c r="E46">
        <v>13.96</v>
      </c>
      <c r="F46">
        <v>13.96</v>
      </c>
      <c r="G46">
        <v>-0.11</v>
      </c>
      <c r="H46">
        <v>6.18</v>
      </c>
      <c r="I46">
        <v>1.84</v>
      </c>
      <c r="J46">
        <v>2.15</v>
      </c>
      <c r="K46">
        <v>13.96</v>
      </c>
      <c r="L46">
        <v>15.93</v>
      </c>
      <c r="M46">
        <v>15.28</v>
      </c>
      <c r="N46">
        <v>14.74</v>
      </c>
      <c r="O46">
        <v>10.33</v>
      </c>
      <c r="P46">
        <v>13.96</v>
      </c>
    </row>
    <row r="47" spans="1:16">
      <c r="A47" t="s">
        <v>105</v>
      </c>
      <c r="B47">
        <v>51.08</v>
      </c>
      <c r="C47">
        <v>32.799999999999997</v>
      </c>
      <c r="D47">
        <v>26.51</v>
      </c>
      <c r="E47">
        <v>23.74</v>
      </c>
      <c r="F47">
        <v>23.74</v>
      </c>
      <c r="G47">
        <v>-4.1900000000000004</v>
      </c>
      <c r="H47">
        <v>7.8</v>
      </c>
      <c r="I47">
        <v>7.14</v>
      </c>
      <c r="J47">
        <v>5.7</v>
      </c>
      <c r="K47">
        <v>23.74</v>
      </c>
      <c r="L47">
        <v>51.08</v>
      </c>
      <c r="M47">
        <v>19.399999999999999</v>
      </c>
      <c r="N47">
        <v>16.579999999999998</v>
      </c>
      <c r="O47">
        <v>16.95</v>
      </c>
      <c r="P47">
        <v>23.74</v>
      </c>
    </row>
    <row r="48" spans="1:16">
      <c r="A48" t="s">
        <v>106</v>
      </c>
      <c r="B48">
        <v>7.86</v>
      </c>
      <c r="C48">
        <v>9.15</v>
      </c>
      <c r="D48">
        <v>9.58</v>
      </c>
      <c r="E48">
        <v>9.66</v>
      </c>
      <c r="F48">
        <v>9.66</v>
      </c>
      <c r="G48">
        <v>-0.06</v>
      </c>
      <c r="H48">
        <v>5.58</v>
      </c>
      <c r="I48">
        <v>1.38</v>
      </c>
      <c r="J48">
        <v>2.73</v>
      </c>
      <c r="K48">
        <v>9.66</v>
      </c>
      <c r="L48">
        <v>7.86</v>
      </c>
      <c r="M48">
        <v>10.41</v>
      </c>
      <c r="N48">
        <v>10.41</v>
      </c>
      <c r="O48">
        <v>9.89</v>
      </c>
      <c r="P48">
        <v>9.66</v>
      </c>
    </row>
    <row r="49" spans="1:16">
      <c r="A49" t="s">
        <v>107</v>
      </c>
      <c r="B49">
        <v>19</v>
      </c>
      <c r="C49">
        <v>18.62</v>
      </c>
      <c r="D49">
        <v>18.28</v>
      </c>
      <c r="E49">
        <v>15.47</v>
      </c>
      <c r="F49">
        <v>15.47</v>
      </c>
      <c r="G49">
        <v>-0.02</v>
      </c>
      <c r="H49">
        <v>4.51</v>
      </c>
      <c r="I49">
        <v>4.03</v>
      </c>
      <c r="J49">
        <v>-0.62</v>
      </c>
      <c r="K49">
        <v>15.47</v>
      </c>
      <c r="L49">
        <v>19</v>
      </c>
      <c r="M49">
        <v>18.260000000000002</v>
      </c>
      <c r="N49">
        <v>17.649999999999999</v>
      </c>
      <c r="O49">
        <v>8.0399999999999991</v>
      </c>
      <c r="P49">
        <v>15.47</v>
      </c>
    </row>
    <row r="50" spans="1:16">
      <c r="A50" t="s">
        <v>108</v>
      </c>
      <c r="B50">
        <v>40.119999999999997</v>
      </c>
      <c r="C50">
        <v>21.29</v>
      </c>
      <c r="D50">
        <v>15.26</v>
      </c>
      <c r="E50">
        <v>13.54</v>
      </c>
      <c r="F50">
        <v>13.54</v>
      </c>
      <c r="G50">
        <v>-0.03</v>
      </c>
      <c r="H50">
        <v>8.77</v>
      </c>
      <c r="I50">
        <v>-2.64</v>
      </c>
      <c r="J50">
        <v>2.81</v>
      </c>
      <c r="K50">
        <v>13.54</v>
      </c>
      <c r="L50">
        <v>40.119999999999997</v>
      </c>
      <c r="M50">
        <v>7.95</v>
      </c>
      <c r="N50">
        <v>4.9800000000000004</v>
      </c>
      <c r="O50">
        <v>8.84</v>
      </c>
      <c r="P50">
        <v>13.54</v>
      </c>
    </row>
    <row r="51" spans="1:16">
      <c r="A51" t="s">
        <v>109</v>
      </c>
      <c r="B51">
        <v>41.1</v>
      </c>
      <c r="C51">
        <v>36.67</v>
      </c>
      <c r="D51">
        <v>35.26</v>
      </c>
      <c r="E51">
        <v>28.96</v>
      </c>
      <c r="F51">
        <v>28.96</v>
      </c>
      <c r="G51">
        <v>-0.33</v>
      </c>
      <c r="H51">
        <v>10.08</v>
      </c>
      <c r="I51">
        <v>3.01</v>
      </c>
      <c r="J51">
        <v>0.8</v>
      </c>
      <c r="K51">
        <v>28.96</v>
      </c>
      <c r="L51">
        <v>41.1</v>
      </c>
      <c r="M51">
        <v>32.880000000000003</v>
      </c>
      <c r="N51">
        <v>32.729999999999997</v>
      </c>
      <c r="O51">
        <v>13.93</v>
      </c>
      <c r="P51">
        <v>28.96</v>
      </c>
    </row>
    <row r="52" spans="1:16">
      <c r="A52" t="s">
        <v>110</v>
      </c>
      <c r="B52">
        <v>22.86</v>
      </c>
      <c r="C52">
        <v>21.85</v>
      </c>
      <c r="D52">
        <v>20.79</v>
      </c>
      <c r="E52">
        <v>17.91</v>
      </c>
      <c r="F52">
        <v>17.91</v>
      </c>
      <c r="G52">
        <v>-0.01</v>
      </c>
      <c r="H52">
        <v>5.78</v>
      </c>
      <c r="I52">
        <v>2.16</v>
      </c>
      <c r="J52">
        <v>2.21</v>
      </c>
      <c r="K52">
        <v>17.91</v>
      </c>
      <c r="L52">
        <v>22.86</v>
      </c>
      <c r="M52">
        <v>20.91</v>
      </c>
      <c r="N52">
        <v>18.82</v>
      </c>
      <c r="O52">
        <v>10.43</v>
      </c>
      <c r="P52">
        <v>17.91</v>
      </c>
    </row>
    <row r="53" spans="1:16">
      <c r="A53" t="s">
        <v>111</v>
      </c>
      <c r="B53">
        <v>11.54</v>
      </c>
      <c r="C53">
        <v>10.71</v>
      </c>
      <c r="D53">
        <v>10.79</v>
      </c>
      <c r="E53">
        <v>10.01</v>
      </c>
      <c r="F53">
        <v>10.01</v>
      </c>
      <c r="G53">
        <v>-2.25</v>
      </c>
      <c r="H53">
        <v>3.4</v>
      </c>
      <c r="I53">
        <v>2.11</v>
      </c>
      <c r="J53">
        <v>4.53</v>
      </c>
      <c r="K53">
        <v>10.01</v>
      </c>
      <c r="L53">
        <v>11.54</v>
      </c>
      <c r="M53">
        <v>9.91</v>
      </c>
      <c r="N53">
        <v>10.94</v>
      </c>
      <c r="O53">
        <v>7.89</v>
      </c>
      <c r="P53">
        <v>10.01</v>
      </c>
    </row>
    <row r="54" spans="1:16">
      <c r="A54" t="s">
        <v>112</v>
      </c>
      <c r="B54">
        <v>15.02</v>
      </c>
      <c r="C54">
        <v>13.66</v>
      </c>
      <c r="D54">
        <v>13.67</v>
      </c>
      <c r="E54">
        <v>13.06</v>
      </c>
      <c r="F54">
        <v>13.06</v>
      </c>
      <c r="G54">
        <v>-4.47</v>
      </c>
      <c r="H54">
        <v>4.9000000000000004</v>
      </c>
      <c r="I54">
        <v>6.84</v>
      </c>
      <c r="J54">
        <v>4.0599999999999996</v>
      </c>
      <c r="K54">
        <v>13.06</v>
      </c>
      <c r="L54">
        <v>15.02</v>
      </c>
      <c r="M54">
        <v>12.39</v>
      </c>
      <c r="N54">
        <v>13.71</v>
      </c>
      <c r="O54">
        <v>11.41</v>
      </c>
      <c r="P54">
        <v>13.06</v>
      </c>
    </row>
    <row r="55" spans="1:16">
      <c r="A55" t="s">
        <v>113</v>
      </c>
      <c r="B55">
        <v>10.76</v>
      </c>
      <c r="C55">
        <v>10.029999999999999</v>
      </c>
      <c r="D55">
        <v>10.11</v>
      </c>
      <c r="E55">
        <v>9.2899999999999991</v>
      </c>
      <c r="F55">
        <v>9.2899999999999991</v>
      </c>
      <c r="G55">
        <v>-1.71</v>
      </c>
      <c r="H55">
        <v>3.05</v>
      </c>
      <c r="I55">
        <v>0.98</v>
      </c>
      <c r="J55">
        <v>4.6500000000000004</v>
      </c>
      <c r="K55">
        <v>9.2899999999999991</v>
      </c>
      <c r="L55">
        <v>10.76</v>
      </c>
      <c r="M55">
        <v>9.34</v>
      </c>
      <c r="N55">
        <v>10.26</v>
      </c>
      <c r="O55">
        <v>7.03</v>
      </c>
      <c r="P55">
        <v>9.2899999999999991</v>
      </c>
    </row>
    <row r="56" spans="1:16">
      <c r="A56" t="s">
        <v>114</v>
      </c>
      <c r="B56">
        <v>7.11</v>
      </c>
      <c r="C56">
        <v>7.58</v>
      </c>
      <c r="D56">
        <v>7.89</v>
      </c>
      <c r="E56">
        <v>7.59</v>
      </c>
      <c r="F56">
        <v>7.59</v>
      </c>
      <c r="G56">
        <v>0.17</v>
      </c>
      <c r="H56">
        <v>3.39</v>
      </c>
      <c r="I56">
        <v>1.3</v>
      </c>
      <c r="J56">
        <v>1.74</v>
      </c>
      <c r="K56">
        <v>7.59</v>
      </c>
      <c r="L56">
        <v>7.11</v>
      </c>
      <c r="M56">
        <v>8.0299999999999994</v>
      </c>
      <c r="N56">
        <v>8.51</v>
      </c>
      <c r="O56">
        <v>6.74</v>
      </c>
      <c r="P56">
        <v>7.59</v>
      </c>
    </row>
    <row r="57" spans="1:16">
      <c r="A57" t="s">
        <v>115</v>
      </c>
      <c r="B57">
        <v>4.45</v>
      </c>
      <c r="C57">
        <v>3.65</v>
      </c>
      <c r="D57">
        <v>4.18</v>
      </c>
      <c r="E57">
        <v>4.7699999999999996</v>
      </c>
      <c r="F57">
        <v>4.7699999999999996</v>
      </c>
      <c r="G57">
        <v>4.8600000000000003</v>
      </c>
      <c r="H57">
        <v>-1.51</v>
      </c>
      <c r="I57">
        <v>0.43</v>
      </c>
      <c r="J57">
        <v>2.74</v>
      </c>
      <c r="K57">
        <v>4.7699999999999996</v>
      </c>
      <c r="L57">
        <v>4.45</v>
      </c>
      <c r="M57">
        <v>2.86</v>
      </c>
      <c r="N57">
        <v>5.24</v>
      </c>
      <c r="O57">
        <v>6.56</v>
      </c>
      <c r="P57">
        <v>4.7699999999999996</v>
      </c>
    </row>
    <row r="58" spans="1:16">
      <c r="A58" t="s">
        <v>116</v>
      </c>
      <c r="B58">
        <v>6.5</v>
      </c>
      <c r="C58">
        <v>4.7</v>
      </c>
      <c r="D58">
        <v>5.57</v>
      </c>
      <c r="E58">
        <v>7.01</v>
      </c>
      <c r="F58">
        <v>7.01</v>
      </c>
      <c r="G58">
        <v>9.23</v>
      </c>
      <c r="H58">
        <v>-2.97</v>
      </c>
      <c r="I58">
        <v>0.24</v>
      </c>
      <c r="J58">
        <v>4.8499999999999996</v>
      </c>
      <c r="K58">
        <v>7.01</v>
      </c>
      <c r="L58">
        <v>6.5</v>
      </c>
      <c r="M58">
        <v>2.91</v>
      </c>
      <c r="N58">
        <v>7.39</v>
      </c>
      <c r="O58">
        <v>11.38</v>
      </c>
      <c r="P58">
        <v>7.01</v>
      </c>
    </row>
    <row r="59" spans="1:16">
      <c r="A59" t="s">
        <v>117</v>
      </c>
      <c r="B59">
        <v>-0.67</v>
      </c>
      <c r="C59">
        <v>0.32</v>
      </c>
      <c r="D59">
        <v>0.1</v>
      </c>
      <c r="E59">
        <v>-0.5</v>
      </c>
      <c r="F59">
        <v>-0.5</v>
      </c>
      <c r="G59">
        <v>-0.24</v>
      </c>
      <c r="H59">
        <v>0.61</v>
      </c>
      <c r="I59">
        <v>-0.62</v>
      </c>
      <c r="J59">
        <v>-2.06</v>
      </c>
      <c r="K59">
        <v>-0.5</v>
      </c>
      <c r="L59">
        <v>-0.67</v>
      </c>
      <c r="M59">
        <v>1.33</v>
      </c>
      <c r="N59">
        <v>-0.35</v>
      </c>
      <c r="O59">
        <v>-2.31</v>
      </c>
      <c r="P59">
        <v>-0.5</v>
      </c>
    </row>
    <row r="60" spans="1:16">
      <c r="A60" t="s">
        <v>118</v>
      </c>
      <c r="B60">
        <v>4.08</v>
      </c>
      <c r="C60">
        <v>4.88</v>
      </c>
      <c r="D60">
        <v>5.16</v>
      </c>
      <c r="E60">
        <v>4.03</v>
      </c>
      <c r="F60">
        <v>4.03</v>
      </c>
      <c r="G60">
        <v>-4.45</v>
      </c>
      <c r="H60">
        <v>1.92</v>
      </c>
      <c r="I60">
        <v>2.65</v>
      </c>
      <c r="J60">
        <v>0.91</v>
      </c>
      <c r="K60">
        <v>4.03</v>
      </c>
      <c r="L60">
        <v>4.08</v>
      </c>
      <c r="M60">
        <v>5.68</v>
      </c>
      <c r="N60">
        <v>5.71</v>
      </c>
      <c r="O60">
        <v>0.87</v>
      </c>
      <c r="P60">
        <v>4.03</v>
      </c>
    </row>
    <row r="61" spans="1:16">
      <c r="A61" t="s">
        <v>119</v>
      </c>
      <c r="B61">
        <v>-1.37</v>
      </c>
      <c r="C61">
        <v>-1.72</v>
      </c>
      <c r="D61">
        <v>-1.79</v>
      </c>
      <c r="E61">
        <v>-1.53</v>
      </c>
      <c r="F61">
        <v>-1.53</v>
      </c>
      <c r="G61">
        <v>-1.64</v>
      </c>
      <c r="H61">
        <v>-0.77</v>
      </c>
      <c r="I61">
        <v>1.42</v>
      </c>
      <c r="J61">
        <v>0.28000000000000003</v>
      </c>
      <c r="K61">
        <v>-1.53</v>
      </c>
      <c r="L61">
        <v>-1.37</v>
      </c>
      <c r="M61">
        <v>-2.0699999999999998</v>
      </c>
      <c r="N61">
        <v>-1.92</v>
      </c>
      <c r="O61">
        <v>-0.74</v>
      </c>
      <c r="P61">
        <v>-1.53</v>
      </c>
    </row>
    <row r="62" spans="1:16">
      <c r="A62" t="s">
        <v>120</v>
      </c>
      <c r="B62">
        <v>0.37</v>
      </c>
      <c r="C62">
        <v>0.67</v>
      </c>
      <c r="D62">
        <v>1.18</v>
      </c>
      <c r="E62">
        <v>1.43</v>
      </c>
      <c r="F62">
        <v>1.43</v>
      </c>
      <c r="G62">
        <v>0.01</v>
      </c>
      <c r="H62">
        <v>0.6</v>
      </c>
      <c r="I62">
        <v>1.25</v>
      </c>
      <c r="J62">
        <v>0.28999999999999998</v>
      </c>
      <c r="K62">
        <v>1.43</v>
      </c>
      <c r="L62">
        <v>0.37</v>
      </c>
      <c r="M62">
        <v>0.96</v>
      </c>
      <c r="N62">
        <v>2.21</v>
      </c>
      <c r="O62">
        <v>2.1800000000000002</v>
      </c>
      <c r="P62">
        <v>1.43</v>
      </c>
    </row>
    <row r="63" spans="1:16">
      <c r="A63" t="s">
        <v>121</v>
      </c>
      <c r="B63">
        <v>6.37</v>
      </c>
      <c r="C63">
        <v>8</v>
      </c>
      <c r="D63">
        <v>8.4600000000000009</v>
      </c>
      <c r="E63">
        <v>8.24</v>
      </c>
      <c r="F63">
        <v>8.24</v>
      </c>
      <c r="G63">
        <v>-0.16</v>
      </c>
      <c r="H63">
        <v>5.53</v>
      </c>
      <c r="I63">
        <v>-0.03</v>
      </c>
      <c r="J63">
        <v>2.1800000000000002</v>
      </c>
      <c r="K63">
        <v>8.24</v>
      </c>
      <c r="L63">
        <v>6.37</v>
      </c>
      <c r="M63">
        <v>9.59</v>
      </c>
      <c r="N63">
        <v>9.3699999999999992</v>
      </c>
      <c r="O63">
        <v>7.62</v>
      </c>
      <c r="P63">
        <v>8.24</v>
      </c>
    </row>
    <row r="64" spans="1:16">
      <c r="A64" t="s">
        <v>122</v>
      </c>
      <c r="B64">
        <v>2.1</v>
      </c>
      <c r="C64">
        <v>5.27</v>
      </c>
      <c r="D64">
        <v>1.45</v>
      </c>
      <c r="E64">
        <v>1.5</v>
      </c>
      <c r="F64">
        <v>1.5</v>
      </c>
      <c r="G64">
        <v>-10.95</v>
      </c>
      <c r="H64">
        <v>15.8</v>
      </c>
      <c r="I64">
        <v>-17.75</v>
      </c>
      <c r="J64">
        <v>19.809999999999999</v>
      </c>
      <c r="K64">
        <v>1.5</v>
      </c>
      <c r="L64">
        <v>2.1</v>
      </c>
      <c r="M64">
        <v>8.16</v>
      </c>
      <c r="N64">
        <v>-6.24</v>
      </c>
      <c r="O64">
        <v>1.61</v>
      </c>
      <c r="P64">
        <v>1.5</v>
      </c>
    </row>
    <row r="65" spans="1:16">
      <c r="A65" t="s">
        <v>123</v>
      </c>
      <c r="B65">
        <v>1.02</v>
      </c>
      <c r="C65">
        <v>3.3</v>
      </c>
      <c r="D65">
        <v>1.46</v>
      </c>
      <c r="E65">
        <v>1.78</v>
      </c>
      <c r="F65">
        <v>1.78</v>
      </c>
      <c r="G65">
        <v>-14.27</v>
      </c>
      <c r="H65">
        <v>11.89</v>
      </c>
      <c r="I65">
        <v>-6.53</v>
      </c>
      <c r="J65">
        <v>14.46</v>
      </c>
      <c r="K65">
        <v>1.78</v>
      </c>
      <c r="L65">
        <v>1.02</v>
      </c>
      <c r="M65">
        <v>5.43</v>
      </c>
      <c r="N65">
        <v>-2.0699999999999998</v>
      </c>
      <c r="O65">
        <v>2.63</v>
      </c>
      <c r="P65">
        <v>1.78</v>
      </c>
    </row>
    <row r="66" spans="1:16">
      <c r="A66" t="s">
        <v>124</v>
      </c>
      <c r="B66">
        <v>4.7699999999999996</v>
      </c>
      <c r="C66">
        <v>6.57</v>
      </c>
      <c r="D66">
        <v>5.27</v>
      </c>
      <c r="E66">
        <v>4.66</v>
      </c>
      <c r="F66">
        <v>4.66</v>
      </c>
      <c r="G66">
        <v>-14.57</v>
      </c>
      <c r="H66">
        <v>9.06</v>
      </c>
      <c r="I66">
        <v>1.83</v>
      </c>
      <c r="J66">
        <v>8.66</v>
      </c>
      <c r="K66">
        <v>4.66</v>
      </c>
      <c r="L66">
        <v>4.7699999999999996</v>
      </c>
      <c r="M66">
        <v>8.2799999999999994</v>
      </c>
      <c r="N66">
        <v>2.91</v>
      </c>
      <c r="O66">
        <v>3.09</v>
      </c>
      <c r="P66">
        <v>4.66</v>
      </c>
    </row>
    <row r="67" spans="1:16">
      <c r="A67" t="s">
        <v>125</v>
      </c>
      <c r="B67">
        <v>8.9</v>
      </c>
      <c r="C67">
        <v>10.4</v>
      </c>
      <c r="D67">
        <v>10.65</v>
      </c>
      <c r="E67">
        <v>10.52</v>
      </c>
      <c r="F67">
        <v>10.52</v>
      </c>
      <c r="G67">
        <v>1.07</v>
      </c>
      <c r="H67">
        <v>3.91</v>
      </c>
      <c r="I67">
        <v>-2</v>
      </c>
      <c r="J67">
        <v>7.02</v>
      </c>
      <c r="K67">
        <v>10.52</v>
      </c>
      <c r="L67">
        <v>8.9</v>
      </c>
      <c r="M67">
        <v>11.89</v>
      </c>
      <c r="N67">
        <v>11.14</v>
      </c>
      <c r="O67">
        <v>10.15</v>
      </c>
      <c r="P67">
        <v>10.52</v>
      </c>
    </row>
    <row r="68" spans="1:16">
      <c r="A68" t="s">
        <v>126</v>
      </c>
      <c r="B68">
        <v>4.29</v>
      </c>
      <c r="C68">
        <v>4.9400000000000004</v>
      </c>
      <c r="D68">
        <v>5.04</v>
      </c>
      <c r="E68">
        <v>5.05</v>
      </c>
      <c r="F68">
        <v>5.05</v>
      </c>
      <c r="G68">
        <v>-1.1000000000000001</v>
      </c>
      <c r="H68">
        <v>4.18</v>
      </c>
      <c r="I68">
        <v>1.69</v>
      </c>
      <c r="J68">
        <v>0.32</v>
      </c>
      <c r="K68">
        <v>5.05</v>
      </c>
      <c r="L68">
        <v>4.29</v>
      </c>
      <c r="M68">
        <v>5.58</v>
      </c>
      <c r="N68">
        <v>5.21</v>
      </c>
      <c r="O68">
        <v>5.1100000000000003</v>
      </c>
      <c r="P68">
        <v>5.05</v>
      </c>
    </row>
    <row r="69" spans="1:16">
      <c r="A69" t="s">
        <v>127</v>
      </c>
      <c r="B69">
        <v>23.55</v>
      </c>
      <c r="C69">
        <v>8.8000000000000007</v>
      </c>
      <c r="D69">
        <v>5.42</v>
      </c>
      <c r="E69">
        <v>4.9400000000000004</v>
      </c>
      <c r="F69">
        <v>4.9400000000000004</v>
      </c>
      <c r="G69">
        <v>3.42</v>
      </c>
      <c r="H69">
        <v>-2.75</v>
      </c>
      <c r="I69">
        <v>-0.47</v>
      </c>
      <c r="J69">
        <v>3.44</v>
      </c>
      <c r="K69">
        <v>4.9400000000000004</v>
      </c>
      <c r="L69">
        <v>23.55</v>
      </c>
      <c r="M69">
        <v>-3.1</v>
      </c>
      <c r="N69">
        <v>-0.86</v>
      </c>
      <c r="O69">
        <v>3.54</v>
      </c>
      <c r="P69">
        <v>4.9400000000000004</v>
      </c>
    </row>
    <row r="70" spans="1:16">
      <c r="A70" t="s">
        <v>128</v>
      </c>
      <c r="B70">
        <v>5.04</v>
      </c>
      <c r="C70">
        <v>5.1100000000000003</v>
      </c>
      <c r="D70">
        <v>5.05</v>
      </c>
      <c r="E70">
        <v>5.05</v>
      </c>
      <c r="F70">
        <v>5.05</v>
      </c>
      <c r="G70">
        <v>-0.9</v>
      </c>
      <c r="H70">
        <v>3.86</v>
      </c>
      <c r="I70">
        <v>1.6</v>
      </c>
      <c r="J70">
        <v>0.45</v>
      </c>
      <c r="K70">
        <v>5.05</v>
      </c>
      <c r="L70">
        <v>5.04</v>
      </c>
      <c r="M70">
        <v>5.17</v>
      </c>
      <c r="N70">
        <v>4.9400000000000004</v>
      </c>
      <c r="O70">
        <v>5.04</v>
      </c>
      <c r="P70">
        <v>5.05</v>
      </c>
    </row>
  </sheetData>
  <mergeCells count="8">
    <mergeCell ref="A1:A5"/>
    <mergeCell ref="B2:P2"/>
    <mergeCell ref="B3:F3"/>
    <mergeCell ref="G3:K3"/>
    <mergeCell ref="L3:P3"/>
    <mergeCell ref="B4:F4"/>
    <mergeCell ref="G4:K4"/>
    <mergeCell ref="L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091F-08F3-4D64-B44E-2E0F5336570B}">
  <dimension ref="A1:S66"/>
  <sheetViews>
    <sheetView tabSelected="1" topLeftCell="B1" workbookViewId="0">
      <selection activeCell="S13" sqref="S13"/>
    </sheetView>
  </sheetViews>
  <sheetFormatPr defaultRowHeight="14.5"/>
  <cols>
    <col min="1" max="1" width="44.453125" customWidth="1"/>
    <col min="9" max="9" width="27.08984375" customWidth="1"/>
    <col min="10" max="10" width="5.54296875" customWidth="1"/>
    <col min="11" max="18" width="11" bestFit="1" customWidth="1"/>
  </cols>
  <sheetData>
    <row r="1" spans="1:19">
      <c r="A1" t="s">
        <v>129</v>
      </c>
      <c r="B1" t="s">
        <v>132</v>
      </c>
      <c r="C1" t="s">
        <v>133</v>
      </c>
      <c r="D1" t="s">
        <v>130</v>
      </c>
      <c r="E1" t="s">
        <v>131</v>
      </c>
      <c r="F1" t="s">
        <v>134</v>
      </c>
      <c r="I1" t="s">
        <v>145</v>
      </c>
      <c r="J1" t="s">
        <v>143</v>
      </c>
      <c r="K1">
        <v>22</v>
      </c>
      <c r="L1">
        <v>23</v>
      </c>
      <c r="M1">
        <v>24</v>
      </c>
      <c r="N1">
        <v>25</v>
      </c>
      <c r="O1">
        <v>26</v>
      </c>
      <c r="P1">
        <v>27</v>
      </c>
      <c r="Q1">
        <v>28</v>
      </c>
      <c r="R1">
        <v>29</v>
      </c>
    </row>
    <row r="2" spans="1:19">
      <c r="A2" t="s">
        <v>64</v>
      </c>
      <c r="B2">
        <v>1435853</v>
      </c>
      <c r="C2">
        <v>2428901</v>
      </c>
      <c r="D2">
        <v>1454587</v>
      </c>
      <c r="E2">
        <v>2617670</v>
      </c>
      <c r="F2">
        <f>(D2-B2)/B2*100</f>
        <v>1.3047296624375893</v>
      </c>
      <c r="I2" t="s">
        <v>146</v>
      </c>
      <c r="J2" t="s">
        <v>6</v>
      </c>
      <c r="K2" s="4">
        <f>K3/K4*100</f>
        <v>18.661116314530656</v>
      </c>
      <c r="L2" s="4">
        <f>L3/L4*100</f>
        <v>18.596754156480152</v>
      </c>
      <c r="M2">
        <v>17.899999999999999</v>
      </c>
      <c r="N2">
        <v>18.149999999999999</v>
      </c>
      <c r="O2">
        <v>18.71</v>
      </c>
      <c r="P2">
        <v>19.260000000000002</v>
      </c>
      <c r="Q2">
        <v>19.809999999999999</v>
      </c>
      <c r="R2">
        <v>20.36</v>
      </c>
    </row>
    <row r="3" spans="1:19">
      <c r="A3" t="s">
        <v>65</v>
      </c>
      <c r="B3">
        <v>1097952</v>
      </c>
      <c r="C3">
        <v>1805454</v>
      </c>
      <c r="D3">
        <v>1099935</v>
      </c>
      <c r="E3">
        <v>1932512</v>
      </c>
      <c r="F3">
        <f t="shared" ref="F3:F66" si="0">(D3-B3)/B3*100</f>
        <v>0.18060898837107633</v>
      </c>
      <c r="I3" t="s">
        <v>140</v>
      </c>
      <c r="J3" t="s">
        <v>144</v>
      </c>
      <c r="K3" s="2">
        <v>2185263</v>
      </c>
      <c r="L3" s="2">
        <v>2287660</v>
      </c>
      <c r="M3" s="3">
        <f>L3*(1+M5/100)</f>
        <v>2420344.2800000003</v>
      </c>
      <c r="N3" s="3">
        <f t="shared" ref="N3:R3" si="1">M3*(1+N5/100)</f>
        <v>2575730.3827760005</v>
      </c>
      <c r="O3" s="3">
        <f t="shared" si="1"/>
        <v>2743668.0037329956</v>
      </c>
      <c r="P3" s="3">
        <f t="shared" si="1"/>
        <v>2925024.4587797467</v>
      </c>
      <c r="Q3" s="3">
        <f t="shared" si="1"/>
        <v>3120416.0926262336</v>
      </c>
      <c r="R3" s="3">
        <f t="shared" si="1"/>
        <v>3331044.1788785039</v>
      </c>
    </row>
    <row r="4" spans="1:19">
      <c r="A4" t="s">
        <v>66</v>
      </c>
      <c r="B4">
        <v>299436.59999999998</v>
      </c>
      <c r="C4">
        <v>454735.2</v>
      </c>
      <c r="D4">
        <v>287809.2</v>
      </c>
      <c r="E4">
        <v>471637.8</v>
      </c>
      <c r="F4">
        <f t="shared" si="0"/>
        <v>-3.8830924476166122</v>
      </c>
      <c r="I4" t="s">
        <v>139</v>
      </c>
      <c r="J4" t="s">
        <v>144</v>
      </c>
      <c r="K4" s="3">
        <v>11710248</v>
      </c>
      <c r="L4" s="3">
        <v>12301394</v>
      </c>
      <c r="M4" s="3">
        <f t="shared" ref="M4:R4" si="2">M3/M2*100</f>
        <v>13521476.424581008</v>
      </c>
      <c r="N4" s="3">
        <f t="shared" si="2"/>
        <v>14191351.971217634</v>
      </c>
      <c r="O4" s="3">
        <f t="shared" si="2"/>
        <v>14664179.603062509</v>
      </c>
      <c r="P4" s="3">
        <f t="shared" si="2"/>
        <v>15187042.880476356</v>
      </c>
      <c r="Q4" s="3">
        <f t="shared" si="2"/>
        <v>15751721.820425207</v>
      </c>
      <c r="R4" s="3">
        <f t="shared" si="2"/>
        <v>16360727.794098744</v>
      </c>
    </row>
    <row r="5" spans="1:19">
      <c r="A5" t="s">
        <v>67</v>
      </c>
      <c r="B5">
        <v>167155.1</v>
      </c>
      <c r="C5">
        <v>281504.59999999998</v>
      </c>
      <c r="D5">
        <v>166636.9</v>
      </c>
      <c r="E5">
        <v>286674.40000000002</v>
      </c>
      <c r="F5">
        <f t="shared" si="0"/>
        <v>-0.31001148035567666</v>
      </c>
      <c r="I5" t="s">
        <v>141</v>
      </c>
      <c r="J5" t="s">
        <v>6</v>
      </c>
      <c r="L5" s="4">
        <f>(L3-K3)/K3*100</f>
        <v>4.6857975447348901</v>
      </c>
      <c r="M5" s="4">
        <v>5.8</v>
      </c>
      <c r="N5" s="4">
        <v>6.42</v>
      </c>
      <c r="O5" s="4">
        <v>6.52</v>
      </c>
      <c r="P5" s="4">
        <v>6.61</v>
      </c>
      <c r="Q5" s="4">
        <v>6.68</v>
      </c>
      <c r="R5" s="4">
        <v>6.75</v>
      </c>
    </row>
    <row r="6" spans="1:19">
      <c r="A6" t="s">
        <v>68</v>
      </c>
      <c r="B6">
        <v>432011.5</v>
      </c>
      <c r="C6">
        <v>735907.4</v>
      </c>
      <c r="D6">
        <v>439499</v>
      </c>
      <c r="E6">
        <v>811301.8</v>
      </c>
      <c r="F6">
        <f t="shared" si="0"/>
        <v>1.7331714549265471</v>
      </c>
      <c r="I6" t="s">
        <v>142</v>
      </c>
      <c r="J6" t="s">
        <v>6</v>
      </c>
      <c r="L6" s="4">
        <f>(L4-K4)/K4*100</f>
        <v>5.0481082894230767</v>
      </c>
      <c r="M6" s="4">
        <f t="shared" ref="M6:R6" si="3">(M4-L4)/L4*100</f>
        <v>9.9182452377430401</v>
      </c>
      <c r="N6" s="4">
        <f t="shared" si="3"/>
        <v>4.9541597796143302</v>
      </c>
      <c r="O6" s="4">
        <f t="shared" si="3"/>
        <v>3.331801175841778</v>
      </c>
      <c r="P6" s="4">
        <f t="shared" si="3"/>
        <v>3.5655815160955249</v>
      </c>
      <c r="Q6" s="4">
        <f t="shared" si="3"/>
        <v>3.7181625441696231</v>
      </c>
      <c r="R6" s="4">
        <f t="shared" si="3"/>
        <v>3.8662819253438139</v>
      </c>
    </row>
    <row r="7" spans="1:19">
      <c r="A7" t="s">
        <v>69</v>
      </c>
      <c r="B7">
        <v>178100.6</v>
      </c>
      <c r="C7">
        <v>298013.5</v>
      </c>
      <c r="D7">
        <v>184704.9</v>
      </c>
      <c r="E7">
        <v>325452</v>
      </c>
      <c r="F7">
        <f t="shared" si="0"/>
        <v>3.7081851492920226</v>
      </c>
    </row>
    <row r="8" spans="1:19">
      <c r="A8" t="s">
        <v>70</v>
      </c>
      <c r="B8">
        <v>21248.400000000001</v>
      </c>
      <c r="C8">
        <v>35292.9</v>
      </c>
      <c r="D8">
        <v>21285.3</v>
      </c>
      <c r="E8">
        <v>37446.300000000003</v>
      </c>
      <c r="F8">
        <f t="shared" si="0"/>
        <v>0.17366013441011</v>
      </c>
    </row>
    <row r="9" spans="1:19">
      <c r="A9" t="s">
        <v>71</v>
      </c>
      <c r="B9">
        <v>62448.6</v>
      </c>
      <c r="C9">
        <v>118386.1</v>
      </c>
      <c r="D9">
        <v>64076.2</v>
      </c>
      <c r="E9">
        <v>130116.5</v>
      </c>
      <c r="F9">
        <f t="shared" si="0"/>
        <v>2.6063034239358425</v>
      </c>
      <c r="I9" t="s">
        <v>145</v>
      </c>
      <c r="J9" t="s">
        <v>143</v>
      </c>
      <c r="K9">
        <v>22</v>
      </c>
      <c r="L9">
        <v>23</v>
      </c>
      <c r="M9">
        <v>24</v>
      </c>
      <c r="N9">
        <v>25</v>
      </c>
      <c r="O9">
        <v>26</v>
      </c>
      <c r="P9">
        <v>27</v>
      </c>
      <c r="Q9">
        <v>28</v>
      </c>
      <c r="R9">
        <v>29</v>
      </c>
    </row>
    <row r="10" spans="1:19">
      <c r="A10" t="s">
        <v>72</v>
      </c>
      <c r="B10">
        <v>275452.40000000002</v>
      </c>
      <c r="C10">
        <v>505060.8</v>
      </c>
      <c r="D10">
        <v>290575.40000000002</v>
      </c>
      <c r="E10">
        <v>555041.19999999995</v>
      </c>
      <c r="F10">
        <f t="shared" si="0"/>
        <v>5.4902407820734176</v>
      </c>
      <c r="I10" t="s">
        <v>297</v>
      </c>
      <c r="J10" t="s">
        <v>6</v>
      </c>
      <c r="K10" s="4">
        <f>K11/K12*100</f>
        <v>20.465858622293904</v>
      </c>
      <c r="L10" s="4">
        <f>L11/L12*100</f>
        <v>20.38630418633856</v>
      </c>
      <c r="M10">
        <v>20.5</v>
      </c>
      <c r="N10">
        <v>21</v>
      </c>
      <c r="O10">
        <v>21.5</v>
      </c>
      <c r="P10">
        <v>21.9</v>
      </c>
      <c r="Q10">
        <v>21.9</v>
      </c>
      <c r="R10">
        <v>21.9</v>
      </c>
    </row>
    <row r="11" spans="1:19">
      <c r="A11" t="s">
        <v>73</v>
      </c>
      <c r="B11">
        <v>858146.6</v>
      </c>
      <c r="C11">
        <v>2393391</v>
      </c>
      <c r="D11">
        <v>910679.4</v>
      </c>
      <c r="E11">
        <v>2198018</v>
      </c>
      <c r="F11">
        <f t="shared" si="0"/>
        <v>6.1216580010921264</v>
      </c>
      <c r="I11" t="s">
        <v>298</v>
      </c>
      <c r="J11" t="s">
        <v>144</v>
      </c>
      <c r="K11" s="2">
        <f>B18+B17</f>
        <v>2396602.7999999998</v>
      </c>
      <c r="L11" s="2">
        <f>D18+D17</f>
        <v>2507799.6</v>
      </c>
      <c r="M11" s="3">
        <f>M12*M10/100</f>
        <v>2668049.3446599999</v>
      </c>
      <c r="N11" s="3">
        <f>N12*N10/100</f>
        <v>2891644.8946173601</v>
      </c>
      <c r="O11" s="3">
        <f>O12*O10/100</f>
        <v>3132202.2103743376</v>
      </c>
      <c r="P11" s="3">
        <f>P12*P10/100</f>
        <v>3375523.3327821149</v>
      </c>
      <c r="Q11" s="3">
        <f>Q12*Q10/100</f>
        <v>3571303.6860834779</v>
      </c>
      <c r="R11" s="3">
        <f>R12*R10/100</f>
        <v>3778439.2998763192</v>
      </c>
    </row>
    <row r="12" spans="1:19">
      <c r="A12" t="s">
        <v>74</v>
      </c>
      <c r="B12">
        <v>247985.8</v>
      </c>
      <c r="C12">
        <v>587597.30000000005</v>
      </c>
      <c r="D12">
        <v>249801.4</v>
      </c>
      <c r="E12">
        <v>521070</v>
      </c>
      <c r="F12">
        <f t="shared" si="0"/>
        <v>0.73213869503818596</v>
      </c>
      <c r="I12" t="s">
        <v>139</v>
      </c>
      <c r="J12" t="s">
        <v>144</v>
      </c>
      <c r="K12" s="3">
        <v>11710248</v>
      </c>
      <c r="L12" s="3">
        <v>12301394</v>
      </c>
      <c r="M12" s="3">
        <f>L12*(1+0.058)</f>
        <v>13014874.852</v>
      </c>
      <c r="N12" s="3">
        <f>M12*(1+0.058)</f>
        <v>13769737.593416</v>
      </c>
      <c r="O12" s="3">
        <f>N12*(1+0.058)</f>
        <v>14568382.373834128</v>
      </c>
      <c r="P12" s="3">
        <f>O12*(1+0.058)</f>
        <v>15413348.551516507</v>
      </c>
      <c r="Q12" s="3">
        <f>P12*(1+0.058)</f>
        <v>16307322.767504465</v>
      </c>
      <c r="R12" s="3">
        <f>Q12*(1+0.058)</f>
        <v>17253147.488019723</v>
      </c>
    </row>
    <row r="13" spans="1:19">
      <c r="A13" t="s">
        <v>75</v>
      </c>
      <c r="B13">
        <v>282943.8</v>
      </c>
      <c r="C13">
        <v>1296912</v>
      </c>
      <c r="D13">
        <v>311291.2</v>
      </c>
      <c r="E13">
        <v>1116571</v>
      </c>
      <c r="F13">
        <f t="shared" si="0"/>
        <v>10.018738703587081</v>
      </c>
      <c r="I13" t="s">
        <v>141</v>
      </c>
      <c r="J13" t="s">
        <v>6</v>
      </c>
      <c r="L13" s="4">
        <f>(L11-K11)/K11*100</f>
        <v>4.6397675910251079</v>
      </c>
      <c r="M13" s="4">
        <f>(M11-L11)/L11*100</f>
        <v>6.3900538408252343</v>
      </c>
      <c r="N13" s="4">
        <f>(N11-M11)/M11*100</f>
        <v>8.3804878048780544</v>
      </c>
      <c r="O13" s="4">
        <f>(O11-N11)/N11*100</f>
        <v>8.3190476190476197</v>
      </c>
      <c r="P13" s="4">
        <f>(P11-O11)/O11*100</f>
        <v>7.7683720930232427</v>
      </c>
      <c r="Q13" s="4">
        <f>(Q11-P11)/P11*100</f>
        <v>5.8000000000000123</v>
      </c>
      <c r="R13" s="4">
        <f>(R11-Q11)/Q11*100</f>
        <v>5.7999999999999892</v>
      </c>
      <c r="S13" s="4"/>
    </row>
    <row r="14" spans="1:19">
      <c r="A14" t="s">
        <v>76</v>
      </c>
      <c r="B14">
        <v>153412.79999999999</v>
      </c>
      <c r="C14">
        <v>242717.1</v>
      </c>
      <c r="D14">
        <v>166453.20000000001</v>
      </c>
      <c r="E14">
        <v>272022</v>
      </c>
      <c r="F14">
        <f t="shared" si="0"/>
        <v>8.5002033728606907</v>
      </c>
      <c r="I14" t="s">
        <v>142</v>
      </c>
      <c r="J14" t="s">
        <v>6</v>
      </c>
      <c r="L14" s="4">
        <f>(L12-K12)/K12*100</f>
        <v>5.0481082894230767</v>
      </c>
      <c r="M14" s="4">
        <v>5.8</v>
      </c>
      <c r="N14" s="4">
        <v>5.8</v>
      </c>
      <c r="O14" s="4">
        <v>5.8</v>
      </c>
      <c r="P14" s="4">
        <v>5.8</v>
      </c>
      <c r="Q14" s="4">
        <v>5.8</v>
      </c>
      <c r="R14" s="4">
        <v>5.8</v>
      </c>
    </row>
    <row r="15" spans="1:19">
      <c r="A15" t="s">
        <v>77</v>
      </c>
      <c r="B15">
        <v>173804.2</v>
      </c>
      <c r="C15">
        <v>266164.59999999998</v>
      </c>
      <c r="D15">
        <v>183133.6</v>
      </c>
      <c r="E15">
        <v>288355.59999999998</v>
      </c>
      <c r="F15">
        <f t="shared" si="0"/>
        <v>5.3677644153593489</v>
      </c>
    </row>
    <row r="16" spans="1:19">
      <c r="A16" t="s">
        <v>78</v>
      </c>
      <c r="B16">
        <v>2396603</v>
      </c>
      <c r="C16">
        <v>3591775</v>
      </c>
      <c r="D16">
        <v>2507800</v>
      </c>
      <c r="E16">
        <v>3900062</v>
      </c>
      <c r="F16">
        <f t="shared" si="0"/>
        <v>4.6397755489749448</v>
      </c>
    </row>
    <row r="17" spans="1:6">
      <c r="A17" t="s">
        <v>79</v>
      </c>
      <c r="B17">
        <v>211339.8</v>
      </c>
      <c r="C17">
        <v>363619.5</v>
      </c>
      <c r="D17">
        <v>220139.6</v>
      </c>
      <c r="E17">
        <v>400446.7</v>
      </c>
      <c r="F17">
        <f t="shared" si="0"/>
        <v>4.163815807528926</v>
      </c>
    </row>
    <row r="18" spans="1:6">
      <c r="A18" s="1" t="s">
        <v>80</v>
      </c>
      <c r="B18" s="1">
        <v>2185263</v>
      </c>
      <c r="C18" s="1">
        <v>3228155</v>
      </c>
      <c r="D18" s="1">
        <v>2287660</v>
      </c>
      <c r="E18" s="1">
        <v>3499615</v>
      </c>
      <c r="F18" s="1">
        <f t="shared" si="0"/>
        <v>4.6857975447348901</v>
      </c>
    </row>
    <row r="19" spans="1:6">
      <c r="A19" t="s">
        <v>81</v>
      </c>
      <c r="B19">
        <v>813062.4</v>
      </c>
      <c r="C19">
        <v>1238099</v>
      </c>
      <c r="D19">
        <v>849395.7</v>
      </c>
      <c r="E19">
        <v>1368428</v>
      </c>
      <c r="F19">
        <f t="shared" si="0"/>
        <v>4.4686976054974288</v>
      </c>
    </row>
    <row r="20" spans="1:6">
      <c r="A20" t="s">
        <v>82</v>
      </c>
      <c r="B20">
        <v>82167.7</v>
      </c>
      <c r="C20">
        <v>135754</v>
      </c>
      <c r="D20">
        <v>86111.6</v>
      </c>
      <c r="E20">
        <v>147826.1</v>
      </c>
      <c r="F20">
        <f t="shared" si="0"/>
        <v>4.7998179333241753</v>
      </c>
    </row>
    <row r="21" spans="1:6">
      <c r="A21" t="s">
        <v>83</v>
      </c>
      <c r="B21">
        <v>139326.5</v>
      </c>
      <c r="C21">
        <v>201642.5</v>
      </c>
      <c r="D21">
        <v>136568.70000000001</v>
      </c>
      <c r="E21">
        <v>203949.7</v>
      </c>
      <c r="F21">
        <f t="shared" si="0"/>
        <v>-1.9793793714763439</v>
      </c>
    </row>
    <row r="22" spans="1:6">
      <c r="A22" t="s">
        <v>84</v>
      </c>
      <c r="B22">
        <v>30805</v>
      </c>
      <c r="C22">
        <v>48125.3</v>
      </c>
      <c r="D22">
        <v>30701.1</v>
      </c>
      <c r="E22">
        <v>49241</v>
      </c>
      <c r="F22">
        <f t="shared" si="0"/>
        <v>-0.33728290861873544</v>
      </c>
    </row>
    <row r="23" spans="1:6">
      <c r="A23" t="s">
        <v>85</v>
      </c>
      <c r="B23">
        <v>56381.8</v>
      </c>
      <c r="C23">
        <v>80134.899999999994</v>
      </c>
      <c r="D23">
        <v>57056</v>
      </c>
      <c r="E23">
        <v>81980.899999999994</v>
      </c>
      <c r="F23">
        <f t="shared" si="0"/>
        <v>1.1957759418819496</v>
      </c>
    </row>
    <row r="24" spans="1:6">
      <c r="A24" t="s">
        <v>86</v>
      </c>
      <c r="B24">
        <v>80974.5</v>
      </c>
      <c r="C24">
        <v>128957.7</v>
      </c>
      <c r="D24">
        <v>84637.1</v>
      </c>
      <c r="E24">
        <v>141009.4</v>
      </c>
      <c r="F24">
        <f t="shared" si="0"/>
        <v>4.5231523504313156</v>
      </c>
    </row>
    <row r="25" spans="1:6">
      <c r="A25" t="s">
        <v>87</v>
      </c>
      <c r="B25">
        <v>235475.3</v>
      </c>
      <c r="C25">
        <v>357326.3</v>
      </c>
      <c r="D25">
        <v>235723.2</v>
      </c>
      <c r="E25">
        <v>366319.8</v>
      </c>
      <c r="F25">
        <f t="shared" si="0"/>
        <v>0.10527643451352363</v>
      </c>
    </row>
    <row r="26" spans="1:6">
      <c r="A26" t="s">
        <v>88</v>
      </c>
      <c r="B26">
        <v>66242.600000000006</v>
      </c>
      <c r="C26">
        <v>87798</v>
      </c>
      <c r="D26">
        <v>63837.599999999999</v>
      </c>
      <c r="E26">
        <v>83864.2</v>
      </c>
      <c r="F26">
        <f t="shared" si="0"/>
        <v>-3.6305942097683475</v>
      </c>
    </row>
    <row r="27" spans="1:6">
      <c r="A27" t="s">
        <v>89</v>
      </c>
      <c r="B27">
        <v>63514.7</v>
      </c>
      <c r="C27">
        <v>91078</v>
      </c>
      <c r="D27">
        <v>66125.600000000006</v>
      </c>
      <c r="E27">
        <v>98386.2</v>
      </c>
      <c r="F27">
        <f t="shared" si="0"/>
        <v>4.1107019319937095</v>
      </c>
    </row>
    <row r="28" spans="1:6">
      <c r="A28" t="s">
        <v>90</v>
      </c>
      <c r="B28">
        <v>124289.7</v>
      </c>
      <c r="C28">
        <v>168012.79999999999</v>
      </c>
      <c r="D28">
        <v>141896</v>
      </c>
      <c r="E28">
        <v>196315.2</v>
      </c>
      <c r="F28">
        <f t="shared" si="0"/>
        <v>14.165534231718318</v>
      </c>
    </row>
    <row r="29" spans="1:6">
      <c r="A29" t="s">
        <v>91</v>
      </c>
      <c r="B29">
        <v>202637.9</v>
      </c>
      <c r="C29">
        <v>284559.3</v>
      </c>
      <c r="D29">
        <v>230332.3</v>
      </c>
      <c r="E29">
        <v>327987</v>
      </c>
      <c r="F29">
        <f t="shared" si="0"/>
        <v>13.666939896238558</v>
      </c>
    </row>
    <row r="30" spans="1:6">
      <c r="A30" t="s">
        <v>92</v>
      </c>
      <c r="B30">
        <v>36652.300000000003</v>
      </c>
      <c r="C30">
        <v>55327.3</v>
      </c>
      <c r="D30">
        <v>36639.9</v>
      </c>
      <c r="E30">
        <v>56489.1</v>
      </c>
      <c r="F30">
        <f t="shared" si="0"/>
        <v>-3.3831437590550809E-2</v>
      </c>
    </row>
    <row r="31" spans="1:6">
      <c r="A31" t="s">
        <v>93</v>
      </c>
      <c r="B31">
        <v>207792.8</v>
      </c>
      <c r="C31">
        <v>284619.90000000002</v>
      </c>
      <c r="D31">
        <v>223644.3</v>
      </c>
      <c r="E31">
        <v>310892.5</v>
      </c>
      <c r="F31">
        <f t="shared" si="0"/>
        <v>7.6285126337389944</v>
      </c>
    </row>
    <row r="32" spans="1:6">
      <c r="A32" t="s">
        <v>94</v>
      </c>
      <c r="B32">
        <v>28800.7</v>
      </c>
      <c r="C32">
        <v>41970.5</v>
      </c>
      <c r="D32">
        <v>28212.3</v>
      </c>
      <c r="E32">
        <v>42184.2</v>
      </c>
      <c r="F32">
        <f t="shared" si="0"/>
        <v>-2.043005899162178</v>
      </c>
    </row>
    <row r="33" spans="1:6">
      <c r="A33" t="s">
        <v>95</v>
      </c>
      <c r="B33">
        <v>17139.3</v>
      </c>
      <c r="C33">
        <v>24749.599999999999</v>
      </c>
      <c r="D33">
        <v>16778.8</v>
      </c>
      <c r="E33">
        <v>24741.3</v>
      </c>
      <c r="F33">
        <f t="shared" si="0"/>
        <v>-2.1033531124374978</v>
      </c>
    </row>
    <row r="34" spans="1:6">
      <c r="A34" t="s">
        <v>96</v>
      </c>
      <c r="B34">
        <v>122451.9</v>
      </c>
      <c r="C34">
        <v>204673.7</v>
      </c>
      <c r="D34">
        <v>128460.5</v>
      </c>
      <c r="E34">
        <v>218250.9</v>
      </c>
      <c r="F34">
        <f t="shared" si="0"/>
        <v>4.9069063036179976</v>
      </c>
    </row>
    <row r="35" spans="1:6">
      <c r="A35" t="s">
        <v>97</v>
      </c>
      <c r="B35">
        <v>109290.2</v>
      </c>
      <c r="C35">
        <v>172281.4</v>
      </c>
      <c r="D35">
        <v>114833.5</v>
      </c>
      <c r="E35">
        <v>184460</v>
      </c>
      <c r="F35">
        <f t="shared" si="0"/>
        <v>5.0720924657471604</v>
      </c>
    </row>
    <row r="36" spans="1:6">
      <c r="A36" t="s">
        <v>98</v>
      </c>
      <c r="B36">
        <v>13161.7</v>
      </c>
      <c r="C36">
        <v>32392.3</v>
      </c>
      <c r="D36">
        <v>13627</v>
      </c>
      <c r="E36">
        <v>33790.9</v>
      </c>
      <c r="F36">
        <f t="shared" si="0"/>
        <v>3.5352576035010617</v>
      </c>
    </row>
    <row r="37" spans="1:6">
      <c r="A37" t="s">
        <v>99</v>
      </c>
      <c r="B37">
        <v>10240.1</v>
      </c>
      <c r="C37">
        <v>12536.9</v>
      </c>
      <c r="D37">
        <v>10741.4</v>
      </c>
      <c r="E37">
        <v>13285.3</v>
      </c>
      <c r="F37">
        <f t="shared" si="0"/>
        <v>4.895460005273379</v>
      </c>
    </row>
    <row r="38" spans="1:6">
      <c r="A38" t="s">
        <v>100</v>
      </c>
      <c r="B38">
        <v>1124725</v>
      </c>
      <c r="C38">
        <v>1912979</v>
      </c>
      <c r="D38">
        <v>1179989</v>
      </c>
      <c r="E38">
        <v>2072385</v>
      </c>
      <c r="F38">
        <f t="shared" si="0"/>
        <v>4.913556647180422</v>
      </c>
    </row>
    <row r="39" spans="1:6">
      <c r="A39" t="s">
        <v>101</v>
      </c>
      <c r="B39">
        <v>1529952</v>
      </c>
      <c r="C39">
        <v>2516697</v>
      </c>
      <c r="D39">
        <v>1604114</v>
      </c>
      <c r="E39">
        <v>2702446</v>
      </c>
      <c r="F39">
        <f t="shared" si="0"/>
        <v>4.8473416159461209</v>
      </c>
    </row>
    <row r="40" spans="1:6">
      <c r="A40" t="s">
        <v>102</v>
      </c>
      <c r="B40">
        <v>277812.3</v>
      </c>
      <c r="C40">
        <v>439271.6</v>
      </c>
      <c r="D40">
        <v>290311.40000000002</v>
      </c>
      <c r="E40">
        <v>467184.9</v>
      </c>
      <c r="F40">
        <f t="shared" si="0"/>
        <v>4.4991168497579244</v>
      </c>
    </row>
    <row r="41" spans="1:6">
      <c r="A41" t="s">
        <v>103</v>
      </c>
      <c r="B41">
        <v>1252140</v>
      </c>
      <c r="C41">
        <v>2077425</v>
      </c>
      <c r="D41">
        <v>1313803</v>
      </c>
      <c r="E41">
        <v>2235261</v>
      </c>
      <c r="F41">
        <f t="shared" si="0"/>
        <v>4.9246090692734033</v>
      </c>
    </row>
    <row r="42" spans="1:6">
      <c r="A42" t="s">
        <v>104</v>
      </c>
      <c r="B42">
        <v>486873.8</v>
      </c>
      <c r="C42">
        <v>983519.5</v>
      </c>
      <c r="D42">
        <v>554854.9</v>
      </c>
      <c r="E42">
        <v>1231242</v>
      </c>
      <c r="F42">
        <f t="shared" si="0"/>
        <v>13.96277639092513</v>
      </c>
    </row>
    <row r="43" spans="1:6">
      <c r="A43" t="s">
        <v>105</v>
      </c>
      <c r="B43">
        <v>3972.8</v>
      </c>
      <c r="C43">
        <v>13870.7</v>
      </c>
      <c r="D43">
        <v>4915.8999999999996</v>
      </c>
      <c r="E43">
        <v>18755.400000000001</v>
      </c>
      <c r="F43">
        <f t="shared" si="0"/>
        <v>23.738924687877553</v>
      </c>
    </row>
    <row r="44" spans="1:6">
      <c r="A44" t="s">
        <v>106</v>
      </c>
      <c r="B44">
        <v>282147.8</v>
      </c>
      <c r="C44">
        <v>471125.3</v>
      </c>
      <c r="D44">
        <v>309401.2</v>
      </c>
      <c r="E44">
        <v>564759.19999999995</v>
      </c>
      <c r="F44">
        <f t="shared" si="0"/>
        <v>9.6592636908740825</v>
      </c>
    </row>
    <row r="45" spans="1:6">
      <c r="A45" t="s">
        <v>107</v>
      </c>
      <c r="B45">
        <v>39080</v>
      </c>
      <c r="C45">
        <v>55027.7</v>
      </c>
      <c r="D45">
        <v>45126.3</v>
      </c>
      <c r="E45">
        <v>68728.399999999994</v>
      </c>
      <c r="F45">
        <f t="shared" si="0"/>
        <v>15.471596724667355</v>
      </c>
    </row>
    <row r="46" spans="1:6">
      <c r="A46" t="s">
        <v>108</v>
      </c>
      <c r="B46">
        <v>17979.5</v>
      </c>
      <c r="C46">
        <v>28579.8</v>
      </c>
      <c r="D46">
        <v>20413.599999999999</v>
      </c>
      <c r="E46">
        <v>34127.4</v>
      </c>
      <c r="F46">
        <f t="shared" si="0"/>
        <v>13.538196279095629</v>
      </c>
    </row>
    <row r="47" spans="1:6">
      <c r="A47" t="s">
        <v>109</v>
      </c>
      <c r="B47">
        <v>50402.8</v>
      </c>
      <c r="C47">
        <v>206376.2</v>
      </c>
      <c r="D47">
        <v>64997.7</v>
      </c>
      <c r="E47">
        <v>288918.90000000002</v>
      </c>
      <c r="F47">
        <f t="shared" si="0"/>
        <v>28.95652622473353</v>
      </c>
    </row>
    <row r="48" spans="1:6">
      <c r="A48" t="s">
        <v>110</v>
      </c>
      <c r="B48">
        <v>93290.9</v>
      </c>
      <c r="C48">
        <v>208539.8</v>
      </c>
      <c r="D48">
        <v>110000.2</v>
      </c>
      <c r="E48">
        <v>255952.6</v>
      </c>
      <c r="F48">
        <f t="shared" si="0"/>
        <v>17.910964520655288</v>
      </c>
    </row>
    <row r="49" spans="1:6">
      <c r="A49" t="s">
        <v>111</v>
      </c>
      <c r="B49">
        <v>347854.6</v>
      </c>
      <c r="C49">
        <v>471938.7</v>
      </c>
      <c r="D49">
        <v>382674.5</v>
      </c>
      <c r="E49">
        <v>526263.5</v>
      </c>
      <c r="F49">
        <f t="shared" si="0"/>
        <v>10.009900688391077</v>
      </c>
    </row>
    <row r="50" spans="1:6">
      <c r="A50" t="s">
        <v>112</v>
      </c>
      <c r="B50">
        <v>66802.8</v>
      </c>
      <c r="C50">
        <v>105015.3</v>
      </c>
      <c r="D50">
        <v>75524.800000000003</v>
      </c>
      <c r="E50">
        <v>120463.6</v>
      </c>
      <c r="F50">
        <f t="shared" si="0"/>
        <v>13.056338955852148</v>
      </c>
    </row>
    <row r="51" spans="1:6">
      <c r="A51" t="s">
        <v>113</v>
      </c>
      <c r="B51">
        <v>281051.8</v>
      </c>
      <c r="C51">
        <v>366923.4</v>
      </c>
      <c r="D51">
        <v>307149.7</v>
      </c>
      <c r="E51">
        <v>405799.9</v>
      </c>
      <c r="F51">
        <f t="shared" si="0"/>
        <v>9.2857971377518389</v>
      </c>
    </row>
    <row r="52" spans="1:6">
      <c r="A52" t="s">
        <v>114</v>
      </c>
      <c r="B52">
        <v>750319</v>
      </c>
      <c r="C52">
        <v>812737.3</v>
      </c>
      <c r="D52">
        <v>807304.6</v>
      </c>
      <c r="E52">
        <v>883637</v>
      </c>
      <c r="F52">
        <f t="shared" si="0"/>
        <v>7.5948496572791013</v>
      </c>
    </row>
    <row r="53" spans="1:6">
      <c r="A53" t="s">
        <v>115</v>
      </c>
      <c r="B53">
        <v>473623.8</v>
      </c>
      <c r="C53">
        <v>809370.7</v>
      </c>
      <c r="D53">
        <v>496236.79999999999</v>
      </c>
      <c r="E53">
        <v>869167.8</v>
      </c>
      <c r="F53">
        <f t="shared" si="0"/>
        <v>4.7744644589228837</v>
      </c>
    </row>
    <row r="54" spans="1:6">
      <c r="A54" t="s">
        <v>116</v>
      </c>
      <c r="B54">
        <v>292549.7</v>
      </c>
      <c r="C54">
        <v>513276.4</v>
      </c>
      <c r="D54">
        <v>313055.7</v>
      </c>
      <c r="E54">
        <v>558681.80000000005</v>
      </c>
      <c r="F54">
        <f t="shared" si="0"/>
        <v>7.009407290453554</v>
      </c>
    </row>
    <row r="55" spans="1:6">
      <c r="A55" t="s">
        <v>117</v>
      </c>
      <c r="B55">
        <v>102120.6</v>
      </c>
      <c r="C55">
        <v>167882.5</v>
      </c>
      <c r="D55">
        <v>101607.3</v>
      </c>
      <c r="E55">
        <v>173161.8</v>
      </c>
      <c r="F55">
        <f t="shared" si="0"/>
        <v>-0.50264099505878623</v>
      </c>
    </row>
    <row r="56" spans="1:6">
      <c r="A56" t="s">
        <v>118</v>
      </c>
      <c r="B56">
        <v>68864.3</v>
      </c>
      <c r="C56">
        <v>112466</v>
      </c>
      <c r="D56">
        <v>71638.600000000006</v>
      </c>
      <c r="E56">
        <v>121248.8</v>
      </c>
      <c r="F56">
        <f t="shared" si="0"/>
        <v>4.0286476447157709</v>
      </c>
    </row>
    <row r="57" spans="1:6">
      <c r="A57" t="s">
        <v>119</v>
      </c>
      <c r="B57">
        <v>10089.200000000001</v>
      </c>
      <c r="C57">
        <v>15745.8</v>
      </c>
      <c r="D57">
        <v>9935.2000000000007</v>
      </c>
      <c r="E57">
        <v>16075.4</v>
      </c>
      <c r="F57">
        <f t="shared" si="0"/>
        <v>-1.5263846489315307</v>
      </c>
    </row>
    <row r="58" spans="1:6">
      <c r="A58" t="s">
        <v>120</v>
      </c>
      <c r="B58">
        <v>339014.9</v>
      </c>
      <c r="C58">
        <v>488311.2</v>
      </c>
      <c r="D58">
        <v>343864.8</v>
      </c>
      <c r="E58">
        <v>505457.4</v>
      </c>
      <c r="F58">
        <f t="shared" si="0"/>
        <v>1.4305860892839708</v>
      </c>
    </row>
    <row r="59" spans="1:6">
      <c r="A59" t="s">
        <v>121</v>
      </c>
      <c r="B59">
        <v>214399</v>
      </c>
      <c r="C59">
        <v>341427.3</v>
      </c>
      <c r="D59">
        <v>232076.1</v>
      </c>
      <c r="E59">
        <v>383091.9</v>
      </c>
      <c r="F59">
        <f t="shared" si="0"/>
        <v>8.2449545007206222</v>
      </c>
    </row>
    <row r="60" spans="1:6">
      <c r="A60" t="s">
        <v>122</v>
      </c>
      <c r="B60">
        <v>373404</v>
      </c>
      <c r="C60">
        <v>604938.5</v>
      </c>
      <c r="D60">
        <v>378989.1</v>
      </c>
      <c r="E60">
        <v>616444.4</v>
      </c>
      <c r="F60">
        <f t="shared" si="0"/>
        <v>1.4957258090432821</v>
      </c>
    </row>
    <row r="61" spans="1:6">
      <c r="A61" t="s">
        <v>123</v>
      </c>
      <c r="B61">
        <v>352673.5</v>
      </c>
      <c r="C61">
        <v>566535.9</v>
      </c>
      <c r="D61">
        <v>358952.1</v>
      </c>
      <c r="E61">
        <v>583612.4</v>
      </c>
      <c r="F61">
        <f t="shared" si="0"/>
        <v>1.7802868658972044</v>
      </c>
    </row>
    <row r="62" spans="1:6">
      <c r="A62" t="s">
        <v>124</v>
      </c>
      <c r="B62">
        <v>161397.79999999999</v>
      </c>
      <c r="C62">
        <v>236171.6</v>
      </c>
      <c r="D62">
        <v>168926.2</v>
      </c>
      <c r="E62">
        <v>251998.5</v>
      </c>
      <c r="F62">
        <f t="shared" si="0"/>
        <v>4.6644997639373171</v>
      </c>
    </row>
    <row r="63" spans="1:6">
      <c r="A63" t="s">
        <v>125</v>
      </c>
      <c r="B63">
        <v>219778.4</v>
      </c>
      <c r="C63">
        <v>354181.2</v>
      </c>
      <c r="D63">
        <v>242891.7</v>
      </c>
      <c r="E63">
        <v>405191.5</v>
      </c>
      <c r="F63">
        <f t="shared" si="0"/>
        <v>10.516638577767431</v>
      </c>
    </row>
    <row r="64" spans="1:6">
      <c r="A64" t="s">
        <v>126</v>
      </c>
      <c r="B64">
        <v>11197311</v>
      </c>
      <c r="C64">
        <v>18730084</v>
      </c>
      <c r="D64">
        <v>11763142</v>
      </c>
      <c r="E64">
        <v>19978223</v>
      </c>
      <c r="F64">
        <f t="shared" si="0"/>
        <v>5.0532757373623003</v>
      </c>
    </row>
    <row r="65" spans="1:6">
      <c r="A65" t="s">
        <v>127</v>
      </c>
      <c r="B65">
        <v>512937.3</v>
      </c>
      <c r="C65">
        <v>858005.9</v>
      </c>
      <c r="D65">
        <v>538251.5</v>
      </c>
      <c r="E65">
        <v>914154</v>
      </c>
      <c r="F65">
        <f t="shared" si="0"/>
        <v>4.9351450947318538</v>
      </c>
    </row>
    <row r="66" spans="1:6">
      <c r="A66" t="s">
        <v>128</v>
      </c>
      <c r="B66">
        <v>11710248</v>
      </c>
      <c r="C66">
        <v>19588090</v>
      </c>
      <c r="D66">
        <v>12301394</v>
      </c>
      <c r="E66">
        <v>20892377</v>
      </c>
      <c r="F66">
        <f t="shared" si="0"/>
        <v>5.0481082894230767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D6D5-393D-4BFC-85A9-357DBF0C3FFC}">
  <dimension ref="A1:AE19"/>
  <sheetViews>
    <sheetView workbookViewId="0">
      <selection activeCell="O19" sqref="O19"/>
    </sheetView>
  </sheetViews>
  <sheetFormatPr defaultRowHeight="14.5"/>
  <cols>
    <col min="15" max="15" width="12" bestFit="1" customWidth="1"/>
    <col min="16" max="16" width="12" customWidth="1"/>
  </cols>
  <sheetData>
    <row r="1" spans="1:31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190</v>
      </c>
      <c r="Q1" t="s">
        <v>150</v>
      </c>
      <c r="R1" t="s">
        <v>191</v>
      </c>
      <c r="S1" t="s">
        <v>151</v>
      </c>
      <c r="T1" t="s">
        <v>192</v>
      </c>
      <c r="U1" t="s">
        <v>152</v>
      </c>
      <c r="V1" t="s">
        <v>153</v>
      </c>
      <c r="W1" t="s">
        <v>168</v>
      </c>
      <c r="X1" t="s">
        <v>169</v>
      </c>
      <c r="Y1" t="s">
        <v>193</v>
      </c>
      <c r="Z1" t="s">
        <v>194</v>
      </c>
      <c r="AA1" t="s">
        <v>292</v>
      </c>
      <c r="AB1" t="s">
        <v>293</v>
      </c>
      <c r="AC1" t="s">
        <v>294</v>
      </c>
      <c r="AD1" t="s">
        <v>295</v>
      </c>
      <c r="AE1" t="s">
        <v>296</v>
      </c>
    </row>
    <row r="2" spans="1:31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6.5</v>
      </c>
      <c r="Q2">
        <v>0.25</v>
      </c>
      <c r="R2">
        <v>3.25</v>
      </c>
      <c r="S2">
        <v>9077.67</v>
      </c>
      <c r="U2">
        <v>10.6</v>
      </c>
      <c r="V2">
        <v>2.5</v>
      </c>
      <c r="W2">
        <v>145.38999999999999</v>
      </c>
      <c r="X2">
        <v>25.336206896551712</v>
      </c>
      <c r="Y2">
        <v>1</v>
      </c>
      <c r="Z2">
        <v>0.5</v>
      </c>
      <c r="AA2">
        <v>1126146.3999999999</v>
      </c>
      <c r="AB2">
        <v>1711.5129999999999</v>
      </c>
      <c r="AE2">
        <v>0</v>
      </c>
    </row>
    <row r="3" spans="1:31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F15" si="0">B3/D3*100</f>
        <v>18.133318249387173</v>
      </c>
      <c r="G3">
        <f t="shared" ref="G3:G15" si="1">C3/E3*100</f>
        <v>18.8593424810926</v>
      </c>
      <c r="H3">
        <f t="shared" ref="H3:H15" si="2">(B3-B2)/B2*100</f>
        <v>11.041437016601105</v>
      </c>
      <c r="I3">
        <f t="shared" ref="I3:I15" si="3">(C3-C2)/C2*100</f>
        <v>7.4641190749892132</v>
      </c>
      <c r="J3">
        <f t="shared" ref="J3:J15" si="4">(D3-D2)/D2*100</f>
        <v>14.096359815633535</v>
      </c>
      <c r="K3">
        <f t="shared" ref="K3:K15" si="5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6.5</v>
      </c>
      <c r="Q3">
        <v>0.25</v>
      </c>
      <c r="R3">
        <v>3.25</v>
      </c>
      <c r="S3">
        <v>8767.58</v>
      </c>
      <c r="T3">
        <f>(S3-S2)/S2*100</f>
        <v>-3.4159646693479728</v>
      </c>
      <c r="U3">
        <v>9.3000000000000007</v>
      </c>
      <c r="V3">
        <v>1.8</v>
      </c>
      <c r="W3">
        <v>181.57</v>
      </c>
      <c r="X3">
        <v>24.884792626728117</v>
      </c>
      <c r="Y3">
        <v>1</v>
      </c>
      <c r="Z3">
        <v>0.5</v>
      </c>
      <c r="AA3">
        <v>1320751.3</v>
      </c>
      <c r="AB3">
        <v>2329.2429999999999</v>
      </c>
      <c r="AC3">
        <f>(AA3-AA2)/AA2*100</f>
        <v>17.28060401382983</v>
      </c>
      <c r="AD3">
        <f>(AB3-AB2)/AB2*100</f>
        <v>36.092626816156233</v>
      </c>
      <c r="AE3">
        <v>0</v>
      </c>
    </row>
    <row r="4" spans="1:31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1"/>
        <v>19.028280450551367</v>
      </c>
      <c r="H4">
        <f t="shared" si="2"/>
        <v>9.1255174270806787</v>
      </c>
      <c r="I4">
        <f t="shared" si="3"/>
        <v>6.9798452430263769</v>
      </c>
      <c r="J4">
        <f t="shared" si="4"/>
        <v>10.010290196567142</v>
      </c>
      <c r="K4">
        <f t="shared" si="5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5.77</v>
      </c>
      <c r="Q4">
        <v>0.25</v>
      </c>
      <c r="R4">
        <v>2.5199999999999996</v>
      </c>
      <c r="S4">
        <v>9410.58</v>
      </c>
      <c r="T4">
        <f t="shared" ref="T4:T15" si="6">(S4-S3)/S3*100</f>
        <v>7.3338367029442564</v>
      </c>
      <c r="U4">
        <v>7.7</v>
      </c>
      <c r="V4">
        <v>2.21</v>
      </c>
      <c r="W4">
        <v>173.39</v>
      </c>
      <c r="X4">
        <v>-4.5051495291072348</v>
      </c>
      <c r="Y4">
        <v>0.875</v>
      </c>
      <c r="Z4">
        <v>0.5</v>
      </c>
      <c r="AA4">
        <v>1548310.3</v>
      </c>
      <c r="AB4">
        <v>2748.0250000000001</v>
      </c>
      <c r="AC4">
        <f t="shared" ref="AC4:AC15" si="7">(AA4-AA3)/AA3*100</f>
        <v>17.229511718065314</v>
      </c>
      <c r="AD4">
        <f t="shared" ref="AD4:AD15" si="8">(AB4-AB3)/AB3*100</f>
        <v>17.97931774400525</v>
      </c>
      <c r="AE4">
        <v>0</v>
      </c>
    </row>
    <row r="5" spans="1:31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1"/>
        <v>19.00953127211044</v>
      </c>
      <c r="H5">
        <f t="shared" si="2"/>
        <v>9.2572018160371918</v>
      </c>
      <c r="I5">
        <f t="shared" si="3"/>
        <v>5.4532547124929991</v>
      </c>
      <c r="J5">
        <f t="shared" si="4"/>
        <v>10.799227155481017</v>
      </c>
      <c r="K5">
        <f t="shared" si="5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6.48</v>
      </c>
      <c r="Q5">
        <v>0.25</v>
      </c>
      <c r="R5">
        <v>3.2300000000000004</v>
      </c>
      <c r="S5">
        <v>10585</v>
      </c>
      <c r="T5">
        <f t="shared" si="6"/>
        <v>12.479783392734561</v>
      </c>
      <c r="U5">
        <v>7.8</v>
      </c>
      <c r="V5">
        <v>1.7</v>
      </c>
      <c r="W5">
        <v>168.17</v>
      </c>
      <c r="X5">
        <v>-3.0105542418824611</v>
      </c>
      <c r="Y5">
        <v>0.54</v>
      </c>
      <c r="Z5">
        <v>0.5</v>
      </c>
      <c r="AA5">
        <v>1726191.3</v>
      </c>
      <c r="AB5">
        <v>3334.518</v>
      </c>
      <c r="AC5">
        <f t="shared" si="7"/>
        <v>11.4887177331314</v>
      </c>
      <c r="AD5">
        <f t="shared" si="8"/>
        <v>21.342345866576903</v>
      </c>
      <c r="AE5">
        <v>0</v>
      </c>
    </row>
    <row r="6" spans="1:31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1"/>
        <v>19.118872207536775</v>
      </c>
      <c r="H6">
        <f t="shared" si="2"/>
        <v>11.644860862905878</v>
      </c>
      <c r="I6">
        <f t="shared" si="3"/>
        <v>5.610656350934395</v>
      </c>
      <c r="J6">
        <f t="shared" si="4"/>
        <v>10.722364676632454</v>
      </c>
      <c r="K6">
        <f t="shared" si="5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7.54</v>
      </c>
      <c r="Q6">
        <v>0.25</v>
      </c>
      <c r="R6">
        <v>4.29</v>
      </c>
      <c r="S6">
        <v>11869.5</v>
      </c>
      <c r="T6">
        <f t="shared" si="6"/>
        <v>12.135096835144072</v>
      </c>
      <c r="U6">
        <v>7.3</v>
      </c>
      <c r="V6">
        <v>2.5</v>
      </c>
      <c r="W6">
        <v>158.26</v>
      </c>
      <c r="X6">
        <v>-5.8928465243503583</v>
      </c>
      <c r="Y6">
        <v>0.16</v>
      </c>
      <c r="Z6">
        <v>0.5</v>
      </c>
      <c r="AA6">
        <v>1876872.76</v>
      </c>
      <c r="AB6">
        <v>2656.4580000000001</v>
      </c>
      <c r="AC6">
        <f t="shared" si="7"/>
        <v>8.7291286892709952</v>
      </c>
      <c r="AD6">
        <f t="shared" si="8"/>
        <v>-20.334573092722845</v>
      </c>
      <c r="AE6">
        <v>0</v>
      </c>
    </row>
    <row r="7" spans="1:31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1"/>
        <v>19.150770110974797</v>
      </c>
      <c r="H7">
        <f t="shared" si="2"/>
        <v>10.985242464570955</v>
      </c>
      <c r="I7">
        <f t="shared" si="3"/>
        <v>5.0512978304383545</v>
      </c>
      <c r="J7">
        <f t="shared" si="4"/>
        <v>9.0506544208001714</v>
      </c>
      <c r="K7">
        <f t="shared" si="5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7.52</v>
      </c>
      <c r="Q7">
        <v>0.27</v>
      </c>
      <c r="R7">
        <v>4.25</v>
      </c>
      <c r="S7">
        <v>13481.83</v>
      </c>
      <c r="T7">
        <f t="shared" si="6"/>
        <v>13.583807237036099</v>
      </c>
      <c r="U7">
        <v>7</v>
      </c>
      <c r="V7">
        <v>2.9</v>
      </c>
      <c r="W7">
        <v>107.92</v>
      </c>
      <c r="X7">
        <v>-31.808416529761146</v>
      </c>
      <c r="Y7">
        <v>0.05</v>
      </c>
      <c r="Z7">
        <v>0.5</v>
      </c>
      <c r="AA7">
        <v>1984149.71</v>
      </c>
      <c r="AB7">
        <v>4600.9750000000004</v>
      </c>
      <c r="AC7">
        <f t="shared" si="7"/>
        <v>5.715728433290276</v>
      </c>
      <c r="AD7">
        <f t="shared" si="8"/>
        <v>73.1996139219969</v>
      </c>
      <c r="AE7">
        <v>0</v>
      </c>
    </row>
    <row r="8" spans="1:31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1"/>
        <v>19.041424633255239</v>
      </c>
      <c r="H8">
        <f t="shared" si="2"/>
        <v>7.6622225645512358</v>
      </c>
      <c r="I8">
        <f t="shared" si="3"/>
        <v>4.4333600818313288</v>
      </c>
      <c r="J8">
        <f t="shared" si="4"/>
        <v>7.5947460062926453</v>
      </c>
      <c r="K8">
        <f t="shared" si="5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6</v>
      </c>
      <c r="Q8">
        <v>0.52</v>
      </c>
      <c r="R8">
        <v>2.48</v>
      </c>
      <c r="S8">
        <v>13327.5</v>
      </c>
      <c r="T8">
        <f t="shared" si="6"/>
        <v>-1.1447259014540305</v>
      </c>
      <c r="U8">
        <v>6.8</v>
      </c>
      <c r="V8">
        <v>1.7</v>
      </c>
      <c r="W8">
        <v>100</v>
      </c>
      <c r="X8">
        <v>-7.3387694588584154</v>
      </c>
      <c r="Y8">
        <v>0</v>
      </c>
      <c r="Z8">
        <v>0.5</v>
      </c>
      <c r="AA8">
        <v>2082948.89</v>
      </c>
      <c r="AB8" s="1">
        <v>2164.4839999999999</v>
      </c>
      <c r="AC8">
        <f t="shared" si="7"/>
        <v>4.9794216385012566</v>
      </c>
      <c r="AD8">
        <f t="shared" si="8"/>
        <v>-52.955971288694251</v>
      </c>
      <c r="AE8">
        <v>0</v>
      </c>
    </row>
    <row r="9" spans="1:31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1"/>
        <v>19.001617695582805</v>
      </c>
      <c r="H9">
        <f t="shared" si="2"/>
        <v>7.5940909603650191</v>
      </c>
      <c r="I9">
        <f t="shared" si="3"/>
        <v>4.8501328817254885</v>
      </c>
      <c r="J9">
        <f t="shared" si="4"/>
        <v>9.5800936135636192</v>
      </c>
      <c r="K9">
        <f t="shared" si="5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4.5599999999999996</v>
      </c>
      <c r="Q9">
        <v>1.1299999999999999</v>
      </c>
      <c r="R9">
        <v>0.4399999999999995</v>
      </c>
      <c r="S9">
        <v>13401</v>
      </c>
      <c r="T9">
        <f t="shared" si="6"/>
        <v>0.55149127743387727</v>
      </c>
      <c r="U9">
        <v>6.9</v>
      </c>
      <c r="V9">
        <v>2.2999999999999998</v>
      </c>
      <c r="W9">
        <v>113.33</v>
      </c>
      <c r="X9">
        <v>13.329999999999998</v>
      </c>
      <c r="Y9">
        <v>0</v>
      </c>
      <c r="Z9">
        <v>0.5</v>
      </c>
      <c r="AA9">
        <v>2133295.9</v>
      </c>
      <c r="AB9">
        <v>2623.1109999999999</v>
      </c>
      <c r="AC9">
        <f t="shared" si="7"/>
        <v>2.4171025146949243</v>
      </c>
      <c r="AD9">
        <f t="shared" si="8"/>
        <v>21.188745215949851</v>
      </c>
      <c r="AE9">
        <v>0</v>
      </c>
    </row>
    <row r="10" spans="1:31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1"/>
        <v>18.929259871800021</v>
      </c>
      <c r="H10">
        <f t="shared" si="2"/>
        <v>7.6043953041616623</v>
      </c>
      <c r="I10">
        <f t="shared" si="3"/>
        <v>4.7737896993586677</v>
      </c>
      <c r="J10">
        <f t="shared" si="4"/>
        <v>9.1901863023894474</v>
      </c>
      <c r="K10">
        <f t="shared" si="5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5.0999999999999996</v>
      </c>
      <c r="Q10">
        <v>1.96</v>
      </c>
      <c r="R10">
        <v>0.13999999999999968</v>
      </c>
      <c r="S10">
        <v>14243.83</v>
      </c>
      <c r="T10">
        <f t="shared" si="6"/>
        <v>6.2893067681516301</v>
      </c>
      <c r="U10">
        <v>6.7</v>
      </c>
      <c r="V10">
        <v>2.9</v>
      </c>
      <c r="W10">
        <v>127.73</v>
      </c>
      <c r="X10">
        <v>12.706256066354898</v>
      </c>
      <c r="Y10">
        <v>0</v>
      </c>
      <c r="Z10">
        <v>0.6</v>
      </c>
      <c r="AA10">
        <v>2220656.9700000002</v>
      </c>
      <c r="AB10">
        <v>2847.922</v>
      </c>
      <c r="AC10">
        <f t="shared" si="7"/>
        <v>4.0951220128440831</v>
      </c>
      <c r="AD10">
        <f t="shared" si="8"/>
        <v>8.5703959916297929</v>
      </c>
      <c r="AE10">
        <v>0</v>
      </c>
    </row>
    <row r="11" spans="1:31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1"/>
        <v>18.807529209056618</v>
      </c>
      <c r="H11">
        <f t="shared" si="2"/>
        <v>6.4152834263770053</v>
      </c>
      <c r="I11">
        <f t="shared" si="3"/>
        <v>4.3439275461118889</v>
      </c>
      <c r="J11">
        <f t="shared" si="4"/>
        <v>6.6980089166504202</v>
      </c>
      <c r="K11">
        <f t="shared" si="5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5.63</v>
      </c>
      <c r="Q11">
        <v>2.23</v>
      </c>
      <c r="R11">
        <v>0.37999999999999989</v>
      </c>
      <c r="S11">
        <v>14114.08</v>
      </c>
      <c r="T11">
        <f t="shared" si="6"/>
        <v>-0.91092072848384176</v>
      </c>
      <c r="U11">
        <v>6</v>
      </c>
      <c r="V11">
        <v>2.5</v>
      </c>
      <c r="W11">
        <v>117.02</v>
      </c>
      <c r="X11">
        <v>-8.3848743443200568</v>
      </c>
      <c r="Y11">
        <v>0</v>
      </c>
      <c r="Z11">
        <v>0.75</v>
      </c>
      <c r="AA11">
        <v>2461112.0499999998</v>
      </c>
      <c r="AB11">
        <v>3617.6640000000002</v>
      </c>
      <c r="AC11">
        <f t="shared" si="7"/>
        <v>10.828105522304041</v>
      </c>
      <c r="AD11">
        <f t="shared" si="8"/>
        <v>27.028198103740209</v>
      </c>
      <c r="AE11">
        <v>0</v>
      </c>
    </row>
    <row r="12" spans="1:31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1"/>
        <v>18.719730775325143</v>
      </c>
      <c r="H12">
        <f t="shared" si="2"/>
        <v>-0.80799628821683644</v>
      </c>
      <c r="I12">
        <f t="shared" si="3"/>
        <v>-2.5226954696858921</v>
      </c>
      <c r="J12">
        <f t="shared" si="4"/>
        <v>-2.4588671066534555</v>
      </c>
      <c r="K12">
        <f t="shared" si="5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4.25</v>
      </c>
      <c r="Q12">
        <v>0.5</v>
      </c>
      <c r="R12">
        <v>0.75</v>
      </c>
      <c r="S12">
        <v>14573.17</v>
      </c>
      <c r="T12">
        <f t="shared" si="6"/>
        <v>3.2527093512294116</v>
      </c>
      <c r="U12">
        <v>2.2000000000000002</v>
      </c>
      <c r="V12">
        <v>-2.2000000000000002</v>
      </c>
      <c r="W12">
        <v>105.87</v>
      </c>
      <c r="X12">
        <v>-9.5282857631174078</v>
      </c>
      <c r="Y12">
        <v>0</v>
      </c>
      <c r="Z12">
        <v>0.21</v>
      </c>
      <c r="AA12">
        <v>2739165.85</v>
      </c>
      <c r="AB12">
        <v>2107.982</v>
      </c>
      <c r="AC12">
        <f t="shared" si="7"/>
        <v>11.297892755431443</v>
      </c>
      <c r="AD12">
        <f t="shared" si="8"/>
        <v>-41.730851731946366</v>
      </c>
      <c r="AE12">
        <v>1</v>
      </c>
    </row>
    <row r="13" spans="1:31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1"/>
        <v>18.714421110526956</v>
      </c>
      <c r="H13">
        <f t="shared" si="2"/>
        <v>6.7547933472666326</v>
      </c>
      <c r="I13">
        <f t="shared" si="3"/>
        <v>3.6734713397976395</v>
      </c>
      <c r="J13">
        <f t="shared" si="4"/>
        <v>9.9291791111790371</v>
      </c>
      <c r="K13">
        <f t="shared" si="5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3.52</v>
      </c>
      <c r="Q13">
        <v>0.25</v>
      </c>
      <c r="R13">
        <v>0.27</v>
      </c>
      <c r="S13">
        <v>14318.5</v>
      </c>
      <c r="T13">
        <f t="shared" si="6"/>
        <v>-1.7475264475745502</v>
      </c>
      <c r="U13">
        <v>8.4</v>
      </c>
      <c r="V13">
        <v>5.8</v>
      </c>
      <c r="W13">
        <v>161.5</v>
      </c>
      <c r="X13">
        <v>52.54557476149995</v>
      </c>
      <c r="Y13">
        <v>0</v>
      </c>
      <c r="Z13">
        <v>0.11</v>
      </c>
      <c r="AA13">
        <v>2750028.0184309999</v>
      </c>
      <c r="AB13">
        <v>2826.4409999999998</v>
      </c>
      <c r="AC13">
        <f t="shared" si="7"/>
        <v>0.3965502282747812</v>
      </c>
      <c r="AD13">
        <f t="shared" si="8"/>
        <v>34.082786285651387</v>
      </c>
      <c r="AE13">
        <v>0</v>
      </c>
    </row>
    <row r="14" spans="1:31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1"/>
        <v>18.661118181793572</v>
      </c>
      <c r="H14">
        <f t="shared" si="2"/>
        <v>9.5442154917528566</v>
      </c>
      <c r="I14">
        <f t="shared" si="3"/>
        <v>5.0074798606937163</v>
      </c>
      <c r="J14">
        <f t="shared" si="4"/>
        <v>15.38185038157536</v>
      </c>
      <c r="K14">
        <f t="shared" si="5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4</v>
      </c>
      <c r="Q14">
        <v>2.02</v>
      </c>
      <c r="R14">
        <v>-1.0199999999999996</v>
      </c>
      <c r="S14">
        <v>14906.92</v>
      </c>
      <c r="T14">
        <f t="shared" si="6"/>
        <v>4.1095086775849428</v>
      </c>
      <c r="U14">
        <v>3</v>
      </c>
      <c r="V14">
        <v>1.9</v>
      </c>
      <c r="W14">
        <v>215.92</v>
      </c>
      <c r="X14">
        <v>33.696594427244577</v>
      </c>
      <c r="Y14">
        <v>0.73</v>
      </c>
      <c r="Z14">
        <v>1.54</v>
      </c>
      <c r="AA14">
        <v>3106425.2555920002</v>
      </c>
      <c r="AB14">
        <v>2634.4029999999998</v>
      </c>
      <c r="AC14">
        <f t="shared" si="7"/>
        <v>12.959767492272277</v>
      </c>
      <c r="AD14">
        <f t="shared" si="8"/>
        <v>-6.7943395952719348</v>
      </c>
      <c r="AE14">
        <v>0</v>
      </c>
    </row>
    <row r="15" spans="1:31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1"/>
        <v>18.596756387016182</v>
      </c>
      <c r="H15">
        <f t="shared" si="2"/>
        <v>8.4091310108014579</v>
      </c>
      <c r="I15">
        <f t="shared" si="3"/>
        <v>4.6857971158805727</v>
      </c>
      <c r="J15">
        <f t="shared" si="4"/>
        <v>6.6585706245916336</v>
      </c>
      <c r="K15">
        <f t="shared" si="5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5.8</v>
      </c>
      <c r="Q15">
        <v>5.23</v>
      </c>
      <c r="R15">
        <v>-2.4291666666999996</v>
      </c>
      <c r="S15">
        <v>15232.27</v>
      </c>
      <c r="T15">
        <f t="shared" si="6"/>
        <v>2.1825434093696106</v>
      </c>
      <c r="U15">
        <v>5.2</v>
      </c>
      <c r="V15">
        <v>2.5</v>
      </c>
      <c r="W15">
        <v>165.65</v>
      </c>
      <c r="X15">
        <v>-23.281771026306032</v>
      </c>
      <c r="Y15">
        <v>3.9</v>
      </c>
      <c r="Z15">
        <v>4.7300000000000004</v>
      </c>
      <c r="AA15">
        <v>3061200</v>
      </c>
      <c r="AB15">
        <v>4622.4780000000001</v>
      </c>
      <c r="AC15">
        <f t="shared" si="7"/>
        <v>-1.4558617018255442</v>
      </c>
      <c r="AD15">
        <f t="shared" si="8"/>
        <v>75.465864562103832</v>
      </c>
      <c r="AE15">
        <v>0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9DC5-47AB-4815-9DD1-0730E0A03AF4}">
  <dimension ref="A1:B26"/>
  <sheetViews>
    <sheetView workbookViewId="0">
      <selection activeCell="G17" sqref="G17"/>
    </sheetView>
  </sheetViews>
  <sheetFormatPr defaultRowHeight="14.5"/>
  <cols>
    <col min="1" max="1" width="43" customWidth="1"/>
  </cols>
  <sheetData>
    <row r="1" spans="1:2">
      <c r="A1" s="6" t="s">
        <v>129</v>
      </c>
      <c r="B1" s="6" t="s">
        <v>220</v>
      </c>
    </row>
    <row r="2" spans="1:2">
      <c r="A2" s="6" t="s">
        <v>216</v>
      </c>
      <c r="B2" s="6">
        <v>0.35403802682798308</v>
      </c>
    </row>
    <row r="3" spans="1:2">
      <c r="A3" s="6" t="s">
        <v>219</v>
      </c>
      <c r="B3" s="6">
        <v>1.6014895204024668</v>
      </c>
    </row>
    <row r="4" spans="1:2">
      <c r="A4" s="6" t="s">
        <v>197</v>
      </c>
      <c r="B4" s="6">
        <v>3.8099945447321173</v>
      </c>
    </row>
    <row r="5" spans="1:2">
      <c r="A5" s="6" t="s">
        <v>210</v>
      </c>
      <c r="B5" s="6">
        <v>12.076829021321949</v>
      </c>
    </row>
    <row r="6" spans="1:2">
      <c r="A6" s="6" t="s">
        <v>214</v>
      </c>
      <c r="B6" s="6">
        <v>20.878534041093303</v>
      </c>
    </row>
    <row r="7" spans="1:2">
      <c r="A7" s="6" t="s">
        <v>198</v>
      </c>
      <c r="B7" s="6">
        <v>37.765690059126641</v>
      </c>
    </row>
    <row r="8" spans="1:2">
      <c r="A8" s="6" t="s">
        <v>208</v>
      </c>
      <c r="B8" s="6">
        <v>38.848208836367043</v>
      </c>
    </row>
    <row r="9" spans="1:2">
      <c r="A9" s="6" t="s">
        <v>211</v>
      </c>
      <c r="B9" s="6">
        <v>40.511092338030465</v>
      </c>
    </row>
    <row r="10" spans="1:2">
      <c r="A10" s="6" t="s">
        <v>202</v>
      </c>
      <c r="B10" s="6">
        <v>54.540864572046829</v>
      </c>
    </row>
    <row r="11" spans="1:2">
      <c r="A11" s="6" t="s">
        <v>218</v>
      </c>
      <c r="B11" s="6">
        <v>59.610010716370738</v>
      </c>
    </row>
    <row r="12" spans="1:2">
      <c r="A12" s="6" t="s">
        <v>209</v>
      </c>
      <c r="B12" s="6">
        <v>175.70642466734293</v>
      </c>
    </row>
    <row r="13" spans="1:2">
      <c r="A13" s="6" t="s">
        <v>196</v>
      </c>
      <c r="B13" s="6">
        <v>237.94156290148001</v>
      </c>
    </row>
    <row r="14" spans="1:2">
      <c r="A14" s="6" t="s">
        <v>212</v>
      </c>
      <c r="B14" s="6">
        <v>240.94623473361415</v>
      </c>
    </row>
    <row r="15" spans="1:2">
      <c r="A15" s="6" t="s">
        <v>195</v>
      </c>
      <c r="B15" s="6">
        <v>265.69143834506929</v>
      </c>
    </row>
    <row r="16" spans="1:2">
      <c r="A16" s="6" t="s">
        <v>207</v>
      </c>
      <c r="B16" s="6">
        <v>300.85866983207359</v>
      </c>
    </row>
    <row r="17" spans="1:2">
      <c r="A17" s="6" t="s">
        <v>199</v>
      </c>
      <c r="B17" s="6">
        <v>308.06281199511528</v>
      </c>
    </row>
    <row r="18" spans="1:2">
      <c r="A18" s="6" t="s">
        <v>215</v>
      </c>
      <c r="B18" s="6">
        <v>357.23374461875704</v>
      </c>
    </row>
    <row r="19" spans="1:2">
      <c r="A19" s="6" t="s">
        <v>217</v>
      </c>
      <c r="B19" s="6">
        <v>426.44121035425025</v>
      </c>
    </row>
    <row r="20" spans="1:2">
      <c r="A20" s="6" t="s">
        <v>203</v>
      </c>
      <c r="B20" s="6">
        <v>484.33634567346405</v>
      </c>
    </row>
    <row r="21" spans="1:2">
      <c r="A21" s="6" t="s">
        <v>200</v>
      </c>
      <c r="B21" s="6">
        <v>492.49212574991282</v>
      </c>
    </row>
    <row r="22" spans="1:2">
      <c r="A22" s="6" t="s">
        <v>205</v>
      </c>
      <c r="B22" s="6">
        <v>1028.619305915101</v>
      </c>
    </row>
    <row r="23" spans="1:2">
      <c r="A23" s="6" t="s">
        <v>213</v>
      </c>
      <c r="B23" s="6">
        <v>1135.8611126321046</v>
      </c>
    </row>
    <row r="24" spans="1:2">
      <c r="A24" s="6" t="s">
        <v>201</v>
      </c>
      <c r="B24" s="6">
        <v>1353.6513109350353</v>
      </c>
    </row>
    <row r="25" spans="1:2">
      <c r="A25" s="6" t="s">
        <v>204</v>
      </c>
      <c r="B25" s="6">
        <v>1923.6319891255703</v>
      </c>
    </row>
    <row r="26" spans="1:2">
      <c r="A26" s="6" t="s">
        <v>206</v>
      </c>
      <c r="B26" s="6">
        <v>9397.0439646253399</v>
      </c>
    </row>
  </sheetData>
  <autoFilter ref="A1:B1" xr:uid="{0D599DC5-47AB-4815-9DD1-0730E0A03AF4}">
    <sortState xmlns:xlrd2="http://schemas.microsoft.com/office/spreadsheetml/2017/richdata2" ref="A2:B26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A6F4-B714-488C-8333-2BF03A8317EE}">
  <dimension ref="A1:N26"/>
  <sheetViews>
    <sheetView workbookViewId="0">
      <selection activeCell="D10" sqref="D10"/>
    </sheetView>
  </sheetViews>
  <sheetFormatPr defaultRowHeight="14.5"/>
  <cols>
    <col min="1" max="1" width="43" customWidth="1"/>
  </cols>
  <sheetData>
    <row r="1" spans="1:14">
      <c r="A1" t="s">
        <v>129</v>
      </c>
      <c r="B1" s="6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14">
      <c r="A2" t="s">
        <v>221</v>
      </c>
      <c r="B2" s="6">
        <v>4.0952886140006859</v>
      </c>
      <c r="C2">
        <v>3.9125641434057958</v>
      </c>
      <c r="D2">
        <v>3.4894433872337096</v>
      </c>
      <c r="E2">
        <v>2.632915379937264</v>
      </c>
      <c r="F2">
        <v>0.79181002631499575</v>
      </c>
      <c r="G2">
        <v>2.4126393342593531</v>
      </c>
      <c r="H2">
        <v>2.644382514736733</v>
      </c>
      <c r="I2">
        <v>3.2238545581297329</v>
      </c>
      <c r="J2">
        <v>2.7021786726419963</v>
      </c>
      <c r="K2">
        <v>0.38270756810604323</v>
      </c>
      <c r="L2">
        <v>2.6472859812379066</v>
      </c>
      <c r="M2">
        <v>3.0413552517677109</v>
      </c>
      <c r="N2">
        <v>3.1066480476589198</v>
      </c>
    </row>
    <row r="3" spans="1:14">
      <c r="A3" t="s">
        <v>80</v>
      </c>
      <c r="B3" s="6">
        <v>7.4641190749892132</v>
      </c>
      <c r="C3">
        <v>6.9798452430263929</v>
      </c>
      <c r="D3">
        <v>5.4532547124929822</v>
      </c>
      <c r="E3">
        <v>5.610656350934395</v>
      </c>
      <c r="F3">
        <v>5.0512978304383545</v>
      </c>
      <c r="G3">
        <v>4.4333600818313421</v>
      </c>
      <c r="H3">
        <v>4.8501328817254619</v>
      </c>
      <c r="I3">
        <v>4.7737896993586935</v>
      </c>
      <c r="J3">
        <v>4.3439275461118889</v>
      </c>
      <c r="K3">
        <v>-2.5226954696858916</v>
      </c>
      <c r="L3">
        <v>3.673471339797616</v>
      </c>
      <c r="M3">
        <v>5.0074798606937279</v>
      </c>
      <c r="N3">
        <v>4.6857971158805949</v>
      </c>
    </row>
    <row r="4" spans="1:14">
      <c r="A4" t="s">
        <v>222</v>
      </c>
      <c r="B4" s="6">
        <v>9.0111209194636963</v>
      </c>
      <c r="C4">
        <v>5.8815377620670874</v>
      </c>
      <c r="D4">
        <v>5.4858003828045456</v>
      </c>
      <c r="E4">
        <v>5.6682394151913318</v>
      </c>
      <c r="F4">
        <v>3.5695322369563458</v>
      </c>
      <c r="G4">
        <v>4.8486341599309464</v>
      </c>
      <c r="H4">
        <v>5.3896996154962826</v>
      </c>
      <c r="I4">
        <v>5.4909569565054372</v>
      </c>
      <c r="J4">
        <v>5.1395305130420486</v>
      </c>
      <c r="K4">
        <v>-7.0831866459699331</v>
      </c>
      <c r="L4">
        <v>4.2607121332600233</v>
      </c>
      <c r="M4">
        <v>9.1354779670438457</v>
      </c>
      <c r="N4">
        <v>7.4835996850652249</v>
      </c>
    </row>
    <row r="5" spans="1:14">
      <c r="A5" t="s">
        <v>223</v>
      </c>
      <c r="B5" s="6">
        <v>9.7990192420596696</v>
      </c>
      <c r="C5">
        <v>10.934927042613214</v>
      </c>
      <c r="D5">
        <v>9.7252711687302895</v>
      </c>
      <c r="E5">
        <v>10.034978029701612</v>
      </c>
      <c r="F5">
        <v>9.1704132855190821</v>
      </c>
      <c r="G5">
        <v>8.4825400633816184</v>
      </c>
      <c r="H5">
        <v>9.3212485477660003</v>
      </c>
      <c r="I5">
        <v>7.4342579577023633</v>
      </c>
      <c r="J5">
        <v>9.6383968257857724</v>
      </c>
      <c r="K5">
        <v>6.4360932577316188</v>
      </c>
      <c r="L5">
        <v>5.4119334602599452</v>
      </c>
      <c r="M5">
        <v>7.9570480637698964</v>
      </c>
      <c r="N5">
        <v>7.739329005989311</v>
      </c>
    </row>
    <row r="6" spans="1:14">
      <c r="A6" t="s">
        <v>224</v>
      </c>
      <c r="B6" s="6">
        <v>7.293775726871532</v>
      </c>
      <c r="C6">
        <v>8.5693204541372214</v>
      </c>
      <c r="D6">
        <v>7.7628690995575207</v>
      </c>
      <c r="E6">
        <v>4.8227329893482951</v>
      </c>
      <c r="F6">
        <v>6.5912130463430358</v>
      </c>
      <c r="G6">
        <v>7.0869188794243971</v>
      </c>
      <c r="H6">
        <v>4.676336263847527</v>
      </c>
      <c r="I6">
        <v>3.881968205473644</v>
      </c>
      <c r="J6">
        <v>6.2529499399386497</v>
      </c>
      <c r="K6">
        <v>2.8620876317214092</v>
      </c>
      <c r="L6">
        <v>2.0690482674741331</v>
      </c>
      <c r="M6">
        <v>1.8445569646904538</v>
      </c>
      <c r="N6">
        <v>3.379472328846759</v>
      </c>
    </row>
    <row r="7" spans="1:14">
      <c r="A7" t="s">
        <v>225</v>
      </c>
      <c r="B7" s="6">
        <v>7.5673349857965384</v>
      </c>
      <c r="C7">
        <v>7.4979042483304701</v>
      </c>
      <c r="D7">
        <v>7.2548773338069568</v>
      </c>
      <c r="E7">
        <v>6.8582216185547216</v>
      </c>
      <c r="F7">
        <v>7.4170916202867216</v>
      </c>
      <c r="G7">
        <v>5.233292366947925</v>
      </c>
      <c r="H7">
        <v>5.715073271074476</v>
      </c>
      <c r="I7">
        <v>6.7373205487036323</v>
      </c>
      <c r="J7">
        <v>8.0126104892495533</v>
      </c>
      <c r="K7">
        <v>2.2645719546747149</v>
      </c>
      <c r="L7">
        <v>2.8166371357796738</v>
      </c>
      <c r="M7">
        <v>3.5752055662045339</v>
      </c>
      <c r="N7">
        <v>5.0310438227337357</v>
      </c>
    </row>
    <row r="8" spans="1:14">
      <c r="A8" t="s">
        <v>226</v>
      </c>
      <c r="B8" s="6">
        <v>6.1697842077100784</v>
      </c>
      <c r="C8">
        <v>6.0300506530561506</v>
      </c>
      <c r="D8">
        <v>5.5572636889100924</v>
      </c>
      <c r="E8">
        <v>5.0066684257549827</v>
      </c>
      <c r="F8">
        <v>4.8763223002212319</v>
      </c>
      <c r="G8">
        <v>5.0330691828017864</v>
      </c>
      <c r="H8">
        <v>5.0697859013491664</v>
      </c>
      <c r="I8">
        <v>5.1742915395502642</v>
      </c>
      <c r="J8">
        <v>5.0192876804628304</v>
      </c>
      <c r="K8">
        <v>-2.0655118293416463</v>
      </c>
      <c r="L8">
        <v>3.7028856282775142</v>
      </c>
      <c r="M8">
        <v>5.3074193477576488</v>
      </c>
      <c r="N8">
        <v>5.0481057706728754</v>
      </c>
    </row>
    <row r="9" spans="1:14">
      <c r="A9" s="6"/>
      <c r="B9" s="6"/>
    </row>
    <row r="10" spans="1:14">
      <c r="A10" s="6"/>
      <c r="B10" s="6"/>
    </row>
    <row r="11" spans="1:14">
      <c r="A11" s="6"/>
      <c r="B11" s="6"/>
    </row>
    <row r="12" spans="1:14">
      <c r="A12" s="6"/>
      <c r="B12" s="6"/>
    </row>
    <row r="13" spans="1:14">
      <c r="A13" s="6"/>
      <c r="B13" s="6"/>
    </row>
    <row r="14" spans="1:14">
      <c r="A14" s="6"/>
      <c r="B14" s="6"/>
    </row>
    <row r="15" spans="1:14">
      <c r="A15" s="6"/>
      <c r="B15" s="6"/>
    </row>
    <row r="16" spans="1:14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S b q U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S b q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6 l F j w 8 h J F 1 Q E A A M o J A A A T A B w A R m 9 y b X V s Y X M v U 2 V j d G l v b j E u b S C i G A A o o B Q A A A A A A A A A A A A A A A A A A A A A A A A A A A B 9 1 k + L m 0 A Y x / F 7 I O 9 h s J c E R N Z x / t g u n k w L v b S U p K f a g 5 t M d 6 U 6 F m e y 7 L L s e 6 + L h C 6 l 3 + Z i M j 8 f H T 8 8 T 5 L g j r E b v d g v x / x 6 v V q v w l 0 7 u Z N w r a h E 7 + J 6 J e b X f j x P R z e v 1 O E + 2 4 3 H 8 + B 8 3 H z o e p f V o 4 / z h 7 B J 6 n f N 1 + C m 0 H S D O / 1 s P n u 3 m 7 p 7 1 1 z O D 4 1 r s / g Q k 2 3 6 b e f 6 b u i i m 6 o k T V J R j / 1 5 8 K E q d S r e + + N 4 6 v x t l U s t U / H l P E a 3 j 4 + 9 q / 6 8 z T 6 N 3 n 3 f p s v u 3 i T 1 X e t v 5 1 0 f H n + 5 Z N 7 m o b 2 Z T z p M r Q 8 / x m l Y L v 8 S h s 3 y K O n T U 7 K s 5 v P t 4 5 y I 6 B 7 i c y o u 6 / K y 7 s / D j Z t e J c W c f P T R q O z l i q 8 C h S W a S g w F l o I S b / K W S v I r r M l z L J K Y I E D O A j k S 5 I a L U C E v M U E G y Q w S G S T 3 g U Q H q T B B B s k M E h k k d 4 N E h + I K E 2 Q o / j M O y F B w O x T o U O B I F M h Q M E O B D I r b Q a G D w q l Q / L X A D A o Z F L e D Q g e F U 6 G Q Q T O D R g b N 7 a D R Q e N U a G T Q z K C R Q X M 7 a H Q w O B U G G Q w z G G Q w 3 A 6 G f y d w K g w y G G Y w y G C 5 H S w 6 W J w K i w y W G S w y W G 4 H i w 4 W p 8 I i Q 8 k M J T K U y F A i Q 4 l D U f 6 l 8 L x d r z r / z 3 8 8 1 7 8 B U E s B A i 0 A F A A C A A g A S b q U W I k A e L y k A A A A 9 g A A A B I A A A A A A A A A A A A A A A A A A A A A A E N v b m Z p Z y 9 Q Y W N r Y W d l L n h t b F B L A Q I t A B Q A A g A I A E m 6 l F g P y u m r p A A A A O k A A A A T A A A A A A A A A A A A A A A A A P A A A A B b Q 2 9 u d G V u d F 9 U e X B l c 1 0 u e G 1 s U E s B A i 0 A F A A C A A g A S b q U W P D y E k X V A Q A A y g k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z U A A A A A A A B N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j J k M z I w M i 0 5 Z m J i L T Q 0 N z E t O D c w O S 1 j Y W V i O D U 5 Z D U 4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B U M T U 6 N T U 6 M j E u M T A 2 O D U 0 O F o i I C 8 + P E V u d H J 5 I F R 5 c G U 9 I k Z p b G x D b 2 x 1 b W 5 U e X B l c y I g V m F s d W U 9 I n N C Z 1 V E Q l F N R E F 3 V U R C U U 1 E Q X d V R E J R T U R B d 1 V E Q l F N R E F 3 V U R C U U 1 E Q X d V R E J R T U R B d 1 V E Q l F N R E F 3 V U R C U U 1 E Q X d V R E J R T U R B d 1 V E Q l F N R E F 3 V U R C U U 1 E Q X d V R E J R T U R B d 1 V E Q l F N R E F 3 V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S 9 B d X R v U m V t b 3 Z l Z E N v b H V t b n M x L n t D b 2 x 1 b W 4 x L D B 9 J n F 1 b 3 Q 7 L C Z x d W 9 0 O 1 N l Y 3 R p b 2 4 x L 2 V h L 0 F 1 d G 9 S Z W 1 v d m V k Q 2 9 s d W 1 u c z E u e 0 N v b H V t b j I s M X 0 m c X V v d D s s J n F 1 b 3 Q 7 U 2 V j d G l v b j E v Z W E v Q X V 0 b 1 J l b W 9 2 Z W R D b 2 x 1 b W 5 z M S 5 7 Q 2 9 s d W 1 u M y w y f S Z x d W 9 0 O y w m c X V v d D t T Z W N 0 a W 9 u M S 9 l Y S 9 B d X R v U m V t b 3 Z l Z E N v b H V t b n M x L n t D b 2 x 1 b W 4 0 L D N 9 J n F 1 b 3 Q 7 L C Z x d W 9 0 O 1 N l Y 3 R p b 2 4 x L 2 V h L 0 F 1 d G 9 S Z W 1 v d m V k Q 2 9 s d W 1 u c z E u e 0 N v b H V t b j U s N H 0 m c X V v d D s s J n F 1 b 3 Q 7 U 2 V j d G l v b j E v Z W E v Q X V 0 b 1 J l b W 9 2 Z W R D b 2 x 1 b W 5 z M S 5 7 Q 2 9 s d W 1 u N i w 1 f S Z x d W 9 0 O y w m c X V v d D t T Z W N 0 a W 9 u M S 9 l Y S 9 B d X R v U m V t b 3 Z l Z E N v b H V t b n M x L n t D b 2 x 1 b W 4 3 L D Z 9 J n F 1 b 3 Q 7 L C Z x d W 9 0 O 1 N l Y 3 R p b 2 4 x L 2 V h L 0 F 1 d G 9 S Z W 1 v d m V k Q 2 9 s d W 1 u c z E u e 0 N v b H V t b j g s N 3 0 m c X V v d D s s J n F 1 b 3 Q 7 U 2 V j d G l v b j E v Z W E v Q X V 0 b 1 J l b W 9 2 Z W R D b 2 x 1 b W 5 z M S 5 7 Q 2 9 s d W 1 u O S w 4 f S Z x d W 9 0 O y w m c X V v d D t T Z W N 0 a W 9 u M S 9 l Y S 9 B d X R v U m V t b 3 Z l Z E N v b H V t b n M x L n t D b 2 x 1 b W 4 x M C w 5 f S Z x d W 9 0 O y w m c X V v d D t T Z W N 0 a W 9 u M S 9 l Y S 9 B d X R v U m V t b 3 Z l Z E N v b H V t b n M x L n t D b 2 x 1 b W 4 x M S w x M H 0 m c X V v d D s s J n F 1 b 3 Q 7 U 2 V j d G l v b j E v Z W E v Q X V 0 b 1 J l b W 9 2 Z W R D b 2 x 1 b W 5 z M S 5 7 Q 2 9 s d W 1 u M T I s M T F 9 J n F 1 b 3 Q 7 L C Z x d W 9 0 O 1 N l Y 3 R p b 2 4 x L 2 V h L 0 F 1 d G 9 S Z W 1 v d m V k Q 2 9 s d W 1 u c z E u e 0 N v b H V t b j E z L D E y f S Z x d W 9 0 O y w m c X V v d D t T Z W N 0 a W 9 u M S 9 l Y S 9 B d X R v U m V t b 3 Z l Z E N v b H V t b n M x L n t D b 2 x 1 b W 4 x N C w x M 3 0 m c X V v d D s s J n F 1 b 3 Q 7 U 2 V j d G l v b j E v Z W E v Q X V 0 b 1 J l b W 9 2 Z W R D b 2 x 1 b W 5 z M S 5 7 Q 2 9 s d W 1 u M T U s M T R 9 J n F 1 b 3 Q 7 L C Z x d W 9 0 O 1 N l Y 3 R p b 2 4 x L 2 V h L 0 F 1 d G 9 S Z W 1 v d m V k Q 2 9 s d W 1 u c z E u e 0 N v b H V t b j E 2 L D E 1 f S Z x d W 9 0 O y w m c X V v d D t T Z W N 0 a W 9 u M S 9 l Y S 9 B d X R v U m V t b 3 Z l Z E N v b H V t b n M x L n t D b 2 x 1 b W 4 x N y w x N n 0 m c X V v d D s s J n F 1 b 3 Q 7 U 2 V j d G l v b j E v Z W E v Q X V 0 b 1 J l b W 9 2 Z W R D b 2 x 1 b W 5 z M S 5 7 Q 2 9 s d W 1 u M T g s M T d 9 J n F 1 b 3 Q 7 L C Z x d W 9 0 O 1 N l Y 3 R p b 2 4 x L 2 V h L 0 F 1 d G 9 S Z W 1 v d m V k Q 2 9 s d W 1 u c z E u e 0 N v b H V t b j E 5 L D E 4 f S Z x d W 9 0 O y w m c X V v d D t T Z W N 0 a W 9 u M S 9 l Y S 9 B d X R v U m V t b 3 Z l Z E N v b H V t b n M x L n t D b 2 x 1 b W 4 y M C w x O X 0 m c X V v d D s s J n F 1 b 3 Q 7 U 2 V j d G l v b j E v Z W E v Q X V 0 b 1 J l b W 9 2 Z W R D b 2 x 1 b W 5 z M S 5 7 Q 2 9 s d W 1 u M j E s M j B 9 J n F 1 b 3 Q 7 L C Z x d W 9 0 O 1 N l Y 3 R p b 2 4 x L 2 V h L 0 F 1 d G 9 S Z W 1 v d m V k Q 2 9 s d W 1 u c z E u e 0 N v b H V t b j I y L D I x f S Z x d W 9 0 O y w m c X V v d D t T Z W N 0 a W 9 u M S 9 l Y S 9 B d X R v U m V t b 3 Z l Z E N v b H V t b n M x L n t D b 2 x 1 b W 4 y M y w y M n 0 m c X V v d D s s J n F 1 b 3 Q 7 U 2 V j d G l v b j E v Z W E v Q X V 0 b 1 J l b W 9 2 Z W R D b 2 x 1 b W 5 z M S 5 7 Q 2 9 s d W 1 u M j Q s M j N 9 J n F 1 b 3 Q 7 L C Z x d W 9 0 O 1 N l Y 3 R p b 2 4 x L 2 V h L 0 F 1 d G 9 S Z W 1 v d m V k Q 2 9 s d W 1 u c z E u e 0 N v b H V t b j I 1 L D I 0 f S Z x d W 9 0 O y w m c X V v d D t T Z W N 0 a W 9 u M S 9 l Y S 9 B d X R v U m V t b 3 Z l Z E N v b H V t b n M x L n t D b 2 x 1 b W 4 y N i w y N X 0 m c X V v d D s s J n F 1 b 3 Q 7 U 2 V j d G l v b j E v Z W E v Q X V 0 b 1 J l b W 9 2 Z W R D b 2 x 1 b W 5 z M S 5 7 Q 2 9 s d W 1 u M j c s M j Z 9 J n F 1 b 3 Q 7 L C Z x d W 9 0 O 1 N l Y 3 R p b 2 4 x L 2 V h L 0 F 1 d G 9 S Z W 1 v d m V k Q 2 9 s d W 1 u c z E u e 0 N v b H V t b j I 4 L D I 3 f S Z x d W 9 0 O y w m c X V v d D t T Z W N 0 a W 9 u M S 9 l Y S 9 B d X R v U m V t b 3 Z l Z E N v b H V t b n M x L n t D b 2 x 1 b W 4 y O S w y O H 0 m c X V v d D s s J n F 1 b 3 Q 7 U 2 V j d G l v b j E v Z W E v Q X V 0 b 1 J l b W 9 2 Z W R D b 2 x 1 b W 5 z M S 5 7 Q 2 9 s d W 1 u M z A s M j l 9 J n F 1 b 3 Q 7 L C Z x d W 9 0 O 1 N l Y 3 R p b 2 4 x L 2 V h L 0 F 1 d G 9 S Z W 1 v d m V k Q 2 9 s d W 1 u c z E u e 0 N v b H V t b j M x L D M w f S Z x d W 9 0 O y w m c X V v d D t T Z W N 0 a W 9 u M S 9 l Y S 9 B d X R v U m V t b 3 Z l Z E N v b H V t b n M x L n t D b 2 x 1 b W 4 z M i w z M X 0 m c X V v d D s s J n F 1 b 3 Q 7 U 2 V j d G l v b j E v Z W E v Q X V 0 b 1 J l b W 9 2 Z W R D b 2 x 1 b W 5 z M S 5 7 Q 2 9 s d W 1 u M z M s M z J 9 J n F 1 b 3 Q 7 L C Z x d W 9 0 O 1 N l Y 3 R p b 2 4 x L 2 V h L 0 F 1 d G 9 S Z W 1 v d m V k Q 2 9 s d W 1 u c z E u e 0 N v b H V t b j M 0 L D M z f S Z x d W 9 0 O y w m c X V v d D t T Z W N 0 a W 9 u M S 9 l Y S 9 B d X R v U m V t b 3 Z l Z E N v b H V t b n M x L n t D b 2 x 1 b W 4 z N S w z N H 0 m c X V v d D s s J n F 1 b 3 Q 7 U 2 V j d G l v b j E v Z W E v Q X V 0 b 1 J l b W 9 2 Z W R D b 2 x 1 b W 5 z M S 5 7 Q 2 9 s d W 1 u M z Y s M z V 9 J n F 1 b 3 Q 7 L C Z x d W 9 0 O 1 N l Y 3 R p b 2 4 x L 2 V h L 0 F 1 d G 9 S Z W 1 v d m V k Q 2 9 s d W 1 u c z E u e 0 N v b H V t b j M 3 L D M 2 f S Z x d W 9 0 O y w m c X V v d D t T Z W N 0 a W 9 u M S 9 l Y S 9 B d X R v U m V t b 3 Z l Z E N v b H V t b n M x L n t D b 2 x 1 b W 4 z O C w z N 3 0 m c X V v d D s s J n F 1 b 3 Q 7 U 2 V j d G l v b j E v Z W E v Q X V 0 b 1 J l b W 9 2 Z W R D b 2 x 1 b W 5 z M S 5 7 Q 2 9 s d W 1 u M z k s M z h 9 J n F 1 b 3 Q 7 L C Z x d W 9 0 O 1 N l Y 3 R p b 2 4 x L 2 V h L 0 F 1 d G 9 S Z W 1 v d m V k Q 2 9 s d W 1 u c z E u e 0 N v b H V t b j Q w L D M 5 f S Z x d W 9 0 O y w m c X V v d D t T Z W N 0 a W 9 u M S 9 l Y S 9 B d X R v U m V t b 3 Z l Z E N v b H V t b n M x L n t D b 2 x 1 b W 4 0 M S w 0 M H 0 m c X V v d D s s J n F 1 b 3 Q 7 U 2 V j d G l v b j E v Z W E v Q X V 0 b 1 J l b W 9 2 Z W R D b 2 x 1 b W 5 z M S 5 7 Q 2 9 s d W 1 u N D I s N D F 9 J n F 1 b 3 Q 7 L C Z x d W 9 0 O 1 N l Y 3 R p b 2 4 x L 2 V h L 0 F 1 d G 9 S Z W 1 v d m V k Q 2 9 s d W 1 u c z E u e 0 N v b H V t b j Q z L D Q y f S Z x d W 9 0 O y w m c X V v d D t T Z W N 0 a W 9 u M S 9 l Y S 9 B d X R v U m V t b 3 Z l Z E N v b H V t b n M x L n t D b 2 x 1 b W 4 0 N C w 0 M 3 0 m c X V v d D s s J n F 1 b 3 Q 7 U 2 V j d G l v b j E v Z W E v Q X V 0 b 1 J l b W 9 2 Z W R D b 2 x 1 b W 5 z M S 5 7 Q 2 9 s d W 1 u N D U s N D R 9 J n F 1 b 3 Q 7 L C Z x d W 9 0 O 1 N l Y 3 R p b 2 4 x L 2 V h L 0 F 1 d G 9 S Z W 1 v d m V k Q 2 9 s d W 1 u c z E u e 0 N v b H V t b j Q 2 L D Q 1 f S Z x d W 9 0 O y w m c X V v d D t T Z W N 0 a W 9 u M S 9 l Y S 9 B d X R v U m V t b 3 Z l Z E N v b H V t b n M x L n t D b 2 x 1 b W 4 0 N y w 0 N n 0 m c X V v d D s s J n F 1 b 3 Q 7 U 2 V j d G l v b j E v Z W E v Q X V 0 b 1 J l b W 9 2 Z W R D b 2 x 1 b W 5 z M S 5 7 Q 2 9 s d W 1 u N D g s N D d 9 J n F 1 b 3 Q 7 L C Z x d W 9 0 O 1 N l Y 3 R p b 2 4 x L 2 V h L 0 F 1 d G 9 S Z W 1 v d m V k Q 2 9 s d W 1 u c z E u e 0 N v b H V t b j Q 5 L D Q 4 f S Z x d W 9 0 O y w m c X V v d D t T Z W N 0 a W 9 u M S 9 l Y S 9 B d X R v U m V t b 3 Z l Z E N v b H V t b n M x L n t D b 2 x 1 b W 4 1 M C w 0 O X 0 m c X V v d D s s J n F 1 b 3 Q 7 U 2 V j d G l v b j E v Z W E v Q X V 0 b 1 J l b W 9 2 Z W R D b 2 x 1 b W 5 z M S 5 7 Q 2 9 s d W 1 u N T E s N T B 9 J n F 1 b 3 Q 7 L C Z x d W 9 0 O 1 N l Y 3 R p b 2 4 x L 2 V h L 0 F 1 d G 9 S Z W 1 v d m V k Q 2 9 s d W 1 u c z E u e 0 N v b H V t b j U y L D U x f S Z x d W 9 0 O y w m c X V v d D t T Z W N 0 a W 9 u M S 9 l Y S 9 B d X R v U m V t b 3 Z l Z E N v b H V t b n M x L n t D b 2 x 1 b W 4 1 M y w 1 M n 0 m c X V v d D s s J n F 1 b 3 Q 7 U 2 V j d G l v b j E v Z W E v Q X V 0 b 1 J l b W 9 2 Z W R D b 2 x 1 b W 5 z M S 5 7 Q 2 9 s d W 1 u N T Q s N T N 9 J n F 1 b 3 Q 7 L C Z x d W 9 0 O 1 N l Y 3 R p b 2 4 x L 2 V h L 0 F 1 d G 9 S Z W 1 v d m V k Q 2 9 s d W 1 u c z E u e 0 N v b H V t b j U 1 L D U 0 f S Z x d W 9 0 O y w m c X V v d D t T Z W N 0 a W 9 u M S 9 l Y S 9 B d X R v U m V t b 3 Z l Z E N v b H V t b n M x L n t D b 2 x 1 b W 4 1 N i w 1 N X 0 m c X V v d D s s J n F 1 b 3 Q 7 U 2 V j d G l v b j E v Z W E v Q X V 0 b 1 J l b W 9 2 Z W R D b 2 x 1 b W 5 z M S 5 7 Q 2 9 s d W 1 u N T c s N T Z 9 J n F 1 b 3 Q 7 L C Z x d W 9 0 O 1 N l Y 3 R p b 2 4 x L 2 V h L 0 F 1 d G 9 S Z W 1 v d m V k Q 2 9 s d W 1 u c z E u e 0 N v b H V t b j U 4 L D U 3 f S Z x d W 9 0 O y w m c X V v d D t T Z W N 0 a W 9 u M S 9 l Y S 9 B d X R v U m V t b 3 Z l Z E N v b H V t b n M x L n t D b 2 x 1 b W 4 1 O S w 1 O H 0 m c X V v d D s s J n F 1 b 3 Q 7 U 2 V j d G l v b j E v Z W E v Q X V 0 b 1 J l b W 9 2 Z W R D b 2 x 1 b W 5 z M S 5 7 Q 2 9 s d W 1 u N j A s N T l 9 J n F 1 b 3 Q 7 L C Z x d W 9 0 O 1 N l Y 3 R p b 2 4 x L 2 V h L 0 F 1 d G 9 S Z W 1 v d m V k Q 2 9 s d W 1 u c z E u e 0 N v b H V t b j Y x L D Y w f S Z x d W 9 0 O y w m c X V v d D t T Z W N 0 a W 9 u M S 9 l Y S 9 B d X R v U m V t b 3 Z l Z E N v b H V t b n M x L n t D b 2 x 1 b W 4 2 M i w 2 M X 0 m c X V v d D s s J n F 1 b 3 Q 7 U 2 V j d G l v b j E v Z W E v Q X V 0 b 1 J l b W 9 2 Z W R D b 2 x 1 b W 5 z M S 5 7 Q 2 9 s d W 1 u N j M s N j J 9 J n F 1 b 3 Q 7 L C Z x d W 9 0 O 1 N l Y 3 R p b 2 4 x L 2 V h L 0 F 1 d G 9 S Z W 1 v d m V k Q 2 9 s d W 1 u c z E u e 0 N v b H V t b j Y 0 L D Y z f S Z x d W 9 0 O y w m c X V v d D t T Z W N 0 a W 9 u M S 9 l Y S 9 B d X R v U m V t b 3 Z l Z E N v b H V t b n M x L n t D b 2 x 1 b W 4 2 N S w 2 N H 0 m c X V v d D s s J n F 1 b 3 Q 7 U 2 V j d G l v b j E v Z W E v Q X V 0 b 1 J l b W 9 2 Z W R D b 2 x 1 b W 5 z M S 5 7 Q 2 9 s d W 1 u N j Y s N j V 9 J n F 1 b 3 Q 7 L C Z x d W 9 0 O 1 N l Y 3 R p b 2 4 x L 2 V h L 0 F 1 d G 9 S Z W 1 v d m V k Q 2 9 s d W 1 u c z E u e 0 N v b H V t b j Y 3 L D Y 2 f S Z x d W 9 0 O y w m c X V v d D t T Z W N 0 a W 9 u M S 9 l Y S 9 B d X R v U m V t b 3 Z l Z E N v b H V t b n M x L n t D b 2 x 1 b W 4 2 O C w 2 N 3 0 m c X V v d D s s J n F 1 b 3 Q 7 U 2 V j d G l v b j E v Z W E v Q X V 0 b 1 J l b W 9 2 Z W R D b 2 x 1 b W 5 z M S 5 7 Q 2 9 s d W 1 u N j k s N j h 9 J n F 1 b 3 Q 7 L C Z x d W 9 0 O 1 N l Y 3 R p b 2 4 x L 2 V h L 0 F 1 d G 9 S Z W 1 v d m V k Q 2 9 s d W 1 u c z E u e 0 N v b H V t b j c w L D Y 5 f S Z x d W 9 0 O y w m c X V v d D t T Z W N 0 a W 9 u M S 9 l Y S 9 B d X R v U m V t b 3 Z l Z E N v b H V t b n M x L n t D b 2 x 1 b W 4 3 M S w 3 M H 0 m c X V v d D s s J n F 1 b 3 Q 7 U 2 V j d G l v b j E v Z W E v Q X V 0 b 1 J l b W 9 2 Z W R D b 2 x 1 b W 5 z M S 5 7 Q 2 9 s d W 1 u N z I s N z F 9 J n F 1 b 3 Q 7 L C Z x d W 9 0 O 1 N l Y 3 R p b 2 4 x L 2 V h L 0 F 1 d G 9 S Z W 1 v d m V k Q 2 9 s d W 1 u c z E u e 0 N v b H V t b j c z L D c y f S Z x d W 9 0 O y w m c X V v d D t T Z W N 0 a W 9 u M S 9 l Y S 9 B d X R v U m V t b 3 Z l Z E N v b H V t b n M x L n t D b 2 x 1 b W 4 3 N C w 3 M 3 0 m c X V v d D s s J n F 1 b 3 Q 7 U 2 V j d G l v b j E v Z W E v Q X V 0 b 1 J l b W 9 2 Z W R D b 2 x 1 b W 5 z M S 5 7 Q 2 9 s d W 1 u N z U s N z R 9 J n F 1 b 3 Q 7 L C Z x d W 9 0 O 1 N l Y 3 R p b 2 4 x L 2 V h L 0 F 1 d G 9 S Z W 1 v d m V k Q 2 9 s d W 1 u c z E u e 0 N v b H V t b j c 2 L D c 1 f S Z x d W 9 0 O y w m c X V v d D t T Z W N 0 a W 9 u M S 9 l Y S 9 B d X R v U m V t b 3 Z l Z E N v b H V t b n M x L n t D b 2 x 1 b W 4 3 N y w 3 N n 0 m c X V v d D s s J n F 1 b 3 Q 7 U 2 V j d G l v b j E v Z W E v Q X V 0 b 1 J l b W 9 2 Z W R D b 2 x 1 b W 5 z M S 5 7 Q 2 9 s d W 1 u N z g s N z d 9 J n F 1 b 3 Q 7 L C Z x d W 9 0 O 1 N l Y 3 R p b 2 4 x L 2 V h L 0 F 1 d G 9 S Z W 1 v d m V k Q 2 9 s d W 1 u c z E u e 0 N v b H V t b j c 5 L D c 4 f S Z x d W 9 0 O y w m c X V v d D t T Z W N 0 a W 9 u M S 9 l Y S 9 B d X R v U m V t b 3 Z l Z E N v b H V t b n M x L n t D b 2 x 1 b W 4 4 M C w 3 O X 0 m c X V v d D s s J n F 1 b 3 Q 7 U 2 V j d G l v b j E v Z W E v Q X V 0 b 1 J l b W 9 2 Z W R D b 2 x 1 b W 5 z M S 5 7 Q 2 9 s d W 1 u O D E s O D B 9 J n F 1 b 3 Q 7 L C Z x d W 9 0 O 1 N l Y 3 R p b 2 4 x L 2 V h L 0 F 1 d G 9 S Z W 1 v d m V k Q 2 9 s d W 1 u c z E u e 0 N v b H V t b j g y L D g x f S Z x d W 9 0 O y w m c X V v d D t T Z W N 0 a W 9 u M S 9 l Y S 9 B d X R v U m V t b 3 Z l Z E N v b H V t b n M x L n t D b 2 x 1 b W 4 4 M y w 4 M n 0 m c X V v d D s s J n F 1 b 3 Q 7 U 2 V j d G l v b j E v Z W E v Q X V 0 b 1 J l b W 9 2 Z W R D b 2 x 1 b W 5 z M S 5 7 Q 2 9 s d W 1 u O D Q s O D N 9 J n F 1 b 3 Q 7 L C Z x d W 9 0 O 1 N l Y 3 R p b 2 4 x L 2 V h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Z W E v Q X V 0 b 1 J l b W 9 2 Z W R D b 2 x 1 b W 5 z M S 5 7 Q 2 9 s d W 1 u M S w w f S Z x d W 9 0 O y w m c X V v d D t T Z W N 0 a W 9 u M S 9 l Y S 9 B d X R v U m V t b 3 Z l Z E N v b H V t b n M x L n t D b 2 x 1 b W 4 y L D F 9 J n F 1 b 3 Q 7 L C Z x d W 9 0 O 1 N l Y 3 R p b 2 4 x L 2 V h L 0 F 1 d G 9 S Z W 1 v d m V k Q 2 9 s d W 1 u c z E u e 0 N v b H V t b j M s M n 0 m c X V v d D s s J n F 1 b 3 Q 7 U 2 V j d G l v b j E v Z W E v Q X V 0 b 1 J l b W 9 2 Z W R D b 2 x 1 b W 5 z M S 5 7 Q 2 9 s d W 1 u N C w z f S Z x d W 9 0 O y w m c X V v d D t T Z W N 0 a W 9 u M S 9 l Y S 9 B d X R v U m V t b 3 Z l Z E N v b H V t b n M x L n t D b 2 x 1 b W 4 1 L D R 9 J n F 1 b 3 Q 7 L C Z x d W 9 0 O 1 N l Y 3 R p b 2 4 x L 2 V h L 0 F 1 d G 9 S Z W 1 v d m V k Q 2 9 s d W 1 u c z E u e 0 N v b H V t b j Y s N X 0 m c X V v d D s s J n F 1 b 3 Q 7 U 2 V j d G l v b j E v Z W E v Q X V 0 b 1 J l b W 9 2 Z W R D b 2 x 1 b W 5 z M S 5 7 Q 2 9 s d W 1 u N y w 2 f S Z x d W 9 0 O y w m c X V v d D t T Z W N 0 a W 9 u M S 9 l Y S 9 B d X R v U m V t b 3 Z l Z E N v b H V t b n M x L n t D b 2 x 1 b W 4 4 L D d 9 J n F 1 b 3 Q 7 L C Z x d W 9 0 O 1 N l Y 3 R p b 2 4 x L 2 V h L 0 F 1 d G 9 S Z W 1 v d m V k Q 2 9 s d W 1 u c z E u e 0 N v b H V t b j k s O H 0 m c X V v d D s s J n F 1 b 3 Q 7 U 2 V j d G l v b j E v Z W E v Q X V 0 b 1 J l b W 9 2 Z W R D b 2 x 1 b W 5 z M S 5 7 Q 2 9 s d W 1 u M T A s O X 0 m c X V v d D s s J n F 1 b 3 Q 7 U 2 V j d G l v b j E v Z W E v Q X V 0 b 1 J l b W 9 2 Z W R D b 2 x 1 b W 5 z M S 5 7 Q 2 9 s d W 1 u M T E s M T B 9 J n F 1 b 3 Q 7 L C Z x d W 9 0 O 1 N l Y 3 R p b 2 4 x L 2 V h L 0 F 1 d G 9 S Z W 1 v d m V k Q 2 9 s d W 1 u c z E u e 0 N v b H V t b j E y L D E x f S Z x d W 9 0 O y w m c X V v d D t T Z W N 0 a W 9 u M S 9 l Y S 9 B d X R v U m V t b 3 Z l Z E N v b H V t b n M x L n t D b 2 x 1 b W 4 x M y w x M n 0 m c X V v d D s s J n F 1 b 3 Q 7 U 2 V j d G l v b j E v Z W E v Q X V 0 b 1 J l b W 9 2 Z W R D b 2 x 1 b W 5 z M S 5 7 Q 2 9 s d W 1 u M T Q s M T N 9 J n F 1 b 3 Q 7 L C Z x d W 9 0 O 1 N l Y 3 R p b 2 4 x L 2 V h L 0 F 1 d G 9 S Z W 1 v d m V k Q 2 9 s d W 1 u c z E u e 0 N v b H V t b j E 1 L D E 0 f S Z x d W 9 0 O y w m c X V v d D t T Z W N 0 a W 9 u M S 9 l Y S 9 B d X R v U m V t b 3 Z l Z E N v b H V t b n M x L n t D b 2 x 1 b W 4 x N i w x N X 0 m c X V v d D s s J n F 1 b 3 Q 7 U 2 V j d G l v b j E v Z W E v Q X V 0 b 1 J l b W 9 2 Z W R D b 2 x 1 b W 5 z M S 5 7 Q 2 9 s d W 1 u M T c s M T Z 9 J n F 1 b 3 Q 7 L C Z x d W 9 0 O 1 N l Y 3 R p b 2 4 x L 2 V h L 0 F 1 d G 9 S Z W 1 v d m V k Q 2 9 s d W 1 u c z E u e 0 N v b H V t b j E 4 L D E 3 f S Z x d W 9 0 O y w m c X V v d D t T Z W N 0 a W 9 u M S 9 l Y S 9 B d X R v U m V t b 3 Z l Z E N v b H V t b n M x L n t D b 2 x 1 b W 4 x O S w x O H 0 m c X V v d D s s J n F 1 b 3 Q 7 U 2 V j d G l v b j E v Z W E v Q X V 0 b 1 J l b W 9 2 Z W R D b 2 x 1 b W 5 z M S 5 7 Q 2 9 s d W 1 u M j A s M T l 9 J n F 1 b 3 Q 7 L C Z x d W 9 0 O 1 N l Y 3 R p b 2 4 x L 2 V h L 0 F 1 d G 9 S Z W 1 v d m V k Q 2 9 s d W 1 u c z E u e 0 N v b H V t b j I x L D I w f S Z x d W 9 0 O y w m c X V v d D t T Z W N 0 a W 9 u M S 9 l Y S 9 B d X R v U m V t b 3 Z l Z E N v b H V t b n M x L n t D b 2 x 1 b W 4 y M i w y M X 0 m c X V v d D s s J n F 1 b 3 Q 7 U 2 V j d G l v b j E v Z W E v Q X V 0 b 1 J l b W 9 2 Z W R D b 2 x 1 b W 5 z M S 5 7 Q 2 9 s d W 1 u M j M s M j J 9 J n F 1 b 3 Q 7 L C Z x d W 9 0 O 1 N l Y 3 R p b 2 4 x L 2 V h L 0 F 1 d G 9 S Z W 1 v d m V k Q 2 9 s d W 1 u c z E u e 0 N v b H V t b j I 0 L D I z f S Z x d W 9 0 O y w m c X V v d D t T Z W N 0 a W 9 u M S 9 l Y S 9 B d X R v U m V t b 3 Z l Z E N v b H V t b n M x L n t D b 2 x 1 b W 4 y N S w y N H 0 m c X V v d D s s J n F 1 b 3 Q 7 U 2 V j d G l v b j E v Z W E v Q X V 0 b 1 J l b W 9 2 Z W R D b 2 x 1 b W 5 z M S 5 7 Q 2 9 s d W 1 u M j Y s M j V 9 J n F 1 b 3 Q 7 L C Z x d W 9 0 O 1 N l Y 3 R p b 2 4 x L 2 V h L 0 F 1 d G 9 S Z W 1 v d m V k Q 2 9 s d W 1 u c z E u e 0 N v b H V t b j I 3 L D I 2 f S Z x d W 9 0 O y w m c X V v d D t T Z W N 0 a W 9 u M S 9 l Y S 9 B d X R v U m V t b 3 Z l Z E N v b H V t b n M x L n t D b 2 x 1 b W 4 y O C w y N 3 0 m c X V v d D s s J n F 1 b 3 Q 7 U 2 V j d G l v b j E v Z W E v Q X V 0 b 1 J l b W 9 2 Z W R D b 2 x 1 b W 5 z M S 5 7 Q 2 9 s d W 1 u M j k s M j h 9 J n F 1 b 3 Q 7 L C Z x d W 9 0 O 1 N l Y 3 R p b 2 4 x L 2 V h L 0 F 1 d G 9 S Z W 1 v d m V k Q 2 9 s d W 1 u c z E u e 0 N v b H V t b j M w L D I 5 f S Z x d W 9 0 O y w m c X V v d D t T Z W N 0 a W 9 u M S 9 l Y S 9 B d X R v U m V t b 3 Z l Z E N v b H V t b n M x L n t D b 2 x 1 b W 4 z M S w z M H 0 m c X V v d D s s J n F 1 b 3 Q 7 U 2 V j d G l v b j E v Z W E v Q X V 0 b 1 J l b W 9 2 Z W R D b 2 x 1 b W 5 z M S 5 7 Q 2 9 s d W 1 u M z I s M z F 9 J n F 1 b 3 Q 7 L C Z x d W 9 0 O 1 N l Y 3 R p b 2 4 x L 2 V h L 0 F 1 d G 9 S Z W 1 v d m V k Q 2 9 s d W 1 u c z E u e 0 N v b H V t b j M z L D M y f S Z x d W 9 0 O y w m c X V v d D t T Z W N 0 a W 9 u M S 9 l Y S 9 B d X R v U m V t b 3 Z l Z E N v b H V t b n M x L n t D b 2 x 1 b W 4 z N C w z M 3 0 m c X V v d D s s J n F 1 b 3 Q 7 U 2 V j d G l v b j E v Z W E v Q X V 0 b 1 J l b W 9 2 Z W R D b 2 x 1 b W 5 z M S 5 7 Q 2 9 s d W 1 u M z U s M z R 9 J n F 1 b 3 Q 7 L C Z x d W 9 0 O 1 N l Y 3 R p b 2 4 x L 2 V h L 0 F 1 d G 9 S Z W 1 v d m V k Q 2 9 s d W 1 u c z E u e 0 N v b H V t b j M 2 L D M 1 f S Z x d W 9 0 O y w m c X V v d D t T Z W N 0 a W 9 u M S 9 l Y S 9 B d X R v U m V t b 3 Z l Z E N v b H V t b n M x L n t D b 2 x 1 b W 4 z N y w z N n 0 m c X V v d D s s J n F 1 b 3 Q 7 U 2 V j d G l v b j E v Z W E v Q X V 0 b 1 J l b W 9 2 Z W R D b 2 x 1 b W 5 z M S 5 7 Q 2 9 s d W 1 u M z g s M z d 9 J n F 1 b 3 Q 7 L C Z x d W 9 0 O 1 N l Y 3 R p b 2 4 x L 2 V h L 0 F 1 d G 9 S Z W 1 v d m V k Q 2 9 s d W 1 u c z E u e 0 N v b H V t b j M 5 L D M 4 f S Z x d W 9 0 O y w m c X V v d D t T Z W N 0 a W 9 u M S 9 l Y S 9 B d X R v U m V t b 3 Z l Z E N v b H V t b n M x L n t D b 2 x 1 b W 4 0 M C w z O X 0 m c X V v d D s s J n F 1 b 3 Q 7 U 2 V j d G l v b j E v Z W E v Q X V 0 b 1 J l b W 9 2 Z W R D b 2 x 1 b W 5 z M S 5 7 Q 2 9 s d W 1 u N D E s N D B 9 J n F 1 b 3 Q 7 L C Z x d W 9 0 O 1 N l Y 3 R p b 2 4 x L 2 V h L 0 F 1 d G 9 S Z W 1 v d m V k Q 2 9 s d W 1 u c z E u e 0 N v b H V t b j Q y L D Q x f S Z x d W 9 0 O y w m c X V v d D t T Z W N 0 a W 9 u M S 9 l Y S 9 B d X R v U m V t b 3 Z l Z E N v b H V t b n M x L n t D b 2 x 1 b W 4 0 M y w 0 M n 0 m c X V v d D s s J n F 1 b 3 Q 7 U 2 V j d G l v b j E v Z W E v Q X V 0 b 1 J l b W 9 2 Z W R D b 2 x 1 b W 5 z M S 5 7 Q 2 9 s d W 1 u N D Q s N D N 9 J n F 1 b 3 Q 7 L C Z x d W 9 0 O 1 N l Y 3 R p b 2 4 x L 2 V h L 0 F 1 d G 9 S Z W 1 v d m V k Q 2 9 s d W 1 u c z E u e 0 N v b H V t b j Q 1 L D Q 0 f S Z x d W 9 0 O y w m c X V v d D t T Z W N 0 a W 9 u M S 9 l Y S 9 B d X R v U m V t b 3 Z l Z E N v b H V t b n M x L n t D b 2 x 1 b W 4 0 N i w 0 N X 0 m c X V v d D s s J n F 1 b 3 Q 7 U 2 V j d G l v b j E v Z W E v Q X V 0 b 1 J l b W 9 2 Z W R D b 2 x 1 b W 5 z M S 5 7 Q 2 9 s d W 1 u N D c s N D Z 9 J n F 1 b 3 Q 7 L C Z x d W 9 0 O 1 N l Y 3 R p b 2 4 x L 2 V h L 0 F 1 d G 9 S Z W 1 v d m V k Q 2 9 s d W 1 u c z E u e 0 N v b H V t b j Q 4 L D Q 3 f S Z x d W 9 0 O y w m c X V v d D t T Z W N 0 a W 9 u M S 9 l Y S 9 B d X R v U m V t b 3 Z l Z E N v b H V t b n M x L n t D b 2 x 1 b W 4 0 O S w 0 O H 0 m c X V v d D s s J n F 1 b 3 Q 7 U 2 V j d G l v b j E v Z W E v Q X V 0 b 1 J l b W 9 2 Z W R D b 2 x 1 b W 5 z M S 5 7 Q 2 9 s d W 1 u N T A s N D l 9 J n F 1 b 3 Q 7 L C Z x d W 9 0 O 1 N l Y 3 R p b 2 4 x L 2 V h L 0 F 1 d G 9 S Z W 1 v d m V k Q 2 9 s d W 1 u c z E u e 0 N v b H V t b j U x L D U w f S Z x d W 9 0 O y w m c X V v d D t T Z W N 0 a W 9 u M S 9 l Y S 9 B d X R v U m V t b 3 Z l Z E N v b H V t b n M x L n t D b 2 x 1 b W 4 1 M i w 1 M X 0 m c X V v d D s s J n F 1 b 3 Q 7 U 2 V j d G l v b j E v Z W E v Q X V 0 b 1 J l b W 9 2 Z W R D b 2 x 1 b W 5 z M S 5 7 Q 2 9 s d W 1 u N T M s N T J 9 J n F 1 b 3 Q 7 L C Z x d W 9 0 O 1 N l Y 3 R p b 2 4 x L 2 V h L 0 F 1 d G 9 S Z W 1 v d m V k Q 2 9 s d W 1 u c z E u e 0 N v b H V t b j U 0 L D U z f S Z x d W 9 0 O y w m c X V v d D t T Z W N 0 a W 9 u M S 9 l Y S 9 B d X R v U m V t b 3 Z l Z E N v b H V t b n M x L n t D b 2 x 1 b W 4 1 N S w 1 N H 0 m c X V v d D s s J n F 1 b 3 Q 7 U 2 V j d G l v b j E v Z W E v Q X V 0 b 1 J l b W 9 2 Z W R D b 2 x 1 b W 5 z M S 5 7 Q 2 9 s d W 1 u N T Y s N T V 9 J n F 1 b 3 Q 7 L C Z x d W 9 0 O 1 N l Y 3 R p b 2 4 x L 2 V h L 0 F 1 d G 9 S Z W 1 v d m V k Q 2 9 s d W 1 u c z E u e 0 N v b H V t b j U 3 L D U 2 f S Z x d W 9 0 O y w m c X V v d D t T Z W N 0 a W 9 u M S 9 l Y S 9 B d X R v U m V t b 3 Z l Z E N v b H V t b n M x L n t D b 2 x 1 b W 4 1 O C w 1 N 3 0 m c X V v d D s s J n F 1 b 3 Q 7 U 2 V j d G l v b j E v Z W E v Q X V 0 b 1 J l b W 9 2 Z W R D b 2 x 1 b W 5 z M S 5 7 Q 2 9 s d W 1 u N T k s N T h 9 J n F 1 b 3 Q 7 L C Z x d W 9 0 O 1 N l Y 3 R p b 2 4 x L 2 V h L 0 F 1 d G 9 S Z W 1 v d m V k Q 2 9 s d W 1 u c z E u e 0 N v b H V t b j Y w L D U 5 f S Z x d W 9 0 O y w m c X V v d D t T Z W N 0 a W 9 u M S 9 l Y S 9 B d X R v U m V t b 3 Z l Z E N v b H V t b n M x L n t D b 2 x 1 b W 4 2 M S w 2 M H 0 m c X V v d D s s J n F 1 b 3 Q 7 U 2 V j d G l v b j E v Z W E v Q X V 0 b 1 J l b W 9 2 Z W R D b 2 x 1 b W 5 z M S 5 7 Q 2 9 s d W 1 u N j I s N j F 9 J n F 1 b 3 Q 7 L C Z x d W 9 0 O 1 N l Y 3 R p b 2 4 x L 2 V h L 0 F 1 d G 9 S Z W 1 v d m V k Q 2 9 s d W 1 u c z E u e 0 N v b H V t b j Y z L D Y y f S Z x d W 9 0 O y w m c X V v d D t T Z W N 0 a W 9 u M S 9 l Y S 9 B d X R v U m V t b 3 Z l Z E N v b H V t b n M x L n t D b 2 x 1 b W 4 2 N C w 2 M 3 0 m c X V v d D s s J n F 1 b 3 Q 7 U 2 V j d G l v b j E v Z W E v Q X V 0 b 1 J l b W 9 2 Z W R D b 2 x 1 b W 5 z M S 5 7 Q 2 9 s d W 1 u N j U s N j R 9 J n F 1 b 3 Q 7 L C Z x d W 9 0 O 1 N l Y 3 R p b 2 4 x L 2 V h L 0 F 1 d G 9 S Z W 1 v d m V k Q 2 9 s d W 1 u c z E u e 0 N v b H V t b j Y 2 L D Y 1 f S Z x d W 9 0 O y w m c X V v d D t T Z W N 0 a W 9 u M S 9 l Y S 9 B d X R v U m V t b 3 Z l Z E N v b H V t b n M x L n t D b 2 x 1 b W 4 2 N y w 2 N n 0 m c X V v d D s s J n F 1 b 3 Q 7 U 2 V j d G l v b j E v Z W E v Q X V 0 b 1 J l b W 9 2 Z W R D b 2 x 1 b W 5 z M S 5 7 Q 2 9 s d W 1 u N j g s N j d 9 J n F 1 b 3 Q 7 L C Z x d W 9 0 O 1 N l Y 3 R p b 2 4 x L 2 V h L 0 F 1 d G 9 S Z W 1 v d m V k Q 2 9 s d W 1 u c z E u e 0 N v b H V t b j Y 5 L D Y 4 f S Z x d W 9 0 O y w m c X V v d D t T Z W N 0 a W 9 u M S 9 l Y S 9 B d X R v U m V t b 3 Z l Z E N v b H V t b n M x L n t D b 2 x 1 b W 4 3 M C w 2 O X 0 m c X V v d D s s J n F 1 b 3 Q 7 U 2 V j d G l v b j E v Z W E v Q X V 0 b 1 J l b W 9 2 Z W R D b 2 x 1 b W 5 z M S 5 7 Q 2 9 s d W 1 u N z E s N z B 9 J n F 1 b 3 Q 7 L C Z x d W 9 0 O 1 N l Y 3 R p b 2 4 x L 2 V h L 0 F 1 d G 9 S Z W 1 v d m V k Q 2 9 s d W 1 u c z E u e 0 N v b H V t b j c y L D c x f S Z x d W 9 0 O y w m c X V v d D t T Z W N 0 a W 9 u M S 9 l Y S 9 B d X R v U m V t b 3 Z l Z E N v b H V t b n M x L n t D b 2 x 1 b W 4 3 M y w 3 M n 0 m c X V v d D s s J n F 1 b 3 Q 7 U 2 V j d G l v b j E v Z W E v Q X V 0 b 1 J l b W 9 2 Z W R D b 2 x 1 b W 5 z M S 5 7 Q 2 9 s d W 1 u N z Q s N z N 9 J n F 1 b 3 Q 7 L C Z x d W 9 0 O 1 N l Y 3 R p b 2 4 x L 2 V h L 0 F 1 d G 9 S Z W 1 v d m V k Q 2 9 s d W 1 u c z E u e 0 N v b H V t b j c 1 L D c 0 f S Z x d W 9 0 O y w m c X V v d D t T Z W N 0 a W 9 u M S 9 l Y S 9 B d X R v U m V t b 3 Z l Z E N v b H V t b n M x L n t D b 2 x 1 b W 4 3 N i w 3 N X 0 m c X V v d D s s J n F 1 b 3 Q 7 U 2 V j d G l v b j E v Z W E v Q X V 0 b 1 J l b W 9 2 Z W R D b 2 x 1 b W 5 z M S 5 7 Q 2 9 s d W 1 u N z c s N z Z 9 J n F 1 b 3 Q 7 L C Z x d W 9 0 O 1 N l Y 3 R p b 2 4 x L 2 V h L 0 F 1 d G 9 S Z W 1 v d m V k Q 2 9 s d W 1 u c z E u e 0 N v b H V t b j c 4 L D c 3 f S Z x d W 9 0 O y w m c X V v d D t T Z W N 0 a W 9 u M S 9 l Y S 9 B d X R v U m V t b 3 Z l Z E N v b H V t b n M x L n t D b 2 x 1 b W 4 3 O S w 3 O H 0 m c X V v d D s s J n F 1 b 3 Q 7 U 2 V j d G l v b j E v Z W E v Q X V 0 b 1 J l b W 9 2 Z W R D b 2 x 1 b W 5 z M S 5 7 Q 2 9 s d W 1 u O D A s N z l 9 J n F 1 b 3 Q 7 L C Z x d W 9 0 O 1 N l Y 3 R p b 2 4 x L 2 V h L 0 F 1 d G 9 S Z W 1 v d m V k Q 2 9 s d W 1 u c z E u e 0 N v b H V t b j g x L D g w f S Z x d W 9 0 O y w m c X V v d D t T Z W N 0 a W 9 u M S 9 l Y S 9 B d X R v U m V t b 3 Z l Z E N v b H V t b n M x L n t D b 2 x 1 b W 4 4 M i w 4 M X 0 m c X V v d D s s J n F 1 b 3 Q 7 U 2 V j d G l v b j E v Z W E v Q X V 0 b 1 J l b W 9 2 Z W R D b 2 x 1 b W 5 z M S 5 7 Q 2 9 s d W 1 u O D M s O D J 9 J n F 1 b 3 Q 7 L C Z x d W 9 0 O 1 N l Y 3 R p b 2 4 x L 2 V h L 0 F 1 d G 9 S Z W 1 v d m V k Q 2 9 s d W 1 u c z E u e 0 N v b H V t b j g 0 L D g z f S Z x d W 9 0 O y w m c X V v d D t T Z W N 0 a W 9 u M S 9 l Y S 9 B d X R v U m V t b 3 Z l Z E N v b H V t b n M x L n t D b 2 x 1 b W 4 4 N S w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d n E A 5 V T V O l O 5 d W U E M / W I A A A A A A g A A A A A A E G Y A A A A B A A A g A A A A f w p Y K u J d i l H Q e d 2 G U X F G h o 5 I N u q J S X v p c L g R R W e S q z c A A A A A D o A A A A A C A A A g A A A A e z U t q t p n q L R 4 K 7 5 q d e u B 0 K 5 9 v + Q e Y X Q r Y H g Q c V r m A Q N Q A A A A 7 Y s 9 1 8 Q Z 3 / A M 1 0 U A a R P 4 8 U g k Y + E b u 6 4 6 2 u 6 F y 2 b M T k i r 0 p F s g V 0 H k + J c k q k G 5 F k 2 J 0 r Y l y j / 9 z 2 V g z C S 1 L V D C 0 w L Z a 8 p 6 Z O 2 p 3 0 K h J U y N X J A A A A A T X K w P 0 7 6 S G W 8 3 N 1 1 P v t H l i D q s r o t Z 1 3 A Q z 6 Z n K d c g W V G y s w 0 q E C w / 0 b Y S i K V t U L 6 m h B j E U N + D W e X z E f y z U e E 9 g = = < / D a t a M a s h u p > 
</file>

<file path=customXml/itemProps1.xml><?xml version="1.0" encoding="utf-8"?>
<ds:datastoreItem xmlns:ds="http://schemas.openxmlformats.org/officeDocument/2006/customXml" ds:itemID="{4C515548-F019-4B9C-8CDE-27F481DA4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APBN</vt:lpstr>
      <vt:lpstr>Sheet1</vt:lpstr>
      <vt:lpstr>Sheet2</vt:lpstr>
      <vt:lpstr>Sheet5</vt:lpstr>
      <vt:lpstr>Sheet4</vt:lpstr>
      <vt:lpstr>Sheet3</vt:lpstr>
      <vt:lpstr>SEKI</vt:lpstr>
      <vt:lpstr>ICOR</vt:lpstr>
      <vt:lpstr>skewed</vt:lpstr>
      <vt:lpstr>pinjaman</vt:lpstr>
      <vt:lpstr>program</vt:lpstr>
      <vt:lpstr>program (2)</vt:lpstr>
      <vt:lpstr>SEKI (2)</vt:lpstr>
      <vt:lpstr>SEKI_KET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2024-04-21T13:30:12Z</dcterms:modified>
</cp:coreProperties>
</file>