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rocana\data\"/>
    </mc:Choice>
  </mc:AlternateContent>
  <xr:revisionPtr revIDLastSave="0" documentId="13_ncr:40009_{8244006D-FC0A-4B34-9968-563C2CB604C9}" xr6:coauthVersionLast="47" xr6:coauthVersionMax="47" xr10:uidLastSave="{00000000-0000-0000-0000-000000000000}"/>
  <bookViews>
    <workbookView xWindow="30612" yWindow="-108" windowWidth="23256" windowHeight="12456" activeTab="1"/>
  </bookViews>
  <sheets>
    <sheet name="tax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B25" i="2"/>
  <c r="B26" i="2"/>
  <c r="B27" i="2"/>
  <c r="B24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B2" i="2"/>
  <c r="C20" i="1"/>
  <c r="D20" i="1"/>
  <c r="E20" i="1"/>
  <c r="F20" i="1"/>
  <c r="G20" i="1"/>
  <c r="H20" i="1"/>
  <c r="B20" i="1"/>
  <c r="B6" i="2" l="1"/>
  <c r="B8" i="2" s="1"/>
  <c r="C6" i="2"/>
  <c r="C9" i="2" s="1"/>
  <c r="D6" i="2"/>
  <c r="D10" i="2" s="1"/>
  <c r="H6" i="2"/>
  <c r="H8" i="2" s="1"/>
  <c r="E6" i="2"/>
  <c r="E11" i="2" s="1"/>
  <c r="F6" i="2"/>
  <c r="F9" i="2" s="1"/>
  <c r="G6" i="2"/>
  <c r="G9" i="2" s="1"/>
  <c r="B11" i="2" l="1"/>
  <c r="B10" i="2"/>
  <c r="C10" i="2"/>
  <c r="C11" i="2"/>
  <c r="C8" i="2"/>
  <c r="G8" i="2"/>
  <c r="E8" i="2"/>
  <c r="F10" i="2"/>
  <c r="D8" i="2"/>
  <c r="H10" i="2"/>
  <c r="H11" i="2"/>
  <c r="D11" i="2"/>
  <c r="D9" i="2"/>
  <c r="H9" i="2"/>
  <c r="B9" i="2"/>
  <c r="E9" i="2"/>
  <c r="E10" i="2"/>
  <c r="G11" i="2"/>
  <c r="G10" i="2"/>
  <c r="F8" i="2"/>
  <c r="F11" i="2"/>
</calcChain>
</file>

<file path=xl/sharedStrings.xml><?xml version="1.0" encoding="utf-8"?>
<sst xmlns="http://schemas.openxmlformats.org/spreadsheetml/2006/main" count="55" uniqueCount="26">
  <si>
    <t>Pertanian, Kehutanan dan Perikanan</t>
  </si>
  <si>
    <t>Pertambangan dan Penggalian</t>
  </si>
  <si>
    <t>Industri Pengolahan</t>
  </si>
  <si>
    <t>Pengadaan Listrik, Gas, Uap/Air Panas</t>
  </si>
  <si>
    <t>Pengadaan Air, Pengelolaan Sampah dan Limbah</t>
  </si>
  <si>
    <t>Konstruksi</t>
  </si>
  <si>
    <t>Perdagangan</t>
  </si>
  <si>
    <t>Transportasi dan Pergudangan</t>
  </si>
  <si>
    <t>Penyediaan Akomodasi dan Makan-Minum</t>
  </si>
  <si>
    <t>Informasi dan Komunikasi</t>
  </si>
  <si>
    <t>Jasa Keuangan dan Asuransi</t>
  </si>
  <si>
    <t>Real Estat</t>
  </si>
  <si>
    <t>Jasa Perusahaan</t>
  </si>
  <si>
    <t>Adm. Pemerintahan dan Jaminan Sosial Wajib</t>
  </si>
  <si>
    <t>Jasa Pendidikan</t>
  </si>
  <si>
    <t>Jasa Kesehatan dan Kegiatan Sosial</t>
  </si>
  <si>
    <t>Lainnya</t>
  </si>
  <si>
    <t>Multi sektor</t>
  </si>
  <si>
    <t>sektor</t>
  </si>
  <si>
    <t>primer</t>
  </si>
  <si>
    <t>manufaktur</t>
  </si>
  <si>
    <t>jasa</t>
  </si>
  <si>
    <t>multi</t>
  </si>
  <si>
    <t>T Rp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</si>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</sst>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1" sqref="J1:Q11"/>
    </sheetView>
  </sheetViews>
  <sheetFormatPr defaultRowHeight="14.5" x14ac:dyDescent="0.35"/>
  <cols>
    <col min="1" max="1" width="40.08984375" customWidth="1"/>
    <col min="10" max="10" width="10.81640625" customWidth="1"/>
  </cols>
  <sheetData>
    <row r="1" spans="1:8" x14ac:dyDescent="0.35">
      <c r="A1" t="s">
        <v>18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</row>
    <row r="2" spans="1:8" x14ac:dyDescent="0.35">
      <c r="A2" t="s">
        <v>0</v>
      </c>
      <c r="B2">
        <v>35.5</v>
      </c>
      <c r="C2">
        <v>31.4</v>
      </c>
      <c r="D2">
        <v>38.299999999999997</v>
      </c>
      <c r="E2">
        <v>44.1</v>
      </c>
      <c r="F2">
        <v>47.8</v>
      </c>
      <c r="G2">
        <v>50.3</v>
      </c>
      <c r="H2">
        <v>57.9</v>
      </c>
    </row>
    <row r="3" spans="1:8" x14ac:dyDescent="0.35">
      <c r="A3" t="s">
        <v>1</v>
      </c>
      <c r="B3">
        <v>3</v>
      </c>
      <c r="C3">
        <v>4.0999999999999996</v>
      </c>
      <c r="D3">
        <v>3.4</v>
      </c>
      <c r="E3">
        <v>3.8</v>
      </c>
      <c r="F3">
        <v>3.3</v>
      </c>
      <c r="G3">
        <v>3.4</v>
      </c>
      <c r="H3">
        <v>3.6</v>
      </c>
    </row>
    <row r="4" spans="1:8" x14ac:dyDescent="0.35">
      <c r="A4" t="s">
        <v>2</v>
      </c>
      <c r="B4">
        <v>64.3</v>
      </c>
      <c r="C4">
        <v>59.8</v>
      </c>
      <c r="D4">
        <v>73.7</v>
      </c>
      <c r="E4">
        <v>73.2</v>
      </c>
      <c r="F4">
        <v>79.8</v>
      </c>
      <c r="G4">
        <v>88.6</v>
      </c>
      <c r="H4">
        <v>98.2</v>
      </c>
    </row>
    <row r="5" spans="1:8" x14ac:dyDescent="0.35">
      <c r="A5" t="s">
        <v>3</v>
      </c>
      <c r="B5">
        <v>6.7</v>
      </c>
      <c r="C5">
        <v>6.9</v>
      </c>
      <c r="D5">
        <v>7</v>
      </c>
      <c r="E5">
        <v>8</v>
      </c>
      <c r="F5">
        <v>8.6</v>
      </c>
      <c r="G5">
        <v>9.3000000000000007</v>
      </c>
      <c r="H5">
        <v>10.9</v>
      </c>
    </row>
    <row r="6" spans="1:8" x14ac:dyDescent="0.35">
      <c r="A6" t="s">
        <v>4</v>
      </c>
      <c r="B6">
        <v>1</v>
      </c>
      <c r="C6">
        <v>0.9</v>
      </c>
      <c r="D6">
        <v>1.2</v>
      </c>
      <c r="E6">
        <v>1.3</v>
      </c>
      <c r="F6">
        <v>1.4</v>
      </c>
      <c r="G6">
        <v>1.5</v>
      </c>
      <c r="H6">
        <v>1.7</v>
      </c>
    </row>
    <row r="7" spans="1:8" x14ac:dyDescent="0.35">
      <c r="A7" t="s">
        <v>5</v>
      </c>
      <c r="B7">
        <v>4.3</v>
      </c>
      <c r="C7">
        <v>1.9</v>
      </c>
      <c r="D7">
        <v>5</v>
      </c>
      <c r="E7">
        <v>6.3</v>
      </c>
      <c r="F7">
        <v>6.3</v>
      </c>
      <c r="G7">
        <v>6.5</v>
      </c>
      <c r="H7">
        <v>7.1</v>
      </c>
    </row>
    <row r="8" spans="1:8" x14ac:dyDescent="0.35">
      <c r="A8" t="s">
        <v>6</v>
      </c>
      <c r="B8">
        <v>13.9</v>
      </c>
      <c r="C8">
        <v>11.2</v>
      </c>
      <c r="D8">
        <v>15.6</v>
      </c>
      <c r="E8">
        <v>15.1</v>
      </c>
      <c r="F8">
        <v>15.2</v>
      </c>
      <c r="G8">
        <v>15.6</v>
      </c>
      <c r="H8">
        <v>17.3</v>
      </c>
    </row>
    <row r="9" spans="1:8" x14ac:dyDescent="0.35">
      <c r="A9" t="s">
        <v>7</v>
      </c>
      <c r="B9">
        <v>15.7</v>
      </c>
      <c r="C9">
        <v>14.3</v>
      </c>
      <c r="D9">
        <v>19</v>
      </c>
      <c r="E9">
        <v>22.5</v>
      </c>
      <c r="F9">
        <v>26.8</v>
      </c>
      <c r="G9">
        <v>29.5</v>
      </c>
      <c r="H9">
        <v>34.5</v>
      </c>
    </row>
    <row r="10" spans="1:8" x14ac:dyDescent="0.35">
      <c r="A10" t="s">
        <v>8</v>
      </c>
      <c r="B10">
        <v>1</v>
      </c>
      <c r="C10">
        <v>0.5</v>
      </c>
      <c r="D10">
        <v>1.7</v>
      </c>
      <c r="E10">
        <v>1.9</v>
      </c>
      <c r="F10">
        <v>2</v>
      </c>
      <c r="G10">
        <v>2.1</v>
      </c>
      <c r="H10">
        <v>2.2999999999999998</v>
      </c>
    </row>
    <row r="11" spans="1:8" x14ac:dyDescent="0.35">
      <c r="A11" t="s">
        <v>9</v>
      </c>
      <c r="B11">
        <v>1.9</v>
      </c>
      <c r="C11">
        <v>1.9</v>
      </c>
      <c r="D11">
        <v>2.6</v>
      </c>
      <c r="E11">
        <v>2.2000000000000002</v>
      </c>
      <c r="F11">
        <v>2.5</v>
      </c>
      <c r="G11">
        <v>2.7</v>
      </c>
      <c r="H11">
        <v>2.9</v>
      </c>
    </row>
    <row r="12" spans="1:8" x14ac:dyDescent="0.35">
      <c r="A12" t="s">
        <v>10</v>
      </c>
      <c r="B12">
        <v>44.7</v>
      </c>
      <c r="C12">
        <v>40.700000000000003</v>
      </c>
      <c r="D12">
        <v>46.1</v>
      </c>
      <c r="E12">
        <v>44.5</v>
      </c>
      <c r="F12">
        <v>47.6</v>
      </c>
      <c r="G12">
        <v>48.9</v>
      </c>
      <c r="H12">
        <v>53.7</v>
      </c>
    </row>
    <row r="13" spans="1:8" x14ac:dyDescent="0.35">
      <c r="A13" t="s">
        <v>11</v>
      </c>
      <c r="B13">
        <v>6.9</v>
      </c>
      <c r="C13">
        <v>3.4</v>
      </c>
      <c r="D13">
        <v>5.6</v>
      </c>
      <c r="E13">
        <v>7.1</v>
      </c>
      <c r="F13">
        <v>6.3</v>
      </c>
      <c r="G13">
        <v>6.3</v>
      </c>
      <c r="H13">
        <v>6.8</v>
      </c>
    </row>
    <row r="14" spans="1:8" x14ac:dyDescent="0.35">
      <c r="A14" t="s">
        <v>12</v>
      </c>
      <c r="B14">
        <v>2.7</v>
      </c>
      <c r="C14">
        <v>1.9</v>
      </c>
      <c r="D14">
        <v>2.5</v>
      </c>
      <c r="E14">
        <v>3.2</v>
      </c>
      <c r="F14">
        <v>3.6</v>
      </c>
      <c r="G14">
        <v>3.8</v>
      </c>
      <c r="H14">
        <v>4.3</v>
      </c>
    </row>
    <row r="15" spans="1:8" x14ac:dyDescent="0.35">
      <c r="A15" t="s">
        <v>13</v>
      </c>
      <c r="B15">
        <v>16.5</v>
      </c>
      <c r="C15">
        <v>22.2</v>
      </c>
      <c r="D15">
        <v>25.6</v>
      </c>
      <c r="E15">
        <v>20.7</v>
      </c>
      <c r="F15">
        <v>24.2</v>
      </c>
      <c r="G15">
        <v>23.9</v>
      </c>
      <c r="H15">
        <v>26.2</v>
      </c>
    </row>
    <row r="16" spans="1:8" x14ac:dyDescent="0.35">
      <c r="A16" t="s">
        <v>14</v>
      </c>
      <c r="B16">
        <v>18.8</v>
      </c>
      <c r="C16">
        <v>17</v>
      </c>
      <c r="D16">
        <v>19.7</v>
      </c>
      <c r="E16">
        <v>20.8</v>
      </c>
      <c r="F16">
        <v>22.8</v>
      </c>
      <c r="G16">
        <v>24.3</v>
      </c>
      <c r="H16">
        <v>28.5</v>
      </c>
    </row>
    <row r="17" spans="1:8" x14ac:dyDescent="0.35">
      <c r="A17" t="s">
        <v>15</v>
      </c>
      <c r="B17">
        <v>3.8</v>
      </c>
      <c r="C17">
        <v>4.8</v>
      </c>
      <c r="D17">
        <v>8</v>
      </c>
      <c r="E17">
        <v>5.8</v>
      </c>
      <c r="F17">
        <v>6.1</v>
      </c>
      <c r="G17">
        <v>6.8</v>
      </c>
      <c r="H17">
        <v>8.5</v>
      </c>
    </row>
    <row r="18" spans="1:8" x14ac:dyDescent="0.35">
      <c r="A18" t="s">
        <v>16</v>
      </c>
      <c r="B18">
        <v>15.9</v>
      </c>
      <c r="C18">
        <v>14.3</v>
      </c>
      <c r="D18">
        <v>23.4</v>
      </c>
      <c r="E18">
        <v>30</v>
      </c>
      <c r="F18">
        <v>34.6</v>
      </c>
      <c r="G18">
        <v>36.700000000000003</v>
      </c>
      <c r="H18">
        <v>42.1</v>
      </c>
    </row>
    <row r="19" spans="1:8" x14ac:dyDescent="0.35">
      <c r="A19" t="s">
        <v>17</v>
      </c>
      <c r="B19">
        <v>9.8000000000000007</v>
      </c>
      <c r="C19">
        <v>9.3000000000000007</v>
      </c>
      <c r="D19">
        <v>11.6</v>
      </c>
      <c r="E19">
        <v>13</v>
      </c>
      <c r="F19">
        <v>14.1</v>
      </c>
      <c r="G19">
        <v>14.4</v>
      </c>
      <c r="H19">
        <v>15.2</v>
      </c>
    </row>
    <row r="20" spans="1:8" x14ac:dyDescent="0.35">
      <c r="B20">
        <f>SUM(B2:B19)</f>
        <v>266.40000000000003</v>
      </c>
      <c r="C20">
        <f>SUM(C2:C19)</f>
        <v>246.50000000000006</v>
      </c>
      <c r="D20">
        <f>SUM(D2:D19)</f>
        <v>310</v>
      </c>
      <c r="E20">
        <f>SUM(E2:E19)</f>
        <v>323.5</v>
      </c>
      <c r="F20">
        <f>SUM(F2:F19)</f>
        <v>353.00000000000006</v>
      </c>
      <c r="G20">
        <f>SUM(G2:G19)</f>
        <v>374.59999999999997</v>
      </c>
      <c r="H20">
        <f>SUM(H2:H19)</f>
        <v>421.70000000000005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S9" sqref="S9"/>
    </sheetView>
  </sheetViews>
  <sheetFormatPr defaultRowHeight="14.5" x14ac:dyDescent="0.35"/>
  <cols>
    <col min="11" max="11" width="11.26953125" customWidth="1"/>
    <col min="12" max="12" width="5.90625" bestFit="1" customWidth="1"/>
    <col min="13" max="13" width="5.453125" bestFit="1" customWidth="1"/>
    <col min="14" max="14" width="5.90625" bestFit="1" customWidth="1"/>
    <col min="15" max="15" width="5.453125" bestFit="1" customWidth="1"/>
    <col min="16" max="16" width="4.90625" bestFit="1" customWidth="1"/>
    <col min="17" max="17" width="5.453125" bestFit="1" customWidth="1"/>
    <col min="18" max="18" width="5.90625" bestFit="1" customWidth="1"/>
    <col min="19" max="19" width="5.453125" bestFit="1" customWidth="1"/>
  </cols>
  <sheetData>
    <row r="1" spans="1:19" x14ac:dyDescent="0.35">
      <c r="A1" t="s">
        <v>18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K1" s="2" t="s">
        <v>18</v>
      </c>
      <c r="L1" s="2">
        <v>2019</v>
      </c>
      <c r="M1" s="2"/>
      <c r="N1" s="2">
        <v>2020</v>
      </c>
      <c r="O1" s="2"/>
      <c r="P1" s="2">
        <v>2021</v>
      </c>
      <c r="Q1" s="2"/>
      <c r="R1" s="2">
        <v>2022</v>
      </c>
      <c r="S1" s="2"/>
    </row>
    <row r="2" spans="1:19" x14ac:dyDescent="0.35">
      <c r="A2" t="s">
        <v>19</v>
      </c>
      <c r="B2">
        <f>SUM(taxp!B2:B3)</f>
        <v>38.5</v>
      </c>
      <c r="C2">
        <f>SUM(taxp!C2:C3)</f>
        <v>35.5</v>
      </c>
      <c r="D2">
        <f>SUM(taxp!D2:D3)</f>
        <v>41.699999999999996</v>
      </c>
      <c r="E2">
        <f>SUM(taxp!E2:E3)</f>
        <v>47.9</v>
      </c>
      <c r="F2">
        <f>SUM(taxp!F2:F3)</f>
        <v>51.099999999999994</v>
      </c>
      <c r="G2">
        <f>SUM(taxp!G2:G3)</f>
        <v>53.699999999999996</v>
      </c>
      <c r="H2">
        <f>SUM(taxp!H2:H3)</f>
        <v>61.5</v>
      </c>
      <c r="K2" s="2"/>
      <c r="L2" s="3" t="s">
        <v>23</v>
      </c>
      <c r="M2" s="3" t="s">
        <v>24</v>
      </c>
      <c r="N2" s="3" t="s">
        <v>23</v>
      </c>
      <c r="O2" s="3" t="s">
        <v>24</v>
      </c>
      <c r="P2" s="3" t="s">
        <v>23</v>
      </c>
      <c r="Q2" s="3" t="s">
        <v>24</v>
      </c>
      <c r="R2" s="3" t="s">
        <v>23</v>
      </c>
      <c r="S2" s="3" t="s">
        <v>24</v>
      </c>
    </row>
    <row r="3" spans="1:19" x14ac:dyDescent="0.35">
      <c r="A3" t="s">
        <v>20</v>
      </c>
      <c r="B3">
        <f>SUM(taxp!B4)</f>
        <v>64.3</v>
      </c>
      <c r="C3">
        <f>SUM(taxp!C4)</f>
        <v>59.8</v>
      </c>
      <c r="D3">
        <f>SUM(taxp!D4)</f>
        <v>73.7</v>
      </c>
      <c r="E3">
        <f>SUM(taxp!E4)</f>
        <v>73.2</v>
      </c>
      <c r="F3">
        <f>SUM(taxp!F4)</f>
        <v>79.8</v>
      </c>
      <c r="G3">
        <f>SUM(taxp!G4)</f>
        <v>88.6</v>
      </c>
      <c r="H3">
        <f>SUM(taxp!H4)</f>
        <v>98.2</v>
      </c>
      <c r="K3" s="3" t="s">
        <v>19</v>
      </c>
      <c r="L3" s="3">
        <v>38.5</v>
      </c>
      <c r="M3" s="4">
        <v>14.451951951951949</v>
      </c>
      <c r="N3" s="3">
        <v>35.5</v>
      </c>
      <c r="O3" s="4">
        <v>14.401622718052733</v>
      </c>
      <c r="P3" s="3">
        <v>41.699999999999996</v>
      </c>
      <c r="Q3" s="4">
        <v>13.451612903225804</v>
      </c>
      <c r="R3" s="3">
        <v>47.9</v>
      </c>
      <c r="S3" s="4">
        <v>14.806800618238022</v>
      </c>
    </row>
    <row r="4" spans="1:19" x14ac:dyDescent="0.35">
      <c r="A4" t="s">
        <v>21</v>
      </c>
      <c r="B4">
        <f>SUM(taxp!B5:B18)</f>
        <v>153.80000000000001</v>
      </c>
      <c r="C4">
        <f>SUM(taxp!C5:C18)</f>
        <v>141.90000000000003</v>
      </c>
      <c r="D4">
        <f>SUM(taxp!D5:D18)</f>
        <v>183</v>
      </c>
      <c r="E4">
        <f>SUM(taxp!E5:E18)</f>
        <v>189.40000000000003</v>
      </c>
      <c r="F4">
        <f>SUM(taxp!F5:F18)</f>
        <v>208</v>
      </c>
      <c r="G4">
        <f>SUM(taxp!G5:G18)</f>
        <v>217.90000000000003</v>
      </c>
      <c r="H4">
        <f>SUM(taxp!H5:H18)</f>
        <v>246.8</v>
      </c>
      <c r="K4" s="3" t="s">
        <v>20</v>
      </c>
      <c r="L4" s="3">
        <v>64.3</v>
      </c>
      <c r="M4" s="4">
        <v>24.136636636636631</v>
      </c>
      <c r="N4" s="3">
        <v>59.8</v>
      </c>
      <c r="O4" s="4">
        <v>24.259634888438129</v>
      </c>
      <c r="P4" s="3">
        <v>73.7</v>
      </c>
      <c r="Q4" s="4">
        <v>23.7741935483871</v>
      </c>
      <c r="R4" s="3">
        <v>73.2</v>
      </c>
      <c r="S4" s="4">
        <v>22.627511591962907</v>
      </c>
    </row>
    <row r="5" spans="1:19" x14ac:dyDescent="0.35">
      <c r="A5" t="s">
        <v>22</v>
      </c>
      <c r="B5">
        <f>taxp!B19</f>
        <v>9.8000000000000007</v>
      </c>
      <c r="C5">
        <f>taxp!C19</f>
        <v>9.3000000000000007</v>
      </c>
      <c r="D5">
        <f>taxp!D19</f>
        <v>11.6</v>
      </c>
      <c r="E5">
        <f>taxp!E19</f>
        <v>13</v>
      </c>
      <c r="F5">
        <f>taxp!F19</f>
        <v>14.1</v>
      </c>
      <c r="G5">
        <f>taxp!G19</f>
        <v>14.4</v>
      </c>
      <c r="H5">
        <f>taxp!H19</f>
        <v>15.2</v>
      </c>
      <c r="K5" s="3" t="s">
        <v>21</v>
      </c>
      <c r="L5" s="3">
        <v>153.80000000000001</v>
      </c>
      <c r="M5" s="4">
        <v>57.732732732732728</v>
      </c>
      <c r="N5" s="3">
        <v>141.90000000000003</v>
      </c>
      <c r="O5" s="4">
        <v>57.565922920892497</v>
      </c>
      <c r="P5" s="3">
        <v>183</v>
      </c>
      <c r="Q5" s="4">
        <v>59.032258064516128</v>
      </c>
      <c r="R5" s="3">
        <v>189.40000000000003</v>
      </c>
      <c r="S5" s="4">
        <v>58.547140649149931</v>
      </c>
    </row>
    <row r="6" spans="1:19" x14ac:dyDescent="0.35">
      <c r="B6">
        <f>SUM(B2:B5)</f>
        <v>266.40000000000003</v>
      </c>
      <c r="C6">
        <f>SUM(C2:C5)</f>
        <v>246.50000000000006</v>
      </c>
      <c r="D6">
        <f>SUM(D2:D5)</f>
        <v>310</v>
      </c>
      <c r="E6">
        <f>SUM(E2:E5)</f>
        <v>323.5</v>
      </c>
      <c r="F6">
        <f>SUM(F2:F5)</f>
        <v>353</v>
      </c>
      <c r="G6">
        <f>SUM(G2:G5)</f>
        <v>374.6</v>
      </c>
      <c r="H6">
        <f>SUM(H2:H5)</f>
        <v>421.7</v>
      </c>
      <c r="K6" s="3" t="s">
        <v>22</v>
      </c>
      <c r="L6" s="3">
        <v>9.8000000000000007</v>
      </c>
      <c r="M6" s="4">
        <v>3.6786786786786783</v>
      </c>
      <c r="N6" s="3">
        <v>9.3000000000000007</v>
      </c>
      <c r="O6" s="4">
        <v>3.7728194726166322</v>
      </c>
      <c r="P6" s="3">
        <v>11.6</v>
      </c>
      <c r="Q6" s="4">
        <v>3.7419354838709671</v>
      </c>
      <c r="R6" s="3">
        <v>13</v>
      </c>
      <c r="S6" s="4">
        <v>4.01854714064915</v>
      </c>
    </row>
    <row r="7" spans="1:19" x14ac:dyDescent="0.35">
      <c r="B7">
        <v>2019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K7" s="3" t="s">
        <v>25</v>
      </c>
      <c r="L7" s="3">
        <v>266.40000000000003</v>
      </c>
      <c r="M7" s="3"/>
      <c r="N7" s="3">
        <v>246.50000000000006</v>
      </c>
      <c r="O7" s="3"/>
      <c r="P7" s="3">
        <v>310</v>
      </c>
      <c r="Q7" s="3"/>
      <c r="R7" s="3">
        <v>323.5</v>
      </c>
      <c r="S7" s="3"/>
    </row>
    <row r="8" spans="1:19" x14ac:dyDescent="0.35">
      <c r="A8" t="s">
        <v>19</v>
      </c>
      <c r="B8" s="1">
        <f>B2/B$6</f>
        <v>0.1445195195195195</v>
      </c>
      <c r="C8" s="1">
        <f>C2/C$6</f>
        <v>0.14401622718052734</v>
      </c>
      <c r="D8" s="1">
        <f>D2/D$6</f>
        <v>0.13451612903225804</v>
      </c>
      <c r="E8" s="1">
        <f>E2/E$6</f>
        <v>0.14806800618238022</v>
      </c>
      <c r="F8" s="1">
        <f>F2/F$6</f>
        <v>0.14475920679886684</v>
      </c>
      <c r="G8" s="1">
        <f>G2/G$6</f>
        <v>0.14335290977042175</v>
      </c>
      <c r="H8" s="1">
        <f>H2/H$6</f>
        <v>0.14583827365425658</v>
      </c>
    </row>
    <row r="9" spans="1:19" x14ac:dyDescent="0.35">
      <c r="A9" t="s">
        <v>20</v>
      </c>
      <c r="B9" s="1">
        <f>B3/B$6</f>
        <v>0.24136636636636633</v>
      </c>
      <c r="C9" s="1">
        <f>C3/C$6</f>
        <v>0.24259634888438128</v>
      </c>
      <c r="D9" s="1">
        <f>D3/D$6</f>
        <v>0.23774193548387099</v>
      </c>
      <c r="E9" s="1">
        <f>E3/E$6</f>
        <v>0.22627511591962907</v>
      </c>
      <c r="F9" s="1">
        <f>F3/F$6</f>
        <v>0.22606232294617562</v>
      </c>
      <c r="G9" s="1">
        <f>G3/G$6</f>
        <v>0.2365189535504538</v>
      </c>
      <c r="H9" s="1">
        <f>H3/H$6</f>
        <v>0.2328669670381788</v>
      </c>
    </row>
    <row r="10" spans="1:19" x14ac:dyDescent="0.35">
      <c r="A10" t="s">
        <v>21</v>
      </c>
      <c r="B10" s="1">
        <f>B4/B$6</f>
        <v>0.57732732732732728</v>
      </c>
      <c r="C10" s="1">
        <f>C4/C$6</f>
        <v>0.57565922920892498</v>
      </c>
      <c r="D10" s="1">
        <f>D4/D$6</f>
        <v>0.5903225806451613</v>
      </c>
      <c r="E10" s="1">
        <f>E4/E$6</f>
        <v>0.58547140649149931</v>
      </c>
      <c r="F10" s="1">
        <f>F4/F$6</f>
        <v>0.58923512747875351</v>
      </c>
      <c r="G10" s="1">
        <f>G4/G$6</f>
        <v>0.58168713294180463</v>
      </c>
      <c r="H10" s="1">
        <f>H4/H$6</f>
        <v>0.58525017785155331</v>
      </c>
    </row>
    <row r="11" spans="1:19" x14ac:dyDescent="0.35">
      <c r="A11" t="s">
        <v>22</v>
      </c>
      <c r="B11" s="1">
        <f>B5/B$6</f>
        <v>3.6786786786786783E-2</v>
      </c>
      <c r="C11" s="1">
        <f>C5/C$6</f>
        <v>3.7728194726166321E-2</v>
      </c>
      <c r="D11" s="1">
        <f>D5/D$6</f>
        <v>3.7419354838709673E-2</v>
      </c>
      <c r="E11" s="1">
        <f>E5/E$6</f>
        <v>4.0185471406491501E-2</v>
      </c>
      <c r="F11" s="1">
        <f>F5/F$6</f>
        <v>3.9943342776203962E-2</v>
      </c>
      <c r="G11" s="1">
        <f>G5/G$6</f>
        <v>3.8441003737319804E-2</v>
      </c>
      <c r="H11" s="1">
        <f>H5/H$6</f>
        <v>3.6044581456011381E-2</v>
      </c>
    </row>
    <row r="13" spans="1:19" x14ac:dyDescent="0.35">
      <c r="A13" t="s">
        <v>18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</row>
    <row r="14" spans="1:19" x14ac:dyDescent="0.35">
      <c r="A14" t="s">
        <v>19</v>
      </c>
      <c r="B14">
        <v>38.5</v>
      </c>
      <c r="C14">
        <v>35.5</v>
      </c>
      <c r="D14">
        <v>41.699999999999996</v>
      </c>
      <c r="E14">
        <v>47.9</v>
      </c>
      <c r="F14">
        <v>51.099999999999994</v>
      </c>
      <c r="G14">
        <v>53.699999999999996</v>
      </c>
      <c r="H14">
        <v>61.5</v>
      </c>
    </row>
    <row r="15" spans="1:19" x14ac:dyDescent="0.35">
      <c r="A15" t="s">
        <v>20</v>
      </c>
      <c r="B15">
        <v>64.3</v>
      </c>
      <c r="C15">
        <v>59.8</v>
      </c>
      <c r="D15">
        <v>73.7</v>
      </c>
      <c r="E15">
        <v>73.2</v>
      </c>
      <c r="F15">
        <v>79.8</v>
      </c>
      <c r="G15">
        <v>88.6</v>
      </c>
      <c r="H15">
        <v>98.2</v>
      </c>
    </row>
    <row r="16" spans="1:19" x14ac:dyDescent="0.35">
      <c r="A16" t="s">
        <v>21</v>
      </c>
      <c r="B16">
        <v>153.80000000000001</v>
      </c>
      <c r="C16">
        <v>141.90000000000003</v>
      </c>
      <c r="D16">
        <v>183</v>
      </c>
      <c r="E16">
        <v>189.40000000000003</v>
      </c>
      <c r="F16">
        <v>208</v>
      </c>
      <c r="G16">
        <v>217.90000000000003</v>
      </c>
      <c r="H16">
        <v>246.8</v>
      </c>
    </row>
    <row r="17" spans="1:8" x14ac:dyDescent="0.35">
      <c r="A17" t="s">
        <v>22</v>
      </c>
      <c r="B17">
        <v>9.8000000000000007</v>
      </c>
      <c r="C17">
        <v>9.3000000000000007</v>
      </c>
      <c r="D17">
        <v>11.6</v>
      </c>
      <c r="E17">
        <v>13</v>
      </c>
      <c r="F17">
        <v>14.1</v>
      </c>
      <c r="G17">
        <v>14.4</v>
      </c>
      <c r="H17">
        <v>15.2</v>
      </c>
    </row>
    <row r="18" spans="1:8" x14ac:dyDescent="0.35">
      <c r="B18">
        <v>266.40000000000003</v>
      </c>
      <c r="C18">
        <v>246.50000000000006</v>
      </c>
      <c r="D18">
        <v>310</v>
      </c>
      <c r="E18">
        <v>323.5</v>
      </c>
      <c r="F18">
        <v>353</v>
      </c>
      <c r="G18">
        <v>374.6</v>
      </c>
      <c r="H18">
        <v>421.7</v>
      </c>
    </row>
    <row r="19" spans="1:8" x14ac:dyDescent="0.35">
      <c r="B19">
        <v>2019</v>
      </c>
      <c r="C19">
        <v>2020</v>
      </c>
      <c r="D19">
        <v>2021</v>
      </c>
      <c r="E19">
        <v>2022</v>
      </c>
      <c r="F19">
        <v>2023</v>
      </c>
      <c r="G19">
        <v>2024</v>
      </c>
      <c r="H19">
        <v>2025</v>
      </c>
    </row>
    <row r="20" spans="1:8" x14ac:dyDescent="0.35">
      <c r="A20" t="s">
        <v>19</v>
      </c>
      <c r="B20">
        <v>0.1445195195195195</v>
      </c>
      <c r="C20">
        <v>0.14401622718052734</v>
      </c>
      <c r="D20">
        <v>0.13451612903225804</v>
      </c>
      <c r="E20">
        <v>0.14806800618238022</v>
      </c>
      <c r="F20">
        <v>0.14475920679886684</v>
      </c>
      <c r="G20">
        <v>0.14335290977042175</v>
      </c>
      <c r="H20">
        <v>0.14583827365425658</v>
      </c>
    </row>
    <row r="21" spans="1:8" x14ac:dyDescent="0.35">
      <c r="A21" t="s">
        <v>20</v>
      </c>
      <c r="B21">
        <v>0.24136636636636633</v>
      </c>
      <c r="C21">
        <v>0.24259634888438128</v>
      </c>
      <c r="D21">
        <v>0.23774193548387099</v>
      </c>
      <c r="E21">
        <v>0.22627511591962907</v>
      </c>
      <c r="F21">
        <v>0.22606232294617562</v>
      </c>
      <c r="G21">
        <v>0.2365189535504538</v>
      </c>
      <c r="H21">
        <v>0.2328669670381788</v>
      </c>
    </row>
    <row r="22" spans="1:8" x14ac:dyDescent="0.35">
      <c r="A22" t="s">
        <v>21</v>
      </c>
      <c r="B22">
        <v>0.57732732732732728</v>
      </c>
      <c r="C22">
        <v>0.57565922920892498</v>
      </c>
      <c r="D22">
        <v>0.5903225806451613</v>
      </c>
      <c r="E22">
        <v>0.58547140649149931</v>
      </c>
      <c r="F22">
        <v>0.58923512747875351</v>
      </c>
      <c r="G22">
        <v>0.58168713294180463</v>
      </c>
      <c r="H22">
        <v>0.58525017785155331</v>
      </c>
    </row>
    <row r="23" spans="1:8" x14ac:dyDescent="0.35">
      <c r="A23" t="s">
        <v>22</v>
      </c>
      <c r="B23">
        <v>3.6786786786786783E-2</v>
      </c>
      <c r="C23">
        <v>3.7728194726166321E-2</v>
      </c>
      <c r="D23">
        <v>3.7419354838709673E-2</v>
      </c>
      <c r="E23">
        <v>4.0185471406491501E-2</v>
      </c>
      <c r="F23">
        <v>3.9943342776203962E-2</v>
      </c>
      <c r="G23">
        <v>3.8441003737319804E-2</v>
      </c>
      <c r="H23">
        <v>3.6044581456011381E-2</v>
      </c>
    </row>
    <row r="24" spans="1:8" x14ac:dyDescent="0.35">
      <c r="A24" t="s">
        <v>19</v>
      </c>
      <c r="B24">
        <f>B20*100</f>
        <v>14.451951951951949</v>
      </c>
      <c r="C24">
        <f t="shared" ref="C24:H24" si="0">C20*100</f>
        <v>14.401622718052733</v>
      </c>
      <c r="D24">
        <f t="shared" si="0"/>
        <v>13.451612903225804</v>
      </c>
      <c r="E24">
        <f t="shared" si="0"/>
        <v>14.806800618238022</v>
      </c>
      <c r="F24">
        <f t="shared" si="0"/>
        <v>14.475920679886684</v>
      </c>
      <c r="G24">
        <f t="shared" si="0"/>
        <v>14.335290977042176</v>
      </c>
      <c r="H24">
        <f t="shared" si="0"/>
        <v>14.583827365425659</v>
      </c>
    </row>
    <row r="25" spans="1:8" x14ac:dyDescent="0.35">
      <c r="A25" t="s">
        <v>20</v>
      </c>
      <c r="B25">
        <f t="shared" ref="B25:H27" si="1">B21*100</f>
        <v>24.136636636636631</v>
      </c>
      <c r="C25">
        <f t="shared" si="1"/>
        <v>24.259634888438129</v>
      </c>
      <c r="D25">
        <f t="shared" si="1"/>
        <v>23.7741935483871</v>
      </c>
      <c r="E25">
        <f t="shared" si="1"/>
        <v>22.627511591962907</v>
      </c>
      <c r="F25">
        <f t="shared" si="1"/>
        <v>22.606232294617563</v>
      </c>
      <c r="G25">
        <f t="shared" si="1"/>
        <v>23.651895355045379</v>
      </c>
      <c r="H25">
        <f t="shared" si="1"/>
        <v>23.286696703817881</v>
      </c>
    </row>
    <row r="26" spans="1:8" x14ac:dyDescent="0.35">
      <c r="A26" t="s">
        <v>21</v>
      </c>
      <c r="B26">
        <f t="shared" si="1"/>
        <v>57.732732732732728</v>
      </c>
      <c r="C26">
        <f t="shared" si="1"/>
        <v>57.565922920892497</v>
      </c>
      <c r="D26">
        <f t="shared" si="1"/>
        <v>59.032258064516128</v>
      </c>
      <c r="E26">
        <f t="shared" si="1"/>
        <v>58.547140649149931</v>
      </c>
      <c r="F26">
        <f t="shared" si="1"/>
        <v>58.92351274787535</v>
      </c>
      <c r="G26">
        <f t="shared" si="1"/>
        <v>58.168713294180463</v>
      </c>
      <c r="H26">
        <f t="shared" si="1"/>
        <v>58.525017785155327</v>
      </c>
    </row>
    <row r="27" spans="1:8" x14ac:dyDescent="0.35">
      <c r="A27" t="s">
        <v>22</v>
      </c>
      <c r="B27">
        <f t="shared" si="1"/>
        <v>3.6786786786786783</v>
      </c>
      <c r="C27">
        <f t="shared" si="1"/>
        <v>3.7728194726166322</v>
      </c>
      <c r="D27">
        <f t="shared" si="1"/>
        <v>3.7419354838709671</v>
      </c>
      <c r="E27">
        <f t="shared" si="1"/>
        <v>4.01854714064915</v>
      </c>
      <c r="F27">
        <f t="shared" si="1"/>
        <v>3.9943342776203963</v>
      </c>
      <c r="G27">
        <f t="shared" si="1"/>
        <v>3.8441003737319805</v>
      </c>
      <c r="H27">
        <f t="shared" si="1"/>
        <v>3.604458145601138</v>
      </c>
    </row>
  </sheetData>
  <mergeCells count="5">
    <mergeCell ref="L1:M1"/>
    <mergeCell ref="N1:O1"/>
    <mergeCell ref="P1:Q1"/>
    <mergeCell ref="R1:S1"/>
    <mergeCell ref="K1:K2"/>
  </mergeCells>
  <pageMargins left="0.7" right="0.7" top="0.75" bottom="0.75" header="0.3" footer="0.3"/>
  <pageSetup orientation="portrait" horizontalDpi="0" verticalDpi="0" r:id="rId1"/>
</worksheet>
</file>