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rocana\data\"/>
    </mc:Choice>
  </mc:AlternateContent>
  <xr:revisionPtr revIDLastSave="0" documentId="13_ncr:1_{94DAA7FE-5CAE-4A2D-B230-3CE08709E9B3}" xr6:coauthVersionLast="47" xr6:coauthVersionMax="47" xr10:uidLastSave="{00000000-0000-0000-0000-000000000000}"/>
  <bookViews>
    <workbookView xWindow="-90" yWindow="-90" windowWidth="25780" windowHeight="13860" xr2:uid="{00000000-000D-0000-FFFF-FFFF00000000}"/>
  </bookViews>
  <sheets>
    <sheet name="share" sheetId="24" r:id="rId1"/>
    <sheet name="pdbkonstan" sheetId="1" r:id="rId2"/>
    <sheet name="pdbberlaku" sheetId="2" r:id="rId3"/>
    <sheet name="deflator" sheetId="7" r:id="rId4"/>
    <sheet name="growth" sheetId="18" r:id="rId5"/>
    <sheet name="gkonstan" sheetId="3" r:id="rId6"/>
    <sheet name="gberlaku" sheetId="4" r:id="rId7"/>
    <sheet name="dkonstan" sheetId="10" r:id="rId8"/>
    <sheet name="dberlaku" sheetId="11" r:id="rId9"/>
    <sheet name="pmdn" sheetId="8" r:id="rId10"/>
    <sheet name="pma" sheetId="12" r:id="rId11"/>
    <sheet name="pmarp" sheetId="20" r:id="rId12"/>
    <sheet name="inves" sheetId="13" r:id="rId13"/>
    <sheet name="pmapct" sheetId="16" r:id="rId14"/>
    <sheet name="ICORr" sheetId="14" r:id="rId15"/>
    <sheet name="ICORr (2)" sheetId="22" r:id="rId16"/>
    <sheet name="skonstan" sheetId="5" r:id="rId17"/>
    <sheet name="APBN" sheetId="19" r:id="rId18"/>
    <sheet name="Sheet4" sheetId="23" r:id="rId19"/>
  </sheets>
  <definedNames>
    <definedName name="_xlnm._FilterDatabase" localSheetId="15" hidden="1">'ICORr (2)'!$A$1:$D$1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4" l="1"/>
  <c r="D5" i="24"/>
  <c r="E5" i="24"/>
  <c r="F5" i="24"/>
  <c r="G5" i="24"/>
  <c r="H5" i="24"/>
  <c r="I5" i="24"/>
  <c r="J5" i="24"/>
  <c r="K5" i="24"/>
  <c r="L5" i="24"/>
  <c r="M5" i="24"/>
  <c r="N5" i="24"/>
  <c r="O5" i="24"/>
  <c r="O17" i="24" s="1"/>
  <c r="C6" i="24"/>
  <c r="C17" i="24" s="1"/>
  <c r="D6" i="24"/>
  <c r="D17" i="24" s="1"/>
  <c r="E6" i="24"/>
  <c r="E17" i="24" s="1"/>
  <c r="F6" i="24"/>
  <c r="G6" i="24"/>
  <c r="H6" i="24"/>
  <c r="I6" i="24"/>
  <c r="J6" i="24"/>
  <c r="K6" i="24"/>
  <c r="L6" i="24"/>
  <c r="M6" i="24"/>
  <c r="N6" i="24"/>
  <c r="O6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C11" i="24"/>
  <c r="D11" i="24"/>
  <c r="E11" i="24"/>
  <c r="F11" i="24"/>
  <c r="G11" i="24"/>
  <c r="H11" i="24"/>
  <c r="I11" i="24"/>
  <c r="J11" i="24"/>
  <c r="J15" i="24" s="1"/>
  <c r="K11" i="24"/>
  <c r="L11" i="24"/>
  <c r="M11" i="24"/>
  <c r="N11" i="24"/>
  <c r="O11" i="24"/>
  <c r="C12" i="24"/>
  <c r="D12" i="24"/>
  <c r="E12" i="24"/>
  <c r="F12" i="24"/>
  <c r="G12" i="24"/>
  <c r="H12" i="24"/>
  <c r="I12" i="24"/>
  <c r="I15" i="24" s="1"/>
  <c r="J12" i="24"/>
  <c r="K12" i="24"/>
  <c r="K15" i="24" s="1"/>
  <c r="L12" i="24"/>
  <c r="L15" i="24" s="1"/>
  <c r="M12" i="24"/>
  <c r="M15" i="24" s="1"/>
  <c r="N12" i="24"/>
  <c r="N15" i="24" s="1"/>
  <c r="O12" i="24"/>
  <c r="O15" i="24" s="1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O16" i="24" s="1"/>
  <c r="C14" i="24"/>
  <c r="C16" i="24" s="1"/>
  <c r="D14" i="24"/>
  <c r="D16" i="24" s="1"/>
  <c r="E14" i="24"/>
  <c r="E16" i="24" s="1"/>
  <c r="F14" i="24"/>
  <c r="G14" i="24"/>
  <c r="G16" i="24" s="1"/>
  <c r="H14" i="24"/>
  <c r="I14" i="24"/>
  <c r="J14" i="24"/>
  <c r="K14" i="24"/>
  <c r="L14" i="24"/>
  <c r="M14" i="24"/>
  <c r="N14" i="24"/>
  <c r="N16" i="24" s="1"/>
  <c r="O14" i="24"/>
  <c r="C15" i="24"/>
  <c r="D15" i="24"/>
  <c r="E15" i="24"/>
  <c r="F15" i="24"/>
  <c r="G15" i="24"/>
  <c r="H15" i="24"/>
  <c r="F16" i="24"/>
  <c r="H16" i="24"/>
  <c r="I16" i="24"/>
  <c r="J16" i="24"/>
  <c r="K16" i="24"/>
  <c r="L16" i="24"/>
  <c r="M16" i="24"/>
  <c r="F17" i="24"/>
  <c r="G17" i="24"/>
  <c r="H17" i="24"/>
  <c r="I17" i="24"/>
  <c r="J17" i="24"/>
  <c r="K17" i="24"/>
  <c r="L17" i="24"/>
  <c r="M17" i="24"/>
  <c r="N17" i="24"/>
  <c r="O4" i="19" l="1"/>
  <c r="C2" i="14"/>
  <c r="O2" i="14" s="1"/>
  <c r="D2" i="14"/>
  <c r="E2" i="14"/>
  <c r="F2" i="14"/>
  <c r="G2" i="14"/>
  <c r="H2" i="14"/>
  <c r="I2" i="14"/>
  <c r="J2" i="14"/>
  <c r="P2" i="14" s="1"/>
  <c r="K2" i="14"/>
  <c r="L2" i="14"/>
  <c r="M2" i="14"/>
  <c r="N2" i="14"/>
  <c r="C3" i="14"/>
  <c r="D3" i="14"/>
  <c r="E3" i="14"/>
  <c r="F3" i="14"/>
  <c r="G3" i="14"/>
  <c r="H3" i="14"/>
  <c r="I3" i="14"/>
  <c r="J3" i="14"/>
  <c r="K3" i="14"/>
  <c r="L3" i="14"/>
  <c r="M3" i="14"/>
  <c r="N3" i="14"/>
  <c r="C4" i="14"/>
  <c r="D4" i="14"/>
  <c r="E4" i="14"/>
  <c r="F4" i="14"/>
  <c r="G4" i="14"/>
  <c r="H4" i="14"/>
  <c r="I4" i="14"/>
  <c r="J4" i="14"/>
  <c r="K4" i="14"/>
  <c r="L4" i="14"/>
  <c r="M4" i="14"/>
  <c r="N4" i="14"/>
  <c r="C5" i="14"/>
  <c r="D5" i="14"/>
  <c r="E5" i="14"/>
  <c r="F5" i="14"/>
  <c r="G5" i="14"/>
  <c r="H5" i="14"/>
  <c r="I5" i="14"/>
  <c r="J5" i="14"/>
  <c r="K5" i="14"/>
  <c r="L5" i="14"/>
  <c r="M5" i="14"/>
  <c r="N5" i="14"/>
  <c r="C6" i="14"/>
  <c r="D6" i="14"/>
  <c r="E6" i="14"/>
  <c r="F6" i="14"/>
  <c r="G6" i="14"/>
  <c r="H6" i="14"/>
  <c r="I6" i="14"/>
  <c r="J6" i="14"/>
  <c r="K6" i="14"/>
  <c r="L6" i="14"/>
  <c r="M6" i="14"/>
  <c r="N6" i="14"/>
  <c r="C7" i="14"/>
  <c r="D7" i="14"/>
  <c r="E7" i="14"/>
  <c r="F7" i="14"/>
  <c r="G7" i="14"/>
  <c r="H7" i="14"/>
  <c r="I7" i="14"/>
  <c r="J7" i="14"/>
  <c r="K7" i="14"/>
  <c r="L7" i="14"/>
  <c r="M7" i="14"/>
  <c r="N7" i="14"/>
  <c r="C8" i="14"/>
  <c r="D8" i="14"/>
  <c r="E8" i="14"/>
  <c r="F8" i="14"/>
  <c r="G8" i="14"/>
  <c r="H8" i="14"/>
  <c r="I8" i="14"/>
  <c r="J8" i="14"/>
  <c r="K8" i="14"/>
  <c r="L8" i="14"/>
  <c r="M8" i="14"/>
  <c r="N8" i="14"/>
  <c r="C9" i="14"/>
  <c r="D9" i="14"/>
  <c r="E9" i="14"/>
  <c r="F9" i="14"/>
  <c r="G9" i="14"/>
  <c r="H9" i="14"/>
  <c r="I9" i="14"/>
  <c r="J9" i="14"/>
  <c r="K9" i="14"/>
  <c r="L9" i="14"/>
  <c r="M9" i="14"/>
  <c r="N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Q2" i="14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2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B2" i="16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P41" i="13" s="1"/>
  <c r="Q2" i="13"/>
  <c r="Q41" i="13" s="1"/>
  <c r="R2" i="13"/>
  <c r="S2" i="13"/>
  <c r="T2" i="13"/>
  <c r="U2" i="13"/>
  <c r="V2" i="13"/>
  <c r="C3" i="13"/>
  <c r="D3" i="13"/>
  <c r="E3" i="13"/>
  <c r="F3" i="13"/>
  <c r="G3" i="13"/>
  <c r="H3" i="13"/>
  <c r="I3" i="13"/>
  <c r="J3" i="13"/>
  <c r="K3" i="13"/>
  <c r="L3" i="13"/>
  <c r="L41" i="13" s="1"/>
  <c r="M3" i="13"/>
  <c r="M41" i="13" s="1"/>
  <c r="N3" i="13"/>
  <c r="O3" i="13"/>
  <c r="P3" i="13"/>
  <c r="Q3" i="13"/>
  <c r="R3" i="13"/>
  <c r="S3" i="13"/>
  <c r="T3" i="13"/>
  <c r="U3" i="13"/>
  <c r="V3" i="13"/>
  <c r="C4" i="13"/>
  <c r="D4" i="13"/>
  <c r="E4" i="13"/>
  <c r="F4" i="13"/>
  <c r="G4" i="13"/>
  <c r="H4" i="13"/>
  <c r="H41" i="13" s="1"/>
  <c r="I4" i="13"/>
  <c r="I41" i="13" s="1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C5" i="13"/>
  <c r="D5" i="13"/>
  <c r="D41" i="13" s="1"/>
  <c r="E5" i="13"/>
  <c r="E41" i="13" s="1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T41" i="13" s="1"/>
  <c r="U5" i="13"/>
  <c r="U41" i="13" s="1"/>
  <c r="V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C11" i="13"/>
  <c r="D11" i="13"/>
  <c r="E11" i="13"/>
  <c r="F11" i="13"/>
  <c r="G11" i="13"/>
  <c r="H11" i="13"/>
  <c r="I11" i="13"/>
  <c r="J11" i="13"/>
  <c r="K11" i="13"/>
  <c r="L11" i="13"/>
  <c r="L42" i="13" s="1"/>
  <c r="M11" i="13"/>
  <c r="M42" i="13" s="1"/>
  <c r="M43" i="13" s="1"/>
  <c r="N11" i="13"/>
  <c r="O11" i="13"/>
  <c r="P11" i="13"/>
  <c r="Q11" i="13"/>
  <c r="R11" i="13"/>
  <c r="S11" i="13"/>
  <c r="T11" i="13"/>
  <c r="U11" i="13"/>
  <c r="V11" i="13"/>
  <c r="C12" i="13"/>
  <c r="D12" i="13"/>
  <c r="E12" i="13"/>
  <c r="F12" i="13"/>
  <c r="G12" i="13"/>
  <c r="H12" i="13"/>
  <c r="H42" i="13" s="1"/>
  <c r="H43" i="13" s="1"/>
  <c r="I12" i="13"/>
  <c r="I42" i="13" s="1"/>
  <c r="I43" i="13" s="1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C13" i="13"/>
  <c r="D13" i="13"/>
  <c r="D42" i="13" s="1"/>
  <c r="D43" i="13" s="1"/>
  <c r="E13" i="13"/>
  <c r="E42" i="13" s="1"/>
  <c r="E43" i="13" s="1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T42" i="13" s="1"/>
  <c r="U13" i="13"/>
  <c r="U42" i="13" s="1"/>
  <c r="U43" i="13" s="1"/>
  <c r="V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P42" i="13" s="1"/>
  <c r="Q14" i="13"/>
  <c r="Q42" i="13" s="1"/>
  <c r="R14" i="13"/>
  <c r="S14" i="13"/>
  <c r="T14" i="13"/>
  <c r="U14" i="13"/>
  <c r="V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42" i="13" s="1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2" i="13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2" i="20"/>
  <c r="C41" i="13"/>
  <c r="F41" i="13"/>
  <c r="G41" i="13"/>
  <c r="J41" i="13"/>
  <c r="J43" i="13" s="1"/>
  <c r="K41" i="13"/>
  <c r="N41" i="13"/>
  <c r="O41" i="13"/>
  <c r="R41" i="13"/>
  <c r="S41" i="13"/>
  <c r="V41" i="13"/>
  <c r="C42" i="13"/>
  <c r="C43" i="13" s="1"/>
  <c r="F42" i="13"/>
  <c r="F43" i="13" s="1"/>
  <c r="G42" i="13"/>
  <c r="G43" i="13" s="1"/>
  <c r="J42" i="13"/>
  <c r="K42" i="13"/>
  <c r="N42" i="13"/>
  <c r="N43" i="13" s="1"/>
  <c r="O42" i="13"/>
  <c r="R42" i="13"/>
  <c r="S42" i="13"/>
  <c r="S43" i="13" s="1"/>
  <c r="V42" i="13"/>
  <c r="V43" i="13" s="1"/>
  <c r="B4" i="19"/>
  <c r="C4" i="19"/>
  <c r="D4" i="19"/>
  <c r="E4" i="19"/>
  <c r="F4" i="19"/>
  <c r="G4" i="19"/>
  <c r="H4" i="19"/>
  <c r="I4" i="19"/>
  <c r="J4" i="19"/>
  <c r="K4" i="19"/>
  <c r="N4" i="19"/>
  <c r="M4" i="19"/>
  <c r="L4" i="19"/>
  <c r="D15" i="5"/>
  <c r="E15" i="5"/>
  <c r="F15" i="5"/>
  <c r="G15" i="5"/>
  <c r="H15" i="5"/>
  <c r="I15" i="5"/>
  <c r="J15" i="5"/>
  <c r="K15" i="5"/>
  <c r="L15" i="5"/>
  <c r="M15" i="5"/>
  <c r="N15" i="5"/>
  <c r="O15" i="5"/>
  <c r="D16" i="5"/>
  <c r="E16" i="5"/>
  <c r="F16" i="5"/>
  <c r="G16" i="5"/>
  <c r="H16" i="5"/>
  <c r="I16" i="5"/>
  <c r="J16" i="5"/>
  <c r="K16" i="5"/>
  <c r="L16" i="5"/>
  <c r="M16" i="5"/>
  <c r="N16" i="5"/>
  <c r="O16" i="5"/>
  <c r="D17" i="5"/>
  <c r="E17" i="5"/>
  <c r="F17" i="5"/>
  <c r="G17" i="5"/>
  <c r="H17" i="5"/>
  <c r="I17" i="5"/>
  <c r="J17" i="5"/>
  <c r="K17" i="5"/>
  <c r="L17" i="5"/>
  <c r="M17" i="5"/>
  <c r="N17" i="5"/>
  <c r="O17" i="5"/>
  <c r="C15" i="5"/>
  <c r="C16" i="5"/>
  <c r="C17" i="5"/>
  <c r="D13" i="5"/>
  <c r="E13" i="5"/>
  <c r="F13" i="5"/>
  <c r="G13" i="5"/>
  <c r="H13" i="5"/>
  <c r="I13" i="5"/>
  <c r="J13" i="5"/>
  <c r="K13" i="5"/>
  <c r="L13" i="5"/>
  <c r="M13" i="5"/>
  <c r="N13" i="5"/>
  <c r="O13" i="5"/>
  <c r="D14" i="5"/>
  <c r="E14" i="5"/>
  <c r="F14" i="5"/>
  <c r="G14" i="5"/>
  <c r="H14" i="5"/>
  <c r="I14" i="5"/>
  <c r="J14" i="5"/>
  <c r="K14" i="5"/>
  <c r="L14" i="5"/>
  <c r="M14" i="5"/>
  <c r="N14" i="5"/>
  <c r="O14" i="5"/>
  <c r="C14" i="5"/>
  <c r="C13" i="5"/>
  <c r="D11" i="5"/>
  <c r="E11" i="5"/>
  <c r="F11" i="5"/>
  <c r="G11" i="5"/>
  <c r="H11" i="5"/>
  <c r="I11" i="5"/>
  <c r="J11" i="5"/>
  <c r="K11" i="5"/>
  <c r="L11" i="5"/>
  <c r="M11" i="5"/>
  <c r="N11" i="5"/>
  <c r="O11" i="5"/>
  <c r="D12" i="5"/>
  <c r="E12" i="5"/>
  <c r="F12" i="5"/>
  <c r="G12" i="5"/>
  <c r="H12" i="5"/>
  <c r="I12" i="5"/>
  <c r="J12" i="5"/>
  <c r="K12" i="5"/>
  <c r="L12" i="5"/>
  <c r="M12" i="5"/>
  <c r="N12" i="5"/>
  <c r="O12" i="5"/>
  <c r="C12" i="5"/>
  <c r="C11" i="5"/>
  <c r="T43" i="13" l="1"/>
  <c r="P43" i="13"/>
  <c r="Q43" i="13"/>
  <c r="L43" i="13"/>
  <c r="R43" i="13"/>
  <c r="K43" i="13"/>
  <c r="O43" i="13"/>
  <c r="B41" i="13"/>
  <c r="B43" i="13" s="1"/>
  <c r="Q7" i="18"/>
  <c r="R7" i="18"/>
  <c r="U7" i="18"/>
  <c r="V7" i="18"/>
  <c r="W7" i="18"/>
  <c r="Y7" i="18"/>
  <c r="AA7" i="18"/>
  <c r="AB7" i="18"/>
  <c r="AC7" i="18"/>
  <c r="AA6" i="18"/>
  <c r="AB6" i="18"/>
  <c r="AC6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R4" i="18"/>
  <c r="S4" i="18"/>
  <c r="T4" i="18"/>
  <c r="U4" i="18"/>
  <c r="V4" i="18"/>
  <c r="W4" i="18"/>
  <c r="X4" i="18"/>
  <c r="Y4" i="18"/>
  <c r="Z4" i="18"/>
  <c r="AA4" i="18"/>
  <c r="AB4" i="18"/>
  <c r="AC4" i="18"/>
  <c r="Q4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Q6" i="18"/>
  <c r="R6" i="18"/>
  <c r="S6" i="18"/>
  <c r="U6" i="18"/>
  <c r="V6" i="18"/>
  <c r="X6" i="18"/>
  <c r="Y6" i="18"/>
  <c r="Z6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T7" i="18" l="1"/>
  <c r="Z7" i="18"/>
  <c r="X7" i="18"/>
  <c r="S7" i="18"/>
  <c r="W6" i="18"/>
  <c r="T6" i="18"/>
  <c r="AD3" i="14" l="1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2" i="14"/>
  <c r="C40" i="14"/>
  <c r="O40" i="14" s="1"/>
  <c r="D40" i="14"/>
  <c r="E40" i="14"/>
  <c r="G40" i="14"/>
  <c r="H40" i="14"/>
  <c r="I40" i="14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D2" i="11"/>
  <c r="E2" i="11"/>
  <c r="F2" i="11"/>
  <c r="G2" i="11"/>
  <c r="H2" i="11"/>
  <c r="I2" i="11"/>
  <c r="J2" i="11"/>
  <c r="K2" i="11"/>
  <c r="L2" i="11"/>
  <c r="M2" i="11"/>
  <c r="N2" i="11"/>
  <c r="O2" i="11"/>
  <c r="C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2" i="10"/>
  <c r="E2" i="10"/>
  <c r="F2" i="10"/>
  <c r="G2" i="10"/>
  <c r="H2" i="10"/>
  <c r="I2" i="10"/>
  <c r="J2" i="10"/>
  <c r="K2" i="10"/>
  <c r="L2" i="10"/>
  <c r="M2" i="10"/>
  <c r="N2" i="10"/>
  <c r="O2" i="10"/>
  <c r="C2" i="10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C9" i="5"/>
  <c r="D9" i="5"/>
  <c r="E9" i="5"/>
  <c r="F9" i="5"/>
  <c r="G9" i="5"/>
  <c r="H9" i="5"/>
  <c r="I9" i="5"/>
  <c r="J9" i="5"/>
  <c r="K9" i="5"/>
  <c r="L9" i="5"/>
  <c r="M9" i="5"/>
  <c r="N9" i="5"/>
  <c r="O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B10" i="5"/>
  <c r="B9" i="5"/>
  <c r="D5" i="5"/>
  <c r="E5" i="5"/>
  <c r="F5" i="5"/>
  <c r="G5" i="5"/>
  <c r="H5" i="5"/>
  <c r="I5" i="5"/>
  <c r="J5" i="5"/>
  <c r="K5" i="5"/>
  <c r="L5" i="5"/>
  <c r="M5" i="5"/>
  <c r="N5" i="5"/>
  <c r="O5" i="5"/>
  <c r="D6" i="5"/>
  <c r="E6" i="5"/>
  <c r="F6" i="5"/>
  <c r="G6" i="5"/>
  <c r="H6" i="5"/>
  <c r="I6" i="5"/>
  <c r="J6" i="5"/>
  <c r="K6" i="5"/>
  <c r="L6" i="5"/>
  <c r="M6" i="5"/>
  <c r="N6" i="5"/>
  <c r="O6" i="5"/>
  <c r="C6" i="5"/>
  <c r="C5" i="5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E4" i="3"/>
  <c r="F4" i="3"/>
  <c r="G4" i="3"/>
  <c r="H4" i="3"/>
  <c r="I4" i="3"/>
  <c r="J4" i="3"/>
  <c r="K4" i="3"/>
  <c r="L4" i="3"/>
  <c r="M4" i="3"/>
  <c r="N4" i="3"/>
  <c r="O4" i="3"/>
  <c r="C5" i="3"/>
  <c r="D5" i="3"/>
  <c r="E5" i="3"/>
  <c r="F5" i="3"/>
  <c r="G5" i="3"/>
  <c r="H5" i="3"/>
  <c r="I5" i="3"/>
  <c r="J5" i="3"/>
  <c r="K5" i="3"/>
  <c r="L5" i="3"/>
  <c r="M5" i="3"/>
  <c r="N5" i="3"/>
  <c r="O5" i="3"/>
  <c r="C6" i="3"/>
  <c r="D6" i="3"/>
  <c r="E6" i="3"/>
  <c r="F6" i="3"/>
  <c r="G6" i="3"/>
  <c r="H6" i="3"/>
  <c r="I6" i="3"/>
  <c r="J6" i="3"/>
  <c r="K6" i="3"/>
  <c r="L6" i="3"/>
  <c r="M6" i="3"/>
  <c r="N6" i="3"/>
  <c r="O6" i="3"/>
  <c r="C7" i="3"/>
  <c r="D7" i="3"/>
  <c r="E7" i="3"/>
  <c r="F7" i="3"/>
  <c r="G7" i="3"/>
  <c r="H7" i="3"/>
  <c r="I7" i="3"/>
  <c r="J7" i="3"/>
  <c r="K7" i="3"/>
  <c r="L7" i="3"/>
  <c r="M7" i="3"/>
  <c r="N7" i="3"/>
  <c r="O7" i="3"/>
  <c r="C8" i="3"/>
  <c r="D8" i="3"/>
  <c r="E8" i="3"/>
  <c r="F8" i="3"/>
  <c r="G8" i="3"/>
  <c r="H8" i="3"/>
  <c r="I8" i="3"/>
  <c r="J8" i="3"/>
  <c r="K8" i="3"/>
  <c r="L8" i="3"/>
  <c r="M8" i="3"/>
  <c r="N8" i="3"/>
  <c r="O8" i="3"/>
  <c r="C9" i="3"/>
  <c r="D9" i="3"/>
  <c r="E9" i="3"/>
  <c r="F9" i="3"/>
  <c r="G9" i="3"/>
  <c r="H9" i="3"/>
  <c r="I9" i="3"/>
  <c r="J9" i="3"/>
  <c r="K9" i="3"/>
  <c r="L9" i="3"/>
  <c r="M9" i="3"/>
  <c r="N9" i="3"/>
  <c r="O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D2" i="3"/>
  <c r="E2" i="3"/>
  <c r="F2" i="3"/>
  <c r="G2" i="3"/>
  <c r="H2" i="3"/>
  <c r="I2" i="3"/>
  <c r="J2" i="3"/>
  <c r="K2" i="3"/>
  <c r="L2" i="3"/>
  <c r="M2" i="3"/>
  <c r="N2" i="3"/>
  <c r="O2" i="3"/>
  <c r="C3" i="4"/>
  <c r="D3" i="4"/>
  <c r="E3" i="4"/>
  <c r="F3" i="4"/>
  <c r="G3" i="4"/>
  <c r="H3" i="4"/>
  <c r="I3" i="4"/>
  <c r="J3" i="4"/>
  <c r="K3" i="4"/>
  <c r="L3" i="4"/>
  <c r="M3" i="4"/>
  <c r="N3" i="4"/>
  <c r="O3" i="4"/>
  <c r="C4" i="4"/>
  <c r="D4" i="4"/>
  <c r="E4" i="4"/>
  <c r="F4" i="4"/>
  <c r="G4" i="4"/>
  <c r="H4" i="4"/>
  <c r="I4" i="4"/>
  <c r="J4" i="4"/>
  <c r="K4" i="4"/>
  <c r="L4" i="4"/>
  <c r="M4" i="4"/>
  <c r="N4" i="4"/>
  <c r="O4" i="4"/>
  <c r="C5" i="4"/>
  <c r="D5" i="4"/>
  <c r="E5" i="4"/>
  <c r="F5" i="4"/>
  <c r="G5" i="4"/>
  <c r="H5" i="4"/>
  <c r="I5" i="4"/>
  <c r="J5" i="4"/>
  <c r="K5" i="4"/>
  <c r="L5" i="4"/>
  <c r="M5" i="4"/>
  <c r="N5" i="4"/>
  <c r="O5" i="4"/>
  <c r="C6" i="4"/>
  <c r="D6" i="4"/>
  <c r="E6" i="4"/>
  <c r="F6" i="4"/>
  <c r="G6" i="4"/>
  <c r="H6" i="4"/>
  <c r="I6" i="4"/>
  <c r="J6" i="4"/>
  <c r="K6" i="4"/>
  <c r="L6" i="4"/>
  <c r="M6" i="4"/>
  <c r="N6" i="4"/>
  <c r="O6" i="4"/>
  <c r="C7" i="4"/>
  <c r="D7" i="4"/>
  <c r="E7" i="4"/>
  <c r="F7" i="4"/>
  <c r="G7" i="4"/>
  <c r="H7" i="4"/>
  <c r="I7" i="4"/>
  <c r="J7" i="4"/>
  <c r="K7" i="4"/>
  <c r="L7" i="4"/>
  <c r="M7" i="4"/>
  <c r="N7" i="4"/>
  <c r="O7" i="4"/>
  <c r="C8" i="4"/>
  <c r="D8" i="4"/>
  <c r="E8" i="4"/>
  <c r="F8" i="4"/>
  <c r="G8" i="4"/>
  <c r="H8" i="4"/>
  <c r="I8" i="4"/>
  <c r="J8" i="4"/>
  <c r="K8" i="4"/>
  <c r="L8" i="4"/>
  <c r="M8" i="4"/>
  <c r="N8" i="4"/>
  <c r="O8" i="4"/>
  <c r="C9" i="4"/>
  <c r="D9" i="4"/>
  <c r="E9" i="4"/>
  <c r="F9" i="4"/>
  <c r="G9" i="4"/>
  <c r="H9" i="4"/>
  <c r="I9" i="4"/>
  <c r="J9" i="4"/>
  <c r="K9" i="4"/>
  <c r="L9" i="4"/>
  <c r="M9" i="4"/>
  <c r="N9" i="4"/>
  <c r="O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D2" i="4"/>
  <c r="E2" i="4"/>
  <c r="F2" i="4"/>
  <c r="G2" i="4"/>
  <c r="H2" i="4"/>
  <c r="I2" i="4"/>
  <c r="J2" i="4"/>
  <c r="K2" i="4"/>
  <c r="L2" i="4"/>
  <c r="M2" i="4"/>
  <c r="N2" i="4"/>
  <c r="O2" i="4"/>
  <c r="C2" i="4"/>
  <c r="C2" i="3"/>
  <c r="F40" i="14" l="1"/>
  <c r="Q32" i="14"/>
  <c r="Q29" i="14"/>
  <c r="Q26" i="14"/>
  <c r="O20" i="14"/>
  <c r="Q16" i="14"/>
  <c r="Q38" i="14"/>
  <c r="Q22" i="14"/>
  <c r="Q6" i="14"/>
  <c r="Q25" i="14"/>
  <c r="Q9" i="14"/>
  <c r="Q18" i="14"/>
  <c r="Q34" i="14"/>
  <c r="O32" i="14"/>
  <c r="O16" i="14"/>
  <c r="O36" i="14"/>
  <c r="Q4" i="14"/>
  <c r="O11" i="14"/>
  <c r="Q35" i="14"/>
  <c r="Q39" i="14"/>
  <c r="O34" i="14"/>
  <c r="Q31" i="14"/>
  <c r="Q27" i="14"/>
  <c r="O25" i="14"/>
  <c r="Q19" i="14"/>
  <c r="O18" i="14"/>
  <c r="Q15" i="14"/>
  <c r="Q11" i="14"/>
  <c r="O9" i="14"/>
  <c r="Q3" i="14"/>
  <c r="P27" i="14"/>
  <c r="N40" i="14"/>
  <c r="P36" i="14"/>
  <c r="P20" i="14"/>
  <c r="M40" i="14"/>
  <c r="L40" i="14"/>
  <c r="Q40" i="14" s="1"/>
  <c r="O22" i="14"/>
  <c r="K40" i="14"/>
  <c r="O30" i="14"/>
  <c r="P10" i="14"/>
  <c r="P8" i="14"/>
  <c r="J40" i="14"/>
  <c r="P33" i="14"/>
  <c r="P11" i="14"/>
  <c r="P34" i="14"/>
  <c r="P18" i="14"/>
  <c r="P25" i="14"/>
  <c r="P9" i="14"/>
  <c r="P40" i="14"/>
  <c r="P32" i="14"/>
  <c r="P16" i="14"/>
  <c r="P14" i="14"/>
  <c r="O6" i="14" l="1"/>
  <c r="O38" i="14"/>
  <c r="O33" i="14"/>
  <c r="P4" i="14"/>
  <c r="P17" i="14"/>
  <c r="O24" i="14"/>
  <c r="P22" i="14"/>
  <c r="Q17" i="14"/>
  <c r="P38" i="14"/>
  <c r="O7" i="14"/>
  <c r="Q24" i="14"/>
  <c r="Q20" i="14"/>
  <c r="O8" i="14"/>
  <c r="P39" i="14"/>
  <c r="P6" i="14"/>
  <c r="P26" i="14"/>
  <c r="P15" i="14"/>
  <c r="Q33" i="14"/>
  <c r="Q13" i="14"/>
  <c r="P3" i="14"/>
  <c r="O28" i="14"/>
  <c r="Q5" i="14"/>
  <c r="O17" i="14"/>
  <c r="P28" i="14"/>
  <c r="Q28" i="14"/>
  <c r="P7" i="14"/>
  <c r="O4" i="14"/>
  <c r="O27" i="14"/>
  <c r="O29" i="14"/>
  <c r="P29" i="14"/>
  <c r="Q36" i="14"/>
  <c r="O35" i="14"/>
  <c r="O10" i="14"/>
  <c r="Q10" i="14"/>
  <c r="P30" i="14"/>
  <c r="O23" i="14"/>
  <c r="P23" i="14"/>
  <c r="Q8" i="14"/>
  <c r="O5" i="14"/>
  <c r="P5" i="14"/>
  <c r="O12" i="14"/>
  <c r="O19" i="14"/>
  <c r="O14" i="14"/>
  <c r="P35" i="14"/>
  <c r="P12" i="14"/>
  <c r="Q12" i="14"/>
  <c r="O37" i="14"/>
  <c r="P37" i="14"/>
  <c r="P19" i="14"/>
  <c r="O39" i="14"/>
  <c r="P24" i="14"/>
  <c r="Q7" i="14"/>
  <c r="P21" i="14"/>
  <c r="O21" i="14"/>
  <c r="O31" i="14"/>
  <c r="Q37" i="14"/>
  <c r="O13" i="14"/>
  <c r="P13" i="14"/>
  <c r="P31" i="14"/>
  <c r="Q21" i="14"/>
  <c r="Q14" i="14"/>
  <c r="O26" i="14"/>
  <c r="Q23" i="14"/>
  <c r="O15" i="14"/>
  <c r="Q30" i="14"/>
  <c r="O3" i="14"/>
</calcChain>
</file>

<file path=xl/sharedStrings.xml><?xml version="1.0" encoding="utf-8"?>
<sst xmlns="http://schemas.openxmlformats.org/spreadsheetml/2006/main" count="741" uniqueCount="98">
  <si>
    <t>Pertanian, Peternakan, Perburuan dan Jasa Pertanian</t>
  </si>
  <si>
    <t>Kehutanan dan Penebangan Kayu</t>
  </si>
  <si>
    <t>Perikanan</t>
  </si>
  <si>
    <t>Pertambangan Batubara dan Lignit</t>
  </si>
  <si>
    <t>Pertambangan Minyak, Gas dan Panas Bumi</t>
  </si>
  <si>
    <t>Pertambangan Bijih Logam</t>
  </si>
  <si>
    <t>Pertambangan dan Penggalian Lainnya</t>
  </si>
  <si>
    <t>Jasa Perusahaan</t>
  </si>
  <si>
    <t>Industri Makanan dan Minuman</t>
  </si>
  <si>
    <t>Industri Pengolahan Tembakau</t>
  </si>
  <si>
    <t>Industri Tekstil dan Pakaian Jadi</t>
  </si>
  <si>
    <t>Industri Kulit, Barang dari Kulit dan Alas Kaki</t>
  </si>
  <si>
    <t>Industri Kayu, Barang dari Kayu dan Gabus dan Barang Anyaman dari Bambu, Rotan dan Sejenisnya</t>
  </si>
  <si>
    <t>Industri Kertas dan Barang dari Kertas; Percetakan dan Reproduksi Media Rekaman</t>
  </si>
  <si>
    <t>Industri Batubara dan Pengilangan Migas</t>
  </si>
  <si>
    <t>Industri Kimia, Farmasi dan Obat Tradisional</t>
  </si>
  <si>
    <t>Industri Karet, Barang dari Karet dan Plastik</t>
  </si>
  <si>
    <t>Industri Barang Galian bukan Logam</t>
  </si>
  <si>
    <t>Industri Logam Dasar</t>
  </si>
  <si>
    <t>Industri Barang Logam; Komputer, Barang Elektronik, Optik; dan Peralatan Listrik</t>
  </si>
  <si>
    <t>Industri Mesin dan Perlengkapan</t>
  </si>
  <si>
    <t>Industri Alat Angkutan</t>
  </si>
  <si>
    <t>Industri Furnitur</t>
  </si>
  <si>
    <t>Industri Pengolahan Lainnya; Jasa Reparasi dan Pemasangan Mesin dan Peralatan</t>
  </si>
  <si>
    <t>Pengadaan Listrik dan Gas</t>
  </si>
  <si>
    <t>Pengadaan Air, Pengelolaan Sampah, Limbah dan Daur Ulang</t>
  </si>
  <si>
    <t>Konstruksi</t>
  </si>
  <si>
    <t>Perdagangan Mobil, Sepeda Motor dan Reparasinya</t>
  </si>
  <si>
    <t>Perdagangan Besar dan Eceran, Bukan Mobil dan Sepeda Motor</t>
  </si>
  <si>
    <t>Transportasi dan Pergudangan</t>
  </si>
  <si>
    <t>Penyediaan Akomodasi</t>
  </si>
  <si>
    <t>Penyediaan Makan Minum</t>
  </si>
  <si>
    <t>Informasi dan Komunikasi</t>
  </si>
  <si>
    <t>Jasa Keuangan dan Asuransi</t>
  </si>
  <si>
    <t>Real Estate</t>
  </si>
  <si>
    <t>Jasa Kesehatan dan Kegiatan Sosial</t>
  </si>
  <si>
    <t>Administrasi Pemerintahan, Pertahanan dan Jaminan Sosial Wajib</t>
  </si>
  <si>
    <t>Jasa Pendidikan</t>
  </si>
  <si>
    <t>sektor</t>
  </si>
  <si>
    <t>item</t>
  </si>
  <si>
    <t xml:space="preserve"> </t>
  </si>
  <si>
    <t>PDBn</t>
  </si>
  <si>
    <t>PDBr</t>
  </si>
  <si>
    <t>gr</t>
  </si>
  <si>
    <t>gn</t>
  </si>
  <si>
    <t>PDBMn</t>
  </si>
  <si>
    <t>PDBMr</t>
  </si>
  <si>
    <t>sr</t>
  </si>
  <si>
    <t>sn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</si>
  <si>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</si>
  <si>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</si>
  <si>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</si>
  <si>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</si>
  <si>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</si>
  <si>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</si>
  <si>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</si>
  <si>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</si>
  <si>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</si>
  <si>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</si>
  <si>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</si>
  <si>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</si>
  <si>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</si>
  <si>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</si>
  <si>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</si>
  <si>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</si>
  <si>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</si>
  <si>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</si>
  <si>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</si>
  <si>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</si>
  <si>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</si>
  <si>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Jasa lainnya</t>
  </si>
  <si>
    <t>avg11-19</t>
  </si>
  <si>
    <t>avg</t>
  </si>
  <si>
    <t>avgcov</t>
  </si>
  <si>
    <t>Industri Pengolahan Non Migas</t>
  </si>
  <si>
    <t>C. PRODUK DOMESTIK BRUTO</t>
  </si>
  <si>
    <t>sektor primer</t>
  </si>
  <si>
    <t>Perdagangan, logistik, akomodasi</t>
  </si>
  <si>
    <t>IT dan Bisnis</t>
  </si>
  <si>
    <t>Keuangan dan real estate</t>
  </si>
  <si>
    <t>Pendidikan, kesehatan dan sosial</t>
  </si>
  <si>
    <t>gmr</t>
  </si>
  <si>
    <t>gmn</t>
  </si>
  <si>
    <t>grr</t>
  </si>
  <si>
    <t>grn</t>
  </si>
  <si>
    <t>infm</t>
  </si>
  <si>
    <t>infr</t>
  </si>
  <si>
    <t>inf</t>
  </si>
  <si>
    <t>APBN</t>
  </si>
  <si>
    <t>APBNp</t>
  </si>
  <si>
    <t>Kementerian Perindustrian (kemenperin.go.id)</t>
  </si>
  <si>
    <t>ada self blocking segala ntah apa itu</t>
  </si>
  <si>
    <t>%</t>
  </si>
  <si>
    <t>total</t>
  </si>
  <si>
    <t>total manuf</t>
  </si>
  <si>
    <t>persen manuf</t>
  </si>
  <si>
    <t>Exchange Rate (WDI, SEKI)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</si>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</sst>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2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Share PDB manufaktur non-migas dalam</a:t>
            </a:r>
            <a:r>
              <a:rPr lang="en-AU" baseline="0"/>
              <a:t> %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Share PDB Riil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share!$B$2:$O$2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share!$B$9:$O$9</c:f>
              <c:numCache>
                <c:formatCode>General</c:formatCode>
                <c:ptCount val="14"/>
                <c:pt idx="0">
                  <c:v>18.632194063952522</c:v>
                </c:pt>
                <c:pt idx="1">
                  <c:v>18.8593424810926</c:v>
                </c:pt>
                <c:pt idx="2">
                  <c:v>19.028280450551367</c:v>
                </c:pt>
                <c:pt idx="3">
                  <c:v>19.00953127211044</c:v>
                </c:pt>
                <c:pt idx="4">
                  <c:v>19.118872207536775</c:v>
                </c:pt>
                <c:pt idx="5">
                  <c:v>19.150770110974797</c:v>
                </c:pt>
                <c:pt idx="6">
                  <c:v>19.041424633255239</c:v>
                </c:pt>
                <c:pt idx="7">
                  <c:v>19.001617695582805</c:v>
                </c:pt>
                <c:pt idx="8">
                  <c:v>18.929259871800021</c:v>
                </c:pt>
                <c:pt idx="9">
                  <c:v>18.807529209056618</c:v>
                </c:pt>
                <c:pt idx="10">
                  <c:v>18.719730775325143</c:v>
                </c:pt>
                <c:pt idx="11">
                  <c:v>18.714421110526956</c:v>
                </c:pt>
                <c:pt idx="12">
                  <c:v>18.661118181793572</c:v>
                </c:pt>
                <c:pt idx="13">
                  <c:v>18.596756387016182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B-4BD6-93C4-3D4C11557B7B}"/>
            </c:ext>
          </c:extLst>
        </c:ser>
        <c:ser>
          <c:idx val="1"/>
          <c:order val="1"/>
          <c:tx>
            <c:v>Share PDB Nominal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share!$B$2:$O$2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share!$B$10:$O$10</c:f>
              <c:numCache>
                <c:formatCode>General</c:formatCode>
                <c:ptCount val="14"/>
                <c:pt idx="0">
                  <c:v>18.632194063952522</c:v>
                </c:pt>
                <c:pt idx="1">
                  <c:v>18.133318249387173</c:v>
                </c:pt>
                <c:pt idx="2">
                  <c:v>17.98747856312853</c:v>
                </c:pt>
                <c:pt idx="3">
                  <c:v>17.73714154861015</c:v>
                </c:pt>
                <c:pt idx="4">
                  <c:v>17.884920594711375</c:v>
                </c:pt>
                <c:pt idx="5">
                  <c:v>18.202203913459794</c:v>
                </c:pt>
                <c:pt idx="6">
                  <c:v>18.213619174133672</c:v>
                </c:pt>
                <c:pt idx="7">
                  <c:v>17.883520021894025</c:v>
                </c:pt>
                <c:pt idx="8">
                  <c:v>17.623794070068946</c:v>
                </c:pt>
                <c:pt idx="9">
                  <c:v>17.577095018516538</c:v>
                </c:pt>
                <c:pt idx="10">
                  <c:v>17.874585035068684</c:v>
                </c:pt>
                <c:pt idx="11">
                  <c:v>17.358427007419099</c:v>
                </c:pt>
                <c:pt idx="12">
                  <c:v>16.480193916202111</c:v>
                </c:pt>
                <c:pt idx="13">
                  <c:v>16.750679208268345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B-4BD6-93C4-3D4C1155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32735"/>
        <c:axId val="104634175"/>
      </c:lineChart>
      <c:catAx>
        <c:axId val="1046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4175"/>
        <c:crosses val="autoZero"/>
        <c:auto val="1"/>
        <c:lblAlgn val="ctr"/>
        <c:lblOffset val="100"/>
        <c:noMultiLvlLbl val="0"/>
      </c:catAx>
      <c:valAx>
        <c:axId val="1046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</a:t>
            </a:r>
            <a:r>
              <a:rPr lang="en-US" baseline="0"/>
              <a:t> investasi manufaktur, BKPM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inves!$A$43</c:f>
              <c:strCache>
                <c:ptCount val="1"/>
                <c:pt idx="0">
                  <c:v>persen manuf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inves!$B$1:$V$1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inves!$B$43:$V$43</c:f>
              <c:numCache>
                <c:formatCode>General</c:formatCode>
                <c:ptCount val="21"/>
                <c:pt idx="0">
                  <c:v>55.475755788511286</c:v>
                </c:pt>
                <c:pt idx="1">
                  <c:v>52.80907745447827</c:v>
                </c:pt>
                <c:pt idx="2">
                  <c:v>65.742050287061247</c:v>
                </c:pt>
                <c:pt idx="3">
                  <c:v>46.747152810202309</c:v>
                </c:pt>
                <c:pt idx="4">
                  <c:v>58.478191622945985</c:v>
                </c:pt>
                <c:pt idx="5">
                  <c:v>52.672504099882069</c:v>
                </c:pt>
                <c:pt idx="6">
                  <c:v>41.490561291167118</c:v>
                </c:pt>
                <c:pt idx="7">
                  <c:v>34.738303254378202</c:v>
                </c:pt>
                <c:pt idx="8">
                  <c:v>25.189911304104939</c:v>
                </c:pt>
                <c:pt idx="9">
                  <c:v>37.408909043566204</c:v>
                </c:pt>
                <c:pt idx="10">
                  <c:v>46.218990580110017</c:v>
                </c:pt>
                <c:pt idx="11">
                  <c:v>47.58011769124586</c:v>
                </c:pt>
                <c:pt idx="12">
                  <c:v>40.485285582668979</c:v>
                </c:pt>
                <c:pt idx="13">
                  <c:v>42.381522738827265</c:v>
                </c:pt>
                <c:pt idx="14">
                  <c:v>52.525858492573363</c:v>
                </c:pt>
                <c:pt idx="15">
                  <c:v>38.816990790092774</c:v>
                </c:pt>
                <c:pt idx="16">
                  <c:v>30.376490393099647</c:v>
                </c:pt>
                <c:pt idx="17">
                  <c:v>26.116873535574193</c:v>
                </c:pt>
                <c:pt idx="18">
                  <c:v>31.317683650028684</c:v>
                </c:pt>
                <c:pt idx="19">
                  <c:v>33.980353354569019</c:v>
                </c:pt>
                <c:pt idx="20">
                  <c:v>35.124724840958216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0-4D9D-89D0-DC453DB22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24848"/>
        <c:axId val="526225808"/>
      </c:lineChart>
      <c:catAx>
        <c:axId val="5262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25808"/>
        <c:crosses val="autoZero"/>
        <c:auto val="1"/>
        <c:lblAlgn val="ctr"/>
        <c:lblOffset val="100"/>
        <c:noMultiLvlLbl val="0"/>
      </c:catAx>
      <c:valAx>
        <c:axId val="5262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2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APBN kemenperin</a:t>
            </a:r>
            <a:r>
              <a:rPr lang="en-US" baseline="0"/>
              <a:t> thd total APBN (</a:t>
            </a:r>
            <a:r>
              <a:rPr lang="en-US"/>
              <a:t>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APBN!$A$4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APBN!$B$1:$O$1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APBN!$B$4:$O$4</c:f>
              <c:numCache>
                <c:formatCode>General</c:formatCode>
                <c:ptCount val="14"/>
                <c:pt idx="0">
                  <c:v>0.15197961828053616</c:v>
                </c:pt>
                <c:pt idx="1">
                  <c:v>0.17635742626185563</c:v>
                </c:pt>
                <c:pt idx="2">
                  <c:v>0.17748541749027955</c:v>
                </c:pt>
                <c:pt idx="3">
                  <c:v>0.19317198505171471</c:v>
                </c:pt>
                <c:pt idx="4">
                  <c:v>0.14153639269611437</c:v>
                </c:pt>
                <c:pt idx="5">
                  <c:v>0.23188648400931403</c:v>
                </c:pt>
                <c:pt idx="6">
                  <c:v>0.10391440761659783</c:v>
                </c:pt>
                <c:pt idx="7">
                  <c:v>0.12296048569727246</c:v>
                </c:pt>
                <c:pt idx="8">
                  <c:v>0.12824682238067592</c:v>
                </c:pt>
                <c:pt idx="9">
                  <c:v>0.14699306356246561</c:v>
                </c:pt>
                <c:pt idx="10">
                  <c:v>7.695707800971599E-2</c:v>
                </c:pt>
                <c:pt idx="11">
                  <c:v>0.1027786255651532</c:v>
                </c:pt>
                <c:pt idx="12">
                  <c:v>8.4804969804366151E-2</c:v>
                </c:pt>
                <c:pt idx="13">
                  <c:v>0.15100215601724815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D-42EC-962D-153859AC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4928"/>
        <c:axId val="63359888"/>
      </c:lineChart>
      <c:catAx>
        <c:axId val="6333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9888"/>
        <c:crosses val="autoZero"/>
        <c:auto val="1"/>
        <c:lblAlgn val="ctr"/>
        <c:lblOffset val="100"/>
        <c:noMultiLvlLbl val="0"/>
      </c:catAx>
      <c:valAx>
        <c:axId val="633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478790</xdr:colOff>
      <xdr:row>0</xdr:row>
      <xdr:rowOff>72390</xdr:rowOff>
    </xdr:from>
    <xdr:to>
      <xdr:col>23</xdr:col>
      <xdr:colOff>173990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A153B-FA66-4164-B219-7C46693FA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30</xdr:row>
      <xdr:rowOff>41910</xdr:rowOff>
    </xdr:from>
    <xdr:to>
      <xdr:col>16</xdr:col>
      <xdr:colOff>83820</xdr:colOff>
      <xdr:row>45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E9D36-F0D2-A791-D870-82956B092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56810-AA7A-AAA2-1F00-6FF7797B3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kemenperin.go.id/laporan-keuang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AEBD-ECEA-4354-8AE2-29B8A95EDD52}">
  <dimension ref="A1:O17"/>
  <sheetViews>
    <sheetView tabSelected="1" workbookViewId="0">
      <selection activeCell="P25" sqref="P25"/>
    </sheetView>
  </sheetViews>
  <sheetFormatPr defaultRowHeight="14.5" x14ac:dyDescent="0.35"/>
  <sheetData>
    <row r="1" spans="1:15" x14ac:dyDescent="0.35">
      <c r="A1" t="s">
        <v>39</v>
      </c>
    </row>
    <row r="2" spans="1:15" x14ac:dyDescent="0.35">
      <c r="A2" t="s">
        <v>40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</row>
    <row r="3" spans="1:15" x14ac:dyDescent="0.35">
      <c r="A3" t="s">
        <v>42</v>
      </c>
      <c r="B3">
        <v>6864133.0999999996</v>
      </c>
      <c r="C3">
        <v>7287635.2999999998</v>
      </c>
      <c r="D3">
        <v>7727083.4000000004</v>
      </c>
      <c r="E3">
        <v>8156497.7999999998</v>
      </c>
      <c r="F3">
        <v>8564866.5999999996</v>
      </c>
      <c r="G3">
        <v>8982517.0999999996</v>
      </c>
      <c r="H3">
        <v>9434613.4000000004</v>
      </c>
      <c r="I3">
        <v>9912928.0999999996</v>
      </c>
      <c r="J3">
        <v>10425851.9</v>
      </c>
      <c r="K3">
        <v>10949155.4</v>
      </c>
      <c r="L3">
        <v>10722999.300000001</v>
      </c>
      <c r="M3">
        <v>11120059.699999999</v>
      </c>
      <c r="N3">
        <v>11710247.9</v>
      </c>
      <c r="O3">
        <v>12301393.6</v>
      </c>
    </row>
    <row r="4" spans="1:15" x14ac:dyDescent="0.35">
      <c r="A4" t="s">
        <v>41</v>
      </c>
      <c r="B4">
        <v>6864133.0999999996</v>
      </c>
      <c r="C4">
        <v>7831726</v>
      </c>
      <c r="D4">
        <v>8615704.5</v>
      </c>
      <c r="E4">
        <v>9546134</v>
      </c>
      <c r="F4">
        <v>10569705.300000001</v>
      </c>
      <c r="G4">
        <v>11526332.800000001</v>
      </c>
      <c r="H4">
        <v>12401728.5</v>
      </c>
      <c r="I4">
        <v>13589825.699999999</v>
      </c>
      <c r="J4">
        <v>14838756</v>
      </c>
      <c r="K4">
        <v>15832657.199999999</v>
      </c>
      <c r="L4">
        <v>15443353.199999999</v>
      </c>
      <c r="M4">
        <v>16976751.399999999</v>
      </c>
      <c r="N4">
        <v>19588089.899999999</v>
      </c>
      <c r="O4">
        <v>20892376.699999999</v>
      </c>
    </row>
    <row r="5" spans="1:15" x14ac:dyDescent="0.35">
      <c r="A5" t="s">
        <v>43</v>
      </c>
      <c r="C5">
        <f>(C3-B3)/B3*100</f>
        <v>6.1697842077100784</v>
      </c>
      <c r="D5">
        <f>(D3-C3)/C3*100</f>
        <v>6.0300506530561506</v>
      </c>
      <c r="E5">
        <f>(E3-D3)/D3*100</f>
        <v>5.5572636889100924</v>
      </c>
      <c r="F5">
        <f>(F3-E3)/E3*100</f>
        <v>5.0066684257549827</v>
      </c>
      <c r="G5">
        <f>(G3-F3)/F3*100</f>
        <v>4.8763223002212319</v>
      </c>
      <c r="H5">
        <f>(H3-G3)/G3*100</f>
        <v>5.0330691828017864</v>
      </c>
      <c r="I5">
        <f>(I3-H3)/H3*100</f>
        <v>5.0697859013491664</v>
      </c>
      <c r="J5">
        <f>(J3-I3)/I3*100</f>
        <v>5.1742915395502642</v>
      </c>
      <c r="K5">
        <f>(K3-J3)/J3*100</f>
        <v>5.0192876804628304</v>
      </c>
      <c r="L5">
        <f>(L3-K3)/K3*100</f>
        <v>-2.0655118293416463</v>
      </c>
      <c r="M5">
        <f>(M3-L3)/L3*100</f>
        <v>3.7028856282775142</v>
      </c>
      <c r="N5">
        <f>(N3-M3)/M3*100</f>
        <v>5.3074193477576488</v>
      </c>
      <c r="O5">
        <f>(O3-N3)/N3*100</f>
        <v>5.0481057706728754</v>
      </c>
    </row>
    <row r="6" spans="1:15" x14ac:dyDescent="0.35">
      <c r="A6" t="s">
        <v>44</v>
      </c>
      <c r="C6">
        <f>(C4-B4)/B4*100</f>
        <v>14.096359815633535</v>
      </c>
      <c r="D6">
        <f>(D4-C4)/C4*100</f>
        <v>10.010290196567142</v>
      </c>
      <c r="E6">
        <f>(E4-D4)/D4*100</f>
        <v>10.799227155481017</v>
      </c>
      <c r="F6">
        <f>(F4-E4)/E4*100</f>
        <v>10.722364676632454</v>
      </c>
      <c r="G6">
        <f>(G4-F4)/F4*100</f>
        <v>9.0506544208001714</v>
      </c>
      <c r="H6">
        <f>(H4-G4)/G4*100</f>
        <v>7.5947460062926453</v>
      </c>
      <c r="I6">
        <f>(I4-H4)/H4*100</f>
        <v>9.5800936135636192</v>
      </c>
      <c r="J6">
        <f>(J4-I4)/I4*100</f>
        <v>9.1901863023894474</v>
      </c>
      <c r="K6">
        <f>(K4-J4)/J4*100</f>
        <v>6.6980089166504202</v>
      </c>
      <c r="L6">
        <f>(L4-K4)/K4*100</f>
        <v>-2.4588671066534555</v>
      </c>
      <c r="M6">
        <f>(M4-L4)/L4*100</f>
        <v>9.9291791111790371</v>
      </c>
      <c r="N6">
        <f>(N4-M4)/M4*100</f>
        <v>15.38185038157536</v>
      </c>
      <c r="O6">
        <f>(O4-N4)/N4*100</f>
        <v>6.6585706245916336</v>
      </c>
    </row>
    <row r="7" spans="1:15" x14ac:dyDescent="0.35">
      <c r="A7" t="s">
        <v>46</v>
      </c>
      <c r="B7">
        <v>1278938.6000000001</v>
      </c>
      <c r="C7">
        <v>1374400.1</v>
      </c>
      <c r="D7">
        <v>1470331.0999999999</v>
      </c>
      <c r="E7">
        <v>1550512</v>
      </c>
      <c r="F7">
        <v>1637505.9</v>
      </c>
      <c r="G7">
        <v>1720221.2</v>
      </c>
      <c r="H7">
        <v>1796484.7999999998</v>
      </c>
      <c r="I7">
        <v>1883616.7000000002</v>
      </c>
      <c r="J7">
        <v>1973536.5999999999</v>
      </c>
      <c r="K7">
        <v>2059265.5999999999</v>
      </c>
      <c r="L7">
        <v>2007316.5999999999</v>
      </c>
      <c r="M7">
        <v>2081054.8000000003</v>
      </c>
      <c r="N7">
        <v>2185263.2000000002</v>
      </c>
      <c r="O7">
        <v>2287660.1999999997</v>
      </c>
    </row>
    <row r="8" spans="1:15" x14ac:dyDescent="0.35">
      <c r="A8" t="s">
        <v>45</v>
      </c>
      <c r="B8">
        <v>1278938.6000000001</v>
      </c>
      <c r="C8">
        <v>1420151.8</v>
      </c>
      <c r="D8">
        <v>1549748</v>
      </c>
      <c r="E8">
        <v>1693211.3</v>
      </c>
      <c r="F8">
        <v>1890383.4</v>
      </c>
      <c r="G8">
        <v>2098046.6</v>
      </c>
      <c r="H8">
        <v>2258803.6</v>
      </c>
      <c r="I8">
        <v>2430339.1999999997</v>
      </c>
      <c r="J8">
        <v>2615151.7999999998</v>
      </c>
      <c r="K8">
        <v>2782921.1999999997</v>
      </c>
      <c r="L8">
        <v>2760435.3000000003</v>
      </c>
      <c r="M8">
        <v>2946897</v>
      </c>
      <c r="N8">
        <v>3228155.2</v>
      </c>
      <c r="O8">
        <v>3499615</v>
      </c>
    </row>
    <row r="9" spans="1:15" x14ac:dyDescent="0.35">
      <c r="A9" t="s">
        <v>47</v>
      </c>
      <c r="B9">
        <f>B7/B3*100</f>
        <v>18.632194063952522</v>
      </c>
      <c r="C9">
        <f>C7/C3*100</f>
        <v>18.8593424810926</v>
      </c>
      <c r="D9">
        <f>D7/D3*100</f>
        <v>19.028280450551367</v>
      </c>
      <c r="E9">
        <f>E7/E3*100</f>
        <v>19.00953127211044</v>
      </c>
      <c r="F9">
        <f>F7/F3*100</f>
        <v>19.118872207536775</v>
      </c>
      <c r="G9">
        <f>G7/G3*100</f>
        <v>19.150770110974797</v>
      </c>
      <c r="H9">
        <f>H7/H3*100</f>
        <v>19.041424633255239</v>
      </c>
      <c r="I9">
        <f>I7/I3*100</f>
        <v>19.001617695582805</v>
      </c>
      <c r="J9">
        <f>J7/J3*100</f>
        <v>18.929259871800021</v>
      </c>
      <c r="K9">
        <f>K7/K3*100</f>
        <v>18.807529209056618</v>
      </c>
      <c r="L9">
        <f>L7/L3*100</f>
        <v>18.719730775325143</v>
      </c>
      <c r="M9">
        <f>M7/M3*100</f>
        <v>18.714421110526956</v>
      </c>
      <c r="N9">
        <f>N7/N3*100</f>
        <v>18.661118181793572</v>
      </c>
      <c r="O9">
        <f>O7/O3*100</f>
        <v>18.596756387016182</v>
      </c>
    </row>
    <row r="10" spans="1:15" x14ac:dyDescent="0.35">
      <c r="A10" t="s">
        <v>48</v>
      </c>
      <c r="B10">
        <f>B8/B4*100</f>
        <v>18.632194063952522</v>
      </c>
      <c r="C10">
        <f>C8/C4*100</f>
        <v>18.133318249387173</v>
      </c>
      <c r="D10">
        <f>D8/D4*100</f>
        <v>17.98747856312853</v>
      </c>
      <c r="E10">
        <f>E8/E4*100</f>
        <v>17.73714154861015</v>
      </c>
      <c r="F10">
        <f>F8/F4*100</f>
        <v>17.884920594711375</v>
      </c>
      <c r="G10">
        <f>G8/G4*100</f>
        <v>18.202203913459794</v>
      </c>
      <c r="H10">
        <f>H8/H4*100</f>
        <v>18.213619174133672</v>
      </c>
      <c r="I10">
        <f>I8/I4*100</f>
        <v>17.883520021894025</v>
      </c>
      <c r="J10">
        <f>J8/J4*100</f>
        <v>17.623794070068946</v>
      </c>
      <c r="K10">
        <f>K8/K4*100</f>
        <v>17.577095018516538</v>
      </c>
      <c r="L10">
        <f>L8/L4*100</f>
        <v>17.874585035068684</v>
      </c>
      <c r="M10">
        <f>M8/M4*100</f>
        <v>17.358427007419099</v>
      </c>
      <c r="N10">
        <f>N8/N4*100</f>
        <v>16.480193916202111</v>
      </c>
      <c r="O10">
        <f>O8/O4*100</f>
        <v>16.750679208268345</v>
      </c>
    </row>
    <row r="11" spans="1:15" x14ac:dyDescent="0.35">
      <c r="A11" t="s">
        <v>81</v>
      </c>
      <c r="C11">
        <f>(C7-B7)/B7*100</f>
        <v>7.4641190749892132</v>
      </c>
      <c r="D11">
        <f>(D7-C7)/C7*100</f>
        <v>6.9798452430263769</v>
      </c>
      <c r="E11">
        <f>(E7-D7)/D7*100</f>
        <v>5.4532547124929991</v>
      </c>
      <c r="F11">
        <f>(F7-E7)/E7*100</f>
        <v>5.610656350934395</v>
      </c>
      <c r="G11">
        <f>(G7-F7)/F7*100</f>
        <v>5.0512978304383545</v>
      </c>
      <c r="H11">
        <f>(H7-G7)/G7*100</f>
        <v>4.4333600818313288</v>
      </c>
      <c r="I11">
        <f>(I7-H7)/H7*100</f>
        <v>4.8501328817254885</v>
      </c>
      <c r="J11">
        <f>(J7-I7)/I7*100</f>
        <v>4.7737896993586677</v>
      </c>
      <c r="K11">
        <f>(K7-J7)/J7*100</f>
        <v>4.3439275461118889</v>
      </c>
      <c r="L11">
        <f>(L7-K7)/K7*100</f>
        <v>-2.5226954696858921</v>
      </c>
      <c r="M11">
        <f>(M7-L7)/L7*100</f>
        <v>3.6734713397976395</v>
      </c>
      <c r="N11">
        <f>(N7-M7)/M7*100</f>
        <v>5.0074798606937163</v>
      </c>
      <c r="O11">
        <f>(O7-N7)/N7*100</f>
        <v>4.6857971158805727</v>
      </c>
    </row>
    <row r="12" spans="1:15" x14ac:dyDescent="0.35">
      <c r="A12" t="s">
        <v>82</v>
      </c>
      <c r="C12">
        <f>(C8-B8)/B8*100</f>
        <v>11.041437016601105</v>
      </c>
      <c r="D12">
        <f>(D8-C8)/C8*100</f>
        <v>9.1255174270806787</v>
      </c>
      <c r="E12">
        <f>(E8-D8)/D8*100</f>
        <v>9.2572018160371918</v>
      </c>
      <c r="F12">
        <f>(F8-E8)/E8*100</f>
        <v>11.644860862905878</v>
      </c>
      <c r="G12">
        <f>(G8-F8)/F8*100</f>
        <v>10.985242464570955</v>
      </c>
      <c r="H12">
        <f>(H8-G8)/G8*100</f>
        <v>7.6622225645512358</v>
      </c>
      <c r="I12">
        <f>(I8-H8)/H8*100</f>
        <v>7.5940909603650191</v>
      </c>
      <c r="J12">
        <f>(J8-I8)/I8*100</f>
        <v>7.6043953041616623</v>
      </c>
      <c r="K12">
        <f>(K8-J8)/J8*100</f>
        <v>6.4152834263770053</v>
      </c>
      <c r="L12">
        <f>(L8-K8)/K8*100</f>
        <v>-0.80799628821683644</v>
      </c>
      <c r="M12">
        <f>(M8-L8)/L8*100</f>
        <v>6.7547933472666326</v>
      </c>
      <c r="N12">
        <f>(N8-M8)/M8*100</f>
        <v>9.5442154917528566</v>
      </c>
      <c r="O12">
        <f>(O8-N8)/N8*100</f>
        <v>8.4091310108014579</v>
      </c>
    </row>
    <row r="13" spans="1:15" x14ac:dyDescent="0.35">
      <c r="A13" t="s">
        <v>83</v>
      </c>
      <c r="C13">
        <f>((C3-C7)-(B3-B7))/(B3-B7)*100</f>
        <v>5.8733979631326942</v>
      </c>
      <c r="D13">
        <f>((D3-D7)-(C3-C7))/(C3-C7)*100</f>
        <v>5.8092920098967404</v>
      </c>
      <c r="E13">
        <f>((E3-E7)-(D3-D7))/(D3-D7)*100</f>
        <v>5.5817057037722115</v>
      </c>
      <c r="F13">
        <f>((F3-F7)-(E3-E7))/(E3-E7)*100</f>
        <v>4.8649044931340821</v>
      </c>
      <c r="G13">
        <f>((G3-G7)-(F3-F7))/(F3-F7)*100</f>
        <v>4.8349611707096498</v>
      </c>
      <c r="H13">
        <f>((H3-H7)-(G3-G7))/(G3-G7)*100</f>
        <v>5.1751223741792334</v>
      </c>
      <c r="I13">
        <f>((I3-I7)-(H3-H7))/(H3-H7)*100</f>
        <v>5.1214482039487894</v>
      </c>
      <c r="J13">
        <f>((J3-J7)-(I3-I7))/(I3-I7)*100</f>
        <v>5.2682462907093299</v>
      </c>
      <c r="K13">
        <f>((K3-K7)-(J3-J7))/(J3-J7)*100</f>
        <v>5.1769779577437198</v>
      </c>
      <c r="L13">
        <f>((L3-L7)-(K3-K7))/(K3-K7)*100</f>
        <v>-1.959609218103014</v>
      </c>
      <c r="M13">
        <f>((M3-M7)-(L3-L7))/(L3-L7)*100</f>
        <v>3.7096600591023967</v>
      </c>
      <c r="N13">
        <f>((N3-N7)-(M3-M7))/(M3-M7)*100</f>
        <v>5.3764745718856828</v>
      </c>
      <c r="O13">
        <f>((O3-O7)-(N3-N7))/(N3-N7)*100</f>
        <v>5.131228189794375</v>
      </c>
    </row>
    <row r="14" spans="1:15" x14ac:dyDescent="0.35">
      <c r="A14" t="s">
        <v>84</v>
      </c>
      <c r="C14">
        <f>((C4-C8)-(B4-B8))/(B4-B8)*100</f>
        <v>14.795898334426852</v>
      </c>
      <c r="D14">
        <f>((D4-D8)-(C4-C8))/(C4-C8)*100</f>
        <v>10.20626572488235</v>
      </c>
      <c r="E14">
        <f>((E4-E8)-(D4-D8))/(D4-D8)*100</f>
        <v>11.137433410466087</v>
      </c>
      <c r="F14">
        <f>((F4-F8)-(E4-E8))/(E4-E8)*100</f>
        <v>10.523460265309884</v>
      </c>
      <c r="G14">
        <f>((G4-G8)-(F4-F8))/(F4-F8)*100</f>
        <v>8.6292951065681844</v>
      </c>
      <c r="H14">
        <f>((H4-H8)-(G4-G8))/(G4-G8)*100</f>
        <v>7.5797306619733202</v>
      </c>
      <c r="I14">
        <f>((I4-I8)-(H4-H8))/(H4-H8)*100</f>
        <v>10.022371357595279</v>
      </c>
      <c r="J14">
        <f>((J4-J8)-(I4-I8))/(I4-I8)*100</f>
        <v>9.5355435933364792</v>
      </c>
      <c r="K14">
        <f>((K4-K8)-(J4-J8))/(J4-J8)*100</f>
        <v>6.7584959925322252</v>
      </c>
      <c r="L14">
        <f>((L4-L8)-(K4-K8))/(K4-K8)*100</f>
        <v>-2.8109235313266221</v>
      </c>
      <c r="M14">
        <f>((M4-M8)-(L4-L8))/(L4-L8)*100</f>
        <v>10.62008372694741</v>
      </c>
      <c r="N14">
        <f>((N4-N8)-(M4-M8))/(M4-M8)*100</f>
        <v>16.608014834423379</v>
      </c>
      <c r="O14">
        <f>((O4-O8)-(N4-N8))/(N4-N8)*100</f>
        <v>6.313148670452823</v>
      </c>
    </row>
    <row r="15" spans="1:15" x14ac:dyDescent="0.35">
      <c r="A15" t="s">
        <v>85</v>
      </c>
      <c r="C15">
        <f>C12-C11</f>
        <v>3.5773179416118914</v>
      </c>
      <c r="D15">
        <f>D12-D11</f>
        <v>2.1456721840543018</v>
      </c>
      <c r="E15">
        <f>E12-E11</f>
        <v>3.8039471035441927</v>
      </c>
      <c r="F15">
        <f>F12-F11</f>
        <v>6.0342045119714829</v>
      </c>
      <c r="G15">
        <f>G12-G11</f>
        <v>5.933944634132601</v>
      </c>
      <c r="H15">
        <f>H12-H11</f>
        <v>3.2288624827199071</v>
      </c>
      <c r="I15">
        <f>I12-I11</f>
        <v>2.7439580786395306</v>
      </c>
      <c r="J15">
        <f>J12-J11</f>
        <v>2.8306056048029946</v>
      </c>
      <c r="K15">
        <f>K12-K11</f>
        <v>2.0713558802651164</v>
      </c>
      <c r="L15">
        <f>L12-L11</f>
        <v>1.7146991814690558</v>
      </c>
      <c r="M15">
        <f>M12-M11</f>
        <v>3.0813220074689931</v>
      </c>
      <c r="N15">
        <f>N12-N11</f>
        <v>4.5367356310591402</v>
      </c>
      <c r="O15">
        <f>O12-O11</f>
        <v>3.7233338949208852</v>
      </c>
    </row>
    <row r="16" spans="1:15" x14ac:dyDescent="0.35">
      <c r="A16" t="s">
        <v>86</v>
      </c>
      <c r="C16">
        <f>C14-C13</f>
        <v>8.9225003712941575</v>
      </c>
      <c r="D16">
        <f>D14-D13</f>
        <v>4.3969737149856094</v>
      </c>
      <c r="E16">
        <f>E14-E13</f>
        <v>5.5557277066938759</v>
      </c>
      <c r="F16">
        <f>F14-F13</f>
        <v>5.6585557721758022</v>
      </c>
      <c r="G16">
        <f>G14-G13</f>
        <v>3.7943339358585346</v>
      </c>
      <c r="H16">
        <f>H14-H13</f>
        <v>2.4046082877940869</v>
      </c>
      <c r="I16">
        <f>I14-I13</f>
        <v>4.9009231536464899</v>
      </c>
      <c r="J16">
        <f>J14-J13</f>
        <v>4.2672973026271492</v>
      </c>
      <c r="K16">
        <f>K14-K13</f>
        <v>1.5815180347885054</v>
      </c>
      <c r="L16">
        <f>L14-L13</f>
        <v>-0.85131431322360807</v>
      </c>
      <c r="M16">
        <f>M14-M13</f>
        <v>6.9104236678450128</v>
      </c>
      <c r="N16">
        <f>N14-N13</f>
        <v>11.231540262537695</v>
      </c>
      <c r="O16">
        <f>O14-O13</f>
        <v>1.181920480658448</v>
      </c>
    </row>
    <row r="17" spans="1:15" x14ac:dyDescent="0.35">
      <c r="A17" t="s">
        <v>87</v>
      </c>
      <c r="C17">
        <f>C6-C5</f>
        <v>7.9265756079234571</v>
      </c>
      <c r="D17">
        <f>D6-D5</f>
        <v>3.9802395435109919</v>
      </c>
      <c r="E17">
        <f>E6-E5</f>
        <v>5.2419634665709243</v>
      </c>
      <c r="F17">
        <f>F6-F5</f>
        <v>5.7156962508774711</v>
      </c>
      <c r="G17">
        <f>G6-G5</f>
        <v>4.1743321205789394</v>
      </c>
      <c r="H17">
        <f>H6-H5</f>
        <v>2.5616768234908589</v>
      </c>
      <c r="I17">
        <f>I6-I5</f>
        <v>4.5103077122144528</v>
      </c>
      <c r="J17">
        <f>J6-J5</f>
        <v>4.0158947628391832</v>
      </c>
      <c r="K17">
        <f>K6-K5</f>
        <v>1.6787212361875898</v>
      </c>
      <c r="L17">
        <f>L6-L5</f>
        <v>-0.39335527731180919</v>
      </c>
      <c r="M17">
        <f>M6-M5</f>
        <v>6.2262934829015233</v>
      </c>
      <c r="N17">
        <f>N6-N5</f>
        <v>10.07443103381771</v>
      </c>
      <c r="O17">
        <f>O6-O5</f>
        <v>1.6104648539187583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8B8B-A750-4F01-8974-C106EF59E1BB}">
  <dimension ref="A1:V40"/>
  <sheetViews>
    <sheetView workbookViewId="0">
      <selection activeCell="A40" sqref="A40"/>
    </sheetView>
  </sheetViews>
  <sheetFormatPr defaultRowHeight="14.5" x14ac:dyDescent="0.35"/>
  <cols>
    <col min="1" max="1" width="45.81640625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v>286215.09375</v>
      </c>
      <c r="C2">
        <v>160819.296875</v>
      </c>
      <c r="D2">
        <v>1390299.25</v>
      </c>
      <c r="E2">
        <v>3508701.25</v>
      </c>
      <c r="F2">
        <v>3813211.25</v>
      </c>
      <c r="G2">
        <v>4994861.5</v>
      </c>
      <c r="H2">
        <v>1234480.375</v>
      </c>
      <c r="I2">
        <v>2469522.5</v>
      </c>
      <c r="J2">
        <v>10132959</v>
      </c>
      <c r="K2">
        <v>9614495</v>
      </c>
      <c r="L2">
        <v>9728929</v>
      </c>
      <c r="M2">
        <v>6949251.5</v>
      </c>
      <c r="N2">
        <v>13357931</v>
      </c>
      <c r="O2">
        <v>12366376</v>
      </c>
      <c r="P2">
        <v>21464618</v>
      </c>
      <c r="Q2">
        <v>22883908</v>
      </c>
      <c r="R2">
        <v>31186206</v>
      </c>
      <c r="S2">
        <v>43825888</v>
      </c>
      <c r="T2">
        <v>32330864</v>
      </c>
      <c r="U2">
        <v>29374644</v>
      </c>
      <c r="V2">
        <v>10073334</v>
      </c>
    </row>
    <row r="3" spans="1:22" x14ac:dyDescent="0.35">
      <c r="A3" t="s">
        <v>1</v>
      </c>
      <c r="B3">
        <v>150398</v>
      </c>
      <c r="C3">
        <v>452779</v>
      </c>
      <c r="D3">
        <v>198666.296875</v>
      </c>
      <c r="E3">
        <v>996395.125</v>
      </c>
      <c r="F3">
        <v>37022.3984375</v>
      </c>
      <c r="G3">
        <v>70081.3984375</v>
      </c>
      <c r="H3">
        <v>4000</v>
      </c>
      <c r="I3">
        <v>0</v>
      </c>
      <c r="J3">
        <v>171554</v>
      </c>
      <c r="K3">
        <v>12518</v>
      </c>
      <c r="L3">
        <v>144542.203125</v>
      </c>
      <c r="M3">
        <v>50</v>
      </c>
      <c r="N3">
        <v>313</v>
      </c>
      <c r="O3">
        <v>471808.59375</v>
      </c>
      <c r="P3">
        <v>203839.203125</v>
      </c>
      <c r="Q3">
        <v>30144.19921875</v>
      </c>
      <c r="R3">
        <v>3053166.5</v>
      </c>
      <c r="S3">
        <v>9367368</v>
      </c>
      <c r="T3">
        <v>1180546.75</v>
      </c>
      <c r="U3">
        <v>6862701.5</v>
      </c>
      <c r="V3">
        <v>2526007</v>
      </c>
    </row>
    <row r="4" spans="1:22" x14ac:dyDescent="0.35">
      <c r="A4" t="s">
        <v>2</v>
      </c>
      <c r="B4">
        <v>0</v>
      </c>
      <c r="C4">
        <v>33629.6015625</v>
      </c>
      <c r="D4">
        <v>0</v>
      </c>
      <c r="E4">
        <v>4934.2001953125</v>
      </c>
      <c r="F4">
        <v>216.80000305175781</v>
      </c>
      <c r="G4">
        <v>3100</v>
      </c>
      <c r="H4">
        <v>0</v>
      </c>
      <c r="I4">
        <v>24720.69921875</v>
      </c>
      <c r="J4">
        <v>1000</v>
      </c>
      <c r="K4">
        <v>50</v>
      </c>
      <c r="L4">
        <v>14729.2998046875</v>
      </c>
      <c r="M4">
        <v>4073.5</v>
      </c>
      <c r="N4">
        <v>21699.400390625</v>
      </c>
      <c r="O4">
        <v>274649.3125</v>
      </c>
      <c r="P4">
        <v>2570.699951171875</v>
      </c>
      <c r="Q4">
        <v>33072.19921875</v>
      </c>
      <c r="R4">
        <v>87559.8984375</v>
      </c>
      <c r="S4">
        <v>431811.1875</v>
      </c>
      <c r="T4">
        <v>683545</v>
      </c>
      <c r="U4">
        <v>1012170.625</v>
      </c>
      <c r="V4">
        <v>140051.703125</v>
      </c>
    </row>
    <row r="5" spans="1:22" x14ac:dyDescent="0.35">
      <c r="A5" t="s">
        <v>3</v>
      </c>
      <c r="B5">
        <v>359711.5</v>
      </c>
      <c r="C5">
        <v>0</v>
      </c>
      <c r="D5">
        <v>0</v>
      </c>
      <c r="E5">
        <v>438920.59375</v>
      </c>
      <c r="F5">
        <v>0</v>
      </c>
      <c r="G5">
        <v>1820038.75</v>
      </c>
      <c r="H5">
        <v>88291.796875</v>
      </c>
      <c r="I5">
        <v>1672974.75</v>
      </c>
      <c r="J5">
        <v>3057004.5</v>
      </c>
      <c r="K5">
        <v>813251.375</v>
      </c>
      <c r="L5">
        <v>2427354.5</v>
      </c>
      <c r="M5">
        <v>11609146</v>
      </c>
      <c r="N5">
        <v>1804198.75</v>
      </c>
      <c r="O5">
        <v>2071243.75</v>
      </c>
      <c r="P5">
        <v>787772.375</v>
      </c>
      <c r="Q5">
        <v>4927660</v>
      </c>
      <c r="R5">
        <v>13980944</v>
      </c>
      <c r="S5">
        <v>9387560</v>
      </c>
      <c r="T5">
        <v>4357165</v>
      </c>
      <c r="U5">
        <v>13876514</v>
      </c>
      <c r="V5">
        <v>6592384.5</v>
      </c>
    </row>
    <row r="6" spans="1:22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313062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516184.59375</v>
      </c>
      <c r="P6">
        <v>2265.89990234375</v>
      </c>
      <c r="Q6">
        <v>4466.2001953125</v>
      </c>
      <c r="R6">
        <v>3560835.75</v>
      </c>
      <c r="S6">
        <v>2862464.25</v>
      </c>
      <c r="T6">
        <v>424288.59375</v>
      </c>
      <c r="U6">
        <v>247546.703125</v>
      </c>
      <c r="V6">
        <v>794309.6875</v>
      </c>
    </row>
    <row r="7" spans="1:22" x14ac:dyDescent="0.3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3000</v>
      </c>
      <c r="K7">
        <v>76533.703125</v>
      </c>
      <c r="L7">
        <v>182540.796875</v>
      </c>
      <c r="M7">
        <v>73761.3984375</v>
      </c>
      <c r="N7">
        <v>594997.5</v>
      </c>
      <c r="O7">
        <v>561859.1875</v>
      </c>
      <c r="P7">
        <v>3512045.25</v>
      </c>
      <c r="Q7">
        <v>6789033</v>
      </c>
      <c r="R7">
        <v>4426490.5</v>
      </c>
      <c r="S7">
        <v>8086522</v>
      </c>
      <c r="T7">
        <v>3858374</v>
      </c>
      <c r="U7">
        <v>7578229</v>
      </c>
      <c r="V7">
        <v>4244594.5</v>
      </c>
    </row>
    <row r="8" spans="1:22" x14ac:dyDescent="0.35">
      <c r="A8" t="s">
        <v>6</v>
      </c>
      <c r="B8">
        <v>0</v>
      </c>
      <c r="C8">
        <v>7610.7998046875</v>
      </c>
      <c r="D8">
        <v>35841.80078125</v>
      </c>
      <c r="E8">
        <v>0</v>
      </c>
      <c r="F8">
        <v>21000</v>
      </c>
      <c r="G8">
        <v>24030</v>
      </c>
      <c r="H8">
        <v>70742</v>
      </c>
      <c r="I8">
        <v>0</v>
      </c>
      <c r="J8">
        <v>0</v>
      </c>
      <c r="K8">
        <v>62481.5</v>
      </c>
      <c r="L8">
        <v>0</v>
      </c>
      <c r="M8">
        <v>2900</v>
      </c>
      <c r="N8">
        <v>41435.1015625</v>
      </c>
      <c r="O8">
        <v>28440</v>
      </c>
      <c r="P8">
        <v>270110.40625</v>
      </c>
      <c r="Q8">
        <v>281404.09375</v>
      </c>
      <c r="R8">
        <v>3582706.5</v>
      </c>
      <c r="S8">
        <v>775596.3125</v>
      </c>
      <c r="T8">
        <v>732002.3125</v>
      </c>
      <c r="U8">
        <v>1045471.3125</v>
      </c>
      <c r="V8">
        <v>1032496.8125</v>
      </c>
    </row>
    <row r="9" spans="1:22" x14ac:dyDescent="0.35">
      <c r="A9" t="s">
        <v>7</v>
      </c>
      <c r="B9">
        <v>81044.1953125</v>
      </c>
      <c r="C9">
        <v>104923.703125</v>
      </c>
      <c r="D9">
        <v>708309.5</v>
      </c>
      <c r="E9">
        <v>1432846.5</v>
      </c>
      <c r="F9">
        <v>414177.3125</v>
      </c>
      <c r="G9">
        <v>531694</v>
      </c>
      <c r="H9">
        <v>161217.40625</v>
      </c>
      <c r="I9">
        <v>5092793.5</v>
      </c>
      <c r="J9">
        <v>8999671</v>
      </c>
      <c r="K9">
        <v>6019782</v>
      </c>
      <c r="L9">
        <v>8455490</v>
      </c>
      <c r="M9">
        <v>7207820.5</v>
      </c>
      <c r="N9">
        <v>851804.375</v>
      </c>
      <c r="O9">
        <v>1136898.5</v>
      </c>
      <c r="P9">
        <v>3636838.25</v>
      </c>
      <c r="Q9">
        <v>9528905</v>
      </c>
      <c r="R9">
        <v>10248144</v>
      </c>
      <c r="S9">
        <v>11212580</v>
      </c>
      <c r="T9">
        <v>8976523</v>
      </c>
      <c r="U9">
        <v>16262776</v>
      </c>
      <c r="V9">
        <v>8017217</v>
      </c>
    </row>
    <row r="10" spans="1:22" x14ac:dyDescent="0.35">
      <c r="A10" t="s">
        <v>14</v>
      </c>
      <c r="B10">
        <v>78258.5</v>
      </c>
      <c r="C10">
        <v>202185.09375</v>
      </c>
      <c r="D10">
        <v>1500</v>
      </c>
      <c r="E10">
        <v>34200</v>
      </c>
      <c r="F10">
        <v>0</v>
      </c>
      <c r="G10">
        <v>10000</v>
      </c>
      <c r="H10">
        <v>94781.5</v>
      </c>
      <c r="I10">
        <v>32821.3984375</v>
      </c>
      <c r="J10">
        <v>863796.375</v>
      </c>
      <c r="K10">
        <v>330507.5</v>
      </c>
      <c r="L10">
        <v>1145547.125</v>
      </c>
      <c r="M10">
        <v>1496193.75</v>
      </c>
      <c r="N10">
        <v>3006746.5</v>
      </c>
      <c r="O10">
        <v>1074947.25</v>
      </c>
      <c r="P10">
        <v>12601448</v>
      </c>
      <c r="Q10">
        <v>2189892.5</v>
      </c>
      <c r="R10">
        <v>2016920.75</v>
      </c>
      <c r="S10">
        <v>134078.203125</v>
      </c>
      <c r="T10">
        <v>8935876</v>
      </c>
      <c r="U10">
        <v>15700393</v>
      </c>
      <c r="V10">
        <v>2374689</v>
      </c>
    </row>
    <row r="11" spans="1:22" x14ac:dyDescent="0.35">
      <c r="A11" t="s">
        <v>8</v>
      </c>
      <c r="B11">
        <v>457954.125</v>
      </c>
      <c r="C11">
        <v>3874649.5</v>
      </c>
      <c r="D11">
        <v>4155275.25</v>
      </c>
      <c r="E11">
        <v>4494119</v>
      </c>
      <c r="F11">
        <v>3169860</v>
      </c>
      <c r="G11">
        <v>5691049.5</v>
      </c>
      <c r="H11">
        <v>7820295</v>
      </c>
      <c r="I11">
        <v>5386607</v>
      </c>
      <c r="J11">
        <v>10584914</v>
      </c>
      <c r="K11">
        <v>7080295.5</v>
      </c>
      <c r="L11">
        <v>6196300</v>
      </c>
      <c r="M11">
        <v>10308684</v>
      </c>
      <c r="N11">
        <v>12918007</v>
      </c>
      <c r="O11">
        <v>20333818</v>
      </c>
      <c r="P11">
        <v>29759908</v>
      </c>
      <c r="Q11">
        <v>34400672</v>
      </c>
      <c r="R11">
        <v>38397744</v>
      </c>
      <c r="S11">
        <v>35689504</v>
      </c>
      <c r="T11">
        <v>27953164</v>
      </c>
      <c r="U11">
        <v>25085228</v>
      </c>
      <c r="V11">
        <v>9344767</v>
      </c>
    </row>
    <row r="12" spans="1:22" x14ac:dyDescent="0.35">
      <c r="A12" t="s">
        <v>9</v>
      </c>
      <c r="B12">
        <v>0</v>
      </c>
      <c r="C12">
        <v>10699.2998046875</v>
      </c>
      <c r="D12">
        <v>0</v>
      </c>
      <c r="E12">
        <v>123897.296875</v>
      </c>
      <c r="F12">
        <v>9820</v>
      </c>
      <c r="G12">
        <v>0</v>
      </c>
      <c r="H12">
        <v>595887.1875</v>
      </c>
      <c r="I12">
        <v>494795.3125</v>
      </c>
      <c r="J12">
        <v>4639851.5</v>
      </c>
      <c r="K12">
        <v>860615.375</v>
      </c>
      <c r="L12">
        <v>4970385</v>
      </c>
      <c r="M12">
        <v>4772192.5</v>
      </c>
      <c r="N12">
        <v>6678365.5</v>
      </c>
      <c r="O12">
        <v>4200168.5</v>
      </c>
      <c r="P12">
        <v>2268642.5</v>
      </c>
      <c r="Q12">
        <v>4139446.25</v>
      </c>
      <c r="R12">
        <v>690188.3125</v>
      </c>
      <c r="S12">
        <v>1252844.25</v>
      </c>
      <c r="T12">
        <v>206655.5</v>
      </c>
      <c r="U12">
        <v>1432278.875</v>
      </c>
      <c r="V12">
        <v>371125.40625</v>
      </c>
    </row>
    <row r="13" spans="1:22" x14ac:dyDescent="0.35">
      <c r="A13" t="s">
        <v>10</v>
      </c>
      <c r="B13">
        <v>1869387.625</v>
      </c>
      <c r="C13">
        <v>279183.90625</v>
      </c>
      <c r="D13">
        <v>70490.296875</v>
      </c>
      <c r="E13">
        <v>1646706.25</v>
      </c>
      <c r="F13">
        <v>161830.203125</v>
      </c>
      <c r="G13">
        <v>228960.796875</v>
      </c>
      <c r="H13">
        <v>972449.6875</v>
      </c>
      <c r="I13">
        <v>2640717.5</v>
      </c>
      <c r="J13">
        <v>396280</v>
      </c>
      <c r="K13">
        <v>999191.25</v>
      </c>
      <c r="L13">
        <v>4450911</v>
      </c>
      <c r="M13">
        <v>2445924.5</v>
      </c>
      <c r="N13">
        <v>1451455.5</v>
      </c>
      <c r="O13">
        <v>2724509.75</v>
      </c>
      <c r="P13">
        <v>3209800.5</v>
      </c>
      <c r="Q13">
        <v>7863200</v>
      </c>
      <c r="R13">
        <v>3596769.5</v>
      </c>
      <c r="S13">
        <v>1477994.875</v>
      </c>
      <c r="T13">
        <v>2141555.5</v>
      </c>
      <c r="U13">
        <v>1972432</v>
      </c>
      <c r="V13">
        <v>587929.3125</v>
      </c>
    </row>
    <row r="14" spans="1:22" x14ac:dyDescent="0.35">
      <c r="A14" t="s">
        <v>11</v>
      </c>
      <c r="B14">
        <v>43932.80078125</v>
      </c>
      <c r="C14">
        <v>1000</v>
      </c>
      <c r="D14">
        <v>30189</v>
      </c>
      <c r="E14">
        <v>49565.1015625</v>
      </c>
      <c r="F14">
        <v>3982</v>
      </c>
      <c r="G14">
        <v>58450.5</v>
      </c>
      <c r="H14">
        <v>35344.19921875</v>
      </c>
      <c r="I14">
        <v>15398.5</v>
      </c>
      <c r="J14">
        <v>12522.2001953125</v>
      </c>
      <c r="K14">
        <v>13509.099609375</v>
      </c>
      <c r="L14">
        <v>76678.5</v>
      </c>
      <c r="M14">
        <v>80096.703125</v>
      </c>
      <c r="N14">
        <v>103079.703125</v>
      </c>
      <c r="O14">
        <v>5404</v>
      </c>
      <c r="P14">
        <v>69111.703125</v>
      </c>
      <c r="Q14">
        <v>195830</v>
      </c>
      <c r="R14">
        <v>282124.6875</v>
      </c>
      <c r="S14">
        <v>85658.796875</v>
      </c>
      <c r="T14">
        <v>397592</v>
      </c>
      <c r="U14">
        <v>700394.6875</v>
      </c>
      <c r="V14">
        <v>61128.8984375</v>
      </c>
    </row>
    <row r="15" spans="1:22" x14ac:dyDescent="0.35">
      <c r="A15" t="s">
        <v>12</v>
      </c>
      <c r="B15">
        <v>260673</v>
      </c>
      <c r="C15">
        <v>671550.5</v>
      </c>
      <c r="D15">
        <v>910292.1875</v>
      </c>
      <c r="E15">
        <v>188231</v>
      </c>
      <c r="F15">
        <v>717218.8125</v>
      </c>
      <c r="G15">
        <v>51262.3984375</v>
      </c>
      <c r="H15">
        <v>326617</v>
      </c>
      <c r="I15">
        <v>85389.203125</v>
      </c>
      <c r="J15">
        <v>451278.8125</v>
      </c>
      <c r="K15">
        <v>514906.59375</v>
      </c>
      <c r="L15">
        <v>56968.1015625</v>
      </c>
      <c r="M15">
        <v>390746.1875</v>
      </c>
      <c r="N15">
        <v>585112</v>
      </c>
      <c r="O15">
        <v>1185329.625</v>
      </c>
      <c r="P15">
        <v>3150998</v>
      </c>
      <c r="Q15">
        <v>1569067.875</v>
      </c>
      <c r="R15">
        <v>1535698.625</v>
      </c>
      <c r="S15">
        <v>1754321.125</v>
      </c>
      <c r="T15">
        <v>1375745</v>
      </c>
      <c r="U15">
        <v>1143672.625</v>
      </c>
      <c r="V15">
        <v>733248.875</v>
      </c>
    </row>
    <row r="16" spans="1:22" x14ac:dyDescent="0.35">
      <c r="A16" t="s">
        <v>13</v>
      </c>
      <c r="B16">
        <v>259494.09375</v>
      </c>
      <c r="C16">
        <v>99396</v>
      </c>
      <c r="D16">
        <v>229100.09375</v>
      </c>
      <c r="E16">
        <v>9645608</v>
      </c>
      <c r="F16">
        <v>1857471.75</v>
      </c>
      <c r="G16">
        <v>14503431</v>
      </c>
      <c r="H16">
        <v>1761260.875</v>
      </c>
      <c r="I16">
        <v>987359.625</v>
      </c>
      <c r="J16">
        <v>1102772.125</v>
      </c>
      <c r="K16">
        <v>7796155.5</v>
      </c>
      <c r="L16">
        <v>7543817</v>
      </c>
      <c r="M16">
        <v>6849358.5</v>
      </c>
      <c r="N16">
        <v>4057738</v>
      </c>
      <c r="O16">
        <v>6524763</v>
      </c>
      <c r="P16">
        <v>5257885</v>
      </c>
      <c r="Q16">
        <v>9016907</v>
      </c>
      <c r="R16">
        <v>2893980.25</v>
      </c>
      <c r="S16">
        <v>2881353.5</v>
      </c>
      <c r="T16">
        <v>3510444</v>
      </c>
      <c r="U16">
        <v>7742526</v>
      </c>
      <c r="V16">
        <v>1580496</v>
      </c>
    </row>
    <row r="17" spans="1:22" x14ac:dyDescent="0.35">
      <c r="A17" t="s">
        <v>15</v>
      </c>
      <c r="B17">
        <v>580863.625</v>
      </c>
      <c r="C17">
        <v>1189957.625</v>
      </c>
      <c r="D17">
        <v>4287220</v>
      </c>
      <c r="E17">
        <v>1714354.375</v>
      </c>
      <c r="F17">
        <v>3239212.75</v>
      </c>
      <c r="G17">
        <v>1166254.625</v>
      </c>
      <c r="H17">
        <v>412213.78125</v>
      </c>
      <c r="I17">
        <v>5876258.5</v>
      </c>
      <c r="J17">
        <v>2348553</v>
      </c>
      <c r="K17">
        <v>2381363.75</v>
      </c>
      <c r="L17">
        <v>3923907.75</v>
      </c>
      <c r="M17">
        <v>7390287</v>
      </c>
      <c r="N17">
        <v>10306835</v>
      </c>
      <c r="O17">
        <v>19637508</v>
      </c>
      <c r="P17">
        <v>17452916</v>
      </c>
      <c r="Q17">
        <v>11544380</v>
      </c>
      <c r="R17">
        <v>11320804</v>
      </c>
      <c r="S17">
        <v>9494764</v>
      </c>
      <c r="T17">
        <v>13737618</v>
      </c>
      <c r="U17">
        <v>7663276</v>
      </c>
      <c r="V17">
        <v>2282445.25</v>
      </c>
    </row>
    <row r="18" spans="1:22" x14ac:dyDescent="0.35">
      <c r="A18" t="s">
        <v>16</v>
      </c>
      <c r="B18">
        <v>390550.6875</v>
      </c>
      <c r="C18">
        <v>71500.5</v>
      </c>
      <c r="D18">
        <v>448114.59375</v>
      </c>
      <c r="E18">
        <v>678964.375</v>
      </c>
      <c r="F18">
        <v>254118.203125</v>
      </c>
      <c r="G18">
        <v>564524.1875</v>
      </c>
      <c r="H18">
        <v>813557.8125</v>
      </c>
      <c r="I18">
        <v>1529893</v>
      </c>
      <c r="J18">
        <v>611817.8125</v>
      </c>
      <c r="K18">
        <v>2295730.75</v>
      </c>
      <c r="L18">
        <v>2855009.5</v>
      </c>
      <c r="M18">
        <v>2905175.75</v>
      </c>
      <c r="N18">
        <v>2117489.75</v>
      </c>
      <c r="O18">
        <v>3695880</v>
      </c>
      <c r="P18">
        <v>3576878</v>
      </c>
      <c r="Q18">
        <v>4823353</v>
      </c>
      <c r="R18">
        <v>3414534</v>
      </c>
      <c r="S18">
        <v>3108208.5</v>
      </c>
      <c r="T18">
        <v>4523266</v>
      </c>
      <c r="U18">
        <v>7803026.5</v>
      </c>
      <c r="V18">
        <v>1062229.75</v>
      </c>
    </row>
    <row r="19" spans="1:22" x14ac:dyDescent="0.35">
      <c r="A19" t="s">
        <v>17</v>
      </c>
      <c r="B19">
        <v>11533389</v>
      </c>
      <c r="C19">
        <v>0</v>
      </c>
      <c r="D19">
        <v>531446.125</v>
      </c>
      <c r="E19">
        <v>774553.5</v>
      </c>
      <c r="F19">
        <v>222346.59375</v>
      </c>
      <c r="G19">
        <v>204373.5</v>
      </c>
      <c r="H19">
        <v>1481309.625</v>
      </c>
      <c r="I19">
        <v>866082.125</v>
      </c>
      <c r="J19">
        <v>2263961.5</v>
      </c>
      <c r="K19">
        <v>7440509.5</v>
      </c>
      <c r="L19">
        <v>10730662</v>
      </c>
      <c r="M19">
        <v>4624541</v>
      </c>
      <c r="N19">
        <v>11923067</v>
      </c>
      <c r="O19">
        <v>20501702</v>
      </c>
      <c r="P19">
        <v>15404577</v>
      </c>
      <c r="Q19">
        <v>7641201</v>
      </c>
      <c r="R19">
        <v>4523389.5</v>
      </c>
      <c r="S19">
        <v>3599588.25</v>
      </c>
      <c r="T19">
        <v>5930478</v>
      </c>
      <c r="U19">
        <v>6522138.5</v>
      </c>
      <c r="V19">
        <v>1231280.75</v>
      </c>
    </row>
    <row r="20" spans="1:22" x14ac:dyDescent="0.35">
      <c r="A20" t="s">
        <v>18</v>
      </c>
      <c r="B20">
        <v>136558.5</v>
      </c>
      <c r="C20">
        <v>209308.59375</v>
      </c>
      <c r="D20">
        <v>248207</v>
      </c>
      <c r="E20">
        <v>764556.6875</v>
      </c>
      <c r="F20">
        <v>3249690.75</v>
      </c>
      <c r="G20">
        <v>3410466.75</v>
      </c>
      <c r="H20">
        <v>1810664.75</v>
      </c>
      <c r="I20">
        <v>761120.875</v>
      </c>
      <c r="J20">
        <v>490698.09375</v>
      </c>
      <c r="K20">
        <v>3491521</v>
      </c>
      <c r="L20">
        <v>5786282</v>
      </c>
      <c r="M20">
        <v>5917450</v>
      </c>
      <c r="N20">
        <v>4088102</v>
      </c>
      <c r="O20">
        <v>6275956</v>
      </c>
      <c r="P20">
        <v>9405829</v>
      </c>
      <c r="Q20">
        <v>9734960</v>
      </c>
      <c r="R20">
        <v>8790841</v>
      </c>
      <c r="S20">
        <v>5982215</v>
      </c>
      <c r="T20">
        <v>6930355</v>
      </c>
      <c r="U20">
        <v>13861904</v>
      </c>
      <c r="V20">
        <v>1907534.375</v>
      </c>
    </row>
    <row r="21" spans="1:22" x14ac:dyDescent="0.35">
      <c r="A21" t="s">
        <v>19</v>
      </c>
      <c r="B21">
        <v>427080</v>
      </c>
      <c r="C21">
        <v>271218.59375</v>
      </c>
      <c r="D21">
        <v>297936.8125</v>
      </c>
      <c r="E21">
        <v>324147</v>
      </c>
      <c r="F21">
        <v>214940.390625</v>
      </c>
      <c r="G21">
        <v>107964.796875</v>
      </c>
      <c r="H21">
        <v>841930.8125</v>
      </c>
      <c r="I21">
        <v>899775.1875</v>
      </c>
      <c r="J21">
        <v>265805.3125</v>
      </c>
      <c r="K21">
        <v>3246853.5</v>
      </c>
      <c r="L21">
        <v>1361572.625</v>
      </c>
      <c r="M21">
        <v>1562867</v>
      </c>
      <c r="N21">
        <v>673845.4375</v>
      </c>
      <c r="O21">
        <v>1493272.375</v>
      </c>
      <c r="P21">
        <v>1933695.625</v>
      </c>
      <c r="Q21">
        <v>3668688.25</v>
      </c>
      <c r="R21">
        <v>3093909.75</v>
      </c>
      <c r="S21">
        <v>3100159.25</v>
      </c>
      <c r="T21">
        <v>2863515.25</v>
      </c>
      <c r="U21">
        <v>2271974.25</v>
      </c>
      <c r="V21">
        <v>1245232.625</v>
      </c>
    </row>
    <row r="22" spans="1:22" x14ac:dyDescent="0.35">
      <c r="A22" t="s">
        <v>20</v>
      </c>
      <c r="B22">
        <v>0</v>
      </c>
      <c r="C22">
        <v>85500</v>
      </c>
      <c r="D22">
        <v>72720.296875</v>
      </c>
      <c r="E22">
        <v>0</v>
      </c>
      <c r="F22">
        <v>19152</v>
      </c>
      <c r="G22">
        <v>34676.69921875</v>
      </c>
      <c r="H22">
        <v>184258.203125</v>
      </c>
      <c r="I22">
        <v>593410.5</v>
      </c>
      <c r="J22">
        <v>33970</v>
      </c>
      <c r="K22">
        <v>48593.80078125</v>
      </c>
      <c r="L22">
        <v>77812.5</v>
      </c>
      <c r="M22">
        <v>97284.3984375</v>
      </c>
      <c r="N22">
        <v>530697.125</v>
      </c>
      <c r="O22">
        <v>169160.40625</v>
      </c>
      <c r="P22">
        <v>233992.90625</v>
      </c>
      <c r="Q22">
        <v>405882.5</v>
      </c>
      <c r="R22">
        <v>533288.6875</v>
      </c>
      <c r="S22">
        <v>294806.90625</v>
      </c>
      <c r="T22">
        <v>264172.1875</v>
      </c>
      <c r="U22">
        <v>56948.1015625</v>
      </c>
      <c r="V22">
        <v>500123.90625</v>
      </c>
    </row>
    <row r="23" spans="1:22" x14ac:dyDescent="0.35">
      <c r="A23" t="s">
        <v>21</v>
      </c>
      <c r="B23">
        <v>94637</v>
      </c>
      <c r="C23">
        <v>67668</v>
      </c>
      <c r="D23">
        <v>64628</v>
      </c>
      <c r="E23">
        <v>284634.5</v>
      </c>
      <c r="F23">
        <v>126554.09375</v>
      </c>
      <c r="G23">
        <v>609378.125</v>
      </c>
      <c r="H23">
        <v>314777.625</v>
      </c>
      <c r="I23">
        <v>93784.59375</v>
      </c>
      <c r="J23">
        <v>362238.1875</v>
      </c>
      <c r="K23">
        <v>529075.1875</v>
      </c>
      <c r="L23">
        <v>664417.75</v>
      </c>
      <c r="M23">
        <v>2182534.5</v>
      </c>
      <c r="N23">
        <v>490094.3125</v>
      </c>
      <c r="O23">
        <v>1070811.625</v>
      </c>
      <c r="P23">
        <v>1713856.25</v>
      </c>
      <c r="Q23">
        <v>1312611.75</v>
      </c>
      <c r="R23">
        <v>1836819.625</v>
      </c>
      <c r="S23">
        <v>2616384.5</v>
      </c>
      <c r="T23">
        <v>2558449.75</v>
      </c>
      <c r="U23">
        <v>1459308.25</v>
      </c>
      <c r="V23">
        <v>385746.09375</v>
      </c>
    </row>
    <row r="24" spans="1:22" x14ac:dyDescent="0.35">
      <c r="A24" t="s">
        <v>22</v>
      </c>
      <c r="B24">
        <v>30820.599609375</v>
      </c>
      <c r="C24">
        <v>9428</v>
      </c>
      <c r="D24">
        <v>10205</v>
      </c>
      <c r="E24">
        <v>63531.19921875</v>
      </c>
      <c r="F24">
        <v>9500</v>
      </c>
      <c r="G24">
        <v>36514.5</v>
      </c>
      <c r="H24">
        <v>35350</v>
      </c>
      <c r="I24">
        <v>176686.296875</v>
      </c>
      <c r="J24">
        <v>3702.800048828125</v>
      </c>
      <c r="K24">
        <v>0</v>
      </c>
      <c r="L24">
        <v>21081.30078125</v>
      </c>
      <c r="M24">
        <v>9925.900390625</v>
      </c>
      <c r="N24">
        <v>58228</v>
      </c>
      <c r="O24">
        <v>139953.203125</v>
      </c>
      <c r="P24">
        <v>387361.5</v>
      </c>
      <c r="Q24">
        <v>544256</v>
      </c>
      <c r="R24">
        <v>382808.8125</v>
      </c>
      <c r="S24">
        <v>628409.3125</v>
      </c>
      <c r="T24">
        <v>1178274.375</v>
      </c>
      <c r="U24">
        <v>464726.8125</v>
      </c>
      <c r="V24">
        <v>1122030.25</v>
      </c>
    </row>
    <row r="25" spans="1:22" x14ac:dyDescent="0.35">
      <c r="A25" t="s">
        <v>23</v>
      </c>
      <c r="B25">
        <v>7856.2001953125</v>
      </c>
      <c r="C25">
        <v>5777.89990234375</v>
      </c>
      <c r="D25">
        <v>6634.2998046875</v>
      </c>
      <c r="E25">
        <v>44407</v>
      </c>
      <c r="F25">
        <v>0</v>
      </c>
      <c r="G25">
        <v>0</v>
      </c>
      <c r="H25">
        <v>9956.099609375</v>
      </c>
      <c r="I25">
        <v>114260.796875</v>
      </c>
      <c r="J25">
        <v>0</v>
      </c>
      <c r="K25">
        <v>4792.5</v>
      </c>
      <c r="L25">
        <v>555.9000244140625</v>
      </c>
      <c r="M25">
        <v>163353.40625</v>
      </c>
      <c r="N25">
        <v>119856.8984375</v>
      </c>
      <c r="O25">
        <v>16095.69921875</v>
      </c>
      <c r="P25">
        <v>636500.875</v>
      </c>
      <c r="Q25">
        <v>143004.09375</v>
      </c>
      <c r="R25">
        <v>1731931.75</v>
      </c>
      <c r="S25">
        <v>1952274</v>
      </c>
      <c r="T25">
        <v>1050417</v>
      </c>
      <c r="U25">
        <v>1896022.5</v>
      </c>
      <c r="V25">
        <v>846690.375</v>
      </c>
    </row>
    <row r="26" spans="1:22" x14ac:dyDescent="0.35">
      <c r="A26" t="s">
        <v>24</v>
      </c>
      <c r="B26">
        <v>208972.703125</v>
      </c>
      <c r="C26">
        <v>1398.199951171875</v>
      </c>
      <c r="D26">
        <v>0</v>
      </c>
      <c r="E26">
        <v>201000</v>
      </c>
      <c r="F26">
        <v>2953545</v>
      </c>
      <c r="G26">
        <v>746441.625</v>
      </c>
      <c r="H26">
        <v>519793.1875</v>
      </c>
      <c r="I26">
        <v>5696029</v>
      </c>
      <c r="J26">
        <v>5099251</v>
      </c>
      <c r="K26">
        <v>9134704</v>
      </c>
      <c r="L26">
        <v>3796780</v>
      </c>
      <c r="M26">
        <v>25770662</v>
      </c>
      <c r="N26">
        <v>36296760</v>
      </c>
      <c r="O26">
        <v>21946836</v>
      </c>
      <c r="P26">
        <v>22776226</v>
      </c>
      <c r="Q26">
        <v>25425664</v>
      </c>
      <c r="R26">
        <v>37196340</v>
      </c>
      <c r="S26">
        <v>37064432</v>
      </c>
      <c r="T26">
        <v>33985804</v>
      </c>
      <c r="U26">
        <v>37721224</v>
      </c>
      <c r="V26">
        <v>8829442</v>
      </c>
    </row>
    <row r="27" spans="1:22" x14ac:dyDescent="0.35">
      <c r="A27" t="s">
        <v>25</v>
      </c>
      <c r="B27">
        <v>0</v>
      </c>
      <c r="C27">
        <v>0</v>
      </c>
      <c r="D27">
        <v>0</v>
      </c>
      <c r="E27">
        <v>0</v>
      </c>
      <c r="F27">
        <v>10000</v>
      </c>
      <c r="G27">
        <v>435</v>
      </c>
      <c r="H27">
        <v>0</v>
      </c>
      <c r="I27">
        <v>0</v>
      </c>
      <c r="J27">
        <v>0</v>
      </c>
      <c r="K27">
        <v>0</v>
      </c>
      <c r="L27">
        <v>9813.599609375</v>
      </c>
      <c r="M27">
        <v>64730.80078125</v>
      </c>
      <c r="N27">
        <v>2222.39990234375</v>
      </c>
      <c r="O27">
        <v>2450</v>
      </c>
      <c r="P27">
        <v>44459.8984375</v>
      </c>
      <c r="Q27">
        <v>56825.90234375</v>
      </c>
      <c r="R27">
        <v>127561.09375</v>
      </c>
      <c r="S27">
        <v>242938.390625</v>
      </c>
      <c r="T27">
        <v>2015778.5</v>
      </c>
      <c r="U27">
        <v>1281488.75</v>
      </c>
      <c r="V27">
        <v>191915.296875</v>
      </c>
    </row>
    <row r="28" spans="1:22" x14ac:dyDescent="0.35">
      <c r="A28" t="s">
        <v>26</v>
      </c>
      <c r="B28">
        <v>555606.625</v>
      </c>
      <c r="C28">
        <v>750014.125</v>
      </c>
      <c r="D28">
        <v>1748623.875</v>
      </c>
      <c r="E28">
        <v>2386351.5</v>
      </c>
      <c r="F28">
        <v>855425.375</v>
      </c>
      <c r="G28">
        <v>699430.4375</v>
      </c>
      <c r="H28">
        <v>856269.5</v>
      </c>
      <c r="I28">
        <v>2765697.5</v>
      </c>
      <c r="J28">
        <v>46572.69921875</v>
      </c>
      <c r="K28">
        <v>598219.625</v>
      </c>
      <c r="L28">
        <v>4586618</v>
      </c>
      <c r="M28">
        <v>6033176</v>
      </c>
      <c r="N28">
        <v>12097634</v>
      </c>
      <c r="O28">
        <v>17165450</v>
      </c>
      <c r="P28">
        <v>14039124</v>
      </c>
      <c r="Q28">
        <v>30334308</v>
      </c>
      <c r="R28">
        <v>44979668</v>
      </c>
      <c r="S28">
        <v>55322904</v>
      </c>
      <c r="T28">
        <v>68567048</v>
      </c>
      <c r="U28">
        <v>39569360</v>
      </c>
      <c r="V28">
        <v>6229730</v>
      </c>
    </row>
    <row r="29" spans="1:22" x14ac:dyDescent="0.35">
      <c r="A29" t="s">
        <v>27</v>
      </c>
      <c r="B29">
        <v>0</v>
      </c>
      <c r="C29">
        <v>0</v>
      </c>
      <c r="D29">
        <v>0</v>
      </c>
      <c r="E29">
        <v>9313.099609375</v>
      </c>
      <c r="F29">
        <v>0</v>
      </c>
      <c r="G29">
        <v>1150</v>
      </c>
      <c r="H29">
        <v>0</v>
      </c>
      <c r="I29">
        <v>51500</v>
      </c>
      <c r="J29">
        <v>0</v>
      </c>
      <c r="K29">
        <v>0</v>
      </c>
      <c r="L29">
        <v>953.9000244140625</v>
      </c>
      <c r="M29">
        <v>500</v>
      </c>
      <c r="N29">
        <v>7088.89990234375</v>
      </c>
      <c r="O29">
        <v>38062.1015625</v>
      </c>
      <c r="P29">
        <v>109267.296875</v>
      </c>
      <c r="Q29">
        <v>130049.6015625</v>
      </c>
      <c r="R29">
        <v>269048.09375</v>
      </c>
      <c r="S29">
        <v>2251773</v>
      </c>
      <c r="T29">
        <v>893195.375</v>
      </c>
      <c r="U29">
        <v>1585431.25</v>
      </c>
      <c r="V29">
        <v>260972.703125</v>
      </c>
    </row>
    <row r="30" spans="1:22" x14ac:dyDescent="0.35">
      <c r="A30" t="s">
        <v>28</v>
      </c>
      <c r="B30">
        <v>150955</v>
      </c>
      <c r="C30">
        <v>481167.8125</v>
      </c>
      <c r="D30">
        <v>374365</v>
      </c>
      <c r="E30">
        <v>82605.1015625</v>
      </c>
      <c r="F30">
        <v>345914.40625</v>
      </c>
      <c r="G30">
        <v>156259.296875</v>
      </c>
      <c r="H30">
        <v>594751.6875</v>
      </c>
      <c r="I30">
        <v>3556072</v>
      </c>
      <c r="J30">
        <v>1620376.625</v>
      </c>
      <c r="K30">
        <v>328594.3125</v>
      </c>
      <c r="L30">
        <v>1029486</v>
      </c>
      <c r="M30">
        <v>2186894.75</v>
      </c>
      <c r="N30">
        <v>398606.40625</v>
      </c>
      <c r="O30">
        <v>1330492.625</v>
      </c>
      <c r="P30">
        <v>4079435.25</v>
      </c>
      <c r="Q30">
        <v>3517057.5</v>
      </c>
      <c r="R30">
        <v>4703170.5</v>
      </c>
      <c r="S30">
        <v>12344347</v>
      </c>
      <c r="T30">
        <v>16344098</v>
      </c>
      <c r="U30">
        <v>19404962</v>
      </c>
      <c r="V30">
        <v>6464486</v>
      </c>
    </row>
    <row r="31" spans="1:22" x14ac:dyDescent="0.35">
      <c r="A31" t="s">
        <v>29</v>
      </c>
      <c r="B31">
        <v>2968891</v>
      </c>
      <c r="C31">
        <v>70011.203125</v>
      </c>
      <c r="D31">
        <v>49257.5</v>
      </c>
      <c r="E31">
        <v>185029.5</v>
      </c>
      <c r="F31">
        <v>301170.3125</v>
      </c>
      <c r="G31">
        <v>323313.5</v>
      </c>
      <c r="H31">
        <v>428643</v>
      </c>
      <c r="I31">
        <v>433280.40625</v>
      </c>
      <c r="J31">
        <v>2501693</v>
      </c>
      <c r="K31">
        <v>740596.625</v>
      </c>
      <c r="L31">
        <v>2061729.25</v>
      </c>
      <c r="M31">
        <v>8997600</v>
      </c>
      <c r="N31">
        <v>8030232.5</v>
      </c>
      <c r="O31">
        <v>6407847.5</v>
      </c>
      <c r="P31">
        <v>17415326</v>
      </c>
      <c r="Q31">
        <v>21927908</v>
      </c>
      <c r="R31">
        <v>39823016</v>
      </c>
      <c r="S31">
        <v>45702040</v>
      </c>
      <c r="T31">
        <v>81988680</v>
      </c>
      <c r="U31">
        <v>42061668</v>
      </c>
      <c r="V31">
        <v>17870942</v>
      </c>
    </row>
    <row r="32" spans="1:22" x14ac:dyDescent="0.35">
      <c r="A32" t="s">
        <v>30</v>
      </c>
      <c r="B32">
        <v>51629.80078125</v>
      </c>
      <c r="C32">
        <v>68063</v>
      </c>
      <c r="D32">
        <v>78915.296875</v>
      </c>
      <c r="E32">
        <v>266316.5</v>
      </c>
      <c r="F32">
        <v>180168</v>
      </c>
      <c r="G32">
        <v>127061</v>
      </c>
      <c r="H32">
        <v>238623.90625</v>
      </c>
      <c r="I32">
        <v>339451.40625</v>
      </c>
      <c r="J32">
        <v>390340.6875</v>
      </c>
      <c r="K32">
        <v>188965.203125</v>
      </c>
      <c r="L32">
        <v>762229.6875</v>
      </c>
      <c r="M32">
        <v>1400479.375</v>
      </c>
      <c r="N32">
        <v>1666759</v>
      </c>
      <c r="O32">
        <v>3944136.75</v>
      </c>
      <c r="P32">
        <v>1504118.375</v>
      </c>
      <c r="Q32">
        <v>4752005.5</v>
      </c>
      <c r="R32">
        <v>8890447</v>
      </c>
      <c r="S32">
        <v>13725839</v>
      </c>
      <c r="T32">
        <v>11440730</v>
      </c>
      <c r="U32">
        <v>15225979</v>
      </c>
      <c r="V32">
        <v>4446500.5</v>
      </c>
    </row>
    <row r="33" spans="1:22" x14ac:dyDescent="0.35">
      <c r="A33" t="s">
        <v>31</v>
      </c>
      <c r="B33">
        <v>0</v>
      </c>
      <c r="C33">
        <v>0</v>
      </c>
      <c r="D33">
        <v>225</v>
      </c>
      <c r="E33">
        <v>2664.199951171875</v>
      </c>
      <c r="F33">
        <v>0</v>
      </c>
      <c r="G33">
        <v>600</v>
      </c>
      <c r="H33">
        <v>0</v>
      </c>
      <c r="I33">
        <v>17741</v>
      </c>
      <c r="J33">
        <v>0</v>
      </c>
      <c r="K33">
        <v>205470.09375</v>
      </c>
      <c r="L33">
        <v>252803.90625</v>
      </c>
      <c r="M33">
        <v>1302.099975585938</v>
      </c>
      <c r="N33">
        <v>64001.30078125</v>
      </c>
      <c r="O33">
        <v>33155.1015625</v>
      </c>
      <c r="P33">
        <v>55797.6015625</v>
      </c>
      <c r="Q33">
        <v>45179.1015625</v>
      </c>
      <c r="R33">
        <v>205863.90625</v>
      </c>
      <c r="S33">
        <v>2845434.75</v>
      </c>
      <c r="T33">
        <v>1084132.125</v>
      </c>
      <c r="U33">
        <v>2593357.5</v>
      </c>
      <c r="V33">
        <v>553932.375</v>
      </c>
    </row>
    <row r="34" spans="1:22" x14ac:dyDescent="0.35">
      <c r="A34" t="s">
        <v>32</v>
      </c>
      <c r="B34">
        <v>560346.625</v>
      </c>
      <c r="C34">
        <v>3800932</v>
      </c>
      <c r="D34">
        <v>1316376.5</v>
      </c>
      <c r="E34">
        <v>570034.625</v>
      </c>
      <c r="F34">
        <v>1726566.875</v>
      </c>
      <c r="G34">
        <v>441824.59375</v>
      </c>
      <c r="H34">
        <v>48050</v>
      </c>
      <c r="I34">
        <v>512430.3125</v>
      </c>
      <c r="J34">
        <v>3777420.5</v>
      </c>
      <c r="K34">
        <v>9455858</v>
      </c>
      <c r="L34">
        <v>8037386.5</v>
      </c>
      <c r="M34">
        <v>4208046</v>
      </c>
      <c r="N34">
        <v>7799383</v>
      </c>
      <c r="O34">
        <v>14983190</v>
      </c>
      <c r="P34">
        <v>9355702</v>
      </c>
      <c r="Q34">
        <v>12658179</v>
      </c>
      <c r="R34">
        <v>19055404</v>
      </c>
      <c r="S34">
        <v>27472002</v>
      </c>
      <c r="T34">
        <v>14661824</v>
      </c>
      <c r="U34">
        <v>21461070</v>
      </c>
      <c r="V34">
        <v>10818831</v>
      </c>
    </row>
    <row r="35" spans="1:22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3000</v>
      </c>
      <c r="N35">
        <v>1000</v>
      </c>
      <c r="O35">
        <v>270</v>
      </c>
      <c r="P35">
        <v>764.0999755859375</v>
      </c>
      <c r="Q35">
        <v>2232.39990234375</v>
      </c>
      <c r="R35">
        <v>6939.2998046875</v>
      </c>
      <c r="S35">
        <v>144377.5</v>
      </c>
      <c r="T35">
        <v>103860.3046875</v>
      </c>
      <c r="U35">
        <v>342951.28125</v>
      </c>
      <c r="V35">
        <v>161657.203125</v>
      </c>
    </row>
    <row r="36" spans="1:22" x14ac:dyDescent="0.35">
      <c r="A36" t="s">
        <v>34</v>
      </c>
      <c r="B36">
        <v>23633.900390625</v>
      </c>
      <c r="C36">
        <v>0</v>
      </c>
      <c r="D36">
        <v>0</v>
      </c>
      <c r="E36">
        <v>3007.699951171875</v>
      </c>
      <c r="F36">
        <v>0</v>
      </c>
      <c r="G36">
        <v>0</v>
      </c>
      <c r="H36">
        <v>24928.80078125</v>
      </c>
      <c r="I36">
        <v>118700</v>
      </c>
      <c r="J36">
        <v>261664.90625</v>
      </c>
      <c r="K36">
        <v>732664.125</v>
      </c>
      <c r="L36">
        <v>58004.80078125</v>
      </c>
      <c r="M36">
        <v>2152364</v>
      </c>
      <c r="N36">
        <v>13111803</v>
      </c>
      <c r="O36">
        <v>6509940</v>
      </c>
      <c r="P36">
        <v>9192785</v>
      </c>
      <c r="Q36">
        <v>17251196</v>
      </c>
      <c r="R36">
        <v>15471713</v>
      </c>
      <c r="S36">
        <v>28421142</v>
      </c>
      <c r="T36">
        <v>45144024</v>
      </c>
      <c r="U36">
        <v>85497816</v>
      </c>
      <c r="V36">
        <v>17467378</v>
      </c>
    </row>
    <row r="37" spans="1:22" x14ac:dyDescent="0.35">
      <c r="A37" t="s">
        <v>35</v>
      </c>
      <c r="B37">
        <v>0</v>
      </c>
      <c r="C37">
        <v>0</v>
      </c>
      <c r="D37">
        <v>13122</v>
      </c>
      <c r="E37">
        <v>166613.703125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1234</v>
      </c>
      <c r="M37">
        <v>12706.599609375</v>
      </c>
      <c r="N37">
        <v>3226.10009765625</v>
      </c>
      <c r="O37">
        <v>546266.875</v>
      </c>
      <c r="P37">
        <v>64110.6015625</v>
      </c>
      <c r="Q37">
        <v>1117603.25</v>
      </c>
      <c r="R37">
        <v>1491480.125</v>
      </c>
      <c r="S37">
        <v>4524892.5</v>
      </c>
      <c r="T37">
        <v>5266106.5</v>
      </c>
      <c r="U37">
        <v>6855168.5</v>
      </c>
      <c r="V37">
        <v>2582689.5</v>
      </c>
    </row>
    <row r="38" spans="1:22" x14ac:dyDescent="0.3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1491.5</v>
      </c>
      <c r="U38">
        <v>0</v>
      </c>
      <c r="V38">
        <v>150</v>
      </c>
    </row>
    <row r="39" spans="1:22" x14ac:dyDescent="0.35">
      <c r="A39" t="s">
        <v>37</v>
      </c>
      <c r="B39">
        <v>0</v>
      </c>
      <c r="C39">
        <v>0</v>
      </c>
      <c r="D39">
        <v>39495</v>
      </c>
      <c r="E39">
        <v>0</v>
      </c>
      <c r="F39">
        <v>0</v>
      </c>
      <c r="G39">
        <v>0</v>
      </c>
      <c r="H39">
        <v>0</v>
      </c>
      <c r="I39">
        <v>5418.7998046875</v>
      </c>
      <c r="J39">
        <v>0</v>
      </c>
      <c r="K39">
        <v>2000</v>
      </c>
      <c r="L39">
        <v>0</v>
      </c>
      <c r="M39">
        <v>0</v>
      </c>
      <c r="N39">
        <v>0</v>
      </c>
      <c r="O39">
        <v>20600</v>
      </c>
      <c r="P39">
        <v>17488.69921875</v>
      </c>
      <c r="Q39">
        <v>56433.6015625</v>
      </c>
      <c r="R39">
        <v>90206.296875</v>
      </c>
      <c r="S39">
        <v>231665.90625</v>
      </c>
      <c r="T39">
        <v>495788.09375</v>
      </c>
      <c r="U39">
        <v>245226.59375</v>
      </c>
      <c r="V39">
        <v>55007.30078125</v>
      </c>
    </row>
    <row r="40" spans="1:22" x14ac:dyDescent="0.35">
      <c r="A40" t="s">
        <v>70</v>
      </c>
      <c r="B40">
        <v>31152</v>
      </c>
      <c r="C40">
        <v>0</v>
      </c>
      <c r="D40">
        <v>0</v>
      </c>
      <c r="E40">
        <v>98749.703125</v>
      </c>
      <c r="F40">
        <v>82796</v>
      </c>
      <c r="G40">
        <v>49132.703125</v>
      </c>
      <c r="H40">
        <v>0</v>
      </c>
      <c r="I40">
        <v>37935.1015625</v>
      </c>
      <c r="J40">
        <v>131638.703125</v>
      </c>
      <c r="K40">
        <v>980889.5</v>
      </c>
      <c r="L40">
        <v>769479.5</v>
      </c>
      <c r="M40">
        <v>287574.1875</v>
      </c>
      <c r="N40">
        <v>866342.625</v>
      </c>
      <c r="O40">
        <v>60434.6015625</v>
      </c>
      <c r="P40">
        <v>632779.8125</v>
      </c>
      <c r="Q40">
        <v>1403958.25</v>
      </c>
      <c r="R40">
        <v>1124532.875</v>
      </c>
      <c r="S40">
        <v>1476441.375</v>
      </c>
      <c r="T40">
        <v>1912888</v>
      </c>
      <c r="U40">
        <v>1181640.125</v>
      </c>
      <c r="V40">
        <v>191031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A0D3-89A9-4084-9703-326396B3B9CB}">
  <dimension ref="A1:V40"/>
  <sheetViews>
    <sheetView workbookViewId="0">
      <selection activeCell="A39" sqref="A39"/>
    </sheetView>
  </sheetViews>
  <sheetFormatPr defaultRowHeight="14.5" x14ac:dyDescent="0.35"/>
  <cols>
    <col min="1" max="1" width="84.6328125" bestFit="1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v>81619.203125</v>
      </c>
      <c r="C2">
        <v>285592.90625</v>
      </c>
      <c r="D2">
        <v>133557.703125</v>
      </c>
      <c r="E2">
        <v>227418.296875</v>
      </c>
      <c r="F2">
        <v>372165</v>
      </c>
      <c r="G2">
        <v>306743.40625</v>
      </c>
      <c r="H2">
        <v>151931.5</v>
      </c>
      <c r="I2">
        <v>157591.796875</v>
      </c>
      <c r="J2">
        <v>775982.625</v>
      </c>
      <c r="K2">
        <v>1243628.75</v>
      </c>
      <c r="L2">
        <v>1621691.625</v>
      </c>
      <c r="M2">
        <v>1616642.25</v>
      </c>
      <c r="N2">
        <v>2237537.5</v>
      </c>
      <c r="O2">
        <v>2147141.75</v>
      </c>
      <c r="P2">
        <v>1638057</v>
      </c>
      <c r="Q2">
        <v>1592777.75</v>
      </c>
      <c r="R2">
        <v>1721235.375</v>
      </c>
      <c r="S2">
        <v>946865</v>
      </c>
      <c r="T2">
        <v>1184210</v>
      </c>
      <c r="U2">
        <v>950650.375</v>
      </c>
      <c r="V2">
        <v>456184.3125</v>
      </c>
    </row>
    <row r="3" spans="1:22" x14ac:dyDescent="0.35">
      <c r="A3" t="s">
        <v>1</v>
      </c>
      <c r="B3">
        <v>0</v>
      </c>
      <c r="C3">
        <v>0</v>
      </c>
      <c r="D3">
        <v>0</v>
      </c>
      <c r="E3">
        <v>118767.6015625</v>
      </c>
      <c r="F3">
        <v>30967.900390625</v>
      </c>
      <c r="G3">
        <v>13706.099609375</v>
      </c>
      <c r="H3">
        <v>0</v>
      </c>
      <c r="I3">
        <v>14551.7998046875</v>
      </c>
      <c r="J3">
        <v>39357.3984375</v>
      </c>
      <c r="K3">
        <v>10334.400390625</v>
      </c>
      <c r="L3">
        <v>26937.80078125</v>
      </c>
      <c r="M3">
        <v>28828.19921875</v>
      </c>
      <c r="N3">
        <v>53327.19921875</v>
      </c>
      <c r="O3">
        <v>18983.400390625</v>
      </c>
      <c r="P3">
        <v>78225.5</v>
      </c>
      <c r="Q3">
        <v>48084</v>
      </c>
      <c r="R3">
        <v>43207.30078125</v>
      </c>
      <c r="S3">
        <v>36338.5</v>
      </c>
      <c r="T3">
        <v>42577.6015625</v>
      </c>
      <c r="U3">
        <v>41433.6015625</v>
      </c>
      <c r="V3">
        <v>7970.2998046875</v>
      </c>
    </row>
    <row r="4" spans="1:22" x14ac:dyDescent="0.35">
      <c r="A4" t="s">
        <v>2</v>
      </c>
      <c r="B4">
        <v>1049</v>
      </c>
      <c r="C4">
        <v>959.20001220703125</v>
      </c>
      <c r="D4">
        <v>5343</v>
      </c>
      <c r="E4">
        <v>5788</v>
      </c>
      <c r="F4">
        <v>32769.5</v>
      </c>
      <c r="G4">
        <v>24744.30078125</v>
      </c>
      <c r="H4">
        <v>2357</v>
      </c>
      <c r="I4">
        <v>5085.39990234375</v>
      </c>
      <c r="J4">
        <v>18015.099609375</v>
      </c>
      <c r="K4">
        <v>9985.7998046875</v>
      </c>
      <c r="L4">
        <v>28991.400390625</v>
      </c>
      <c r="M4">
        <v>10002.099609375</v>
      </c>
      <c r="N4">
        <v>35294.80078125</v>
      </c>
      <c r="O4">
        <v>53095.30078125</v>
      </c>
      <c r="P4">
        <v>43265.19921875</v>
      </c>
      <c r="Q4">
        <v>59329.69921875</v>
      </c>
      <c r="R4">
        <v>24289.19921875</v>
      </c>
      <c r="S4">
        <v>54081.19921875</v>
      </c>
      <c r="T4">
        <v>48204.5</v>
      </c>
      <c r="U4">
        <v>17106.19921875</v>
      </c>
      <c r="V4">
        <v>1208</v>
      </c>
    </row>
    <row r="5" spans="1:22" x14ac:dyDescent="0.35">
      <c r="A5" t="s">
        <v>3</v>
      </c>
      <c r="B5">
        <v>8</v>
      </c>
      <c r="C5">
        <v>15950</v>
      </c>
      <c r="D5">
        <v>9458.7001953125</v>
      </c>
      <c r="E5">
        <v>4177.39990234375</v>
      </c>
      <c r="F5">
        <v>6742.60009765625</v>
      </c>
      <c r="G5">
        <v>39654.30078125</v>
      </c>
      <c r="H5">
        <v>38838.3984375</v>
      </c>
      <c r="I5">
        <v>219113.203125</v>
      </c>
      <c r="J5">
        <v>943445.1875</v>
      </c>
      <c r="K5">
        <v>633258.625</v>
      </c>
      <c r="L5">
        <v>1369863.375</v>
      </c>
      <c r="M5">
        <v>985184.125</v>
      </c>
      <c r="N5">
        <v>1671688.75</v>
      </c>
      <c r="O5">
        <v>1890619.5</v>
      </c>
      <c r="P5">
        <v>492413.5</v>
      </c>
      <c r="Q5">
        <v>1052634.25</v>
      </c>
      <c r="R5">
        <v>494582.90625</v>
      </c>
      <c r="S5">
        <v>441118.09375</v>
      </c>
      <c r="T5">
        <v>224642.09375</v>
      </c>
      <c r="U5">
        <v>348691.5</v>
      </c>
      <c r="V5">
        <v>188938</v>
      </c>
    </row>
    <row r="6" spans="1:22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140</v>
      </c>
      <c r="G6">
        <v>0</v>
      </c>
      <c r="H6">
        <v>0</v>
      </c>
      <c r="I6">
        <v>0</v>
      </c>
      <c r="J6">
        <v>855.79998779296875</v>
      </c>
      <c r="K6">
        <v>1487.099975585938</v>
      </c>
      <c r="L6">
        <v>33204.5</v>
      </c>
      <c r="M6">
        <v>57211.5</v>
      </c>
      <c r="N6">
        <v>186577.09375</v>
      </c>
      <c r="O6">
        <v>134915.296875</v>
      </c>
      <c r="P6">
        <v>126448.1015625</v>
      </c>
      <c r="Q6">
        <v>461651.3125</v>
      </c>
      <c r="R6">
        <v>544877.125</v>
      </c>
      <c r="S6">
        <v>174882.09375</v>
      </c>
      <c r="T6">
        <v>187313.796875</v>
      </c>
      <c r="U6">
        <v>476473.40625</v>
      </c>
      <c r="V6">
        <v>39600.19921875</v>
      </c>
    </row>
    <row r="7" spans="1:22" x14ac:dyDescent="0.35">
      <c r="A7" t="s">
        <v>5</v>
      </c>
      <c r="B7">
        <v>245000</v>
      </c>
      <c r="C7">
        <v>0</v>
      </c>
      <c r="D7">
        <v>3154.10009765625</v>
      </c>
      <c r="E7">
        <v>0</v>
      </c>
      <c r="F7">
        <v>0</v>
      </c>
      <c r="G7">
        <v>162235.40625</v>
      </c>
      <c r="H7">
        <v>1300</v>
      </c>
      <c r="I7">
        <v>490.20001220703131</v>
      </c>
      <c r="J7">
        <v>1106276.375</v>
      </c>
      <c r="K7">
        <v>1905798.125</v>
      </c>
      <c r="L7">
        <v>1778979.75</v>
      </c>
      <c r="M7">
        <v>3052934</v>
      </c>
      <c r="N7">
        <v>2233260</v>
      </c>
      <c r="O7">
        <v>1650190.5</v>
      </c>
      <c r="P7">
        <v>1644605.25</v>
      </c>
      <c r="Q7">
        <v>2095180.125</v>
      </c>
      <c r="R7">
        <v>1586637.5</v>
      </c>
      <c r="S7">
        <v>1084660.5</v>
      </c>
      <c r="T7">
        <v>1237836.875</v>
      </c>
      <c r="U7">
        <v>2539302</v>
      </c>
      <c r="V7">
        <v>579577.875</v>
      </c>
    </row>
    <row r="8" spans="1:22" x14ac:dyDescent="0.35">
      <c r="A8" t="s">
        <v>6</v>
      </c>
      <c r="B8">
        <v>79.599998474121094</v>
      </c>
      <c r="C8">
        <v>4100</v>
      </c>
      <c r="D8">
        <v>0</v>
      </c>
      <c r="E8">
        <v>16114.099609375</v>
      </c>
      <c r="F8">
        <v>0</v>
      </c>
      <c r="G8">
        <v>80</v>
      </c>
      <c r="H8">
        <v>700</v>
      </c>
      <c r="I8">
        <v>0</v>
      </c>
      <c r="J8">
        <v>65899.5</v>
      </c>
      <c r="K8">
        <v>310664.1875</v>
      </c>
      <c r="L8">
        <v>316928</v>
      </c>
      <c r="M8">
        <v>192140.59375</v>
      </c>
      <c r="N8">
        <v>205892.40625</v>
      </c>
      <c r="O8">
        <v>47614.80078125</v>
      </c>
      <c r="P8">
        <v>158582.09375</v>
      </c>
      <c r="Q8">
        <v>308060.90625</v>
      </c>
      <c r="R8">
        <v>134405.203125</v>
      </c>
      <c r="S8">
        <v>181590.59375</v>
      </c>
      <c r="T8">
        <v>104146.6015625</v>
      </c>
      <c r="U8">
        <v>3999.699951171875</v>
      </c>
      <c r="V8">
        <v>2915.300048828125</v>
      </c>
    </row>
    <row r="9" spans="1:22" x14ac:dyDescent="0.35">
      <c r="A9" t="s">
        <v>7</v>
      </c>
      <c r="B9">
        <v>120750.796875</v>
      </c>
      <c r="C9">
        <v>100115</v>
      </c>
      <c r="D9">
        <v>171208.796875</v>
      </c>
      <c r="E9">
        <v>336527.59375</v>
      </c>
      <c r="F9">
        <v>229432.609375</v>
      </c>
      <c r="G9">
        <v>517487.8125</v>
      </c>
      <c r="H9">
        <v>261796.09375</v>
      </c>
      <c r="I9">
        <v>271321.59375</v>
      </c>
      <c r="J9">
        <v>627996</v>
      </c>
      <c r="K9">
        <v>1227936.25</v>
      </c>
      <c r="L9">
        <v>1339845.125</v>
      </c>
      <c r="M9">
        <v>806694.5</v>
      </c>
      <c r="N9">
        <v>579819.3125</v>
      </c>
      <c r="O9">
        <v>486751.1875</v>
      </c>
      <c r="P9">
        <v>715752.5</v>
      </c>
      <c r="Q9">
        <v>992720.125</v>
      </c>
      <c r="R9">
        <v>546703.375</v>
      </c>
      <c r="S9">
        <v>610429</v>
      </c>
      <c r="T9">
        <v>374140.71875</v>
      </c>
      <c r="U9">
        <v>550238</v>
      </c>
      <c r="V9">
        <v>596430</v>
      </c>
    </row>
    <row r="10" spans="1:22" x14ac:dyDescent="0.35">
      <c r="A10" t="s">
        <v>14</v>
      </c>
      <c r="B10">
        <v>0.89999997615814209</v>
      </c>
      <c r="C10">
        <v>3719.39990234375</v>
      </c>
      <c r="D10">
        <v>3111.10009765625</v>
      </c>
      <c r="E10">
        <v>3000</v>
      </c>
      <c r="F10">
        <v>0</v>
      </c>
      <c r="G10">
        <v>9830.5</v>
      </c>
      <c r="H10">
        <v>249194.703125</v>
      </c>
      <c r="I10">
        <v>0</v>
      </c>
      <c r="J10">
        <v>165937.203125</v>
      </c>
      <c r="K10">
        <v>442939.59375</v>
      </c>
      <c r="L10">
        <v>1087202.75</v>
      </c>
      <c r="M10">
        <v>1177158.5</v>
      </c>
      <c r="N10">
        <v>889178.8125</v>
      </c>
      <c r="O10">
        <v>250716.703125</v>
      </c>
      <c r="P10">
        <v>49825.30078125</v>
      </c>
      <c r="Q10">
        <v>296546.1875</v>
      </c>
      <c r="R10">
        <v>257716.09375</v>
      </c>
      <c r="S10">
        <v>175335.40625</v>
      </c>
      <c r="T10">
        <v>304099.1875</v>
      </c>
      <c r="U10">
        <v>181705.796875</v>
      </c>
      <c r="V10">
        <v>180963.40625</v>
      </c>
    </row>
    <row r="11" spans="1:22" x14ac:dyDescent="0.35">
      <c r="A11" t="s">
        <v>8</v>
      </c>
      <c r="B11">
        <v>113958</v>
      </c>
      <c r="C11">
        <v>1718550.125</v>
      </c>
      <c r="D11">
        <v>417429.5</v>
      </c>
      <c r="E11">
        <v>617863.6875</v>
      </c>
      <c r="F11">
        <v>350330.8125</v>
      </c>
      <c r="G11">
        <v>584820.875</v>
      </c>
      <c r="H11">
        <v>461368.625</v>
      </c>
      <c r="I11">
        <v>479870.5</v>
      </c>
      <c r="J11">
        <v>1014732.5</v>
      </c>
      <c r="K11">
        <v>1104533</v>
      </c>
      <c r="L11">
        <v>1753574.625</v>
      </c>
      <c r="M11">
        <v>2103551</v>
      </c>
      <c r="N11">
        <v>3123645.25</v>
      </c>
      <c r="O11">
        <v>1521136.625</v>
      </c>
      <c r="P11">
        <v>2107004</v>
      </c>
      <c r="Q11">
        <v>1859581.875</v>
      </c>
      <c r="R11">
        <v>1264645.75</v>
      </c>
      <c r="S11">
        <v>1251454.875</v>
      </c>
      <c r="T11">
        <v>1583104.5</v>
      </c>
      <c r="U11">
        <v>2320559.75</v>
      </c>
      <c r="V11">
        <v>684977.5</v>
      </c>
    </row>
    <row r="12" spans="1:22" x14ac:dyDescent="0.35">
      <c r="A12" t="s">
        <v>9</v>
      </c>
      <c r="B12">
        <v>0</v>
      </c>
      <c r="C12">
        <v>65843</v>
      </c>
      <c r="D12">
        <v>0</v>
      </c>
      <c r="E12">
        <v>0</v>
      </c>
      <c r="F12">
        <v>6693.39990234375</v>
      </c>
      <c r="G12">
        <v>100003.703125</v>
      </c>
      <c r="H12">
        <v>30007.19921875</v>
      </c>
      <c r="I12">
        <v>53998.3984375</v>
      </c>
      <c r="J12">
        <v>11014.2001953125</v>
      </c>
      <c r="K12">
        <v>109.6999969482422</v>
      </c>
      <c r="L12">
        <v>29373.099609375</v>
      </c>
      <c r="M12">
        <v>14189.2998046875</v>
      </c>
      <c r="N12">
        <v>15930.2001953125</v>
      </c>
      <c r="O12">
        <v>46</v>
      </c>
      <c r="P12">
        <v>7950.60009765625</v>
      </c>
      <c r="Q12">
        <v>110694.1015625</v>
      </c>
      <c r="R12">
        <v>42662.19921875</v>
      </c>
      <c r="S12">
        <v>20743.099609375</v>
      </c>
      <c r="T12">
        <v>8995.400390625</v>
      </c>
      <c r="U12">
        <v>16835.80078125</v>
      </c>
      <c r="V12">
        <v>927.0999755859375</v>
      </c>
    </row>
    <row r="13" spans="1:22" x14ac:dyDescent="0.35">
      <c r="A13" t="s">
        <v>10</v>
      </c>
      <c r="B13">
        <v>146446</v>
      </c>
      <c r="C13">
        <v>461419.90625</v>
      </c>
      <c r="D13">
        <v>111208.296875</v>
      </c>
      <c r="E13">
        <v>71166.203125</v>
      </c>
      <c r="F13">
        <v>415641</v>
      </c>
      <c r="G13">
        <v>137674.59375</v>
      </c>
      <c r="H13">
        <v>210186.3125</v>
      </c>
      <c r="I13">
        <v>251782</v>
      </c>
      <c r="J13">
        <v>154795.09375</v>
      </c>
      <c r="K13">
        <v>497260.59375</v>
      </c>
      <c r="L13">
        <v>473120</v>
      </c>
      <c r="M13">
        <v>750703.8125</v>
      </c>
      <c r="N13">
        <v>422489.125</v>
      </c>
      <c r="O13">
        <v>433425.5</v>
      </c>
      <c r="P13">
        <v>321306.8125</v>
      </c>
      <c r="Q13">
        <v>372216.3125</v>
      </c>
      <c r="R13">
        <v>305392.40625</v>
      </c>
      <c r="S13">
        <v>238888.90625</v>
      </c>
      <c r="T13">
        <v>279790.3125</v>
      </c>
      <c r="U13">
        <v>312198.6875</v>
      </c>
      <c r="V13">
        <v>126064.5</v>
      </c>
    </row>
    <row r="14" spans="1:22" x14ac:dyDescent="0.35">
      <c r="A14" t="s">
        <v>11</v>
      </c>
      <c r="B14">
        <v>57427.30078125</v>
      </c>
      <c r="C14">
        <v>3099.89990234375</v>
      </c>
      <c r="D14">
        <v>13613.2998046875</v>
      </c>
      <c r="E14">
        <v>47760.19921875</v>
      </c>
      <c r="F14">
        <v>51799.6015625</v>
      </c>
      <c r="G14">
        <v>96171.796875</v>
      </c>
      <c r="H14">
        <v>145849.90625</v>
      </c>
      <c r="I14">
        <v>122618.3984375</v>
      </c>
      <c r="J14">
        <v>130381.5</v>
      </c>
      <c r="K14">
        <v>255007.90625</v>
      </c>
      <c r="L14">
        <v>158884.703125</v>
      </c>
      <c r="M14">
        <v>96197.203125</v>
      </c>
      <c r="N14">
        <v>210661.296875</v>
      </c>
      <c r="O14">
        <v>161576.296875</v>
      </c>
      <c r="P14">
        <v>144372.40625</v>
      </c>
      <c r="Q14">
        <v>368888.5</v>
      </c>
      <c r="R14">
        <v>243649.796875</v>
      </c>
      <c r="S14">
        <v>188340</v>
      </c>
      <c r="T14">
        <v>214038.703125</v>
      </c>
      <c r="U14">
        <v>485523.6875</v>
      </c>
      <c r="V14">
        <v>96797.296875</v>
      </c>
    </row>
    <row r="15" spans="1:22" x14ac:dyDescent="0.35">
      <c r="A15" t="s">
        <v>12</v>
      </c>
      <c r="B15">
        <v>21346.69921875</v>
      </c>
      <c r="C15">
        <v>157645.703125</v>
      </c>
      <c r="D15">
        <v>5383.60009765625</v>
      </c>
      <c r="E15">
        <v>75737.5</v>
      </c>
      <c r="F15">
        <v>59017.30078125</v>
      </c>
      <c r="G15">
        <v>129886.3984375</v>
      </c>
      <c r="H15">
        <v>128822.703125</v>
      </c>
      <c r="I15">
        <v>92729</v>
      </c>
      <c r="J15">
        <v>43055.8984375</v>
      </c>
      <c r="K15">
        <v>51140.80078125</v>
      </c>
      <c r="L15">
        <v>76286</v>
      </c>
      <c r="M15">
        <v>39494.6015625</v>
      </c>
      <c r="N15">
        <v>63654.5</v>
      </c>
      <c r="O15">
        <v>47111.8984375</v>
      </c>
      <c r="P15">
        <v>267538</v>
      </c>
      <c r="Q15">
        <v>395681.1875</v>
      </c>
      <c r="R15">
        <v>276006.6875</v>
      </c>
      <c r="S15">
        <v>94987.3984375</v>
      </c>
      <c r="T15">
        <v>84718.5</v>
      </c>
      <c r="U15">
        <v>68080.5</v>
      </c>
      <c r="V15">
        <v>22552.80078125</v>
      </c>
    </row>
    <row r="16" spans="1:22" x14ac:dyDescent="0.35">
      <c r="A16" t="s">
        <v>13</v>
      </c>
      <c r="B16">
        <v>26491.3984375</v>
      </c>
      <c r="C16">
        <v>12263.2998046875</v>
      </c>
      <c r="D16">
        <v>413411.90625</v>
      </c>
      <c r="E16">
        <v>9681</v>
      </c>
      <c r="F16">
        <v>746180.0625</v>
      </c>
      <c r="G16">
        <v>672337.5</v>
      </c>
      <c r="H16">
        <v>294716.3125</v>
      </c>
      <c r="I16">
        <v>68111.796875</v>
      </c>
      <c r="J16">
        <v>45570.5</v>
      </c>
      <c r="K16">
        <v>250934.90625</v>
      </c>
      <c r="L16">
        <v>1306511</v>
      </c>
      <c r="M16">
        <v>1168311.375</v>
      </c>
      <c r="N16">
        <v>706494.625</v>
      </c>
      <c r="O16">
        <v>706926.9375</v>
      </c>
      <c r="P16">
        <v>2786551.5</v>
      </c>
      <c r="Q16">
        <v>595610.8125</v>
      </c>
      <c r="R16">
        <v>653847.375</v>
      </c>
      <c r="S16">
        <v>442737.3125</v>
      </c>
      <c r="T16">
        <v>932889.8125</v>
      </c>
      <c r="U16">
        <v>944398.875</v>
      </c>
      <c r="V16">
        <v>151616.609375</v>
      </c>
    </row>
    <row r="17" spans="1:22" x14ac:dyDescent="0.35">
      <c r="A17" t="s">
        <v>15</v>
      </c>
      <c r="B17">
        <v>288094.40625</v>
      </c>
      <c r="C17">
        <v>280348.59375</v>
      </c>
      <c r="D17">
        <v>636967.3125</v>
      </c>
      <c r="E17">
        <v>1150262.625</v>
      </c>
      <c r="F17">
        <v>269965.625</v>
      </c>
      <c r="G17">
        <v>1580743.375</v>
      </c>
      <c r="H17">
        <v>2512584.25</v>
      </c>
      <c r="I17">
        <v>1185405.375</v>
      </c>
      <c r="J17">
        <v>627425.8125</v>
      </c>
      <c r="K17">
        <v>1024460.25</v>
      </c>
      <c r="L17">
        <v>1682584.25</v>
      </c>
      <c r="M17">
        <v>1965156</v>
      </c>
      <c r="N17">
        <v>1434189.375</v>
      </c>
      <c r="O17">
        <v>1705028.75</v>
      </c>
      <c r="P17">
        <v>2839296.5</v>
      </c>
      <c r="Q17">
        <v>2281952.5</v>
      </c>
      <c r="R17">
        <v>1680623.625</v>
      </c>
      <c r="S17">
        <v>1310757.75</v>
      </c>
      <c r="T17">
        <v>1438435</v>
      </c>
      <c r="U17">
        <v>1474828.5</v>
      </c>
      <c r="V17">
        <v>673011.6875</v>
      </c>
    </row>
    <row r="18" spans="1:22" x14ac:dyDescent="0.35">
      <c r="A18" t="s">
        <v>16</v>
      </c>
      <c r="B18">
        <v>59747.6015625</v>
      </c>
      <c r="C18">
        <v>82265.3984375</v>
      </c>
      <c r="D18">
        <v>110377</v>
      </c>
      <c r="E18">
        <v>407208.90625</v>
      </c>
      <c r="F18">
        <v>113995.6015625</v>
      </c>
      <c r="G18">
        <v>151202.796875</v>
      </c>
      <c r="H18">
        <v>271569.6875</v>
      </c>
      <c r="I18">
        <v>208499.90625</v>
      </c>
      <c r="J18">
        <v>104307.703125</v>
      </c>
      <c r="K18">
        <v>369956.3125</v>
      </c>
      <c r="L18">
        <v>660297</v>
      </c>
      <c r="M18">
        <v>472222.09375</v>
      </c>
      <c r="N18">
        <v>543914.625</v>
      </c>
      <c r="O18">
        <v>694466.375</v>
      </c>
      <c r="P18">
        <v>737326.8125</v>
      </c>
      <c r="Q18">
        <v>633064.375</v>
      </c>
      <c r="R18">
        <v>447031</v>
      </c>
      <c r="S18">
        <v>291559.40625</v>
      </c>
      <c r="T18">
        <v>291409.09375</v>
      </c>
      <c r="U18">
        <v>262247</v>
      </c>
      <c r="V18">
        <v>67161.3984375</v>
      </c>
    </row>
    <row r="19" spans="1:22" x14ac:dyDescent="0.35">
      <c r="A19" t="s">
        <v>17</v>
      </c>
      <c r="B19">
        <v>40009.6015625</v>
      </c>
      <c r="C19">
        <v>42893.80078125</v>
      </c>
      <c r="D19">
        <v>71370.3984375</v>
      </c>
      <c r="E19">
        <v>66176.203125</v>
      </c>
      <c r="F19">
        <v>92568.296875</v>
      </c>
      <c r="G19">
        <v>27782.900390625</v>
      </c>
      <c r="H19">
        <v>266404.3125</v>
      </c>
      <c r="I19">
        <v>19549.69921875</v>
      </c>
      <c r="J19">
        <v>28395.80078125</v>
      </c>
      <c r="K19">
        <v>137147.703125</v>
      </c>
      <c r="L19">
        <v>145760.796875</v>
      </c>
      <c r="M19">
        <v>874130.375</v>
      </c>
      <c r="N19">
        <v>916881.3125</v>
      </c>
      <c r="O19">
        <v>1302809.125</v>
      </c>
      <c r="P19">
        <v>1076048.875</v>
      </c>
      <c r="Q19">
        <v>671678.3125</v>
      </c>
      <c r="R19">
        <v>456328.6875</v>
      </c>
      <c r="S19">
        <v>474974.1875</v>
      </c>
      <c r="T19">
        <v>248281.09375</v>
      </c>
      <c r="U19">
        <v>327108.8125</v>
      </c>
      <c r="V19">
        <v>101536.8984375</v>
      </c>
    </row>
    <row r="20" spans="1:22" x14ac:dyDescent="0.35">
      <c r="A20" t="s">
        <v>18</v>
      </c>
      <c r="B20">
        <v>20963.599609375</v>
      </c>
      <c r="C20">
        <v>51482.1015625</v>
      </c>
      <c r="D20">
        <v>57416.69921875</v>
      </c>
      <c r="E20">
        <v>79177.203125</v>
      </c>
      <c r="F20">
        <v>41936.6015625</v>
      </c>
      <c r="G20">
        <v>51675.6015625</v>
      </c>
      <c r="H20">
        <v>354362.09375</v>
      </c>
      <c r="I20">
        <v>150363.59375</v>
      </c>
      <c r="J20">
        <v>117040.6015625</v>
      </c>
      <c r="K20">
        <v>829644.125</v>
      </c>
      <c r="L20">
        <v>1569287.75</v>
      </c>
      <c r="M20">
        <v>1979999.75</v>
      </c>
      <c r="N20">
        <v>1288649</v>
      </c>
      <c r="O20">
        <v>2057497.875</v>
      </c>
      <c r="P20">
        <v>2779891.25</v>
      </c>
      <c r="Q20">
        <v>2581491.5</v>
      </c>
      <c r="R20">
        <v>1943705.625</v>
      </c>
      <c r="S20">
        <v>3487907</v>
      </c>
      <c r="T20">
        <v>5922513</v>
      </c>
      <c r="U20">
        <v>6914922.5</v>
      </c>
      <c r="V20">
        <v>2557878</v>
      </c>
    </row>
    <row r="21" spans="1:22" x14ac:dyDescent="0.35">
      <c r="A21" t="s">
        <v>19</v>
      </c>
      <c r="B21">
        <v>358348.8125</v>
      </c>
      <c r="C21">
        <v>272463.90625</v>
      </c>
      <c r="D21">
        <v>253394.5</v>
      </c>
      <c r="E21">
        <v>378453</v>
      </c>
      <c r="F21">
        <v>789231.125</v>
      </c>
      <c r="G21">
        <v>595507.3125</v>
      </c>
      <c r="H21">
        <v>750323.25</v>
      </c>
      <c r="I21">
        <v>458716.5</v>
      </c>
      <c r="J21">
        <v>354224</v>
      </c>
      <c r="K21">
        <v>420630.5</v>
      </c>
      <c r="L21">
        <v>655202.8125</v>
      </c>
      <c r="M21">
        <v>1108036.25</v>
      </c>
      <c r="N21">
        <v>856520.875</v>
      </c>
      <c r="O21">
        <v>668866.1875</v>
      </c>
      <c r="P21">
        <v>741632.875</v>
      </c>
      <c r="Q21">
        <v>931257.875</v>
      </c>
      <c r="R21">
        <v>1324411</v>
      </c>
      <c r="S21">
        <v>432197.5</v>
      </c>
      <c r="T21">
        <v>350245.5</v>
      </c>
      <c r="U21">
        <v>532796.3125</v>
      </c>
      <c r="V21">
        <v>155494.90625</v>
      </c>
    </row>
    <row r="22" spans="1:22" x14ac:dyDescent="0.35">
      <c r="A22" t="s">
        <v>20</v>
      </c>
      <c r="B22">
        <v>37058.80078125</v>
      </c>
      <c r="C22">
        <v>129332.796875</v>
      </c>
      <c r="D22">
        <v>19162.599609375</v>
      </c>
      <c r="E22">
        <v>75419.703125</v>
      </c>
      <c r="F22">
        <v>133582.703125</v>
      </c>
      <c r="G22">
        <v>77861.703125</v>
      </c>
      <c r="H22">
        <v>204971.703125</v>
      </c>
      <c r="I22">
        <v>49753.69921875</v>
      </c>
      <c r="J22">
        <v>118244.8984375</v>
      </c>
      <c r="K22">
        <v>564422.6875</v>
      </c>
      <c r="L22">
        <v>231536.296875</v>
      </c>
      <c r="M22">
        <v>265130.90625</v>
      </c>
      <c r="N22">
        <v>334017.8125</v>
      </c>
      <c r="O22">
        <v>372997</v>
      </c>
      <c r="P22">
        <v>383902.40625</v>
      </c>
      <c r="Q22">
        <v>274084.59375</v>
      </c>
      <c r="R22">
        <v>292112.1875</v>
      </c>
      <c r="S22">
        <v>138462.796875</v>
      </c>
      <c r="T22">
        <v>297808.3125</v>
      </c>
      <c r="U22">
        <v>206120.40625</v>
      </c>
      <c r="V22">
        <v>3326.5</v>
      </c>
    </row>
    <row r="23" spans="1:22" x14ac:dyDescent="0.35">
      <c r="A23" t="s">
        <v>21</v>
      </c>
      <c r="B23">
        <v>104994.5</v>
      </c>
      <c r="C23">
        <v>308661.5</v>
      </c>
      <c r="D23">
        <v>355343.125</v>
      </c>
      <c r="E23">
        <v>362560.6875</v>
      </c>
      <c r="F23">
        <v>439727.8125</v>
      </c>
      <c r="G23">
        <v>439577.09375</v>
      </c>
      <c r="H23">
        <v>762274.625</v>
      </c>
      <c r="I23">
        <v>583379</v>
      </c>
      <c r="J23">
        <v>393773.5</v>
      </c>
      <c r="K23">
        <v>770126</v>
      </c>
      <c r="L23">
        <v>1840047.625</v>
      </c>
      <c r="M23">
        <v>3732238</v>
      </c>
      <c r="N23">
        <v>2061276.25</v>
      </c>
      <c r="O23">
        <v>1757255.125</v>
      </c>
      <c r="P23">
        <v>2369754</v>
      </c>
      <c r="Q23">
        <v>1271418.25</v>
      </c>
      <c r="R23">
        <v>971319.8125</v>
      </c>
      <c r="S23">
        <v>754047.25</v>
      </c>
      <c r="T23">
        <v>942040.875</v>
      </c>
      <c r="U23">
        <v>1501969.625</v>
      </c>
      <c r="V23">
        <v>541977.875</v>
      </c>
    </row>
    <row r="24" spans="1:22" x14ac:dyDescent="0.35">
      <c r="A24" t="s">
        <v>22</v>
      </c>
      <c r="B24">
        <v>24541.099609375</v>
      </c>
      <c r="C24">
        <v>47640.1015625</v>
      </c>
      <c r="D24">
        <v>15672</v>
      </c>
      <c r="E24">
        <v>39394.6015625</v>
      </c>
      <c r="F24">
        <v>9574.2001953125</v>
      </c>
      <c r="G24">
        <v>16694.69921875</v>
      </c>
      <c r="H24">
        <v>11860.5</v>
      </c>
      <c r="I24">
        <v>18641.900390625</v>
      </c>
      <c r="J24">
        <v>12832.099609375</v>
      </c>
      <c r="K24">
        <v>23945.599609375</v>
      </c>
      <c r="L24">
        <v>45643</v>
      </c>
      <c r="M24">
        <v>36039.5</v>
      </c>
      <c r="N24">
        <v>27769.69921875</v>
      </c>
      <c r="O24">
        <v>23354.80078125</v>
      </c>
      <c r="P24">
        <v>22583.5</v>
      </c>
      <c r="Q24">
        <v>49538.8984375</v>
      </c>
      <c r="R24">
        <v>68392.5</v>
      </c>
      <c r="S24">
        <v>111913.796875</v>
      </c>
      <c r="T24">
        <v>25085.19921875</v>
      </c>
      <c r="U24">
        <v>30920.19921875</v>
      </c>
      <c r="V24">
        <v>16856.900390625</v>
      </c>
    </row>
    <row r="25" spans="1:22" x14ac:dyDescent="0.35">
      <c r="A25" t="s">
        <v>23</v>
      </c>
      <c r="B25">
        <v>6195.10009765625</v>
      </c>
      <c r="C25">
        <v>6540.2001953125</v>
      </c>
      <c r="D25">
        <v>87858.1015625</v>
      </c>
      <c r="E25">
        <v>178692</v>
      </c>
      <c r="F25">
        <v>110667.203125</v>
      </c>
      <c r="G25">
        <v>16277</v>
      </c>
      <c r="H25">
        <v>30361.900390625</v>
      </c>
      <c r="I25">
        <v>98960.703125</v>
      </c>
      <c r="J25">
        <v>14729.900390625</v>
      </c>
      <c r="K25">
        <v>42404.3984375</v>
      </c>
      <c r="L25">
        <v>76083.09375</v>
      </c>
      <c r="M25">
        <v>75868.203125</v>
      </c>
      <c r="N25">
        <v>142925.703125</v>
      </c>
      <c r="O25">
        <v>71385.8984375</v>
      </c>
      <c r="P25">
        <v>62733.6015625</v>
      </c>
      <c r="Q25">
        <v>477996.5</v>
      </c>
      <c r="R25">
        <v>111571.6953125</v>
      </c>
      <c r="S25">
        <v>140468.796875</v>
      </c>
      <c r="T25">
        <v>263691</v>
      </c>
      <c r="U25">
        <v>184166.203125</v>
      </c>
      <c r="V25">
        <v>27836.30078125</v>
      </c>
    </row>
    <row r="26" spans="1:22" x14ac:dyDescent="0.35">
      <c r="A26" t="s">
        <v>24</v>
      </c>
      <c r="B26">
        <v>0</v>
      </c>
      <c r="C26">
        <v>0</v>
      </c>
      <c r="D26">
        <v>0</v>
      </c>
      <c r="E26">
        <v>66919</v>
      </c>
      <c r="F26">
        <v>6838</v>
      </c>
      <c r="G26">
        <v>119298.3984375</v>
      </c>
      <c r="H26">
        <v>544248</v>
      </c>
      <c r="I26">
        <v>2172184</v>
      </c>
      <c r="J26">
        <v>1407860.125</v>
      </c>
      <c r="K26">
        <v>1827258.25</v>
      </c>
      <c r="L26">
        <v>1495590.5</v>
      </c>
      <c r="M26">
        <v>2188483.75</v>
      </c>
      <c r="N26">
        <v>1145416</v>
      </c>
      <c r="O26">
        <v>3020712.75</v>
      </c>
      <c r="P26">
        <v>2117485.75</v>
      </c>
      <c r="Q26">
        <v>4213919</v>
      </c>
      <c r="R26">
        <v>4342218.5</v>
      </c>
      <c r="S26">
        <v>5907731.5</v>
      </c>
      <c r="T26">
        <v>4594485</v>
      </c>
      <c r="U26">
        <v>2852678.5</v>
      </c>
      <c r="V26">
        <v>978844</v>
      </c>
    </row>
    <row r="27" spans="1:22" x14ac:dyDescent="0.35">
      <c r="A27" t="s">
        <v>25</v>
      </c>
      <c r="B27">
        <v>0</v>
      </c>
      <c r="C27">
        <v>83500</v>
      </c>
      <c r="D27">
        <v>6078.2001953125</v>
      </c>
      <c r="E27">
        <v>1754.599975585938</v>
      </c>
      <c r="F27">
        <v>98455.5</v>
      </c>
      <c r="G27">
        <v>0</v>
      </c>
      <c r="H27">
        <v>581.20001220703125</v>
      </c>
      <c r="I27">
        <v>4500.10009765625</v>
      </c>
      <c r="J27">
        <v>20759.69921875</v>
      </c>
      <c r="K27">
        <v>38564.8984375</v>
      </c>
      <c r="L27">
        <v>19061.099609375</v>
      </c>
      <c r="M27">
        <v>34426.6015625</v>
      </c>
      <c r="N27">
        <v>110627.8984375</v>
      </c>
      <c r="O27">
        <v>11012</v>
      </c>
      <c r="P27">
        <v>35703.69921875</v>
      </c>
      <c r="Q27">
        <v>43441.69921875</v>
      </c>
      <c r="R27">
        <v>55173</v>
      </c>
      <c r="S27">
        <v>19703.69921875</v>
      </c>
      <c r="T27">
        <v>33249.203125</v>
      </c>
      <c r="U27">
        <v>144146.890625</v>
      </c>
      <c r="V27">
        <v>30092.599609375</v>
      </c>
    </row>
    <row r="28" spans="1:22" x14ac:dyDescent="0.35">
      <c r="A28" t="s">
        <v>26</v>
      </c>
      <c r="B28">
        <v>12254.3994140625</v>
      </c>
      <c r="C28">
        <v>124861.3046875</v>
      </c>
      <c r="D28">
        <v>369946.5</v>
      </c>
      <c r="E28">
        <v>914688.4375</v>
      </c>
      <c r="F28">
        <v>144170.5</v>
      </c>
      <c r="G28">
        <v>448232.59375</v>
      </c>
      <c r="H28">
        <v>413052</v>
      </c>
      <c r="I28">
        <v>517088.21875</v>
      </c>
      <c r="J28">
        <v>618354</v>
      </c>
      <c r="K28">
        <v>353701.3125</v>
      </c>
      <c r="L28">
        <v>239567.296875</v>
      </c>
      <c r="M28">
        <v>526811.3125</v>
      </c>
      <c r="N28">
        <v>1383609.125</v>
      </c>
      <c r="O28">
        <v>954519.125</v>
      </c>
      <c r="P28">
        <v>186864.5</v>
      </c>
      <c r="Q28">
        <v>224704.59375</v>
      </c>
      <c r="R28">
        <v>248134.90625</v>
      </c>
      <c r="S28">
        <v>161617.5</v>
      </c>
      <c r="T28">
        <v>189502.203125</v>
      </c>
      <c r="U28">
        <v>93401</v>
      </c>
      <c r="V28">
        <v>24474.099609375</v>
      </c>
    </row>
    <row r="29" spans="1:22" x14ac:dyDescent="0.35">
      <c r="A29" t="s">
        <v>27</v>
      </c>
      <c r="B29">
        <v>7450</v>
      </c>
      <c r="C29">
        <v>261</v>
      </c>
      <c r="D29">
        <v>150</v>
      </c>
      <c r="E29">
        <v>67399.703125</v>
      </c>
      <c r="F29">
        <v>12145.599609375</v>
      </c>
      <c r="G29">
        <v>30882.30078125</v>
      </c>
      <c r="H29">
        <v>6663.7001953125</v>
      </c>
      <c r="I29">
        <v>18430</v>
      </c>
      <c r="J29">
        <v>77139.703125</v>
      </c>
      <c r="K29">
        <v>105430.203125</v>
      </c>
      <c r="L29">
        <v>22150.19921875</v>
      </c>
      <c r="M29">
        <v>19862.400390625</v>
      </c>
      <c r="N29">
        <v>27047.5</v>
      </c>
      <c r="O29">
        <v>19302</v>
      </c>
      <c r="P29">
        <v>27434.30078125</v>
      </c>
      <c r="Q29">
        <v>30074.19921875</v>
      </c>
      <c r="R29">
        <v>23205.30078125</v>
      </c>
      <c r="S29">
        <v>10600.7001953125</v>
      </c>
      <c r="T29">
        <v>40837.1015625</v>
      </c>
      <c r="U29">
        <v>57387.6015625</v>
      </c>
      <c r="V29">
        <v>11027.5</v>
      </c>
    </row>
    <row r="30" spans="1:22" x14ac:dyDescent="0.35">
      <c r="A30" t="s">
        <v>28</v>
      </c>
      <c r="B30">
        <v>132326.40625</v>
      </c>
      <c r="C30">
        <v>148619.5</v>
      </c>
      <c r="D30">
        <v>414056.59375</v>
      </c>
      <c r="E30">
        <v>317233.90625</v>
      </c>
      <c r="F30">
        <v>435311.90625</v>
      </c>
      <c r="G30">
        <v>467055.40625</v>
      </c>
      <c r="H30">
        <v>575577.875</v>
      </c>
      <c r="I30">
        <v>520472.8125</v>
      </c>
      <c r="J30">
        <v>696437.6875</v>
      </c>
      <c r="K30">
        <v>718067.75</v>
      </c>
      <c r="L30">
        <v>439809.1875</v>
      </c>
      <c r="M30">
        <v>584006.6875</v>
      </c>
      <c r="N30">
        <v>812656.5625</v>
      </c>
      <c r="O30">
        <v>567826.9375</v>
      </c>
      <c r="P30">
        <v>580825.625</v>
      </c>
      <c r="Q30">
        <v>1066117.125</v>
      </c>
      <c r="R30">
        <v>522641.375</v>
      </c>
      <c r="S30">
        <v>359611.875</v>
      </c>
      <c r="T30">
        <v>381594.5</v>
      </c>
      <c r="U30">
        <v>379424.8125</v>
      </c>
      <c r="V30">
        <v>162409.390625</v>
      </c>
    </row>
    <row r="31" spans="1:22" x14ac:dyDescent="0.35">
      <c r="A31" t="s">
        <v>29</v>
      </c>
      <c r="B31">
        <v>27646.69921875</v>
      </c>
      <c r="C31">
        <v>56853.5</v>
      </c>
      <c r="D31">
        <v>26337.69921875</v>
      </c>
      <c r="E31">
        <v>832710.875</v>
      </c>
      <c r="F31">
        <v>86812.8984375</v>
      </c>
      <c r="G31">
        <v>106091.796875</v>
      </c>
      <c r="H31">
        <v>149978.40625</v>
      </c>
      <c r="I31">
        <v>129242.3984375</v>
      </c>
      <c r="J31">
        <v>185897.890625</v>
      </c>
      <c r="K31">
        <v>164284.59375</v>
      </c>
      <c r="L31">
        <v>479774</v>
      </c>
      <c r="M31">
        <v>250659.40625</v>
      </c>
      <c r="N31">
        <v>1319285.375</v>
      </c>
      <c r="O31">
        <v>759036.625</v>
      </c>
      <c r="P31">
        <v>502075.3125</v>
      </c>
      <c r="Q31">
        <v>772848.375</v>
      </c>
      <c r="R31">
        <v>1800762.25</v>
      </c>
      <c r="S31">
        <v>1940483.875</v>
      </c>
      <c r="T31">
        <v>2098733.75</v>
      </c>
      <c r="U31">
        <v>1194266.25</v>
      </c>
      <c r="V31">
        <v>434103.5</v>
      </c>
    </row>
    <row r="32" spans="1:22" x14ac:dyDescent="0.35">
      <c r="A32" t="s">
        <v>30</v>
      </c>
      <c r="B32">
        <v>17651.400390625</v>
      </c>
      <c r="C32">
        <v>22921.099609375</v>
      </c>
      <c r="D32">
        <v>2780.10009765625</v>
      </c>
      <c r="E32">
        <v>174117</v>
      </c>
      <c r="F32">
        <v>156595.40625</v>
      </c>
      <c r="G32">
        <v>136197.296875</v>
      </c>
      <c r="H32">
        <v>87776.203125</v>
      </c>
      <c r="I32">
        <v>285529.6875</v>
      </c>
      <c r="J32">
        <v>336549.90625</v>
      </c>
      <c r="K32">
        <v>237619.703125</v>
      </c>
      <c r="L32">
        <v>759224.875</v>
      </c>
      <c r="M32">
        <v>446328.90625</v>
      </c>
      <c r="N32">
        <v>484520.90625</v>
      </c>
      <c r="O32">
        <v>602035.1875</v>
      </c>
      <c r="P32">
        <v>811744.3125</v>
      </c>
      <c r="Q32">
        <v>958557.1875</v>
      </c>
      <c r="R32">
        <v>758803.8125</v>
      </c>
      <c r="S32">
        <v>523080.40625</v>
      </c>
      <c r="T32">
        <v>380575.09375</v>
      </c>
      <c r="U32">
        <v>333117.59375</v>
      </c>
      <c r="V32">
        <v>135282.40625</v>
      </c>
    </row>
    <row r="33" spans="1:22" x14ac:dyDescent="0.35">
      <c r="A33" t="s">
        <v>31</v>
      </c>
      <c r="B33">
        <v>465</v>
      </c>
      <c r="C33">
        <v>256101.703125</v>
      </c>
      <c r="D33">
        <v>6608.7998046875</v>
      </c>
      <c r="E33">
        <v>6757.5</v>
      </c>
      <c r="F33">
        <v>8553.2998046875</v>
      </c>
      <c r="G33">
        <v>3475</v>
      </c>
      <c r="H33">
        <v>69151.203125</v>
      </c>
      <c r="I33">
        <v>20992.5</v>
      </c>
      <c r="J33">
        <v>10063.400390625</v>
      </c>
      <c r="K33">
        <v>4622.2001953125</v>
      </c>
      <c r="L33">
        <v>8934.2998046875</v>
      </c>
      <c r="M33">
        <v>16193.2998046875</v>
      </c>
      <c r="N33">
        <v>28589.099609375</v>
      </c>
      <c r="O33">
        <v>48156</v>
      </c>
      <c r="P33">
        <v>76017.3984375</v>
      </c>
      <c r="Q33">
        <v>131048.796875</v>
      </c>
      <c r="R33">
        <v>110091.5</v>
      </c>
      <c r="S33">
        <v>102811.203125</v>
      </c>
      <c r="T33">
        <v>60557.69921875</v>
      </c>
      <c r="U33">
        <v>99039.8984375</v>
      </c>
      <c r="V33">
        <v>20047.900390625</v>
      </c>
    </row>
    <row r="34" spans="1:22" x14ac:dyDescent="0.35">
      <c r="A34" t="s">
        <v>32</v>
      </c>
      <c r="B34">
        <v>1170942.375</v>
      </c>
      <c r="C34">
        <v>2146403.5</v>
      </c>
      <c r="D34">
        <v>80555.203125</v>
      </c>
      <c r="E34">
        <v>2111732.75</v>
      </c>
      <c r="F34">
        <v>541768.5</v>
      </c>
      <c r="G34">
        <v>3216511.5</v>
      </c>
      <c r="H34">
        <v>8380356.5</v>
      </c>
      <c r="I34">
        <v>4048222.75</v>
      </c>
      <c r="J34">
        <v>4890156</v>
      </c>
      <c r="K34">
        <v>3649409.5</v>
      </c>
      <c r="L34">
        <v>2362532.5</v>
      </c>
      <c r="M34">
        <v>1245574.5</v>
      </c>
      <c r="N34">
        <v>1759897.25</v>
      </c>
      <c r="O34">
        <v>2609211.25</v>
      </c>
      <c r="P34">
        <v>486444.90625</v>
      </c>
      <c r="Q34">
        <v>1471354.5</v>
      </c>
      <c r="R34">
        <v>1503531.375</v>
      </c>
      <c r="S34">
        <v>3045489.75</v>
      </c>
      <c r="T34">
        <v>1998264.375</v>
      </c>
      <c r="U34">
        <v>2985200.75</v>
      </c>
      <c r="V34">
        <v>625735</v>
      </c>
    </row>
    <row r="35" spans="1:22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5189.2001953125</v>
      </c>
      <c r="J35">
        <v>400.70001220703131</v>
      </c>
      <c r="K35">
        <v>281.20001220703131</v>
      </c>
      <c r="L35">
        <v>744.699951171875</v>
      </c>
      <c r="M35">
        <v>0</v>
      </c>
      <c r="N35">
        <v>693.4000244140625</v>
      </c>
      <c r="O35">
        <v>1459.5</v>
      </c>
      <c r="P35">
        <v>9423.2998046875</v>
      </c>
      <c r="Q35">
        <v>59.299999237060547</v>
      </c>
      <c r="R35">
        <v>0</v>
      </c>
      <c r="S35">
        <v>1434.099975585938</v>
      </c>
      <c r="T35">
        <v>305.70001220703131</v>
      </c>
      <c r="U35">
        <v>6.1999998092651367</v>
      </c>
      <c r="V35">
        <v>1278.599975585938</v>
      </c>
    </row>
    <row r="36" spans="1:22" x14ac:dyDescent="0.35">
      <c r="A36" t="s">
        <v>34</v>
      </c>
      <c r="B36">
        <v>11276.599609375</v>
      </c>
      <c r="C36">
        <v>147.1000061035156</v>
      </c>
      <c r="D36">
        <v>18023.30078125</v>
      </c>
      <c r="E36">
        <v>199185.203125</v>
      </c>
      <c r="F36">
        <v>249810.40625</v>
      </c>
      <c r="G36">
        <v>64062.1015625</v>
      </c>
      <c r="H36">
        <v>172813.5</v>
      </c>
      <c r="I36">
        <v>310306.59375</v>
      </c>
      <c r="J36">
        <v>1050355</v>
      </c>
      <c r="K36">
        <v>198652.5</v>
      </c>
      <c r="L36">
        <v>401776.09375</v>
      </c>
      <c r="M36">
        <v>677715.1875</v>
      </c>
      <c r="N36">
        <v>1168434.375</v>
      </c>
      <c r="O36">
        <v>2433580.5</v>
      </c>
      <c r="P36">
        <v>2378195.75</v>
      </c>
      <c r="Q36">
        <v>3239562.5</v>
      </c>
      <c r="R36">
        <v>4302743</v>
      </c>
      <c r="S36">
        <v>2888538.5</v>
      </c>
      <c r="T36">
        <v>2191445.25</v>
      </c>
      <c r="U36">
        <v>2186348</v>
      </c>
      <c r="V36">
        <v>516119.6875</v>
      </c>
    </row>
    <row r="37" spans="1:22" x14ac:dyDescent="0.35">
      <c r="A37" t="s">
        <v>35</v>
      </c>
      <c r="B37">
        <v>1200</v>
      </c>
      <c r="C37">
        <v>42.5</v>
      </c>
      <c r="D37">
        <v>67718.3984375</v>
      </c>
      <c r="E37">
        <v>100</v>
      </c>
      <c r="F37">
        <v>9634.400390625</v>
      </c>
      <c r="G37">
        <v>41452</v>
      </c>
      <c r="H37">
        <v>12855.2001953125</v>
      </c>
      <c r="I37">
        <v>9029.2001953125</v>
      </c>
      <c r="J37">
        <v>2585.199951171875</v>
      </c>
      <c r="K37">
        <v>27080.69921875</v>
      </c>
      <c r="L37">
        <v>14927.2998046875</v>
      </c>
      <c r="M37">
        <v>306.20001220703131</v>
      </c>
      <c r="N37">
        <v>5500.2001953125</v>
      </c>
      <c r="O37">
        <v>3694.5</v>
      </c>
      <c r="P37">
        <v>4352.2998046875</v>
      </c>
      <c r="Q37">
        <v>27053.5</v>
      </c>
      <c r="R37">
        <v>42987.3984375</v>
      </c>
      <c r="S37">
        <v>87375.6015625</v>
      </c>
      <c r="T37">
        <v>49652.19921875</v>
      </c>
      <c r="U37">
        <v>37203.30078125</v>
      </c>
      <c r="V37">
        <v>28631.099609375</v>
      </c>
    </row>
    <row r="38" spans="1:22" x14ac:dyDescent="0.35">
      <c r="A38" t="s">
        <v>36</v>
      </c>
      <c r="B38">
        <v>0</v>
      </c>
      <c r="C38">
        <v>0</v>
      </c>
      <c r="D38">
        <v>0</v>
      </c>
      <c r="E38">
        <v>50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20476.19921875</v>
      </c>
      <c r="O38">
        <v>0</v>
      </c>
      <c r="P38">
        <v>0</v>
      </c>
      <c r="Q38">
        <v>0</v>
      </c>
      <c r="R38">
        <v>28.20000076293945</v>
      </c>
      <c r="S38">
        <v>7419.7998046875</v>
      </c>
      <c r="T38">
        <v>0</v>
      </c>
      <c r="U38">
        <v>151</v>
      </c>
      <c r="V38">
        <v>0</v>
      </c>
    </row>
    <row r="39" spans="1:22" x14ac:dyDescent="0.35">
      <c r="A39" t="s">
        <v>37</v>
      </c>
      <c r="B39">
        <v>0</v>
      </c>
      <c r="C39">
        <v>100</v>
      </c>
      <c r="D39">
        <v>52.400001525878913</v>
      </c>
      <c r="E39">
        <v>0</v>
      </c>
      <c r="F39">
        <v>558.29998779296875</v>
      </c>
      <c r="G39">
        <v>3059.60009765625</v>
      </c>
      <c r="H39">
        <v>1061</v>
      </c>
      <c r="I39">
        <v>1354</v>
      </c>
      <c r="J39">
        <v>100</v>
      </c>
      <c r="K39">
        <v>1226.699951171875</v>
      </c>
      <c r="L39">
        <v>1831.400024414063</v>
      </c>
      <c r="M39">
        <v>3250.800048828125</v>
      </c>
      <c r="N39">
        <v>6082.10009765625</v>
      </c>
      <c r="O39">
        <v>4040.60009765625</v>
      </c>
      <c r="P39">
        <v>63280.69921875</v>
      </c>
      <c r="Q39">
        <v>9958.599609375</v>
      </c>
      <c r="R39">
        <v>5592.89990234375</v>
      </c>
      <c r="S39">
        <v>1597.5</v>
      </c>
      <c r="T39">
        <v>2441.300048828125</v>
      </c>
      <c r="U39">
        <v>4195.2001953125</v>
      </c>
      <c r="V39">
        <v>3744.800048828125</v>
      </c>
    </row>
    <row r="40" spans="1:22" x14ac:dyDescent="0.35">
      <c r="A40" t="s">
        <v>70</v>
      </c>
      <c r="B40">
        <v>13912</v>
      </c>
      <c r="C40">
        <v>1148.099975585938</v>
      </c>
      <c r="D40">
        <v>16541.798828125</v>
      </c>
      <c r="E40">
        <v>21352.80078125</v>
      </c>
      <c r="F40">
        <v>10102.7001953125</v>
      </c>
      <c r="G40">
        <v>20066.80078125</v>
      </c>
      <c r="H40">
        <v>5164.7998046875</v>
      </c>
      <c r="I40">
        <v>21441</v>
      </c>
      <c r="J40">
        <v>3823.7001953125</v>
      </c>
      <c r="K40">
        <v>20574.701171875</v>
      </c>
      <c r="L40">
        <v>10910.2998046875</v>
      </c>
      <c r="M40">
        <v>14586.400390625</v>
      </c>
      <c r="N40">
        <v>15267</v>
      </c>
      <c r="O40">
        <v>37441.19921875</v>
      </c>
      <c r="P40">
        <v>89159.5</v>
      </c>
      <c r="Q40">
        <v>268912.1875</v>
      </c>
      <c r="R40">
        <v>156639.40625</v>
      </c>
      <c r="S40">
        <v>66524</v>
      </c>
      <c r="T40">
        <v>54410.69921875</v>
      </c>
      <c r="U40">
        <v>34224.6015625</v>
      </c>
      <c r="V40">
        <v>4858.5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B01C-9CF8-4BB3-AEF7-F666665BAF08}">
  <dimension ref="A1:V41"/>
  <sheetViews>
    <sheetView workbookViewId="0">
      <selection activeCell="B4" sqref="B4"/>
    </sheetView>
  </sheetViews>
  <sheetFormatPr defaultRowHeight="14.5" x14ac:dyDescent="0.35"/>
  <cols>
    <col min="1" max="1" width="84.6328125" bestFit="1" customWidth="1"/>
    <col min="2" max="2" width="9.81640625" bestFit="1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f>pma!B2*pmarp!B$41/1000</f>
        <v>759971.90794546879</v>
      </c>
      <c r="C2">
        <f>pma!C2*pmarp!C$41/1000</f>
        <v>2449567.483984062</v>
      </c>
      <c r="D2">
        <f>pma!D2*pmarp!D$41/1000</f>
        <v>1193852.2745789064</v>
      </c>
      <c r="E2">
        <f>pma!E2*pmarp!E$41/1000</f>
        <v>2207035.4424146875</v>
      </c>
      <c r="F2">
        <f>pma!F2*pmarp!F$41/1000</f>
        <v>3408778.3277999996</v>
      </c>
      <c r="G2">
        <f>pma!G2*pmarp!G$41/1000</f>
        <v>2803941.4765312499</v>
      </c>
      <c r="H2">
        <f>pma!H2*pmarp!H$41/1000</f>
        <v>1473577.5412399997</v>
      </c>
      <c r="I2">
        <f>pma!I2*pmarp!I$41/1000</f>
        <v>1637369.3140234374</v>
      </c>
      <c r="J2">
        <f>pma!J2*pmarp!J$41/1000</f>
        <v>7044114.1954837507</v>
      </c>
      <c r="K2">
        <f>pma!K2*pmarp!K$41/1000</f>
        <v>10903614.555924999</v>
      </c>
      <c r="L2">
        <f>pma!L2*pmarp!L$41/1000</f>
        <v>15261058.7723925</v>
      </c>
      <c r="M2">
        <f>pma!M2*pmarp!M$41/1000</f>
        <v>17112158.216249999</v>
      </c>
      <c r="N2">
        <f>pma!N2*pmarp!N$41/1000</f>
        <v>26558451.356249999</v>
      </c>
      <c r="O2">
        <f>pma!O2*pmarp!O$41/1000</f>
        <v>28947400.059402499</v>
      </c>
      <c r="P2">
        <f>pma!P2*pmarp!P$41/1000</f>
        <v>21831204.6675</v>
      </c>
      <c r="Q2">
        <f>pma!Q2*pmarp!Q$41/1000</f>
        <v>21344814.627750002</v>
      </c>
      <c r="R2">
        <f>pma!R2*pmarp!R$41/1000</f>
        <v>24516984.07148625</v>
      </c>
      <c r="S2">
        <f>pma!S2*pmarp!S$41/1000</f>
        <v>13364128.359200001</v>
      </c>
      <c r="T2">
        <f>pma!T2*pmarp!T$41/1000</f>
        <v>17257693.6457</v>
      </c>
      <c r="U2">
        <f>pma!U2*pmarp!U$41/1000</f>
        <v>13611887.394437499</v>
      </c>
      <c r="V2">
        <f>pma!V2*pmarp!V$41/1000</f>
        <v>6800303.0516924998</v>
      </c>
    </row>
    <row r="3" spans="1:22" x14ac:dyDescent="0.35">
      <c r="A3" t="s">
        <v>1</v>
      </c>
      <c r="B3">
        <f>pma!B3*pmarp!B$41/1000</f>
        <v>0</v>
      </c>
      <c r="C3">
        <f>pma!C3*pmarp!C$41/1000</f>
        <v>0</v>
      </c>
      <c r="D3">
        <f>pma!D3*pmarp!D$41/1000</f>
        <v>0</v>
      </c>
      <c r="E3">
        <f>pma!E3*pmarp!E$41/1000</f>
        <v>1152608.6935876564</v>
      </c>
      <c r="F3">
        <f>pma!F3*pmarp!F$41/1000</f>
        <v>283644.90940585936</v>
      </c>
      <c r="G3">
        <f>pma!G3*pmarp!G$41/1000</f>
        <v>125287.45652929688</v>
      </c>
      <c r="H3">
        <f>pma!H3*pmarp!H$41/1000</f>
        <v>0</v>
      </c>
      <c r="I3">
        <f>pma!I3*pmarp!I$41/1000</f>
        <v>151192.32686271486</v>
      </c>
      <c r="J3">
        <f>pma!J3*pmarp!J$41/1000</f>
        <v>357273.47507414059</v>
      </c>
      <c r="K3">
        <f>pma!K3*pmarp!K$41/1000</f>
        <v>90607.682176835937</v>
      </c>
      <c r="L3">
        <f>pma!L3*pmarp!L$41/1000</f>
        <v>253500.3292760156</v>
      </c>
      <c r="M3">
        <f>pma!M3*pmarp!M$41/1000</f>
        <v>305146.48873046873</v>
      </c>
      <c r="N3">
        <f>pma!N3*pmarp!N$41/1000</f>
        <v>632967.19112695311</v>
      </c>
      <c r="O3">
        <f>pma!O3*pmarp!O$41/1000</f>
        <v>255930.97688833985</v>
      </c>
      <c r="P3">
        <f>pma!P3*pmarp!P$41/1000</f>
        <v>1042550.3512499999</v>
      </c>
      <c r="Q3">
        <f>pma!Q3*pmarp!Q$41/1000</f>
        <v>644373.68400000001</v>
      </c>
      <c r="R3">
        <f>pma!R3*pmarp!R$41/1000</f>
        <v>615437.44708699209</v>
      </c>
      <c r="S3">
        <f>pma!S3*pmarp!S$41/1000</f>
        <v>512884.49608000001</v>
      </c>
      <c r="T3">
        <f>pma!T3*pmarp!T$41/1000</f>
        <v>620490.6257625781</v>
      </c>
      <c r="U3">
        <f>pma!U3*pmarp!U$41/1000</f>
        <v>593267.02397265623</v>
      </c>
      <c r="V3">
        <f>pma!V3*pmarp!V$41/1000</f>
        <v>118812.62156449218</v>
      </c>
    </row>
    <row r="4" spans="1:22" x14ac:dyDescent="0.35">
      <c r="A4" t="s">
        <v>2</v>
      </c>
      <c r="B4">
        <f>pma!B4*pmarp!B$41/1000</f>
        <v>9767.4383100000014</v>
      </c>
      <c r="C4">
        <f>pma!C4*pmarp!C$41/1000</f>
        <v>8227.1832007012927</v>
      </c>
      <c r="D4">
        <f>pma!D4*pmarp!D$41/1000</f>
        <v>47760.275550000006</v>
      </c>
      <c r="E4">
        <f>pma!E4*pmarp!E$41/1000</f>
        <v>56171.03512</v>
      </c>
      <c r="F4">
        <f>pma!F4*pmarp!F$41/1000</f>
        <v>300146.33674</v>
      </c>
      <c r="G4">
        <f>pma!G4*pmarp!G$41/1000</f>
        <v>226187.65344140626</v>
      </c>
      <c r="H4">
        <f>pma!H4*pmarp!H$41/1000</f>
        <v>22860.44872</v>
      </c>
      <c r="I4">
        <f>pma!I4*pmarp!I$41/1000</f>
        <v>52836.999861357428</v>
      </c>
      <c r="J4">
        <f>pma!J4*pmarp!J$41/1000</f>
        <v>163535.12927103517</v>
      </c>
      <c r="K4">
        <f>pma!K4*pmarp!K$41/1000</f>
        <v>87551.298651582038</v>
      </c>
      <c r="L4">
        <f>pma!L4*pmarp!L$41/1000</f>
        <v>272825.89268800785</v>
      </c>
      <c r="M4">
        <f>pma!M4*pmarp!M$41/1000</f>
        <v>105872.22436523438</v>
      </c>
      <c r="N4">
        <f>pma!N4*pmarp!N$41/1000</f>
        <v>418931.63787304686</v>
      </c>
      <c r="O4">
        <f>pma!O4*pmarp!O$41/1000</f>
        <v>715821.81893167971</v>
      </c>
      <c r="P4">
        <f>pma!P4*pmarp!P$41/1000</f>
        <v>576616.94258789066</v>
      </c>
      <c r="Q4">
        <f>pma!Q4*pmarp!Q$41/1000</f>
        <v>795077.29923046869</v>
      </c>
      <c r="R4">
        <f>pma!R4*pmarp!R$41/1000</f>
        <v>345971.22450800781</v>
      </c>
      <c r="S4">
        <f>pma!S4*pmarp!S$41/1000</f>
        <v>763306.37226937502</v>
      </c>
      <c r="T4">
        <f>pma!T4*pmarp!T$41/1000</f>
        <v>702492.37326499994</v>
      </c>
      <c r="U4">
        <f>pma!U4*pmarp!U$41/1000</f>
        <v>244935.11351367188</v>
      </c>
      <c r="V4">
        <f>pma!V4*pmarp!V$41/1000</f>
        <v>18007.559359999999</v>
      </c>
    </row>
    <row r="5" spans="1:22" x14ac:dyDescent="0.35">
      <c r="A5" t="s">
        <v>3</v>
      </c>
      <c r="B5">
        <f>pma!B5*pmarp!B$41/1000</f>
        <v>74.489519999999999</v>
      </c>
      <c r="C5">
        <f>pma!C5*pmarp!C$41/1000</f>
        <v>136805.22349999999</v>
      </c>
      <c r="D5">
        <f>pma!D5*pmarp!D$41/1000</f>
        <v>84549.902240869153</v>
      </c>
      <c r="E5">
        <f>pma!E5*pmarp!E$41/1000</f>
        <v>40540.57992827148</v>
      </c>
      <c r="F5">
        <f>pma!F5*pmarp!F$41/1000</f>
        <v>61757.631926464841</v>
      </c>
      <c r="G5">
        <f>pma!G5*pmarp!G$41/1000</f>
        <v>362479.96344140626</v>
      </c>
      <c r="H5">
        <f>pma!H5*pmarp!H$41/1000</f>
        <v>376692.07290937495</v>
      </c>
      <c r="I5">
        <f>pma!I5*pmarp!I$41/1000</f>
        <v>2276573.0336765628</v>
      </c>
      <c r="J5">
        <f>pma!J5*pmarp!J$41/1000</f>
        <v>8564284.075213125</v>
      </c>
      <c r="K5">
        <f>pma!K5*pmarp!K$41/1000</f>
        <v>5552145.6553774998</v>
      </c>
      <c r="L5">
        <f>pma!L5*pmarp!L$41/1000</f>
        <v>12891208.879507499</v>
      </c>
      <c r="M5">
        <f>pma!M5*pmarp!M$41/1000</f>
        <v>10428173.963125</v>
      </c>
      <c r="N5">
        <f>pma!N5*pmarp!N$41/1000</f>
        <v>19842109.618124999</v>
      </c>
      <c r="O5">
        <f>pma!O5*pmarp!O$41/1000</f>
        <v>25489010.693685003</v>
      </c>
      <c r="P5">
        <f>pma!P5*pmarp!P$41/1000</f>
        <v>6562640.9212499997</v>
      </c>
      <c r="Q5">
        <f>pma!Q5*pmarp!Q$41/1000</f>
        <v>14106351.584249999</v>
      </c>
      <c r="R5">
        <f>pma!R5*pmarp!R$41/1000</f>
        <v>7044754.837530937</v>
      </c>
      <c r="S5">
        <f>pma!S5*pmarp!S$41/1000</f>
        <v>6225976.0646350002</v>
      </c>
      <c r="T5">
        <f>pma!T5*pmarp!T$41/1000</f>
        <v>3273747.4213746875</v>
      </c>
      <c r="U5">
        <f>pma!U5*pmarp!U$41/1000</f>
        <v>4992739.2427500002</v>
      </c>
      <c r="V5">
        <f>pma!V5*pmarp!V$41/1000</f>
        <v>2816483.6509600002</v>
      </c>
    </row>
    <row r="6" spans="1:22" x14ac:dyDescent="0.35">
      <c r="A6" t="s">
        <v>4</v>
      </c>
      <c r="B6">
        <f>pma!B6*pmarp!B$41/1000</f>
        <v>0</v>
      </c>
      <c r="C6">
        <f>pma!C6*pmarp!C$41/1000</f>
        <v>0</v>
      </c>
      <c r="D6">
        <f>pma!D6*pmarp!D$41/1000</f>
        <v>0</v>
      </c>
      <c r="E6">
        <f>pma!E6*pmarp!E$41/1000</f>
        <v>0</v>
      </c>
      <c r="F6">
        <f>pma!F6*pmarp!F$41/1000</f>
        <v>1282.3048000000001</v>
      </c>
      <c r="G6">
        <f>pma!G6*pmarp!G$41/1000</f>
        <v>0</v>
      </c>
      <c r="H6">
        <f>pma!H6*pmarp!H$41/1000</f>
        <v>0</v>
      </c>
      <c r="I6">
        <f>pma!I6*pmarp!I$41/1000</f>
        <v>0</v>
      </c>
      <c r="J6">
        <f>pma!J6*pmarp!J$41/1000</f>
        <v>7768.6698751885988</v>
      </c>
      <c r="K6">
        <f>pma!K6*pmarp!K$41/1000</f>
        <v>13038.268003947756</v>
      </c>
      <c r="L6">
        <f>pma!L6*pmarp!L$41/1000</f>
        <v>312473.60360999999</v>
      </c>
      <c r="M6">
        <f>pma!M6*pmarp!M$41/1000</f>
        <v>605583.72750000004</v>
      </c>
      <c r="N6">
        <f>pma!N6*pmarp!N$41/1000</f>
        <v>2214576.8142656251</v>
      </c>
      <c r="O6">
        <f>pma!O6*pmarp!O$41/1000</f>
        <v>1818905.096868281</v>
      </c>
      <c r="P6">
        <f>pma!P6*pmarp!P$41/1000</f>
        <v>1685237.0735742187</v>
      </c>
      <c r="Q6">
        <f>pma!Q6*pmarp!Q$41/1000</f>
        <v>6186589.2388124997</v>
      </c>
      <c r="R6">
        <f>pma!R6*pmarp!R$41/1000</f>
        <v>7761137.1393887503</v>
      </c>
      <c r="S6">
        <f>pma!S6*pmarp!S$41/1000</f>
        <v>2468299.861755</v>
      </c>
      <c r="T6">
        <f>pma!T6*pmarp!T$41/1000</f>
        <v>2729755.8052048441</v>
      </c>
      <c r="U6">
        <f>pma!U6*pmarp!U$41/1000</f>
        <v>6822384.4673906248</v>
      </c>
      <c r="V6">
        <f>pma!V6*pmarp!V$41/1000</f>
        <v>590317.00173796876</v>
      </c>
    </row>
    <row r="7" spans="1:22" x14ac:dyDescent="0.35">
      <c r="A7" t="s">
        <v>5</v>
      </c>
      <c r="B7">
        <f>pma!B7*pmarp!B$41/1000</f>
        <v>2281241.5499999998</v>
      </c>
      <c r="C7">
        <f>pma!C7*pmarp!C$41/1000</f>
        <v>0</v>
      </c>
      <c r="D7">
        <f>pma!D7*pmarp!D$41/1000</f>
        <v>28194.027657934574</v>
      </c>
      <c r="E7">
        <f>pma!E7*pmarp!E$41/1000</f>
        <v>0</v>
      </c>
      <c r="F7">
        <f>pma!F7*pmarp!F$41/1000</f>
        <v>0</v>
      </c>
      <c r="G7">
        <f>pma!G7*pmarp!G$41/1000</f>
        <v>1482993.8485312499</v>
      </c>
      <c r="H7">
        <f>pma!H7*pmarp!H$41/1000</f>
        <v>12608.647999999997</v>
      </c>
      <c r="I7">
        <f>pma!I7*pmarp!I$41/1000</f>
        <v>5093.1487148303231</v>
      </c>
      <c r="J7">
        <f>pma!J7*pmarp!J$41/1000</f>
        <v>10042411.861046249</v>
      </c>
      <c r="K7">
        <f>pma!K7*pmarp!K$41/1000</f>
        <v>16709237.524787501</v>
      </c>
      <c r="L7">
        <f>pma!L7*pmarp!L$41/1000</f>
        <v>16741231.255755</v>
      </c>
      <c r="M7">
        <f>pma!M7*pmarp!M$41/1000</f>
        <v>32315306.390000001</v>
      </c>
      <c r="N7">
        <f>pma!N7*pmarp!N$41/1000</f>
        <v>26507679.57</v>
      </c>
      <c r="O7">
        <f>pma!O7*pmarp!O$41/1000</f>
        <v>22247587.788615003</v>
      </c>
      <c r="P7">
        <f>pma!P7*pmarp!P$41/1000</f>
        <v>21918476.469374999</v>
      </c>
      <c r="Q7">
        <f>pma!Q7*pmarp!Q$41/1000</f>
        <v>28077508.855124999</v>
      </c>
      <c r="R7">
        <f>pma!R7*pmarp!R$41/1000</f>
        <v>22599794.821625002</v>
      </c>
      <c r="S7">
        <f>pma!S7*pmarp!S$41/1000</f>
        <v>15308985.069840001</v>
      </c>
      <c r="T7">
        <f>pma!T7*pmarp!T$41/1000</f>
        <v>18039207.211643748</v>
      </c>
      <c r="U7">
        <f>pma!U7*pmarp!U$41/1000</f>
        <v>36358995.686999999</v>
      </c>
      <c r="V7">
        <f>pma!V7*pmarp!V$41/1000</f>
        <v>8639721.0163950007</v>
      </c>
    </row>
    <row r="8" spans="1:22" x14ac:dyDescent="0.35">
      <c r="A8" t="s">
        <v>6</v>
      </c>
      <c r="B8">
        <f>pma!B8*pmarp!B$41/1000</f>
        <v>741.17070979225161</v>
      </c>
      <c r="C8">
        <f>pma!C8*pmarp!C$41/1000</f>
        <v>35166.233</v>
      </c>
      <c r="D8">
        <f>pma!D8*pmarp!D$41/1000</f>
        <v>0</v>
      </c>
      <c r="E8">
        <f>pma!E8*pmarp!E$41/1000</f>
        <v>156383.14704308592</v>
      </c>
      <c r="F8">
        <f>pma!F8*pmarp!F$41/1000</f>
        <v>0</v>
      </c>
      <c r="G8">
        <f>pma!G8*pmarp!G$41/1000</f>
        <v>731.28</v>
      </c>
      <c r="H8">
        <f>pma!H8*pmarp!H$41/1000</f>
        <v>6789.271999999999</v>
      </c>
      <c r="I8">
        <f>pma!I8*pmarp!I$41/1000</f>
        <v>0</v>
      </c>
      <c r="J8">
        <f>pma!J8*pmarp!J$41/1000</f>
        <v>598213.91416499997</v>
      </c>
      <c r="K8">
        <f>pma!K8*pmarp!K$41/1000</f>
        <v>2723773.1170412498</v>
      </c>
      <c r="L8">
        <f>pma!L8*pmarp!L$41/1000</f>
        <v>2982476.2982399999</v>
      </c>
      <c r="M8">
        <f>pma!M8*pmarp!M$41/1000</f>
        <v>2033808.18484375</v>
      </c>
      <c r="N8">
        <f>pma!N8*pmarp!N$41/1000</f>
        <v>2443839.9159843749</v>
      </c>
      <c r="O8">
        <f>pma!O8*pmarp!O$41/1000</f>
        <v>641934.64961667964</v>
      </c>
      <c r="P8">
        <f>pma!P8*pmarp!P$41/1000</f>
        <v>2113502.854453125</v>
      </c>
      <c r="Q8">
        <f>pma!Q8*pmarp!Q$41/1000</f>
        <v>4128324.2046562498</v>
      </c>
      <c r="R8">
        <f>pma!R8*pmarp!R$41/1000</f>
        <v>1914444.8644279686</v>
      </c>
      <c r="S8">
        <f>pma!S8*pmarp!S$41/1000</f>
        <v>2562984.1674349997</v>
      </c>
      <c r="T8">
        <f>pma!T8*pmarp!T$41/1000</f>
        <v>1517746.1294925781</v>
      </c>
      <c r="U8">
        <f>pma!U8*pmarp!U$41/1000</f>
        <v>57269.703750854489</v>
      </c>
      <c r="V8">
        <f>pma!V8*pmarp!V$41/1000</f>
        <v>43458.144603876957</v>
      </c>
    </row>
    <row r="9" spans="1:22" x14ac:dyDescent="0.35">
      <c r="A9" t="s">
        <v>7</v>
      </c>
      <c r="B9">
        <f>pma!B9*pmarp!B$41/1000</f>
        <v>1124333.6123545312</v>
      </c>
      <c r="C9">
        <f>pma!C9*pmarp!C$41/1000</f>
        <v>858699.36994999996</v>
      </c>
      <c r="D9">
        <f>pma!D9*pmarp!D$41/1000</f>
        <v>1530409.7539460938</v>
      </c>
      <c r="E9">
        <f>pma!E9*pmarp!E$41/1000</f>
        <v>3265912.8001693748</v>
      </c>
      <c r="F9">
        <f>pma!F9*pmarp!F$41/1000</f>
        <v>2101446.687700625</v>
      </c>
      <c r="G9">
        <f>pma!G9*pmarp!G$41/1000</f>
        <v>4730356.0940624997</v>
      </c>
      <c r="H9">
        <f>pma!H9*pmarp!H$41/1000</f>
        <v>2539149.8414375</v>
      </c>
      <c r="I9">
        <f>pma!I9*pmarp!I$41/1000</f>
        <v>2819015.0797668751</v>
      </c>
      <c r="J9">
        <f>pma!J9*pmarp!J$41/1000</f>
        <v>5700740.4493199997</v>
      </c>
      <c r="K9">
        <f>pma!K9*pmarp!K$41/1000</f>
        <v>10766029.306775</v>
      </c>
      <c r="L9">
        <f>pma!L9*pmarp!L$41/1000</f>
        <v>12608719.736422502</v>
      </c>
      <c r="M9">
        <f>pma!M9*pmarp!M$41/1000</f>
        <v>8538861.2825000007</v>
      </c>
      <c r="N9">
        <f>pma!N9*pmarp!N$41/1000</f>
        <v>6882165.32971875</v>
      </c>
      <c r="O9">
        <f>pma!O9*pmarp!O$41/1000</f>
        <v>6562296.7621731255</v>
      </c>
      <c r="P9">
        <f>pma!P9*pmarp!P$41/1000</f>
        <v>9539191.4437499996</v>
      </c>
      <c r="Q9">
        <f>pma!Q9*pmarp!Q$41/1000</f>
        <v>13303442.395125</v>
      </c>
      <c r="R9">
        <f>pma!R9*pmarp!R$41/1000</f>
        <v>7787149.9339262499</v>
      </c>
      <c r="S9">
        <f>pma!S9*pmarp!S$41/1000</f>
        <v>8615643.7403199989</v>
      </c>
      <c r="T9">
        <f>pma!T9*pmarp!T$41/1000</f>
        <v>5452416.2982659377</v>
      </c>
      <c r="U9">
        <f>pma!U9*pmarp!U$41/1000</f>
        <v>7878582.8030000003</v>
      </c>
      <c r="V9">
        <f>pma!V9*pmarp!V$41/1000</f>
        <v>8890934.2956000008</v>
      </c>
    </row>
    <row r="10" spans="1:22" x14ac:dyDescent="0.35">
      <c r="A10" t="s">
        <v>14</v>
      </c>
      <c r="B10">
        <f>pma!B10*pmarp!B$41/1000</f>
        <v>8.3800707780039314</v>
      </c>
      <c r="C10">
        <f>pma!C10*pmarp!C$41/1000</f>
        <v>31901.776484389644</v>
      </c>
      <c r="D10">
        <f>pma!D10*pmarp!D$41/1000</f>
        <v>27809.65710793457</v>
      </c>
      <c r="E10">
        <f>pma!E10*pmarp!E$41/1000</f>
        <v>29114.22</v>
      </c>
      <c r="F10">
        <f>pma!F10*pmarp!F$41/1000</f>
        <v>0</v>
      </c>
      <c r="G10">
        <f>pma!G10*pmarp!G$41/1000</f>
        <v>89860.6005</v>
      </c>
      <c r="H10">
        <f>pma!H10*pmarp!H$41/1000</f>
        <v>2416929.45782125</v>
      </c>
      <c r="I10">
        <f>pma!I10*pmarp!I$41/1000</f>
        <v>0</v>
      </c>
      <c r="J10">
        <f>pma!J10*pmarp!J$41/1000</f>
        <v>1506323.1706917188</v>
      </c>
      <c r="K10">
        <f>pma!K10*pmarp!K$41/1000</f>
        <v>3883508.3233706248</v>
      </c>
      <c r="L10">
        <f>pma!L10*pmarp!L$41/1000</f>
        <v>10231208.455094999</v>
      </c>
      <c r="M10">
        <f>pma!M10*pmarp!M$41/1000</f>
        <v>12460222.7225</v>
      </c>
      <c r="N10">
        <f>pma!N10*pmarp!N$41/1000</f>
        <v>10554107.91496875</v>
      </c>
      <c r="O10">
        <f>pma!O10*pmarp!O$41/1000</f>
        <v>3380119.9696917185</v>
      </c>
      <c r="P10">
        <f>pma!P10*pmarp!P$41/1000</f>
        <v>664046.69616210938</v>
      </c>
      <c r="Q10">
        <f>pma!Q10*pmarp!Q$41/1000</f>
        <v>3974015.4586875001</v>
      </c>
      <c r="R10">
        <f>pma!R10*pmarp!R$41/1000</f>
        <v>3670864.2276390623</v>
      </c>
      <c r="S10">
        <f>pma!S10*pmarp!S$41/1000</f>
        <v>2474697.9506450002</v>
      </c>
      <c r="T10">
        <f>pma!T10*pmarp!T$41/1000</f>
        <v>4431689.156299375</v>
      </c>
      <c r="U10">
        <f>pma!U10*pmarp!U$41/1000</f>
        <v>2601754.4525546874</v>
      </c>
      <c r="V10">
        <f>pma!V10*pmarp!V$41/1000</f>
        <v>2697607.0198962502</v>
      </c>
    </row>
    <row r="11" spans="1:22" x14ac:dyDescent="0.35">
      <c r="A11" t="s">
        <v>8</v>
      </c>
      <c r="B11">
        <f>pma!B11*pmarp!B$41/1000</f>
        <v>1061084.59002</v>
      </c>
      <c r="C11">
        <f>pma!C11*pmarp!C$41/1000</f>
        <v>14740227.833641248</v>
      </c>
      <c r="D11">
        <f>pma!D11*pmarp!D$41/1000</f>
        <v>3731339.6860750001</v>
      </c>
      <c r="E11">
        <f>pma!E11*pmarp!E$41/1000</f>
        <v>5996206.4426287496</v>
      </c>
      <c r="F11">
        <f>pma!F11*pmarp!F$41/1000</f>
        <v>3208792.0175475003</v>
      </c>
      <c r="G11">
        <f>pma!G11*pmarp!G$41/1000</f>
        <v>5345847.6183749996</v>
      </c>
      <c r="H11">
        <f>pma!H11*pmarp!H$41/1000</f>
        <v>4474795.8391299993</v>
      </c>
      <c r="I11">
        <f>pma!I11*pmarp!I$41/1000</f>
        <v>4985825.7027700003</v>
      </c>
      <c r="J11">
        <f>pma!J11*pmarp!J$41/1000</f>
        <v>9211406.7732749991</v>
      </c>
      <c r="K11">
        <f>pma!K11*pmarp!K$41/1000</f>
        <v>9684081.4401399996</v>
      </c>
      <c r="L11">
        <f>pma!L11*pmarp!L$41/1000</f>
        <v>16502154.2945325</v>
      </c>
      <c r="M11">
        <f>pma!M11*pmarp!M$41/1000</f>
        <v>22266087.335000001</v>
      </c>
      <c r="N11">
        <f>pma!N11*pmarp!N$41/1000</f>
        <v>37076107.294875003</v>
      </c>
      <c r="O11">
        <f>pma!O11*pmarp!O$41/1000</f>
        <v>20507705.38502375</v>
      </c>
      <c r="P11">
        <f>pma!P11*pmarp!P$41/1000</f>
        <v>28081095.809999999</v>
      </c>
      <c r="Q11">
        <f>pma!Q11*pmarp!Q$41/1000</f>
        <v>24920256.706875</v>
      </c>
      <c r="R11">
        <f>pma!R11*pmarp!R$41/1000</f>
        <v>18013399.073222499</v>
      </c>
      <c r="S11">
        <f>pma!S11*pmarp!S$41/1000</f>
        <v>17663134.222139999</v>
      </c>
      <c r="T11">
        <f>pma!T11*pmarp!T$41/1000</f>
        <v>23070851.006265</v>
      </c>
      <c r="U11">
        <f>pma!U11*pmarp!U$41/1000</f>
        <v>33226934.780375</v>
      </c>
      <c r="V11">
        <f>pma!V11*pmarp!V$41/1000</f>
        <v>10210904.794299999</v>
      </c>
    </row>
    <row r="12" spans="1:22" x14ac:dyDescent="0.35">
      <c r="A12" t="s">
        <v>9</v>
      </c>
      <c r="B12">
        <f>pma!B12*pmarp!B$41/1000</f>
        <v>0</v>
      </c>
      <c r="C12">
        <f>pma!C12*pmarp!C$41/1000</f>
        <v>564743.97058999992</v>
      </c>
      <c r="D12">
        <f>pma!D12*pmarp!D$41/1000</f>
        <v>0</v>
      </c>
      <c r="E12">
        <f>pma!E12*pmarp!E$41/1000</f>
        <v>0</v>
      </c>
      <c r="F12">
        <f>pma!F12*pmarp!F$41/1000</f>
        <v>61306.991593535153</v>
      </c>
      <c r="G12">
        <f>pma!G12*pmarp!G$41/1000</f>
        <v>914133.85026562505</v>
      </c>
      <c r="H12">
        <f>pma!H12*pmarp!H$41/1000</f>
        <v>291038.62493468751</v>
      </c>
      <c r="I12">
        <f>pma!I12*pmarp!I$41/1000</f>
        <v>561040.11986171873</v>
      </c>
      <c r="J12">
        <f>pma!J12*pmarp!J$41/1000</f>
        <v>99983.274686982419</v>
      </c>
      <c r="K12">
        <f>pma!K12*pmarp!K$41/1000</f>
        <v>961.80349924346933</v>
      </c>
      <c r="L12">
        <f>pma!L12*pmarp!L$41/1000</f>
        <v>276417.90372199222</v>
      </c>
      <c r="M12">
        <f>pma!M12*pmarp!M$41/1000</f>
        <v>150193.73843261719</v>
      </c>
      <c r="N12">
        <f>pma!N12*pmarp!N$41/1000</f>
        <v>189083.51121826173</v>
      </c>
      <c r="O12">
        <f>pma!O12*pmarp!O$41/1000</f>
        <v>620.1641800000001</v>
      </c>
      <c r="P12">
        <f>pma!P12*pmarp!P$41/1000</f>
        <v>105961.62280151367</v>
      </c>
      <c r="Q12">
        <f>pma!Q12*pmarp!Q$41/1000</f>
        <v>1483411.6550390625</v>
      </c>
      <c r="R12">
        <f>pma!R12*pmarp!R$41/1000</f>
        <v>607673.11309800774</v>
      </c>
      <c r="S12">
        <f>pma!S12*pmarp!S$41/1000</f>
        <v>292769.76733468747</v>
      </c>
      <c r="T12">
        <f>pma!T12*pmarp!T$41/1000</f>
        <v>131091.49911064454</v>
      </c>
      <c r="U12">
        <f>pma!U12*pmarp!U$41/1000</f>
        <v>241063.41348632812</v>
      </c>
      <c r="V12">
        <f>pma!V12*pmarp!V$41/1000</f>
        <v>13820.205168061522</v>
      </c>
    </row>
    <row r="13" spans="1:22" x14ac:dyDescent="0.35">
      <c r="A13" t="s">
        <v>10</v>
      </c>
      <c r="B13">
        <f>pma!B13*pmarp!B$41/1000</f>
        <v>1363586.5307400001</v>
      </c>
      <c r="C13">
        <f>pma!C13*pmarp!C$41/1000</f>
        <v>3957658.520494062</v>
      </c>
      <c r="D13">
        <f>pma!D13*pmarp!D$41/1000</f>
        <v>994074.28452109382</v>
      </c>
      <c r="E13">
        <f>pma!E13*pmarp!E$41/1000</f>
        <v>690649.49811531242</v>
      </c>
      <c r="F13">
        <f>pma!F13*pmarp!F$41/1000</f>
        <v>3806988.9241200001</v>
      </c>
      <c r="G13">
        <f>pma!G13*pmarp!G$41/1000</f>
        <v>1258483.4614687499</v>
      </c>
      <c r="H13">
        <f>pma!H13*pmarp!H$41/1000</f>
        <v>2038588.6374849998</v>
      </c>
      <c r="I13">
        <f>pma!I13*pmarp!I$41/1000</f>
        <v>2615999.8730799998</v>
      </c>
      <c r="J13">
        <f>pma!J13*pmarp!J$41/1000</f>
        <v>1405178.7786815625</v>
      </c>
      <c r="K13">
        <f>pma!K13*pmarp!K$41/1000</f>
        <v>4359772.0365506252</v>
      </c>
      <c r="L13">
        <f>pma!L13*pmarp!L$41/1000</f>
        <v>4452333.6096000001</v>
      </c>
      <c r="M13">
        <f>pma!M13*pmarp!M$41/1000</f>
        <v>7946199.8553125001</v>
      </c>
      <c r="N13">
        <f>pma!N13*pmarp!N$41/1000</f>
        <v>5014734.6691875001</v>
      </c>
      <c r="O13">
        <f>pma!O13*pmarp!O$41/1000</f>
        <v>5843368.9086649995</v>
      </c>
      <c r="P13">
        <f>pma!P13*pmarp!P$41/1000</f>
        <v>4282216.5435937503</v>
      </c>
      <c r="Q13">
        <f>pma!Q13*pmarp!Q$41/1000</f>
        <v>4988070.8038125001</v>
      </c>
      <c r="R13">
        <f>pma!R13*pmarp!R$41/1000</f>
        <v>4349957.5179159371</v>
      </c>
      <c r="S13">
        <f>pma!S13*pmarp!S$41/1000</f>
        <v>3371697.1339250002</v>
      </c>
      <c r="T13">
        <f>pma!T13*pmarp!T$41/1000</f>
        <v>4077431.7884156252</v>
      </c>
      <c r="U13">
        <f>pma!U13*pmarp!U$41/1000</f>
        <v>4470216.9069687501</v>
      </c>
      <c r="V13">
        <f>pma!V13*pmarp!V$41/1000</f>
        <v>1879233.41634</v>
      </c>
    </row>
    <row r="14" spans="1:22" x14ac:dyDescent="0.35">
      <c r="A14" t="s">
        <v>11</v>
      </c>
      <c r="B14">
        <f>pma!B14*pmarp!B$41/1000</f>
        <v>534716.50876136718</v>
      </c>
      <c r="C14">
        <f>pma!C14*pmarp!C$41/1000</f>
        <v>26588.244449389647</v>
      </c>
      <c r="D14">
        <f>pma!D14*pmarp!D$41/1000</f>
        <v>121687.24495913087</v>
      </c>
      <c r="E14">
        <f>pma!E14*pmarp!E$41/1000</f>
        <v>463500.3157661719</v>
      </c>
      <c r="F14">
        <f>pma!F14*pmarp!F$41/1000</f>
        <v>474449.12658343749</v>
      </c>
      <c r="G14">
        <f>pma!G14*pmarp!G$41/1000</f>
        <v>879106.39523437503</v>
      </c>
      <c r="H14">
        <f>pma!H14*pmarp!H$41/1000</f>
        <v>1414592.4067224998</v>
      </c>
      <c r="I14">
        <f>pma!I14*pmarp!I$41/1000</f>
        <v>1273997.8026617188</v>
      </c>
      <c r="J14">
        <f>pma!J14*pmarp!J$41/1000</f>
        <v>1183560.231105</v>
      </c>
      <c r="K14">
        <f>pma!K14*pmarp!K$41/1000</f>
        <v>2235802.218679375</v>
      </c>
      <c r="L14">
        <f>pma!L14*pmarp!L$41/1000</f>
        <v>1495197.2095340623</v>
      </c>
      <c r="M14">
        <f>pma!M14*pmarp!M$41/1000</f>
        <v>1018247.3950781249</v>
      </c>
      <c r="N14">
        <f>pma!N14*pmarp!N$41/1000</f>
        <v>2500444.2632578127</v>
      </c>
      <c r="O14">
        <f>pma!O14*pmarp!O$41/1000</f>
        <v>2178344.1664982811</v>
      </c>
      <c r="P14">
        <f>pma!P14*pmarp!P$41/1000</f>
        <v>1924123.2442968751</v>
      </c>
      <c r="Q14">
        <f>pma!Q14*pmarp!Q$41/1000</f>
        <v>4943474.7884999998</v>
      </c>
      <c r="R14">
        <f>pma!R14*pmarp!R$41/1000</f>
        <v>3470506.2862220313</v>
      </c>
      <c r="S14">
        <f>pma!S14*pmarp!S$41/1000</f>
        <v>2658245.8271999997</v>
      </c>
      <c r="T14">
        <f>pma!T14*pmarp!T$41/1000</f>
        <v>3119222.4072201564</v>
      </c>
      <c r="U14">
        <f>pma!U14*pmarp!U$41/1000</f>
        <v>6951970.9194687502</v>
      </c>
      <c r="V14">
        <f>pma!V14*pmarp!V$41/1000</f>
        <v>1442949.560731875</v>
      </c>
    </row>
    <row r="15" spans="1:22" x14ac:dyDescent="0.35">
      <c r="A15" t="s">
        <v>12</v>
      </c>
      <c r="B15">
        <f>pma!B15*pmarp!B$41/1000</f>
        <v>198763.17229863282</v>
      </c>
      <c r="C15">
        <f>pma!C15*pmarp!C$41/1000</f>
        <v>1352147.6896445311</v>
      </c>
      <c r="D15">
        <f>pma!D15*pmarp!D$41/1000</f>
        <v>48123.193732934575</v>
      </c>
      <c r="E15">
        <f>pma!E15*pmarp!E$41/1000</f>
        <v>735012.74575</v>
      </c>
      <c r="F15">
        <f>pma!F15*pmarp!F$41/1000</f>
        <v>540558.34339171869</v>
      </c>
      <c r="G15">
        <f>pma!G15*pmarp!G$41/1000</f>
        <v>1187291.5681171876</v>
      </c>
      <c r="H15">
        <f>pma!H15*pmarp!H$41/1000</f>
        <v>1249446.2447012498</v>
      </c>
      <c r="I15">
        <f>pma!I15*pmarp!I$41/1000</f>
        <v>963448.74626000004</v>
      </c>
      <c r="J15">
        <f>pma!J15*pmarp!J$41/1000</f>
        <v>390847.23756914062</v>
      </c>
      <c r="K15">
        <f>pma!K15*pmarp!K$41/1000</f>
        <v>448381.06211367191</v>
      </c>
      <c r="L15">
        <f>pma!L15*pmarp!L$41/1000</f>
        <v>717895.50587999995</v>
      </c>
      <c r="M15">
        <f>pma!M15*pmarp!M$41/1000</f>
        <v>418050.3575390625</v>
      </c>
      <c r="N15">
        <f>pma!N15*pmarp!N$41/1000</f>
        <v>755547.08774999995</v>
      </c>
      <c r="O15">
        <f>pma!O15*pmarp!O$41/1000</f>
        <v>635154.60571164056</v>
      </c>
      <c r="P15">
        <f>pma!P15*pmarp!P$41/1000</f>
        <v>3565612.6949999998</v>
      </c>
      <c r="Q15">
        <f>pma!Q15*pmarp!Q$41/1000</f>
        <v>5302523.5936874999</v>
      </c>
      <c r="R15">
        <f>pma!R15*pmarp!R$41/1000</f>
        <v>3931392.335613125</v>
      </c>
      <c r="S15">
        <f>pma!S15*pmarp!S$41/1000</f>
        <v>1340659.7405387498</v>
      </c>
      <c r="T15">
        <f>pma!T15*pmarp!T$41/1000</f>
        <v>1234617.102645</v>
      </c>
      <c r="U15">
        <f>pma!U15*pmarp!U$41/1000</f>
        <v>974810.63925000001</v>
      </c>
      <c r="V15">
        <f>pma!V15*pmarp!V$41/1000</f>
        <v>336192.79702203127</v>
      </c>
    </row>
    <row r="16" spans="1:22" x14ac:dyDescent="0.35">
      <c r="A16" t="s">
        <v>13</v>
      </c>
      <c r="B16">
        <f>pma!B16*pmarp!B$41/1000</f>
        <v>246666.44421726564</v>
      </c>
      <c r="C16">
        <f>pma!C16*pmarp!C$41/1000</f>
        <v>105183.91665377928</v>
      </c>
      <c r="D16">
        <f>pma!D16*pmarp!D$41/1000</f>
        <v>3695427.0181828127</v>
      </c>
      <c r="E16">
        <f>pma!E16*pmarp!E$41/1000</f>
        <v>93951.587939999998</v>
      </c>
      <c r="F16">
        <f>pma!F16*pmarp!F$41/1000</f>
        <v>6834501.9700574996</v>
      </c>
      <c r="G16">
        <f>pma!G16*pmarp!G$41/1000</f>
        <v>6145837.0875000004</v>
      </c>
      <c r="H16">
        <f>pma!H16*pmarp!H$41/1000</f>
        <v>2858441.7262849999</v>
      </c>
      <c r="I16">
        <f>pma!I16*pmarp!I$41/1000</f>
        <v>707677.48282343755</v>
      </c>
      <c r="J16">
        <f>pma!J16*pmarp!J$41/1000</f>
        <v>413673.96073500003</v>
      </c>
      <c r="K16">
        <f>pma!K16*pmarp!K$41/1000</f>
        <v>2200091.8653393751</v>
      </c>
      <c r="L16">
        <f>pma!L16*pmarp!L$41/1000</f>
        <v>12295026.286379999</v>
      </c>
      <c r="M16">
        <f>pma!M16*pmarp!M$41/1000</f>
        <v>12366575.904375</v>
      </c>
      <c r="N16">
        <f>pma!N16*pmarp!N$41/1000</f>
        <v>8385737.9514375003</v>
      </c>
      <c r="O16">
        <f>pma!O16*pmarp!O$41/1000</f>
        <v>9530668.7937956266</v>
      </c>
      <c r="P16">
        <f>pma!P16*pmarp!P$41/1000</f>
        <v>37137765.116250001</v>
      </c>
      <c r="Q16">
        <f>pma!Q16*pmarp!Q$41/1000</f>
        <v>7981780.4983125003</v>
      </c>
      <c r="R16">
        <f>pma!R16*pmarp!R$41/1000</f>
        <v>9313290.8554462492</v>
      </c>
      <c r="S16">
        <f>pma!S16*pmarp!S$41/1000</f>
        <v>6248829.8476099996</v>
      </c>
      <c r="T16">
        <f>pma!T16*pmarp!T$41/1000</f>
        <v>13595161.828830626</v>
      </c>
      <c r="U16">
        <f>pma!U16*pmarp!U$41/1000</f>
        <v>13522375.2916875</v>
      </c>
      <c r="V16">
        <f>pma!V16*pmarp!V$41/1000</f>
        <v>2260136.6666243747</v>
      </c>
    </row>
    <row r="17" spans="1:22" x14ac:dyDescent="0.35">
      <c r="A17" t="s">
        <v>15</v>
      </c>
      <c r="B17">
        <f>pma!B17*pmarp!B$41/1000</f>
        <v>2682501.7545309379</v>
      </c>
      <c r="C17">
        <f>pma!C17*pmarp!C$41/1000</f>
        <v>2404586.3339109374</v>
      </c>
      <c r="D17">
        <f>pma!D17*pmarp!D$41/1000</f>
        <v>5693755.2613406247</v>
      </c>
      <c r="E17">
        <f>pma!E17*pmarp!E$41/1000</f>
        <v>11162999.7073425</v>
      </c>
      <c r="F17">
        <f>pma!F17*pmarp!F$41/1000</f>
        <v>2472701.5483749998</v>
      </c>
      <c r="G17">
        <f>pma!G17*pmarp!G$41/1000</f>
        <v>14449575.190874999</v>
      </c>
      <c r="H17">
        <f>pma!H17*pmarp!H$41/1000</f>
        <v>24369454.137379996</v>
      </c>
      <c r="I17">
        <f>pma!I17*pmarp!I$41/1000</f>
        <v>12316290.721927499</v>
      </c>
      <c r="J17">
        <f>pma!J17*pmarp!J$41/1000</f>
        <v>5695564.475356875</v>
      </c>
      <c r="K17">
        <f>pma!K17*pmarp!K$41/1000</f>
        <v>8982037.1986950003</v>
      </c>
      <c r="L17">
        <f>pma!L17*pmarp!L$41/1000</f>
        <v>15834093.691365</v>
      </c>
      <c r="M17">
        <f>pma!M17*pmarp!M$41/1000</f>
        <v>20801176.260000002</v>
      </c>
      <c r="N17">
        <f>pma!N17*pmarp!N$41/1000</f>
        <v>17023110.786562499</v>
      </c>
      <c r="O17">
        <f>pma!O17*pmarp!O$41/1000</f>
        <v>22986907.752612498</v>
      </c>
      <c r="P17">
        <f>pma!P17*pmarp!P$41/1000</f>
        <v>37840724.103749998</v>
      </c>
      <c r="Q17">
        <f>pma!Q17*pmarp!Q$41/1000</f>
        <v>30580445.452500001</v>
      </c>
      <c r="R17">
        <f>pma!R17*pmarp!R$41/1000</f>
        <v>23938517.208483748</v>
      </c>
      <c r="S17">
        <f>pma!S17*pmarp!S$41/1000</f>
        <v>18500139.744119998</v>
      </c>
      <c r="T17">
        <f>pma!T17*pmarp!T$41/1000</f>
        <v>20962557.78895</v>
      </c>
      <c r="U17">
        <f>pma!U17*pmarp!U$41/1000</f>
        <v>21117331.877250001</v>
      </c>
      <c r="V17">
        <f>pma!V17*pmarp!V$41/1000</f>
        <v>10032531.384627501</v>
      </c>
    </row>
    <row r="18" spans="1:22" x14ac:dyDescent="0.35">
      <c r="A18" t="s">
        <v>16</v>
      </c>
      <c r="B18">
        <f>pma!B18*pmarp!B$41/1000</f>
        <v>556321.27019273432</v>
      </c>
      <c r="C18">
        <f>pma!C18*pmarp!C$41/1000</f>
        <v>705601.01690023439</v>
      </c>
      <c r="D18">
        <f>pma!D18*pmarp!D$41/1000</f>
        <v>986643.44645000005</v>
      </c>
      <c r="E18">
        <f>pma!E18*pmarp!E$41/1000</f>
        <v>3951856.5608406249</v>
      </c>
      <c r="F18">
        <f>pma!F18*pmarp!F$41/1000</f>
        <v>1044122.1933034374</v>
      </c>
      <c r="G18">
        <f>pma!G18*pmarp!G$41/1000</f>
        <v>1382144.7662343751</v>
      </c>
      <c r="H18">
        <f>pma!H18*pmarp!H$41/1000</f>
        <v>2633943.5362749998</v>
      </c>
      <c r="I18">
        <f>pma!I18*pmarp!I$41/1000</f>
        <v>2166301.5159431254</v>
      </c>
      <c r="J18">
        <f>pma!J18*pmarp!J$41/1000</f>
        <v>946870.90742671874</v>
      </c>
      <c r="K18">
        <f>pma!K18*pmarp!K$41/1000</f>
        <v>3243621.5663487501</v>
      </c>
      <c r="L18">
        <f>pma!L18*pmarp!L$41/1000</f>
        <v>6213777.7422600007</v>
      </c>
      <c r="M18">
        <f>pma!M18*pmarp!M$41/1000</f>
        <v>4998470.86234375</v>
      </c>
      <c r="N18">
        <f>pma!N18*pmarp!N$41/1000</f>
        <v>6455994.6414374998</v>
      </c>
      <c r="O18">
        <f>pma!O18*pmarp!O$41/1000</f>
        <v>9362677.608466249</v>
      </c>
      <c r="P18">
        <f>pma!P18*pmarp!P$41/1000</f>
        <v>9826723.0935937501</v>
      </c>
      <c r="Q18">
        <f>pma!Q18*pmarp!Q$41/1000</f>
        <v>8483695.6893750001</v>
      </c>
      <c r="R18">
        <f>pma!R18*pmarp!R$41/1000</f>
        <v>6367433.5687299995</v>
      </c>
      <c r="S18">
        <f>pma!S18*pmarp!S$41/1000</f>
        <v>4115092.7845649999</v>
      </c>
      <c r="T18">
        <f>pma!T18*pmarp!T$41/1000</f>
        <v>4246754.2627646876</v>
      </c>
      <c r="U18">
        <f>pma!U18*pmarp!U$41/1000</f>
        <v>3754983.6694999998</v>
      </c>
      <c r="V18">
        <f>pma!V18*pmarp!V$41/1000</f>
        <v>1001169.5935959375</v>
      </c>
    </row>
    <row r="19" spans="1:22" x14ac:dyDescent="0.35">
      <c r="A19" t="s">
        <v>17</v>
      </c>
      <c r="B19">
        <f>pma!B19*pmarp!B$41/1000</f>
        <v>372537.0019727344</v>
      </c>
      <c r="C19">
        <f>pma!C19*pmarp!C$41/1000</f>
        <v>367905.70549488277</v>
      </c>
      <c r="D19">
        <f>pma!D19*pmarp!D$41/1000</f>
        <v>637969.28607304697</v>
      </c>
      <c r="E19">
        <f>pma!E19*pmarp!E$41/1000</f>
        <v>642222.84551531239</v>
      </c>
      <c r="F19">
        <f>pma!F19*pmarp!F$41/1000</f>
        <v>847862.65293312503</v>
      </c>
      <c r="G19">
        <f>pma!G19*pmarp!G$41/1000</f>
        <v>253963.49247070312</v>
      </c>
      <c r="H19">
        <f>pma!H19*pmarp!H$41/1000</f>
        <v>2583844.770765</v>
      </c>
      <c r="I19">
        <f>pma!I19*pmarp!I$41/1000</f>
        <v>203120.20190085939</v>
      </c>
      <c r="J19">
        <f>pma!J19*pmarp!J$41/1000</f>
        <v>257767.70887792969</v>
      </c>
      <c r="K19">
        <f>pma!K19*pmarp!K$41/1000</f>
        <v>1202453.4589646875</v>
      </c>
      <c r="L19">
        <f>pma!L19*pmarp!L$41/1000</f>
        <v>1371693.6398559376</v>
      </c>
      <c r="M19">
        <f>pma!M19*pmarp!M$41/1000</f>
        <v>9252670.0193750001</v>
      </c>
      <c r="N19">
        <f>pma!N19*pmarp!N$41/1000</f>
        <v>10882922.73871875</v>
      </c>
      <c r="O19">
        <f>pma!O19*pmarp!O$41/1000</f>
        <v>17564251.145698749</v>
      </c>
      <c r="P19">
        <f>pma!P19*pmarp!P$41/1000</f>
        <v>14341041.381562499</v>
      </c>
      <c r="Q19">
        <f>pma!Q19*pmarp!Q$41/1000</f>
        <v>9001161.0658125002</v>
      </c>
      <c r="R19">
        <f>pma!R19*pmarp!R$41/1000</f>
        <v>6499868.2488731248</v>
      </c>
      <c r="S19">
        <f>pma!S19*pmarp!S$41/1000</f>
        <v>6703823.6803100007</v>
      </c>
      <c r="T19">
        <f>pma!T19*pmarp!T$41/1000</f>
        <v>3618242.5870046872</v>
      </c>
      <c r="U19">
        <f>pma!U19*pmarp!U$41/1000</f>
        <v>4683707.5317812497</v>
      </c>
      <c r="V19">
        <f>pma!V19*pmarp!V$41/1000</f>
        <v>1513602.4220559376</v>
      </c>
    </row>
    <row r="20" spans="1:22" x14ac:dyDescent="0.35">
      <c r="A20" t="s">
        <v>18</v>
      </c>
      <c r="B20">
        <f>pma!B20*pmarp!B$41/1000</f>
        <v>195196.0590468164</v>
      </c>
      <c r="C20">
        <f>pma!C20*pmarp!C$41/1000</f>
        <v>441568.67777476559</v>
      </c>
      <c r="D20">
        <f>pma!D20*pmarp!D$41/1000</f>
        <v>513239.26181152347</v>
      </c>
      <c r="E20">
        <f>pma!E20*pmarp!E$41/1000</f>
        <v>768394.17025531246</v>
      </c>
      <c r="F20">
        <f>pma!F20*pmarp!F$41/1000</f>
        <v>384110.75342343748</v>
      </c>
      <c r="G20">
        <f>pma!G20*pmarp!G$41/1000</f>
        <v>472366.67388281249</v>
      </c>
      <c r="H20">
        <f>pma!H20*pmarp!H$41/1000</f>
        <v>3436943.7727974998</v>
      </c>
      <c r="I20">
        <f>pma!I20*pmarp!I$41/1000</f>
        <v>1562268.7172468749</v>
      </c>
      <c r="J20">
        <f>pma!J20*pmarp!J$41/1000</f>
        <v>1062455.9575858593</v>
      </c>
      <c r="K20">
        <f>pma!K20*pmarp!K$41/1000</f>
        <v>7273971.2374674994</v>
      </c>
      <c r="L20">
        <f>pma!L20*pmarp!L$41/1000</f>
        <v>14767907.914395001</v>
      </c>
      <c r="M20">
        <f>pma!M20*pmarp!M$41/1000</f>
        <v>20958297.353750002</v>
      </c>
      <c r="N20">
        <f>pma!N20*pmarp!N$41/1000</f>
        <v>15295619.305500001</v>
      </c>
      <c r="O20">
        <f>pma!O20*pmarp!O$41/1000</f>
        <v>27738836.57611125</v>
      </c>
      <c r="P20">
        <f>pma!P20*pmarp!P$41/1000</f>
        <v>37049000.634374999</v>
      </c>
      <c r="Q20">
        <f>pma!Q20*pmarp!Q$41/1000</f>
        <v>34594567.591499999</v>
      </c>
      <c r="R20">
        <f>pma!R20*pmarp!R$41/1000</f>
        <v>27685812.49254375</v>
      </c>
      <c r="S20">
        <f>pma!S20*pmarp!S$41/1000</f>
        <v>49228598.43056</v>
      </c>
      <c r="T20">
        <f>pma!T20*pmarp!T$41/1000</f>
        <v>86309788.77621001</v>
      </c>
      <c r="U20">
        <f>pma!U20*pmarp!U$41/1000</f>
        <v>99011317.816249996</v>
      </c>
      <c r="V20">
        <f>pma!V20*pmarp!V$41/1000</f>
        <v>38130082.71576</v>
      </c>
    </row>
    <row r="21" spans="1:22" x14ac:dyDescent="0.35">
      <c r="A21" t="s">
        <v>19</v>
      </c>
      <c r="B21">
        <f>pma!B21*pmarp!B$41/1000</f>
        <v>3336653.8794618752</v>
      </c>
      <c r="C21">
        <f>pma!C21*pmarp!C$41/1000</f>
        <v>2336958.3442140622</v>
      </c>
      <c r="D21">
        <f>pma!D21*pmarp!D$41/1000</f>
        <v>2265055.4263250004</v>
      </c>
      <c r="E21">
        <f>pma!E21*pmarp!E$41/1000</f>
        <v>3672787.96722</v>
      </c>
      <c r="F21">
        <f>pma!F21*pmarp!F$41/1000</f>
        <v>7228820.4278349997</v>
      </c>
      <c r="G21">
        <f>pma!G21*pmarp!G$41/1000</f>
        <v>5443532.3435624996</v>
      </c>
      <c r="H21">
        <f>pma!H21*pmarp!H$41/1000</f>
        <v>7277355.1888199998</v>
      </c>
      <c r="I21">
        <f>pma!I21*pmarp!I$41/1000</f>
        <v>4766036.9120100001</v>
      </c>
      <c r="J21">
        <f>pma!J21*pmarp!J$41/1000</f>
        <v>3215528.5780799999</v>
      </c>
      <c r="K21">
        <f>pma!K21*pmarp!K$41/1000</f>
        <v>3687911.5591899999</v>
      </c>
      <c r="L21">
        <f>pma!L21*pmarp!L$41/1000</f>
        <v>6165838.4832562506</v>
      </c>
      <c r="M21">
        <f>pma!M21*pmarp!M$41/1000</f>
        <v>11728563.706250001</v>
      </c>
      <c r="N21">
        <f>pma!N21*pmarp!N$41/1000</f>
        <v>10166474.525812499</v>
      </c>
      <c r="O21">
        <f>pma!O21*pmarp!O$41/1000</f>
        <v>9017540.2326231245</v>
      </c>
      <c r="P21">
        <f>pma!P21*pmarp!P$41/1000</f>
        <v>9884112.1415624991</v>
      </c>
      <c r="Q21">
        <f>pma!Q21*pmarp!Q$41/1000</f>
        <v>12479786.782875</v>
      </c>
      <c r="R21">
        <f>pma!R21*pmarp!R$41/1000</f>
        <v>18864685.134130001</v>
      </c>
      <c r="S21">
        <f>pma!S21*pmarp!S$41/1000</f>
        <v>6100070.0908000004</v>
      </c>
      <c r="T21">
        <f>pma!T21*pmarp!T$41/1000</f>
        <v>5104187.2132349992</v>
      </c>
      <c r="U21">
        <f>pma!U21*pmarp!U$41/1000</f>
        <v>7628844.0005312497</v>
      </c>
      <c r="V21">
        <f>pma!V21*pmarp!V$41/1000</f>
        <v>2317950.1278762496</v>
      </c>
    </row>
    <row r="22" spans="1:22" x14ac:dyDescent="0.35">
      <c r="A22" t="s">
        <v>20</v>
      </c>
      <c r="B22">
        <f>pma!B22*pmarp!B$41/1000</f>
        <v>345061.53524636722</v>
      </c>
      <c r="C22">
        <f>pma!C22*pmarp!C$41/1000</f>
        <v>1109304.2120604687</v>
      </c>
      <c r="D22">
        <f>pma!D22*pmarp!D$41/1000</f>
        <v>171291.60351826172</v>
      </c>
      <c r="E22">
        <f>pma!E22*pmarp!E$41/1000</f>
        <v>731928.60970531253</v>
      </c>
      <c r="F22">
        <f>pma!F22*pmarp!F$41/1000</f>
        <v>1223526.7243868748</v>
      </c>
      <c r="G22">
        <f>pma!G22*pmarp!G$41/1000</f>
        <v>711733.82826562505</v>
      </c>
      <c r="H22">
        <f>pma!H22*pmarp!H$41/1000</f>
        <v>1988012.3497412498</v>
      </c>
      <c r="I22">
        <f>pma!I22*pmarp!I$41/1000</f>
        <v>516937.94966085942</v>
      </c>
      <c r="J22">
        <f>pma!J22*pmarp!J$41/1000</f>
        <v>1073388.1671991406</v>
      </c>
      <c r="K22">
        <f>pma!K22*pmarp!K$41/1000</f>
        <v>4948621.0664712498</v>
      </c>
      <c r="L22">
        <f>pma!L22*pmarp!L$41/1000</f>
        <v>2178890.8446459374</v>
      </c>
      <c r="M22">
        <f>pma!M22*pmarp!M$41/1000</f>
        <v>2806410.6426562499</v>
      </c>
      <c r="N22">
        <f>pma!N22*pmarp!N$41/1000</f>
        <v>3964624.4254687498</v>
      </c>
      <c r="O22">
        <f>pma!O22*pmarp!O$41/1000</f>
        <v>5028682.14451</v>
      </c>
      <c r="P22">
        <f>pma!P22*pmarp!P$41/1000</f>
        <v>5116459.319296875</v>
      </c>
      <c r="Q22">
        <f>pma!Q22*pmarp!Q$41/1000</f>
        <v>3673007.64084375</v>
      </c>
      <c r="R22">
        <f>pma!R22*pmarp!R$41/1000</f>
        <v>4160796.339678125</v>
      </c>
      <c r="S22">
        <f>pma!S22*pmarp!S$41/1000</f>
        <v>1954274.9921175002</v>
      </c>
      <c r="T22">
        <f>pma!T22*pmarp!T$41/1000</f>
        <v>4340011.1654756246</v>
      </c>
      <c r="U22">
        <f>pma!U22*pmarp!U$41/1000</f>
        <v>2951335.036890625</v>
      </c>
      <c r="V22">
        <f>pma!V22*pmarp!V$41/1000</f>
        <v>49587.869380000004</v>
      </c>
    </row>
    <row r="23" spans="1:22" x14ac:dyDescent="0.35">
      <c r="A23" t="s">
        <v>21</v>
      </c>
      <c r="B23">
        <f>pma!B23*pmarp!B$41/1000</f>
        <v>977623.7384550001</v>
      </c>
      <c r="C23">
        <f>pma!C23*pmarp!C$41/1000</f>
        <v>2647429.811495</v>
      </c>
      <c r="D23">
        <f>pma!D23*pmarp!D$41/1000</f>
        <v>3176358.89290625</v>
      </c>
      <c r="E23">
        <f>pma!E23*pmarp!E$41/1000</f>
        <v>3518557.2064087503</v>
      </c>
      <c r="F23">
        <f>pma!F23*pmarp!F$41/1000</f>
        <v>4027607.7475875001</v>
      </c>
      <c r="G23">
        <f>pma!G23*pmarp!G$41/1000</f>
        <v>4018174.2139687501</v>
      </c>
      <c r="H23">
        <f>pma!H23*pmarp!H$41/1000</f>
        <v>7393271.0968899997</v>
      </c>
      <c r="I23">
        <f>pma!I23*pmarp!I$41/1000</f>
        <v>6061272.8072600001</v>
      </c>
      <c r="J23">
        <f>pma!J23*pmarp!J$41/1000</f>
        <v>3574545.887745</v>
      </c>
      <c r="K23">
        <f>pma!K23*pmarp!K$41/1000</f>
        <v>6752141.3150800001</v>
      </c>
      <c r="L23">
        <f>pma!L23*pmarp!L$41/1000</f>
        <v>17315915.378872503</v>
      </c>
      <c r="M23">
        <f>pma!M23*pmarp!M$41/1000</f>
        <v>39505739.229999997</v>
      </c>
      <c r="N23">
        <f>pma!N23*pmarp!N$41/1000</f>
        <v>24466318.449375</v>
      </c>
      <c r="O23">
        <f>pma!O23*pmarp!O$41/1000</f>
        <v>23691014.861878749</v>
      </c>
      <c r="P23">
        <f>pma!P23*pmarp!P$41/1000</f>
        <v>31582896.434999999</v>
      </c>
      <c r="Q23">
        <f>pma!Q23*pmarp!Q$41/1000</f>
        <v>17038275.968249999</v>
      </c>
      <c r="R23">
        <f>pma!R23*pmarp!R$41/1000</f>
        <v>13835314.284881875</v>
      </c>
      <c r="S23">
        <f>pma!S23*pmarp!S$41/1000</f>
        <v>10642683.210280001</v>
      </c>
      <c r="T23">
        <f>pma!T23*pmarp!T$41/1000</f>
        <v>13728521.81832375</v>
      </c>
      <c r="U23">
        <f>pma!U23*pmarp!U$41/1000</f>
        <v>21505952.075562499</v>
      </c>
      <c r="V23">
        <f>pma!V23*pmarp!V$41/1000</f>
        <v>8079220.824395</v>
      </c>
    </row>
    <row r="24" spans="1:22" x14ac:dyDescent="0.35">
      <c r="A24" t="s">
        <v>22</v>
      </c>
      <c r="B24">
        <f>pma!B24*pmarp!B$41/1000</f>
        <v>228506.84127181643</v>
      </c>
      <c r="C24">
        <f>pma!C24*pmarp!C$41/1000</f>
        <v>408615.34431476559</v>
      </c>
      <c r="D24">
        <f>pma!D24*pmarp!D$41/1000</f>
        <v>140089.65720000002</v>
      </c>
      <c r="E24">
        <f>pma!E24*pmarp!E$41/1000</f>
        <v>382314.36556765623</v>
      </c>
      <c r="F24">
        <f>pma!F24*pmarp!F$41/1000</f>
        <v>87693.163332929689</v>
      </c>
      <c r="G24">
        <f>pma!G24*pmarp!G$41/1000</f>
        <v>152606.24555859374</v>
      </c>
      <c r="H24">
        <f>pma!H24*pmarp!H$41/1000</f>
        <v>115034.51507999998</v>
      </c>
      <c r="I24">
        <f>pma!I24*pmarp!I$41/1000</f>
        <v>193688.22654457032</v>
      </c>
      <c r="J24">
        <f>pma!J24*pmarp!J$41/1000</f>
        <v>116485.56566103514</v>
      </c>
      <c r="K24">
        <f>pma!K24*pmarp!K$41/1000</f>
        <v>209944.96022316406</v>
      </c>
      <c r="L24">
        <f>pma!L24*pmarp!L$41/1000</f>
        <v>429527.10294000001</v>
      </c>
      <c r="M24">
        <f>pma!M24*pmarp!M$41/1000</f>
        <v>381478.10749999998</v>
      </c>
      <c r="N24">
        <f>pma!N24*pmarp!N$41/1000</f>
        <v>329612.44487695314</v>
      </c>
      <c r="O24">
        <f>pma!O24*pmarp!O$41/1000</f>
        <v>314865.45381667966</v>
      </c>
      <c r="P24">
        <f>pma!P24*pmarp!P$41/1000</f>
        <v>300981.59625</v>
      </c>
      <c r="Q24">
        <f>pma!Q24*pmarp!Q$41/1000</f>
        <v>663870.77796093747</v>
      </c>
      <c r="R24">
        <f>pma!R24*pmarp!R$41/1000</f>
        <v>974171.14327499992</v>
      </c>
      <c r="S24">
        <f>pma!S24*pmarp!S$41/1000</f>
        <v>1579560.2821974999</v>
      </c>
      <c r="T24">
        <f>pma!T24*pmarp!T$41/1000</f>
        <v>365570.87269871094</v>
      </c>
      <c r="U24">
        <f>pma!U24*pmarp!U$41/1000</f>
        <v>442730.87251367187</v>
      </c>
      <c r="V24">
        <f>pma!V24*pmarp!V$41/1000</f>
        <v>251284.46557101564</v>
      </c>
    </row>
    <row r="25" spans="1:22" x14ac:dyDescent="0.35">
      <c r="A25" t="s">
        <v>23</v>
      </c>
      <c r="B25">
        <f>pma!B25*pmarp!B$41/1000</f>
        <v>57683.754078295904</v>
      </c>
      <c r="C25">
        <f>pma!C25*pmarp!C$41/1000</f>
        <v>56096.147301220699</v>
      </c>
      <c r="D25">
        <f>pma!D25*pmarp!D$41/1000</f>
        <v>785350.39115195314</v>
      </c>
      <c r="E25">
        <f>pma!E25*pmarp!E$41/1000</f>
        <v>1734159.4000799998</v>
      </c>
      <c r="F25">
        <f>pma!F25*pmarp!F$41/1000</f>
        <v>1013636.326926875</v>
      </c>
      <c r="G25">
        <f>pma!G25*pmarp!G$41/1000</f>
        <v>148788.057</v>
      </c>
      <c r="H25">
        <f>pma!H25*pmarp!H$41/1000</f>
        <v>294478.85741265625</v>
      </c>
      <c r="I25">
        <f>pma!I25*pmarp!I$41/1000</f>
        <v>1028195.7678265625</v>
      </c>
      <c r="J25">
        <f>pma!J25*pmarp!J$41/1000</f>
        <v>133713.17487896484</v>
      </c>
      <c r="K25">
        <f>pma!K25*pmarp!K$41/1000</f>
        <v>371783.95565265627</v>
      </c>
      <c r="L25">
        <f>pma!L25*pmarp!L$41/1000</f>
        <v>715986.04038187501</v>
      </c>
      <c r="M25">
        <f>pma!M25*pmarp!M$41/1000</f>
        <v>803064.93007812498</v>
      </c>
      <c r="N25">
        <f>pma!N25*pmarp!N$41/1000</f>
        <v>1696456.6332421876</v>
      </c>
      <c r="O25">
        <f>pma!O25*pmarp!O$41/1000</f>
        <v>962412.54713164072</v>
      </c>
      <c r="P25">
        <f>pma!P25*pmarp!P$41/1000</f>
        <v>836082.07482421875</v>
      </c>
      <c r="Q25">
        <f>pma!Q25*pmarp!Q$41/1000</f>
        <v>6405631.0965</v>
      </c>
      <c r="R25">
        <f>pma!R25*pmarp!R$41/1000</f>
        <v>1589208.2608430469</v>
      </c>
      <c r="S25">
        <f>pma!S25*pmarp!S$41/1000</f>
        <v>1982587.8365975001</v>
      </c>
      <c r="T25">
        <f>pma!T25*pmarp!T$41/1000</f>
        <v>3842813.7704699999</v>
      </c>
      <c r="U25">
        <f>pma!U25*pmarp!U$41/1000</f>
        <v>2636983.7794453125</v>
      </c>
      <c r="V25">
        <f>pma!V25*pmarp!V$41/1000</f>
        <v>414953.50884203124</v>
      </c>
    </row>
    <row r="26" spans="1:22" x14ac:dyDescent="0.35">
      <c r="A26" t="s">
        <v>24</v>
      </c>
      <c r="B26">
        <f>pma!B26*pmarp!B$41/1000</f>
        <v>0</v>
      </c>
      <c r="C26">
        <f>pma!C26*pmarp!C$41/1000</f>
        <v>0</v>
      </c>
      <c r="D26">
        <f>pma!D26*pmarp!D$41/1000</f>
        <v>0</v>
      </c>
      <c r="E26">
        <f>pma!E26*pmarp!E$41/1000</f>
        <v>649431.49605999992</v>
      </c>
      <c r="F26">
        <f>pma!F26*pmarp!F$41/1000</f>
        <v>62631.430159999996</v>
      </c>
      <c r="G26">
        <f>pma!G26*pmarp!G$41/1000</f>
        <v>1090506.6601171875</v>
      </c>
      <c r="H26">
        <f>pma!H26*pmarp!H$41/1000</f>
        <v>5278639.5820800001</v>
      </c>
      <c r="I26">
        <f>pma!I26*pmarp!I$41/1000</f>
        <v>22568861.428960003</v>
      </c>
      <c r="J26">
        <f>pma!J26*pmarp!J$41/1000</f>
        <v>12780089.62090875</v>
      </c>
      <c r="K26">
        <f>pma!K26*pmarp!K$41/1000</f>
        <v>16020632.887535</v>
      </c>
      <c r="L26">
        <f>pma!L26*pmarp!L$41/1000</f>
        <v>14074374.047489999</v>
      </c>
      <c r="M26">
        <f>pma!M26*pmarp!M$41/1000</f>
        <v>23165100.493749999</v>
      </c>
      <c r="N26">
        <f>pma!N26*pmarp!N$41/1000</f>
        <v>13595515.211999999</v>
      </c>
      <c r="O26">
        <f>pma!O26*pmarp!O$41/1000</f>
        <v>40724735.774332494</v>
      </c>
      <c r="P26">
        <f>pma!P26*pmarp!P$41/1000</f>
        <v>28220791.333124999</v>
      </c>
      <c r="Q26">
        <f>pma!Q26*pmarp!Q$41/1000</f>
        <v>56470728.519000001</v>
      </c>
      <c r="R26">
        <f>pma!R26*pmarp!R$41/1000</f>
        <v>61849822.136855006</v>
      </c>
      <c r="S26">
        <f>pma!S26*pmarp!S$41/1000</f>
        <v>83382195.009520009</v>
      </c>
      <c r="T26">
        <f>pma!T26*pmarp!T$41/1000</f>
        <v>66956210.96745</v>
      </c>
      <c r="U26">
        <f>pma!U26*pmarp!U$41/1000</f>
        <v>40846077.102250002</v>
      </c>
      <c r="V26">
        <f>pma!V26*pmarp!V$41/1000</f>
        <v>14591549.200479999</v>
      </c>
    </row>
    <row r="27" spans="1:22" x14ac:dyDescent="0.35">
      <c r="A27" t="s">
        <v>25</v>
      </c>
      <c r="B27">
        <f>pma!B27*pmarp!B$41/1000</f>
        <v>0</v>
      </c>
      <c r="C27">
        <f>pma!C27*pmarp!C$41/1000</f>
        <v>716190.35499999986</v>
      </c>
      <c r="D27">
        <f>pma!D27*pmarp!D$41/1000</f>
        <v>54332.119815869148</v>
      </c>
      <c r="E27">
        <f>pma!E27*pmarp!E$41/1000</f>
        <v>17027.936567067878</v>
      </c>
      <c r="F27">
        <f>pma!F27*pmarp!F$41/1000</f>
        <v>901785.43025999994</v>
      </c>
      <c r="G27">
        <f>pma!G27*pmarp!G$41/1000</f>
        <v>0</v>
      </c>
      <c r="H27">
        <f>pma!H27*pmarp!H$41/1000</f>
        <v>5637.0356703955076</v>
      </c>
      <c r="I27">
        <f>pma!I27*pmarp!I$41/1000</f>
        <v>46755.770008642583</v>
      </c>
      <c r="J27">
        <f>pma!J27*pmarp!J$41/1000</f>
        <v>188449.69880707032</v>
      </c>
      <c r="K27">
        <f>pma!K27*pmarp!K$41/1000</f>
        <v>338120.83224265621</v>
      </c>
      <c r="L27">
        <f>pma!L27*pmarp!L$41/1000</f>
        <v>179376.00276199219</v>
      </c>
      <c r="M27">
        <f>pma!M27*pmarp!M$41/1000</f>
        <v>364405.57753906248</v>
      </c>
      <c r="N27">
        <f>pma!N27*pmarp!N$41/1000</f>
        <v>1313097.8405039064</v>
      </c>
      <c r="O27">
        <f>pma!O27*pmarp!O$41/1000</f>
        <v>148461.91196</v>
      </c>
      <c r="P27">
        <f>pma!P27*pmarp!P$41/1000</f>
        <v>475841.05133789062</v>
      </c>
      <c r="Q27">
        <f>pma!Q27*pmarp!Q$41/1000</f>
        <v>582162.2112304687</v>
      </c>
      <c r="R27">
        <f>pma!R27*pmarp!R$41/1000</f>
        <v>785874.83259000001</v>
      </c>
      <c r="S27">
        <f>pma!S27*pmarp!S$41/1000</f>
        <v>278099.58706937497</v>
      </c>
      <c r="T27">
        <f>pma!T27*pmarp!T$41/1000</f>
        <v>484546.28950515628</v>
      </c>
      <c r="U27">
        <f>pma!U27*pmarp!U$41/1000</f>
        <v>2063967.2534140626</v>
      </c>
      <c r="V27">
        <f>pma!V27*pmarp!V$41/1000</f>
        <v>448587.97496898437</v>
      </c>
    </row>
    <row r="28" spans="1:22" x14ac:dyDescent="0.35">
      <c r="A28" t="s">
        <v>26</v>
      </c>
      <c r="B28">
        <f>pma!B28*pmarp!B$41/1000</f>
        <v>114103.04128022463</v>
      </c>
      <c r="C28">
        <f>pma!C28*pmarp!C$41/1000</f>
        <v>1070951.6422742968</v>
      </c>
      <c r="D28">
        <f>pma!D28*pmarp!D$41/1000</f>
        <v>3306896.2715250002</v>
      </c>
      <c r="E28">
        <f>pma!E28*pmarp!E$41/1000</f>
        <v>8876813.4669437502</v>
      </c>
      <c r="F28">
        <f>pma!F28*pmarp!F$41/1000</f>
        <v>1320503.7440599999</v>
      </c>
      <c r="G28">
        <f>pma!G28*pmarp!G$41/1000</f>
        <v>4097294.13946875</v>
      </c>
      <c r="H28">
        <f>pma!H28*pmarp!H$41/1000</f>
        <v>4006174.8259199997</v>
      </c>
      <c r="I28">
        <f>pma!I28*pmarp!I$41/1000</f>
        <v>5372515.5675193751</v>
      </c>
      <c r="J28">
        <f>pma!J28*pmarp!J$41/1000</f>
        <v>5613213.5551800001</v>
      </c>
      <c r="K28">
        <f>pma!K28*pmarp!K$41/1000</f>
        <v>3101104.5534487502</v>
      </c>
      <c r="L28">
        <f>pma!L28*pmarp!L$41/1000</f>
        <v>2254467.2126259375</v>
      </c>
      <c r="M28">
        <f>pma!M28*pmarp!M$41/1000</f>
        <v>5576297.7428125003</v>
      </c>
      <c r="N28">
        <f>pma!N28*pmarp!N$41/1000</f>
        <v>16422748.509187501</v>
      </c>
      <c r="O28">
        <f>pma!O28*pmarp!O$41/1000</f>
        <v>12868664.574998751</v>
      </c>
      <c r="P28">
        <f>pma!P28*pmarp!P$41/1000</f>
        <v>2490436.6237499998</v>
      </c>
      <c r="Q28">
        <f>pma!Q28*pmarp!Q$41/1000</f>
        <v>3011266.2608437501</v>
      </c>
      <c r="R28">
        <f>pma!R28*pmarp!R$41/1000</f>
        <v>3534391.4216909376</v>
      </c>
      <c r="S28">
        <f>pma!S28*pmarp!S$41/1000</f>
        <v>2281082.3244000003</v>
      </c>
      <c r="T28">
        <f>pma!T28*pmarp!T$41/1000</f>
        <v>2761647.8215151564</v>
      </c>
      <c r="U28">
        <f>pma!U28*pmarp!U$41/1000</f>
        <v>1337362.2185</v>
      </c>
      <c r="V28">
        <f>pma!V28*pmarp!V$41/1000</f>
        <v>364833.44494898437</v>
      </c>
    </row>
    <row r="29" spans="1:22" x14ac:dyDescent="0.35">
      <c r="A29" t="s">
        <v>27</v>
      </c>
      <c r="B29">
        <f>pma!B29*pmarp!B$41/1000</f>
        <v>69368.3655</v>
      </c>
      <c r="C29">
        <f>pma!C29*pmarp!C$41/1000</f>
        <v>2238.6309299999998</v>
      </c>
      <c r="D29">
        <f>pma!D29*pmarp!D$41/1000</f>
        <v>1340.8275000000001</v>
      </c>
      <c r="E29">
        <f>pma!E29*pmarp!E$41/1000</f>
        <v>654096.59490531252</v>
      </c>
      <c r="F29">
        <f>pma!F29*pmarp!F$41/1000</f>
        <v>111245.43341414063</v>
      </c>
      <c r="G29">
        <f>pma!G29*pmarp!G$41/1000</f>
        <v>282295.11144140625</v>
      </c>
      <c r="H29">
        <f>pma!H29*pmarp!H$41/1000</f>
        <v>64630.96164632812</v>
      </c>
      <c r="I29">
        <f>pma!I29*pmarp!I$41/1000</f>
        <v>191486.59420000002</v>
      </c>
      <c r="J29">
        <f>pma!J29*pmarp!J$41/1000</f>
        <v>700248.76886671875</v>
      </c>
      <c r="K29">
        <f>pma!K29*pmarp!K$41/1000</f>
        <v>924367.74031468749</v>
      </c>
      <c r="L29">
        <f>pma!L29*pmarp!L$41/1000</f>
        <v>208446.22176398439</v>
      </c>
      <c r="M29">
        <f>pma!M29*pmarp!M$41/1000</f>
        <v>210243.50813476564</v>
      </c>
      <c r="N29">
        <f>pma!N29*pmarp!N$41/1000</f>
        <v>321040.30125000002</v>
      </c>
      <c r="O29">
        <f>pma!O29*pmarp!O$41/1000</f>
        <v>260226.28266</v>
      </c>
      <c r="P29">
        <f>pma!P29*pmarp!P$41/1000</f>
        <v>365630.64366210939</v>
      </c>
      <c r="Q29">
        <f>pma!Q29*pmarp!Q$41/1000</f>
        <v>403024.34373046877</v>
      </c>
      <c r="R29">
        <f>pma!R29*pmarp!R$41/1000</f>
        <v>330532.35942699219</v>
      </c>
      <c r="S29">
        <f>pma!S29*pmarp!S$41/1000</f>
        <v>149619.13061265624</v>
      </c>
      <c r="T29">
        <f>pma!T29*pmarp!T$41/1000</f>
        <v>595126.02337757812</v>
      </c>
      <c r="U29">
        <f>pma!U29*pmarp!U$41/1000</f>
        <v>821704.37297265627</v>
      </c>
      <c r="V29">
        <f>pma!V29*pmarp!V$41/1000</f>
        <v>164386.06030000001</v>
      </c>
    </row>
    <row r="30" spans="1:22" x14ac:dyDescent="0.35">
      <c r="A30" t="s">
        <v>28</v>
      </c>
      <c r="B30">
        <f>pma!B30*pmarp!B$41/1000</f>
        <v>1232116.3106109377</v>
      </c>
      <c r="C30">
        <f>pma!C30*pmarp!C$41/1000</f>
        <v>1274728.7720349999</v>
      </c>
      <c r="D30">
        <f>pma!D30*pmarp!D$41/1000</f>
        <v>3701189.7830421878</v>
      </c>
      <c r="E30">
        <f>pma!E30*pmarp!E$41/1000</f>
        <v>3078672.5793406246</v>
      </c>
      <c r="F30">
        <f>pma!F30*pmarp!F$41/1000</f>
        <v>3987161.0491537498</v>
      </c>
      <c r="G30">
        <f>pma!G30*pmarp!G$41/1000</f>
        <v>4269353.46853125</v>
      </c>
      <c r="H30">
        <f>pma!H30*pmarp!H$41/1000</f>
        <v>5582506.7865099991</v>
      </c>
      <c r="I30">
        <f>pma!I30*pmarp!I$41/1000</f>
        <v>5407681.2935062507</v>
      </c>
      <c r="J30">
        <f>pma!J30*pmarp!J$41/1000</f>
        <v>6322031.5026881248</v>
      </c>
      <c r="K30">
        <f>pma!K30*pmarp!K$41/1000</f>
        <v>6295716.4435449997</v>
      </c>
      <c r="L30">
        <f>pma!L30*pmarp!L$41/1000</f>
        <v>4138859.5437037502</v>
      </c>
      <c r="M30">
        <f>pma!M30*pmarp!M$41/1000</f>
        <v>6181710.7871874999</v>
      </c>
      <c r="N30">
        <f>pma!N30*pmarp!N$41/1000</f>
        <v>9645827.0685937498</v>
      </c>
      <c r="O30">
        <f>pma!O30*pmarp!O$41/1000</f>
        <v>7655346.2407956244</v>
      </c>
      <c r="P30">
        <f>pma!P30*pmarp!P$41/1000</f>
        <v>7740953.5171875004</v>
      </c>
      <c r="Q30">
        <f>pma!Q30*pmarp!Q$41/1000</f>
        <v>14287035.592125</v>
      </c>
      <c r="R30">
        <f>pma!R30*pmarp!R$41/1000</f>
        <v>7444414.8964662505</v>
      </c>
      <c r="S30">
        <f>pma!S30*pmarp!S$41/1000</f>
        <v>5075590.7726999996</v>
      </c>
      <c r="T30">
        <f>pma!T30*pmarp!T$41/1000</f>
        <v>5561041.5195649993</v>
      </c>
      <c r="U30">
        <f>pma!U30*pmarp!U$41/1000</f>
        <v>5432794.1777812503</v>
      </c>
      <c r="V30">
        <f>pma!V30*pmarp!V$41/1000</f>
        <v>2421023.7932956251</v>
      </c>
    </row>
    <row r="31" spans="1:22" x14ac:dyDescent="0.35">
      <c r="A31" t="s">
        <v>29</v>
      </c>
      <c r="B31">
        <f>pma!B31*pmarp!B$41/1000</f>
        <v>257423.66929863283</v>
      </c>
      <c r="C31">
        <f>pma!C31*pmarp!C$41/1000</f>
        <v>487639.86045499996</v>
      </c>
      <c r="D31">
        <f>pma!D31*pmarp!D$41/1000</f>
        <v>235428.74266152346</v>
      </c>
      <c r="E31">
        <f>pma!E31*pmarp!E$41/1000</f>
        <v>8081242.5370474998</v>
      </c>
      <c r="F31">
        <f>pma!F31*pmarp!F$41/1000</f>
        <v>795147.11691656243</v>
      </c>
      <c r="G31">
        <f>pma!G31*pmarp!G$41/1000</f>
        <v>969785.115234375</v>
      </c>
      <c r="H31">
        <f>pma!H31*pmarp!H$41/1000</f>
        <v>1454634.5630824999</v>
      </c>
      <c r="I31">
        <f>pma!I31*pmarp!I$41/1000</f>
        <v>1342820.7652217187</v>
      </c>
      <c r="J31">
        <f>pma!J31*pmarp!J$41/1000</f>
        <v>1687519.7047898439</v>
      </c>
      <c r="K31">
        <f>pma!K31*pmarp!K$41/1000</f>
        <v>1440378.318470625</v>
      </c>
      <c r="L31">
        <f>pma!L31*pmarp!L$41/1000</f>
        <v>4514951.6089200005</v>
      </c>
      <c r="M31">
        <f>pma!M31*pmarp!M$41/1000</f>
        <v>2653229.8151562498</v>
      </c>
      <c r="N31">
        <f>pma!N31*pmarp!N$41/1000</f>
        <v>15659257.7585625</v>
      </c>
      <c r="O31">
        <f>pma!O31*pmarp!O$41/1000</f>
        <v>10233202.742023751</v>
      </c>
      <c r="P31">
        <f>pma!P31*pmarp!P$41/1000</f>
        <v>6691408.7273437502</v>
      </c>
      <c r="Q31">
        <f>pma!Q31*pmarp!Q$41/1000</f>
        <v>10356941.073375</v>
      </c>
      <c r="R31">
        <f>pma!R31*pmarp!R$41/1000</f>
        <v>25649751.359417498</v>
      </c>
      <c r="S31">
        <f>pma!S31*pmarp!S$41/1000</f>
        <v>27388144.650459997</v>
      </c>
      <c r="T31">
        <f>pma!T31*pmarp!T$41/1000</f>
        <v>30585203.7234875</v>
      </c>
      <c r="U31">
        <f>pma!U31*pmarp!U$41/1000</f>
        <v>17100101.300625</v>
      </c>
      <c r="V31">
        <f>pma!V31*pmarp!V$41/1000</f>
        <v>6471146.1462200005</v>
      </c>
    </row>
    <row r="32" spans="1:22" x14ac:dyDescent="0.35">
      <c r="A32" t="s">
        <v>30</v>
      </c>
      <c r="B32">
        <f>pma!B32*pmarp!B$41/1000</f>
        <v>164355.54280318361</v>
      </c>
      <c r="C32">
        <f>pma!C32*pmarp!C$41/1000</f>
        <v>196597.25109255855</v>
      </c>
      <c r="D32">
        <f>pma!D32*pmarp!D$41/1000</f>
        <v>24850.89775793457</v>
      </c>
      <c r="E32">
        <f>pma!E32*pmarp!E$41/1000</f>
        <v>1689760.2145799999</v>
      </c>
      <c r="F32">
        <f>pma!F32*pmarp!F$41/1000</f>
        <v>1434307.43637375</v>
      </c>
      <c r="G32">
        <f>pma!G32*pmarp!G$41/1000</f>
        <v>1244979.4907343751</v>
      </c>
      <c r="H32">
        <f>pma!H32*pmarp!H$41/1000</f>
        <v>851337.88306124997</v>
      </c>
      <c r="I32">
        <f>pma!I32*pmarp!I$41/1000</f>
        <v>2966636.3213437502</v>
      </c>
      <c r="J32">
        <f>pma!J32*pmarp!J$41/1000</f>
        <v>3055088.9874684378</v>
      </c>
      <c r="K32">
        <f>pma!K32*pmarp!K$41/1000</f>
        <v>2083349.7567246875</v>
      </c>
      <c r="L32">
        <f>pma!L32*pmarp!L$41/1000</f>
        <v>7144746.4241774995</v>
      </c>
      <c r="M32">
        <f>pma!M32*pmarp!M$41/1000</f>
        <v>4724391.47265625</v>
      </c>
      <c r="N32">
        <f>pma!N32*pmarp!N$41/1000</f>
        <v>5751020.8967343746</v>
      </c>
      <c r="O32">
        <f>pma!O32*pmarp!O$41/1000</f>
        <v>8116536.0518931244</v>
      </c>
      <c r="P32">
        <f>pma!P32*pmarp!P$41/1000</f>
        <v>10818522.324843749</v>
      </c>
      <c r="Q32">
        <f>pma!Q32*pmarp!Q$41/1000</f>
        <v>12845624.869687499</v>
      </c>
      <c r="R32">
        <f>pma!R32*pmarp!R$41/1000</f>
        <v>10808272.508601876</v>
      </c>
      <c r="S32">
        <f>pma!S32*pmarp!S$41/1000</f>
        <v>7382798.7002449995</v>
      </c>
      <c r="T32">
        <f>pma!T32*pmarp!T$41/1000</f>
        <v>5546185.538984688</v>
      </c>
      <c r="U32">
        <f>pma!U32*pmarp!U$41/1000</f>
        <v>4769744.2661093753</v>
      </c>
      <c r="V32">
        <f>pma!V32*pmarp!V$41/1000</f>
        <v>2016644.0073762501</v>
      </c>
    </row>
    <row r="33" spans="1:22" x14ac:dyDescent="0.35">
      <c r="A33" t="s">
        <v>31</v>
      </c>
      <c r="B33">
        <f>pma!B33*pmarp!B$41/1000</f>
        <v>4329.7033500000007</v>
      </c>
      <c r="C33">
        <f>pma!C33*pmarp!C$41/1000</f>
        <v>2196617.600924531</v>
      </c>
      <c r="D33">
        <f>pma!D33*pmarp!D$41/1000</f>
        <v>59075.070134130867</v>
      </c>
      <c r="E33">
        <f>pma!E33*pmarp!E$41/1000</f>
        <v>65579.780549999996</v>
      </c>
      <c r="F33">
        <f>pma!F33*pmarp!F$41/1000</f>
        <v>78342.409967070314</v>
      </c>
      <c r="G33">
        <f>pma!G33*pmarp!G$41/1000</f>
        <v>31764.974999999999</v>
      </c>
      <c r="H33">
        <f>pma!H33*pmarp!H$41/1000</f>
        <v>670694.75306124997</v>
      </c>
      <c r="I33">
        <f>pma!I33*pmarp!I$41/1000</f>
        <v>218110.81545000002</v>
      </c>
      <c r="J33">
        <f>pma!J33*pmarp!J$41/1000</f>
        <v>91352.227823964844</v>
      </c>
      <c r="K33">
        <f>pma!K33*pmarp!K$41/1000</f>
        <v>40525.509988417965</v>
      </c>
      <c r="L33">
        <f>pma!L33*pmarp!L$41/1000</f>
        <v>84076.943055996089</v>
      </c>
      <c r="M33">
        <f>pma!M33*pmarp!M$41/1000</f>
        <v>171406.07843261719</v>
      </c>
      <c r="N33">
        <f>pma!N33*pmarp!N$41/1000</f>
        <v>339338.31781347655</v>
      </c>
      <c r="O33">
        <f>pma!O33*pmarp!O$41/1000</f>
        <v>649231.00548000005</v>
      </c>
      <c r="P33">
        <f>pma!P33*pmarp!P$41/1000</f>
        <v>1013121.8776757813</v>
      </c>
      <c r="Q33">
        <f>pma!Q33*pmarp!Q$41/1000</f>
        <v>1756184.926921875</v>
      </c>
      <c r="R33">
        <f>pma!R33*pmarp!R$41/1000</f>
        <v>1568124.610445</v>
      </c>
      <c r="S33">
        <f>pma!S33*pmarp!S$41/1000</f>
        <v>1451085.5458025001</v>
      </c>
      <c r="T33">
        <f>pma!T33*pmarp!T$41/1000</f>
        <v>882517.64552371099</v>
      </c>
      <c r="U33">
        <f>pma!U33*pmarp!U$41/1000</f>
        <v>1418102.7857773437</v>
      </c>
      <c r="V33">
        <f>pma!V33*pmarp!V$41/1000</f>
        <v>298852.44729101565</v>
      </c>
    </row>
    <row r="34" spans="1:22" x14ac:dyDescent="0.35">
      <c r="A34" t="s">
        <v>32</v>
      </c>
      <c r="B34">
        <f>pma!B34*pmarp!B$41/1000</f>
        <v>10902866.93267625</v>
      </c>
      <c r="C34">
        <f>pma!C34*pmarp!C$41/1000</f>
        <v>18409981.851954997</v>
      </c>
      <c r="D34">
        <f>pma!D34*pmarp!D$41/1000</f>
        <v>720070.87745390635</v>
      </c>
      <c r="E34">
        <f>pma!E34*pmarp!E$41/1000</f>
        <v>20493817.288235001</v>
      </c>
      <c r="F34">
        <f>pma!F34*pmarp!F$41/1000</f>
        <v>4962231.0574200004</v>
      </c>
      <c r="G34">
        <f>pma!G34*pmarp!G$41/1000</f>
        <v>29402131.6215</v>
      </c>
      <c r="H34">
        <f>pma!H34*pmarp!H$41/1000</f>
        <v>81280742.479239985</v>
      </c>
      <c r="I34">
        <f>pma!I34*pmarp!I$41/1000</f>
        <v>42060791.479134999</v>
      </c>
      <c r="J34">
        <f>pma!J34*pmarp!J$41/1000</f>
        <v>44391222.41652</v>
      </c>
      <c r="K34">
        <f>pma!K34*pmarp!K$41/1000</f>
        <v>31996489.744009998</v>
      </c>
      <c r="L34">
        <f>pma!L34*pmarp!L$41/1000</f>
        <v>22232801.093849998</v>
      </c>
      <c r="M34">
        <f>pma!M34*pmarp!M$41/1000</f>
        <v>13184406.0825</v>
      </c>
      <c r="N34">
        <f>pma!N34*pmarp!N$41/1000</f>
        <v>20889100.408875</v>
      </c>
      <c r="O34">
        <f>pma!O34*pmarp!O$41/1000</f>
        <v>35176942.506587498</v>
      </c>
      <c r="P34">
        <f>pma!P34*pmarp!P$41/1000</f>
        <v>6483094.4880468752</v>
      </c>
      <c r="Q34">
        <f>pma!Q34*pmarp!Q$41/1000</f>
        <v>19717621.6545</v>
      </c>
      <c r="R34">
        <f>pma!R34*pmarp!R$41/1000</f>
        <v>21416045.305166248</v>
      </c>
      <c r="S34">
        <f>pma!S34*pmarp!S$41/1000</f>
        <v>42984285.970679998</v>
      </c>
      <c r="T34">
        <f>pma!T34*pmarp!T$41/1000</f>
        <v>29121046.441818748</v>
      </c>
      <c r="U34">
        <f>pma!U34*pmarp!U$41/1000</f>
        <v>42743596.938874997</v>
      </c>
      <c r="V34">
        <f>pma!V34*pmarp!V$41/1000</f>
        <v>9327781.5862000007</v>
      </c>
    </row>
    <row r="35" spans="1:22" x14ac:dyDescent="0.35">
      <c r="A35" t="s">
        <v>33</v>
      </c>
      <c r="B35">
        <f>pma!B35*pmarp!B$41/1000</f>
        <v>0</v>
      </c>
      <c r="C35">
        <f>pma!C35*pmarp!C$41/1000</f>
        <v>0</v>
      </c>
      <c r="D35">
        <f>pma!D35*pmarp!D$41/1000</f>
        <v>0</v>
      </c>
      <c r="E35">
        <f>pma!E35*pmarp!E$41/1000</f>
        <v>0</v>
      </c>
      <c r="F35">
        <f>pma!F35*pmarp!F$41/1000</f>
        <v>0</v>
      </c>
      <c r="G35">
        <f>pma!G35*pmarp!G$41/1000</f>
        <v>0</v>
      </c>
      <c r="H35">
        <f>pma!H35*pmarp!H$41/1000</f>
        <v>0</v>
      </c>
      <c r="I35">
        <f>pma!I35*pmarp!I$41/1000</f>
        <v>53915.478677285158</v>
      </c>
      <c r="J35">
        <f>pma!J35*pmarp!J$41/1000</f>
        <v>3637.4224798114019</v>
      </c>
      <c r="K35">
        <f>pma!K35*pmarp!K$41/1000</f>
        <v>2465.4436030261236</v>
      </c>
      <c r="L35">
        <f>pma!L35*pmarp!L$41/1000</f>
        <v>7008.0584664990229</v>
      </c>
      <c r="M35">
        <f>pma!M35*pmarp!M$41/1000</f>
        <v>0</v>
      </c>
      <c r="N35">
        <f>pma!N35*pmarp!N$41/1000</f>
        <v>8230.3115897827156</v>
      </c>
      <c r="O35">
        <f>pma!O35*pmarp!O$41/1000</f>
        <v>19676.730885000001</v>
      </c>
      <c r="P35">
        <f>pma!P35*pmarp!P$41/1000</f>
        <v>125589.02814697266</v>
      </c>
      <c r="Q35">
        <f>pma!Q35*pmarp!Q$41/1000</f>
        <v>794.67928977584836</v>
      </c>
      <c r="R35">
        <f>pma!R35*pmarp!R$41/1000</f>
        <v>0</v>
      </c>
      <c r="S35">
        <f>pma!S35*pmarp!S$41/1000</f>
        <v>20241.001783417974</v>
      </c>
      <c r="T35">
        <f>pma!T35*pmarp!T$41/1000</f>
        <v>4455.0182468951425</v>
      </c>
      <c r="U35">
        <f>pma!U35*pmarp!U$41/1000</f>
        <v>88.774697268962854</v>
      </c>
      <c r="V35">
        <f>pma!V35*pmarp!V$41/1000</f>
        <v>19059.98754806153</v>
      </c>
    </row>
    <row r="36" spans="1:22" x14ac:dyDescent="0.35">
      <c r="A36" t="s">
        <v>34</v>
      </c>
      <c r="B36">
        <f>pma!B36*pmarp!B$41/1000</f>
        <v>104998.56151681641</v>
      </c>
      <c r="C36">
        <f>pma!C36*pmarp!C$41/1000</f>
        <v>1261.6958753506467</v>
      </c>
      <c r="D36">
        <f>pma!D36*pmarp!D$41/1000</f>
        <v>161107.58218847658</v>
      </c>
      <c r="E36">
        <f>pma!E36*pmarp!E$41/1000</f>
        <v>1933040.6081753126</v>
      </c>
      <c r="F36">
        <f>pma!F36*pmarp!F$41/1000</f>
        <v>2288093.4501737501</v>
      </c>
      <c r="G36">
        <f>pma!G36*pmarp!G$41/1000</f>
        <v>585591.6703828125</v>
      </c>
      <c r="H36">
        <f>pma!H36*pmarp!H$41/1000</f>
        <v>1676111.2239599999</v>
      </c>
      <c r="I36">
        <f>pma!I36*pmarp!I$41/1000</f>
        <v>3224066.8906668755</v>
      </c>
      <c r="J36">
        <f>pma!J36*pmarp!J$41/1000</f>
        <v>9534776.0728500001</v>
      </c>
      <c r="K36">
        <f>pma!K36*pmarp!K$41/1000</f>
        <v>1741701.6859500001</v>
      </c>
      <c r="L36">
        <f>pma!L36*pmarp!L$41/1000</f>
        <v>3780946.072321875</v>
      </c>
      <c r="M36">
        <f>pma!M36*pmarp!M$41/1000</f>
        <v>7173615.2596875001</v>
      </c>
      <c r="N36">
        <f>pma!N36*pmarp!N$41/1000</f>
        <v>13868731.8140625</v>
      </c>
      <c r="O36">
        <f>pma!O36*pmarp!O$41/1000</f>
        <v>32809118.592315</v>
      </c>
      <c r="P36">
        <f>pma!P36*pmarp!P$41/1000</f>
        <v>31695403.858125001</v>
      </c>
      <c r="Q36">
        <f>pma!Q36*pmarp!Q$41/1000</f>
        <v>43413377.0625</v>
      </c>
      <c r="R36">
        <f>pma!R36*pmarp!R$41/1000</f>
        <v>61287539.825690001</v>
      </c>
      <c r="S36">
        <f>pma!S36*pmarp!S$41/1000</f>
        <v>40769063.47208</v>
      </c>
      <c r="T36">
        <f>pma!T36*pmarp!T$41/1000</f>
        <v>31936304.173942503</v>
      </c>
      <c r="U36">
        <f>pma!U36*pmarp!U$41/1000</f>
        <v>31305223.838</v>
      </c>
      <c r="V36">
        <f>pma!V36*pmarp!V$41/1000</f>
        <v>7693754.8919874998</v>
      </c>
    </row>
    <row r="37" spans="1:22" x14ac:dyDescent="0.35">
      <c r="A37" t="s">
        <v>35</v>
      </c>
      <c r="B37">
        <f>pma!B37*pmarp!B$41/1000</f>
        <v>11173.428</v>
      </c>
      <c r="C37">
        <f>pma!C37*pmarp!C$41/1000</f>
        <v>364.52802499999996</v>
      </c>
      <c r="D37">
        <f>pma!D37*pmarp!D$41/1000</f>
        <v>605324.60587304691</v>
      </c>
      <c r="E37">
        <f>pma!E37*pmarp!E$41/1000</f>
        <v>970.47400000000005</v>
      </c>
      <c r="F37">
        <f>pma!F37*pmarp!F$41/1000</f>
        <v>88244.556185859372</v>
      </c>
      <c r="G37">
        <f>pma!G37*pmarp!G$41/1000</f>
        <v>378912.73200000002</v>
      </c>
      <c r="H37">
        <f>pma!H37*pmarp!H$41/1000</f>
        <v>124682.07248632811</v>
      </c>
      <c r="I37">
        <f>pma!I37*pmarp!I$41/1000</f>
        <v>93812.848277285157</v>
      </c>
      <c r="J37">
        <f>pma!J37*pmarp!J$41/1000</f>
        <v>23467.592040754396</v>
      </c>
      <c r="K37">
        <f>pma!K37*pmarp!K$41/1000</f>
        <v>237432.19685632814</v>
      </c>
      <c r="L37">
        <f>pma!L37*pmarp!L$41/1000</f>
        <v>140474.5489959961</v>
      </c>
      <c r="M37">
        <f>pma!M37*pmarp!M$41/1000</f>
        <v>3241.1271292114261</v>
      </c>
      <c r="N37">
        <f>pma!N37*pmarp!N$41/1000</f>
        <v>65284.626218261721</v>
      </c>
      <c r="O37">
        <f>pma!O37*pmarp!O$41/1000</f>
        <v>49808.620934999999</v>
      </c>
      <c r="P37">
        <f>pma!P37*pmarp!P$41/1000</f>
        <v>58005.275646972659</v>
      </c>
      <c r="Q37">
        <f>pma!Q37*pmarp!Q$41/1000</f>
        <v>362543.9535</v>
      </c>
      <c r="R37">
        <f>pma!R37*pmarp!R$41/1000</f>
        <v>612305.19548601564</v>
      </c>
      <c r="S37">
        <f>pma!S37*pmarp!S$41/1000</f>
        <v>1233226.2305012501</v>
      </c>
      <c r="T37">
        <f>pma!T37*pmarp!T$41/1000</f>
        <v>723589.94008871086</v>
      </c>
      <c r="U37">
        <f>pma!U37*pmarp!U$41/1000</f>
        <v>532695.46223632817</v>
      </c>
      <c r="V37">
        <f>pma!V37*pmarp!V$41/1000</f>
        <v>426801.51138898439</v>
      </c>
    </row>
    <row r="38" spans="1:22" x14ac:dyDescent="0.35">
      <c r="A38" t="s">
        <v>36</v>
      </c>
      <c r="B38">
        <f>pma!B38*pmarp!B$41/1000</f>
        <v>0</v>
      </c>
      <c r="C38">
        <f>pma!C38*pmarp!C$41/1000</f>
        <v>0</v>
      </c>
      <c r="D38">
        <f>pma!D38*pmarp!D$41/1000</f>
        <v>0</v>
      </c>
      <c r="E38">
        <f>pma!E38*pmarp!E$41/1000</f>
        <v>485.23700000000002</v>
      </c>
      <c r="F38">
        <f>pma!F38*pmarp!F$41/1000</f>
        <v>0</v>
      </c>
      <c r="G38">
        <f>pma!G38*pmarp!G$41/1000</f>
        <v>0</v>
      </c>
      <c r="H38">
        <f>pma!H38*pmarp!H$41/1000</f>
        <v>0</v>
      </c>
      <c r="I38">
        <f>pma!I38*pmarp!I$41/1000</f>
        <v>0</v>
      </c>
      <c r="J38">
        <f>pma!J38*pmarp!J$41/1000</f>
        <v>0</v>
      </c>
      <c r="K38">
        <f>pma!K38*pmarp!K$41/1000</f>
        <v>0</v>
      </c>
      <c r="L38">
        <f>pma!L38*pmarp!L$41/1000</f>
        <v>0</v>
      </c>
      <c r="M38">
        <f>pma!M38*pmarp!M$41/1000</f>
        <v>0</v>
      </c>
      <c r="N38">
        <f>pma!N38*pmarp!N$41/1000</f>
        <v>243042.24662695313</v>
      </c>
      <c r="O38">
        <f>pma!O38*pmarp!O$41/1000</f>
        <v>0</v>
      </c>
      <c r="P38">
        <f>pma!P38*pmarp!P$41/1000</f>
        <v>0</v>
      </c>
      <c r="Q38">
        <f>pma!Q38*pmarp!Q$41/1000</f>
        <v>0</v>
      </c>
      <c r="R38">
        <f>pma!R38*pmarp!R$41/1000</f>
        <v>401.67601686717984</v>
      </c>
      <c r="S38">
        <f>pma!S38*pmarp!S$41/1000</f>
        <v>104723.64802734375</v>
      </c>
      <c r="T38">
        <f>pma!T38*pmarp!T$41/1000</f>
        <v>0</v>
      </c>
      <c r="U38">
        <f>pma!U38*pmarp!U$41/1000</f>
        <v>2162.0934999999999</v>
      </c>
      <c r="V38">
        <f>pma!V38*pmarp!V$41/1000</f>
        <v>0</v>
      </c>
    </row>
    <row r="39" spans="1:22" x14ac:dyDescent="0.35">
      <c r="A39" t="s">
        <v>37</v>
      </c>
      <c r="B39">
        <f>pma!B39*pmarp!B$41/1000</f>
        <v>0</v>
      </c>
      <c r="C39">
        <f>pma!C39*pmarp!C$41/1000</f>
        <v>857.71299999999985</v>
      </c>
      <c r="D39">
        <f>pma!D39*pmarp!D$41/1000</f>
        <v>468.39575363960273</v>
      </c>
      <c r="E39">
        <f>pma!E39*pmarp!E$41/1000</f>
        <v>0</v>
      </c>
      <c r="F39">
        <f>pma!F39*pmarp!F$41/1000</f>
        <v>5113.6482441918943</v>
      </c>
      <c r="G39">
        <f>pma!G39*pmarp!G$41/1000</f>
        <v>27967.804492675783</v>
      </c>
      <c r="H39">
        <f>pma!H39*pmarp!H$41/1000</f>
        <v>10290.596559999998</v>
      </c>
      <c r="I39">
        <f>pma!I39*pmarp!I$41/1000</f>
        <v>14067.97876</v>
      </c>
      <c r="J39">
        <f>pma!J39*pmarp!J$41/1000</f>
        <v>907.76700000000005</v>
      </c>
      <c r="K39">
        <f>pma!K39*pmarp!K$41/1000</f>
        <v>10755.189957895507</v>
      </c>
      <c r="L39">
        <f>pma!L39*pmarp!L$41/1000</f>
        <v>17234.536441750493</v>
      </c>
      <c r="M39">
        <f>pma!M39*pmarp!M$41/1000</f>
        <v>34409.7185168457</v>
      </c>
      <c r="N39">
        <f>pma!N39*pmarp!N$41/1000</f>
        <v>72191.48710913086</v>
      </c>
      <c r="O39">
        <f>pma!O39*pmarp!O$41/1000</f>
        <v>54474.683614584959</v>
      </c>
      <c r="P39">
        <f>pma!P39*pmarp!P$41/1000</f>
        <v>843373.51883789059</v>
      </c>
      <c r="Q39">
        <f>pma!Q39*pmarp!Q$41/1000</f>
        <v>133455.19336523439</v>
      </c>
      <c r="R39">
        <f>pma!R39*pmarp!R$41/1000</f>
        <v>79664.315416000973</v>
      </c>
      <c r="S39">
        <f>pma!S39*pmarp!S$41/1000</f>
        <v>22547.2428</v>
      </c>
      <c r="T39">
        <f>pma!T39*pmarp!T$41/1000</f>
        <v>35577.480632580562</v>
      </c>
      <c r="U39">
        <f>pma!U39*pmarp!U$41/1000</f>
        <v>60068.973996582034</v>
      </c>
      <c r="V39">
        <f>pma!V39*pmarp!V$41/1000</f>
        <v>55823.434743876955</v>
      </c>
    </row>
    <row r="40" spans="1:22" x14ac:dyDescent="0.35">
      <c r="A40" t="s">
        <v>70</v>
      </c>
      <c r="B40">
        <f>pma!B40*pmarp!B$41/1000</f>
        <v>129537.27528</v>
      </c>
      <c r="C40">
        <f>pma!C40*pmarp!C$41/1000</f>
        <v>9847.4027435974149</v>
      </c>
      <c r="D40">
        <f>pma!D40*pmarp!D$41/1000</f>
        <v>147864.65845478518</v>
      </c>
      <c r="E40">
        <f>pma!E40*pmarp!E$41/1000</f>
        <v>207223.37985382814</v>
      </c>
      <c r="F40">
        <f>pma!F40*pmarp!F$41/1000</f>
        <v>92533.863952929692</v>
      </c>
      <c r="G40">
        <f>pma!G40*pmarp!G$41/1000</f>
        <v>183430.62594140624</v>
      </c>
      <c r="H40">
        <f>pma!H40*pmarp!H$41/1000</f>
        <v>50093.186713671872</v>
      </c>
      <c r="I40">
        <f>pma!I40*pmarp!I$41/1000</f>
        <v>222770.70354000002</v>
      </c>
      <c r="J40">
        <f>pma!J40*pmarp!J$41/1000</f>
        <v>34710.288551982427</v>
      </c>
      <c r="K40">
        <f>pma!K40*pmarp!K$41/1000</f>
        <v>180390.33850050782</v>
      </c>
      <c r="L40">
        <f>pma!L40*pmarp!L$41/1000</f>
        <v>102672.24913599608</v>
      </c>
      <c r="M40">
        <f>pma!M40*pmarp!M$41/1000</f>
        <v>154397.04813476562</v>
      </c>
      <c r="N40">
        <f>pma!N40*pmarp!N$41/1000</f>
        <v>181211.65650000001</v>
      </c>
      <c r="O40">
        <f>pma!O40*pmarp!O$41/1000</f>
        <v>504775.88286332029</v>
      </c>
      <c r="P40">
        <f>pma!P40*pmarp!P$41/1000</f>
        <v>1188273.2362500001</v>
      </c>
      <c r="Q40">
        <f>pma!Q40*pmarp!Q$41/1000</f>
        <v>3603692.2246874999</v>
      </c>
      <c r="R40">
        <f>pma!R40*pmarp!R$41/1000</f>
        <v>2231145.0739259375</v>
      </c>
      <c r="S40">
        <f>pma!S40*pmarp!S$41/1000</f>
        <v>938925.05791999993</v>
      </c>
      <c r="T40">
        <f>pma!T40*pmarp!T$41/1000</f>
        <v>792936.369533711</v>
      </c>
      <c r="U40">
        <f>pma!U40*pmarp!U$41/1000</f>
        <v>490044.95747265627</v>
      </c>
      <c r="V40">
        <f>pma!V40*pmarp!V$41/1000</f>
        <v>72425.270820000005</v>
      </c>
    </row>
    <row r="41" spans="1:22" x14ac:dyDescent="0.35">
      <c r="A41" t="s">
        <v>96</v>
      </c>
      <c r="B41">
        <v>9311.19</v>
      </c>
      <c r="C41">
        <v>8577.1299999999992</v>
      </c>
      <c r="D41">
        <v>8938.85</v>
      </c>
      <c r="E41">
        <v>9704.74</v>
      </c>
      <c r="F41">
        <v>9159.32</v>
      </c>
      <c r="G41">
        <v>9141</v>
      </c>
      <c r="H41">
        <v>9698.9599999999991</v>
      </c>
      <c r="I41">
        <v>10389.94</v>
      </c>
      <c r="J41">
        <v>9077.67</v>
      </c>
      <c r="K41">
        <v>8767.58</v>
      </c>
      <c r="L41">
        <v>9410.58</v>
      </c>
      <c r="M41">
        <v>10585</v>
      </c>
      <c r="N41">
        <v>11869.5</v>
      </c>
      <c r="O41">
        <v>13481.83</v>
      </c>
      <c r="P41">
        <v>13327.5</v>
      </c>
      <c r="Q41">
        <v>13401</v>
      </c>
      <c r="R41">
        <v>14243.83</v>
      </c>
      <c r="S41">
        <v>14114.08</v>
      </c>
      <c r="T41">
        <v>14573.17</v>
      </c>
      <c r="U41">
        <v>14318.5</v>
      </c>
      <c r="V41">
        <v>14906.92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2DB7-1DC8-4340-82D4-50F8E068F3E3}">
  <dimension ref="A1:V43"/>
  <sheetViews>
    <sheetView topLeftCell="A29" workbookViewId="0">
      <selection activeCell="B2" sqref="B2:V40"/>
    </sheetView>
  </sheetViews>
  <sheetFormatPr defaultRowHeight="14.5" x14ac:dyDescent="0.35"/>
  <cols>
    <col min="1" max="1" width="84.6328125" bestFit="1" customWidth="1"/>
    <col min="2" max="2" width="10.81640625" bestFit="1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f>pmarp!B2+pmdn!B2</f>
        <v>1046187.0016954688</v>
      </c>
      <c r="C2">
        <f>pmarp!C2+pmdn!C2</f>
        <v>2610386.780859062</v>
      </c>
      <c r="D2">
        <f>pmarp!D2+pmdn!D2</f>
        <v>2584151.5245789066</v>
      </c>
      <c r="E2">
        <f>pmarp!E2+pmdn!E2</f>
        <v>5715736.6924146879</v>
      </c>
      <c r="F2">
        <f>pmarp!F2+pmdn!F2</f>
        <v>7221989.5778000001</v>
      </c>
      <c r="G2">
        <f>pmarp!G2+pmdn!G2</f>
        <v>7798802.9765312504</v>
      </c>
      <c r="H2">
        <f>pmarp!H2+pmdn!H2</f>
        <v>2708057.9162399997</v>
      </c>
      <c r="I2">
        <f>pmarp!I2+pmdn!I2</f>
        <v>4106891.8140234374</v>
      </c>
      <c r="J2">
        <f>pmarp!J2+pmdn!J2</f>
        <v>17177073.195483752</v>
      </c>
      <c r="K2">
        <f>pmarp!K2+pmdn!K2</f>
        <v>20518109.555924997</v>
      </c>
      <c r="L2">
        <f>pmarp!L2+pmdn!L2</f>
        <v>24989987.7723925</v>
      </c>
      <c r="M2">
        <f>pmarp!M2+pmdn!M2</f>
        <v>24061409.716249999</v>
      </c>
      <c r="N2">
        <f>pmarp!N2+pmdn!N2</f>
        <v>39916382.356250003</v>
      </c>
      <c r="O2">
        <f>pmarp!O2+pmdn!O2</f>
        <v>41313776.059402496</v>
      </c>
      <c r="P2">
        <f>pmarp!P2+pmdn!P2</f>
        <v>43295822.667500004</v>
      </c>
      <c r="Q2">
        <f>pmarp!Q2+pmdn!Q2</f>
        <v>44228722.627750002</v>
      </c>
      <c r="R2">
        <f>pmarp!R2+pmdn!R2</f>
        <v>55703190.07148625</v>
      </c>
      <c r="S2">
        <f>pmarp!S2+pmdn!S2</f>
        <v>57190016.359200001</v>
      </c>
      <c r="T2">
        <f>pmarp!T2+pmdn!T2</f>
        <v>49588557.6457</v>
      </c>
      <c r="U2">
        <f>pmarp!U2+pmdn!U2</f>
        <v>42986531.394437499</v>
      </c>
      <c r="V2">
        <f>pmarp!V2+pmdn!V2</f>
        <v>16873637.051692501</v>
      </c>
    </row>
    <row r="3" spans="1:22" x14ac:dyDescent="0.35">
      <c r="A3" t="s">
        <v>1</v>
      </c>
      <c r="B3">
        <f>pmarp!B3+pmdn!B3</f>
        <v>150398</v>
      </c>
      <c r="C3">
        <f>pmarp!C3+pmdn!C3</f>
        <v>452779</v>
      </c>
      <c r="D3">
        <f>pmarp!D3+pmdn!D3</f>
        <v>198666.296875</v>
      </c>
      <c r="E3">
        <f>pmarp!E3+pmdn!E3</f>
        <v>2149003.8185876561</v>
      </c>
      <c r="F3">
        <f>pmarp!F3+pmdn!F3</f>
        <v>320667.30784335936</v>
      </c>
      <c r="G3">
        <f>pmarp!G3+pmdn!G3</f>
        <v>195368.85496679688</v>
      </c>
      <c r="H3">
        <f>pmarp!H3+pmdn!H3</f>
        <v>4000</v>
      </c>
      <c r="I3">
        <f>pmarp!I3+pmdn!I3</f>
        <v>151192.32686271486</v>
      </c>
      <c r="J3">
        <f>pmarp!J3+pmdn!J3</f>
        <v>528827.47507414059</v>
      </c>
      <c r="K3">
        <f>pmarp!K3+pmdn!K3</f>
        <v>103125.68217683594</v>
      </c>
      <c r="L3">
        <f>pmarp!L3+pmdn!L3</f>
        <v>398042.53240101563</v>
      </c>
      <c r="M3">
        <f>pmarp!M3+pmdn!M3</f>
        <v>305196.48873046873</v>
      </c>
      <c r="N3">
        <f>pmarp!N3+pmdn!N3</f>
        <v>633280.19112695311</v>
      </c>
      <c r="O3">
        <f>pmarp!O3+pmdn!O3</f>
        <v>727739.57063833985</v>
      </c>
      <c r="P3">
        <f>pmarp!P3+pmdn!P3</f>
        <v>1246389.5543749998</v>
      </c>
      <c r="Q3">
        <f>pmarp!Q3+pmdn!Q3</f>
        <v>674517.88321875001</v>
      </c>
      <c r="R3">
        <f>pmarp!R3+pmdn!R3</f>
        <v>3668603.9470869922</v>
      </c>
      <c r="S3">
        <f>pmarp!S3+pmdn!S3</f>
        <v>9880252.49608</v>
      </c>
      <c r="T3">
        <f>pmarp!T3+pmdn!T3</f>
        <v>1801037.3757625781</v>
      </c>
      <c r="U3">
        <f>pmarp!U3+pmdn!U3</f>
        <v>7455968.5239726566</v>
      </c>
      <c r="V3">
        <f>pmarp!V3+pmdn!V3</f>
        <v>2644819.6215644921</v>
      </c>
    </row>
    <row r="4" spans="1:22" x14ac:dyDescent="0.35">
      <c r="A4" t="s">
        <v>2</v>
      </c>
      <c r="B4">
        <f>pmarp!B4+pmdn!B4</f>
        <v>9767.4383100000014</v>
      </c>
      <c r="C4">
        <f>pmarp!C4+pmdn!C4</f>
        <v>41856.784763201293</v>
      </c>
      <c r="D4">
        <f>pmarp!D4+pmdn!D4</f>
        <v>47760.275550000006</v>
      </c>
      <c r="E4">
        <f>pmarp!E4+pmdn!E4</f>
        <v>61105.2353153125</v>
      </c>
      <c r="F4">
        <f>pmarp!F4+pmdn!F4</f>
        <v>300363.13674305176</v>
      </c>
      <c r="G4">
        <f>pmarp!G4+pmdn!G4</f>
        <v>229287.65344140626</v>
      </c>
      <c r="H4">
        <f>pmarp!H4+pmdn!H4</f>
        <v>22860.44872</v>
      </c>
      <c r="I4">
        <f>pmarp!I4+pmdn!I4</f>
        <v>77557.699080107428</v>
      </c>
      <c r="J4">
        <f>pmarp!J4+pmdn!J4</f>
        <v>164535.12927103517</v>
      </c>
      <c r="K4">
        <f>pmarp!K4+pmdn!K4</f>
        <v>87601.298651582038</v>
      </c>
      <c r="L4">
        <f>pmarp!L4+pmdn!L4</f>
        <v>287555.19249269535</v>
      </c>
      <c r="M4">
        <f>pmarp!M4+pmdn!M4</f>
        <v>109945.72436523438</v>
      </c>
      <c r="N4">
        <f>pmarp!N4+pmdn!N4</f>
        <v>440631.03826367186</v>
      </c>
      <c r="O4">
        <f>pmarp!O4+pmdn!O4</f>
        <v>990471.13143167971</v>
      </c>
      <c r="P4">
        <f>pmarp!P4+pmdn!P4</f>
        <v>579187.64253906254</v>
      </c>
      <c r="Q4">
        <f>pmarp!Q4+pmdn!Q4</f>
        <v>828149.49844921869</v>
      </c>
      <c r="R4">
        <f>pmarp!R4+pmdn!R4</f>
        <v>433531.12294550781</v>
      </c>
      <c r="S4">
        <f>pmarp!S4+pmdn!S4</f>
        <v>1195117.559769375</v>
      </c>
      <c r="T4">
        <f>pmarp!T4+pmdn!T4</f>
        <v>1386037.3732650001</v>
      </c>
      <c r="U4">
        <f>pmarp!U4+pmdn!U4</f>
        <v>1257105.7385136718</v>
      </c>
      <c r="V4">
        <f>pmarp!V4+pmdn!V4</f>
        <v>158059.26248500001</v>
      </c>
    </row>
    <row r="5" spans="1:22" x14ac:dyDescent="0.35">
      <c r="A5" t="s">
        <v>3</v>
      </c>
      <c r="B5">
        <f>pmarp!B5+pmdn!B5</f>
        <v>359785.98952</v>
      </c>
      <c r="C5">
        <f>pmarp!C5+pmdn!C5</f>
        <v>136805.22349999999</v>
      </c>
      <c r="D5">
        <f>pmarp!D5+pmdn!D5</f>
        <v>84549.902240869153</v>
      </c>
      <c r="E5">
        <f>pmarp!E5+pmdn!E5</f>
        <v>479461.17367827147</v>
      </c>
      <c r="F5">
        <f>pmarp!F5+pmdn!F5</f>
        <v>61757.631926464841</v>
      </c>
      <c r="G5">
        <f>pmarp!G5+pmdn!G5</f>
        <v>2182518.7134414064</v>
      </c>
      <c r="H5">
        <f>pmarp!H5+pmdn!H5</f>
        <v>464983.86978437495</v>
      </c>
      <c r="I5">
        <f>pmarp!I5+pmdn!I5</f>
        <v>3949547.7836765628</v>
      </c>
      <c r="J5">
        <f>pmarp!J5+pmdn!J5</f>
        <v>11621288.575213125</v>
      </c>
      <c r="K5">
        <f>pmarp!K5+pmdn!K5</f>
        <v>6365397.0303774998</v>
      </c>
      <c r="L5">
        <f>pmarp!L5+pmdn!L5</f>
        <v>15318563.379507499</v>
      </c>
      <c r="M5">
        <f>pmarp!M5+pmdn!M5</f>
        <v>22037319.963124998</v>
      </c>
      <c r="N5">
        <f>pmarp!N5+pmdn!N5</f>
        <v>21646308.368124999</v>
      </c>
      <c r="O5">
        <f>pmarp!O5+pmdn!O5</f>
        <v>27560254.443685003</v>
      </c>
      <c r="P5">
        <f>pmarp!P5+pmdn!P5</f>
        <v>7350413.2962499997</v>
      </c>
      <c r="Q5">
        <f>pmarp!Q5+pmdn!Q5</f>
        <v>19034011.584249999</v>
      </c>
      <c r="R5">
        <f>pmarp!R5+pmdn!R5</f>
        <v>21025698.837530937</v>
      </c>
      <c r="S5">
        <f>pmarp!S5+pmdn!S5</f>
        <v>15613536.064635001</v>
      </c>
      <c r="T5">
        <f>pmarp!T5+pmdn!T5</f>
        <v>7630912.4213746879</v>
      </c>
      <c r="U5">
        <f>pmarp!U5+pmdn!U5</f>
        <v>18869253.24275</v>
      </c>
      <c r="V5">
        <f>pmarp!V5+pmdn!V5</f>
        <v>9408868.1509600002</v>
      </c>
    </row>
    <row r="6" spans="1:22" x14ac:dyDescent="0.35">
      <c r="A6" t="s">
        <v>4</v>
      </c>
      <c r="B6">
        <f>pmarp!B6+pmdn!B6</f>
        <v>0</v>
      </c>
      <c r="C6">
        <f>pmarp!C6+pmdn!C6</f>
        <v>0</v>
      </c>
      <c r="D6">
        <f>pmarp!D6+pmdn!D6</f>
        <v>0</v>
      </c>
      <c r="E6">
        <f>pmarp!E6+pmdn!E6</f>
        <v>0</v>
      </c>
      <c r="F6">
        <f>pmarp!F6+pmdn!F6</f>
        <v>1282.3048000000001</v>
      </c>
      <c r="G6">
        <f>pmarp!G6+pmdn!G6</f>
        <v>0</v>
      </c>
      <c r="H6">
        <f>pmarp!H6+pmdn!H6</f>
        <v>313062</v>
      </c>
      <c r="I6">
        <f>pmarp!I6+pmdn!I6</f>
        <v>0</v>
      </c>
      <c r="J6">
        <f>pmarp!J6+pmdn!J6</f>
        <v>7768.6698751885988</v>
      </c>
      <c r="K6">
        <f>pmarp!K6+pmdn!K6</f>
        <v>13038.268003947756</v>
      </c>
      <c r="L6">
        <f>pmarp!L6+pmdn!L6</f>
        <v>312473.60360999999</v>
      </c>
      <c r="M6">
        <f>pmarp!M6+pmdn!M6</f>
        <v>605583.72750000004</v>
      </c>
      <c r="N6">
        <f>pmarp!N6+pmdn!N6</f>
        <v>2214576.8142656251</v>
      </c>
      <c r="O6">
        <f>pmarp!O6+pmdn!O6</f>
        <v>2335089.6906182813</v>
      </c>
      <c r="P6">
        <f>pmarp!P6+pmdn!P6</f>
        <v>1687502.9734765624</v>
      </c>
      <c r="Q6">
        <f>pmarp!Q6+pmdn!Q6</f>
        <v>6191055.4390078122</v>
      </c>
      <c r="R6">
        <f>pmarp!R6+pmdn!R6</f>
        <v>11321972.889388751</v>
      </c>
      <c r="S6">
        <f>pmarp!S6+pmdn!S6</f>
        <v>5330764.1117550004</v>
      </c>
      <c r="T6">
        <f>pmarp!T6+pmdn!T6</f>
        <v>3154044.3989548441</v>
      </c>
      <c r="U6">
        <f>pmarp!U6+pmdn!U6</f>
        <v>7069931.1705156248</v>
      </c>
      <c r="V6">
        <f>pmarp!V6+pmdn!V6</f>
        <v>1384626.6892379688</v>
      </c>
    </row>
    <row r="7" spans="1:22" x14ac:dyDescent="0.35">
      <c r="A7" t="s">
        <v>5</v>
      </c>
      <c r="B7">
        <f>pmarp!B7+pmdn!B7</f>
        <v>2281241.5499999998</v>
      </c>
      <c r="C7">
        <f>pmarp!C7+pmdn!C7</f>
        <v>0</v>
      </c>
      <c r="D7">
        <f>pmarp!D7+pmdn!D7</f>
        <v>28194.027657934574</v>
      </c>
      <c r="E7">
        <f>pmarp!E7+pmdn!E7</f>
        <v>0</v>
      </c>
      <c r="F7">
        <f>pmarp!F7+pmdn!F7</f>
        <v>0</v>
      </c>
      <c r="G7">
        <f>pmarp!G7+pmdn!G7</f>
        <v>1482993.8485312499</v>
      </c>
      <c r="H7">
        <f>pmarp!H7+pmdn!H7</f>
        <v>12608.647999999997</v>
      </c>
      <c r="I7">
        <f>pmarp!I7+pmdn!I7</f>
        <v>5093.1487148303231</v>
      </c>
      <c r="J7">
        <f>pmarp!J7+pmdn!J7</f>
        <v>10045411.861046249</v>
      </c>
      <c r="K7">
        <f>pmarp!K7+pmdn!K7</f>
        <v>16785771.227912501</v>
      </c>
      <c r="L7">
        <f>pmarp!L7+pmdn!L7</f>
        <v>16923772.05263</v>
      </c>
      <c r="M7">
        <f>pmarp!M7+pmdn!M7</f>
        <v>32389067.788437501</v>
      </c>
      <c r="N7">
        <f>pmarp!N7+pmdn!N7</f>
        <v>27102677.07</v>
      </c>
      <c r="O7">
        <f>pmarp!O7+pmdn!O7</f>
        <v>22809446.976115003</v>
      </c>
      <c r="P7">
        <f>pmarp!P7+pmdn!P7</f>
        <v>25430521.719374999</v>
      </c>
      <c r="Q7">
        <f>pmarp!Q7+pmdn!Q7</f>
        <v>34866541.855124995</v>
      </c>
      <c r="R7">
        <f>pmarp!R7+pmdn!R7</f>
        <v>27026285.321625002</v>
      </c>
      <c r="S7">
        <f>pmarp!S7+pmdn!S7</f>
        <v>23395507.069839999</v>
      </c>
      <c r="T7">
        <f>pmarp!T7+pmdn!T7</f>
        <v>21897581.211643748</v>
      </c>
      <c r="U7">
        <f>pmarp!U7+pmdn!U7</f>
        <v>43937224.686999999</v>
      </c>
      <c r="V7">
        <f>pmarp!V7+pmdn!V7</f>
        <v>12884315.516395001</v>
      </c>
    </row>
    <row r="8" spans="1:22" x14ac:dyDescent="0.35">
      <c r="A8" t="s">
        <v>6</v>
      </c>
      <c r="B8">
        <f>pmarp!B8+pmdn!B8</f>
        <v>741.17070979225161</v>
      </c>
      <c r="C8">
        <f>pmarp!C8+pmdn!C8</f>
        <v>42777.0328046875</v>
      </c>
      <c r="D8">
        <f>pmarp!D8+pmdn!D8</f>
        <v>35841.80078125</v>
      </c>
      <c r="E8">
        <f>pmarp!E8+pmdn!E8</f>
        <v>156383.14704308592</v>
      </c>
      <c r="F8">
        <f>pmarp!F8+pmdn!F8</f>
        <v>21000</v>
      </c>
      <c r="G8">
        <f>pmarp!G8+pmdn!G8</f>
        <v>24761.279999999999</v>
      </c>
      <c r="H8">
        <f>pmarp!H8+pmdn!H8</f>
        <v>77531.271999999997</v>
      </c>
      <c r="I8">
        <f>pmarp!I8+pmdn!I8</f>
        <v>0</v>
      </c>
      <c r="J8">
        <f>pmarp!J8+pmdn!J8</f>
        <v>598213.91416499997</v>
      </c>
      <c r="K8">
        <f>pmarp!K8+pmdn!K8</f>
        <v>2786254.6170412498</v>
      </c>
      <c r="L8">
        <f>pmarp!L8+pmdn!L8</f>
        <v>2982476.2982399999</v>
      </c>
      <c r="M8">
        <f>pmarp!M8+pmdn!M8</f>
        <v>2036708.18484375</v>
      </c>
      <c r="N8">
        <f>pmarp!N8+pmdn!N8</f>
        <v>2485275.0175468749</v>
      </c>
      <c r="O8">
        <f>pmarp!O8+pmdn!O8</f>
        <v>670374.64961667964</v>
      </c>
      <c r="P8">
        <f>pmarp!P8+pmdn!P8</f>
        <v>2383613.260703125</v>
      </c>
      <c r="Q8">
        <f>pmarp!Q8+pmdn!Q8</f>
        <v>4409728.2984062498</v>
      </c>
      <c r="R8">
        <f>pmarp!R8+pmdn!R8</f>
        <v>5497151.3644279689</v>
      </c>
      <c r="S8">
        <f>pmarp!S8+pmdn!S8</f>
        <v>3338580.4799349997</v>
      </c>
      <c r="T8">
        <f>pmarp!T8+pmdn!T8</f>
        <v>2249748.4419925781</v>
      </c>
      <c r="U8">
        <f>pmarp!U8+pmdn!U8</f>
        <v>1102741.0162508546</v>
      </c>
      <c r="V8">
        <f>pmarp!V8+pmdn!V8</f>
        <v>1075954.9571038769</v>
      </c>
    </row>
    <row r="9" spans="1:22" x14ac:dyDescent="0.35">
      <c r="A9" t="s">
        <v>7</v>
      </c>
      <c r="B9">
        <f>pmarp!B9+pmdn!B9</f>
        <v>1205377.8076670312</v>
      </c>
      <c r="C9">
        <f>pmarp!C9+pmdn!C9</f>
        <v>963623.07307499996</v>
      </c>
      <c r="D9">
        <f>pmarp!D9+pmdn!D9</f>
        <v>2238719.2539460938</v>
      </c>
      <c r="E9">
        <f>pmarp!E9+pmdn!E9</f>
        <v>4698759.3001693748</v>
      </c>
      <c r="F9">
        <f>pmarp!F9+pmdn!F9</f>
        <v>2515624.000200625</v>
      </c>
      <c r="G9">
        <f>pmarp!G9+pmdn!G9</f>
        <v>5262050.0940624997</v>
      </c>
      <c r="H9">
        <f>pmarp!H9+pmdn!H9</f>
        <v>2700367.2476875</v>
      </c>
      <c r="I9">
        <f>pmarp!I9+pmdn!I9</f>
        <v>7911808.5797668751</v>
      </c>
      <c r="J9">
        <f>pmarp!J9+pmdn!J9</f>
        <v>14700411.44932</v>
      </c>
      <c r="K9">
        <f>pmarp!K9+pmdn!K9</f>
        <v>16785811.306775</v>
      </c>
      <c r="L9">
        <f>pmarp!L9+pmdn!L9</f>
        <v>21064209.736422502</v>
      </c>
      <c r="M9">
        <f>pmarp!M9+pmdn!M9</f>
        <v>15746681.782500001</v>
      </c>
      <c r="N9">
        <f>pmarp!N9+pmdn!N9</f>
        <v>7733969.70471875</v>
      </c>
      <c r="O9">
        <f>pmarp!O9+pmdn!O9</f>
        <v>7699195.2621731255</v>
      </c>
      <c r="P9">
        <f>pmarp!P9+pmdn!P9</f>
        <v>13176029.69375</v>
      </c>
      <c r="Q9">
        <f>pmarp!Q9+pmdn!Q9</f>
        <v>22832347.395125002</v>
      </c>
      <c r="R9">
        <f>pmarp!R9+pmdn!R9</f>
        <v>18035293.933926251</v>
      </c>
      <c r="S9">
        <f>pmarp!S9+pmdn!S9</f>
        <v>19828223.740319997</v>
      </c>
      <c r="T9">
        <f>pmarp!T9+pmdn!T9</f>
        <v>14428939.298265938</v>
      </c>
      <c r="U9">
        <f>pmarp!U9+pmdn!U9</f>
        <v>24141358.802999999</v>
      </c>
      <c r="V9">
        <f>pmarp!V9+pmdn!V9</f>
        <v>16908151.295600001</v>
      </c>
    </row>
    <row r="10" spans="1:22" s="4" customFormat="1" x14ac:dyDescent="0.35">
      <c r="A10" s="4" t="s">
        <v>14</v>
      </c>
      <c r="B10">
        <f>pmarp!B10+pmdn!B10</f>
        <v>78266.880070778003</v>
      </c>
      <c r="C10">
        <f>pmarp!C10+pmdn!C10</f>
        <v>234086.87023438964</v>
      </c>
      <c r="D10">
        <f>pmarp!D10+pmdn!D10</f>
        <v>29309.65710793457</v>
      </c>
      <c r="E10">
        <f>pmarp!E10+pmdn!E10</f>
        <v>63314.22</v>
      </c>
      <c r="F10">
        <f>pmarp!F10+pmdn!F10</f>
        <v>0</v>
      </c>
      <c r="G10">
        <f>pmarp!G10+pmdn!G10</f>
        <v>99860.6005</v>
      </c>
      <c r="H10">
        <f>pmarp!H10+pmdn!H10</f>
        <v>2511710.95782125</v>
      </c>
      <c r="I10">
        <f>pmarp!I10+pmdn!I10</f>
        <v>32821.3984375</v>
      </c>
      <c r="J10">
        <f>pmarp!J10+pmdn!J10</f>
        <v>2370119.5456917188</v>
      </c>
      <c r="K10">
        <f>pmarp!K10+pmdn!K10</f>
        <v>4214015.8233706243</v>
      </c>
      <c r="L10">
        <f>pmarp!L10+pmdn!L10</f>
        <v>11376755.580094999</v>
      </c>
      <c r="M10">
        <f>pmarp!M10+pmdn!M10</f>
        <v>13956416.4725</v>
      </c>
      <c r="N10">
        <f>pmarp!N10+pmdn!N10</f>
        <v>13560854.41496875</v>
      </c>
      <c r="O10">
        <f>pmarp!O10+pmdn!O10</f>
        <v>4455067.219691718</v>
      </c>
      <c r="P10">
        <f>pmarp!P10+pmdn!P10</f>
        <v>13265494.69616211</v>
      </c>
      <c r="Q10">
        <f>pmarp!Q10+pmdn!Q10</f>
        <v>6163907.9586875001</v>
      </c>
      <c r="R10">
        <f>pmarp!R10+pmdn!R10</f>
        <v>5687784.9776390623</v>
      </c>
      <c r="S10">
        <f>pmarp!S10+pmdn!S10</f>
        <v>2608776.1537700002</v>
      </c>
      <c r="T10">
        <f>pmarp!T10+pmdn!T10</f>
        <v>13367565.156299375</v>
      </c>
      <c r="U10">
        <f>pmarp!U10+pmdn!U10</f>
        <v>18302147.452554688</v>
      </c>
      <c r="V10">
        <f>pmarp!V10+pmdn!V10</f>
        <v>5072296.0198962502</v>
      </c>
    </row>
    <row r="11" spans="1:22" s="2" customFormat="1" x14ac:dyDescent="0.35">
      <c r="A11" s="2" t="s">
        <v>8</v>
      </c>
      <c r="B11">
        <f>pmarp!B11+pmdn!B11</f>
        <v>1519038.71502</v>
      </c>
      <c r="C11">
        <f>pmarp!C11+pmdn!C11</f>
        <v>18614877.333641246</v>
      </c>
      <c r="D11">
        <f>pmarp!D11+pmdn!D11</f>
        <v>7886614.9360750001</v>
      </c>
      <c r="E11">
        <f>pmarp!E11+pmdn!E11</f>
        <v>10490325.442628749</v>
      </c>
      <c r="F11">
        <f>pmarp!F11+pmdn!F11</f>
        <v>6378652.0175475003</v>
      </c>
      <c r="G11">
        <f>pmarp!G11+pmdn!G11</f>
        <v>11036897.118375</v>
      </c>
      <c r="H11">
        <f>pmarp!H11+pmdn!H11</f>
        <v>12295090.839129999</v>
      </c>
      <c r="I11">
        <f>pmarp!I11+pmdn!I11</f>
        <v>10372432.70277</v>
      </c>
      <c r="J11">
        <f>pmarp!J11+pmdn!J11</f>
        <v>19796320.773274999</v>
      </c>
      <c r="K11">
        <f>pmarp!K11+pmdn!K11</f>
        <v>16764376.94014</v>
      </c>
      <c r="L11">
        <f>pmarp!L11+pmdn!L11</f>
        <v>22698454.2945325</v>
      </c>
      <c r="M11">
        <f>pmarp!M11+pmdn!M11</f>
        <v>32574771.335000001</v>
      </c>
      <c r="N11">
        <f>pmarp!N11+pmdn!N11</f>
        <v>49994114.294875003</v>
      </c>
      <c r="O11">
        <f>pmarp!O11+pmdn!O11</f>
        <v>40841523.38502375</v>
      </c>
      <c r="P11">
        <f>pmarp!P11+pmdn!P11</f>
        <v>57841003.810000002</v>
      </c>
      <c r="Q11">
        <f>pmarp!Q11+pmdn!Q11</f>
        <v>59320928.706874996</v>
      </c>
      <c r="R11">
        <f>pmarp!R11+pmdn!R11</f>
        <v>56411143.073222503</v>
      </c>
      <c r="S11">
        <f>pmarp!S11+pmdn!S11</f>
        <v>53352638.222139999</v>
      </c>
      <c r="T11">
        <f>pmarp!T11+pmdn!T11</f>
        <v>51024015.006265</v>
      </c>
      <c r="U11">
        <f>pmarp!U11+pmdn!U11</f>
        <v>58312162.780375004</v>
      </c>
      <c r="V11">
        <f>pmarp!V11+pmdn!V11</f>
        <v>19555671.794299997</v>
      </c>
    </row>
    <row r="12" spans="1:22" s="2" customFormat="1" x14ac:dyDescent="0.35">
      <c r="A12" s="2" t="s">
        <v>9</v>
      </c>
      <c r="B12">
        <f>pmarp!B12+pmdn!B12</f>
        <v>0</v>
      </c>
      <c r="C12">
        <f>pmarp!C12+pmdn!C12</f>
        <v>575443.27039468742</v>
      </c>
      <c r="D12">
        <f>pmarp!D12+pmdn!D12</f>
        <v>0</v>
      </c>
      <c r="E12">
        <f>pmarp!E12+pmdn!E12</f>
        <v>123897.296875</v>
      </c>
      <c r="F12">
        <f>pmarp!F12+pmdn!F12</f>
        <v>71126.991593535146</v>
      </c>
      <c r="G12">
        <f>pmarp!G12+pmdn!G12</f>
        <v>914133.85026562505</v>
      </c>
      <c r="H12">
        <f>pmarp!H12+pmdn!H12</f>
        <v>886925.81243468751</v>
      </c>
      <c r="I12">
        <f>pmarp!I12+pmdn!I12</f>
        <v>1055835.4323617187</v>
      </c>
      <c r="J12">
        <f>pmarp!J12+pmdn!J12</f>
        <v>4739834.7746869829</v>
      </c>
      <c r="K12">
        <f>pmarp!K12+pmdn!K12</f>
        <v>861577.17849924346</v>
      </c>
      <c r="L12">
        <f>pmarp!L12+pmdn!L12</f>
        <v>5246802.9037219919</v>
      </c>
      <c r="M12">
        <f>pmarp!M12+pmdn!M12</f>
        <v>4922386.2384326169</v>
      </c>
      <c r="N12">
        <f>pmarp!N12+pmdn!N12</f>
        <v>6867449.0112182619</v>
      </c>
      <c r="O12">
        <f>pmarp!O12+pmdn!O12</f>
        <v>4200788.6641800003</v>
      </c>
      <c r="P12">
        <f>pmarp!P12+pmdn!P12</f>
        <v>2374604.1228015139</v>
      </c>
      <c r="Q12">
        <f>pmarp!Q12+pmdn!Q12</f>
        <v>5622857.9050390627</v>
      </c>
      <c r="R12">
        <f>pmarp!R12+pmdn!R12</f>
        <v>1297861.4255980076</v>
      </c>
      <c r="S12">
        <f>pmarp!S12+pmdn!S12</f>
        <v>1545614.0173346875</v>
      </c>
      <c r="T12">
        <f>pmarp!T12+pmdn!T12</f>
        <v>337746.99911064457</v>
      </c>
      <c r="U12">
        <f>pmarp!U12+pmdn!U12</f>
        <v>1673342.2884863282</v>
      </c>
      <c r="V12">
        <f>pmarp!V12+pmdn!V12</f>
        <v>384945.61141806154</v>
      </c>
    </row>
    <row r="13" spans="1:22" s="2" customFormat="1" x14ac:dyDescent="0.35">
      <c r="A13" s="2" t="s">
        <v>10</v>
      </c>
      <c r="B13">
        <f>pmarp!B13+pmdn!B13</f>
        <v>3232974.1557400003</v>
      </c>
      <c r="C13">
        <f>pmarp!C13+pmdn!C13</f>
        <v>4236842.4267440625</v>
      </c>
      <c r="D13">
        <f>pmarp!D13+pmdn!D13</f>
        <v>1064564.5813960938</v>
      </c>
      <c r="E13">
        <f>pmarp!E13+pmdn!E13</f>
        <v>2337355.7481153123</v>
      </c>
      <c r="F13">
        <f>pmarp!F13+pmdn!F13</f>
        <v>3968819.1272450001</v>
      </c>
      <c r="G13">
        <f>pmarp!G13+pmdn!G13</f>
        <v>1487444.2583437499</v>
      </c>
      <c r="H13">
        <f>pmarp!H13+pmdn!H13</f>
        <v>3011038.3249849998</v>
      </c>
      <c r="I13">
        <f>pmarp!I13+pmdn!I13</f>
        <v>5256717.3730800003</v>
      </c>
      <c r="J13">
        <f>pmarp!J13+pmdn!J13</f>
        <v>1801458.7786815625</v>
      </c>
      <c r="K13">
        <f>pmarp!K13+pmdn!K13</f>
        <v>5358963.2865506252</v>
      </c>
      <c r="L13">
        <f>pmarp!L13+pmdn!L13</f>
        <v>8903244.6096000001</v>
      </c>
      <c r="M13">
        <f>pmarp!M13+pmdn!M13</f>
        <v>10392124.3553125</v>
      </c>
      <c r="N13">
        <f>pmarp!N13+pmdn!N13</f>
        <v>6466190.1691875001</v>
      </c>
      <c r="O13">
        <f>pmarp!O13+pmdn!O13</f>
        <v>8567878.6586649995</v>
      </c>
      <c r="P13">
        <f>pmarp!P13+pmdn!P13</f>
        <v>7492017.0435937503</v>
      </c>
      <c r="Q13">
        <f>pmarp!Q13+pmdn!Q13</f>
        <v>12851270.8038125</v>
      </c>
      <c r="R13">
        <f>pmarp!R13+pmdn!R13</f>
        <v>7946727.0179159371</v>
      </c>
      <c r="S13">
        <f>pmarp!S13+pmdn!S13</f>
        <v>4849692.0089250002</v>
      </c>
      <c r="T13">
        <f>pmarp!T13+pmdn!T13</f>
        <v>6218987.2884156257</v>
      </c>
      <c r="U13">
        <f>pmarp!U13+pmdn!U13</f>
        <v>6442648.9069687501</v>
      </c>
      <c r="V13">
        <f>pmarp!V13+pmdn!V13</f>
        <v>2467162.72884</v>
      </c>
    </row>
    <row r="14" spans="1:22" s="2" customFormat="1" x14ac:dyDescent="0.35">
      <c r="A14" s="2" t="s">
        <v>11</v>
      </c>
      <c r="B14">
        <f>pmarp!B14+pmdn!B14</f>
        <v>578649.30954261718</v>
      </c>
      <c r="C14">
        <f>pmarp!C14+pmdn!C14</f>
        <v>27588.244449389647</v>
      </c>
      <c r="D14">
        <f>pmarp!D14+pmdn!D14</f>
        <v>151876.24495913088</v>
      </c>
      <c r="E14">
        <f>pmarp!E14+pmdn!E14</f>
        <v>513065.4173286719</v>
      </c>
      <c r="F14">
        <f>pmarp!F14+pmdn!F14</f>
        <v>478431.12658343749</v>
      </c>
      <c r="G14">
        <f>pmarp!G14+pmdn!G14</f>
        <v>937556.89523437503</v>
      </c>
      <c r="H14">
        <f>pmarp!H14+pmdn!H14</f>
        <v>1449936.6059412498</v>
      </c>
      <c r="I14">
        <f>pmarp!I14+pmdn!I14</f>
        <v>1289396.3026617188</v>
      </c>
      <c r="J14">
        <f>pmarp!J14+pmdn!J14</f>
        <v>1196082.4313003125</v>
      </c>
      <c r="K14">
        <f>pmarp!K14+pmdn!K14</f>
        <v>2249311.31828875</v>
      </c>
      <c r="L14">
        <f>pmarp!L14+pmdn!L14</f>
        <v>1571875.7095340623</v>
      </c>
      <c r="M14">
        <f>pmarp!M14+pmdn!M14</f>
        <v>1098344.0982031249</v>
      </c>
      <c r="N14">
        <f>pmarp!N14+pmdn!N14</f>
        <v>2603523.9663828127</v>
      </c>
      <c r="O14">
        <f>pmarp!O14+pmdn!O14</f>
        <v>2183748.1664982811</v>
      </c>
      <c r="P14">
        <f>pmarp!P14+pmdn!P14</f>
        <v>1993234.9474218751</v>
      </c>
      <c r="Q14">
        <f>pmarp!Q14+pmdn!Q14</f>
        <v>5139304.7884999998</v>
      </c>
      <c r="R14">
        <f>pmarp!R14+pmdn!R14</f>
        <v>3752630.9737220313</v>
      </c>
      <c r="S14">
        <f>pmarp!S14+pmdn!S14</f>
        <v>2743904.6240749997</v>
      </c>
      <c r="T14">
        <f>pmarp!T14+pmdn!T14</f>
        <v>3516814.4072201564</v>
      </c>
      <c r="U14">
        <f>pmarp!U14+pmdn!U14</f>
        <v>7652365.6069687502</v>
      </c>
      <c r="V14">
        <f>pmarp!V14+pmdn!V14</f>
        <v>1504078.459169375</v>
      </c>
    </row>
    <row r="15" spans="1:22" s="2" customFormat="1" x14ac:dyDescent="0.35">
      <c r="A15" s="2" t="s">
        <v>12</v>
      </c>
      <c r="B15">
        <f>pmarp!B15+pmdn!B15</f>
        <v>459436.17229863279</v>
      </c>
      <c r="C15">
        <f>pmarp!C15+pmdn!C15</f>
        <v>2023698.1896445311</v>
      </c>
      <c r="D15">
        <f>pmarp!D15+pmdn!D15</f>
        <v>958415.38123293454</v>
      </c>
      <c r="E15">
        <f>pmarp!E15+pmdn!E15</f>
        <v>923243.74575</v>
      </c>
      <c r="F15">
        <f>pmarp!F15+pmdn!F15</f>
        <v>1257777.1558917188</v>
      </c>
      <c r="G15">
        <f>pmarp!G15+pmdn!G15</f>
        <v>1238553.9665546876</v>
      </c>
      <c r="H15">
        <f>pmarp!H15+pmdn!H15</f>
        <v>1576063.2447012498</v>
      </c>
      <c r="I15">
        <f>pmarp!I15+pmdn!I15</f>
        <v>1048837.9493849999</v>
      </c>
      <c r="J15">
        <f>pmarp!J15+pmdn!J15</f>
        <v>842126.05006914062</v>
      </c>
      <c r="K15">
        <f>pmarp!K15+pmdn!K15</f>
        <v>963287.65586367191</v>
      </c>
      <c r="L15">
        <f>pmarp!L15+pmdn!L15</f>
        <v>774863.60744249995</v>
      </c>
      <c r="M15">
        <f>pmarp!M15+pmdn!M15</f>
        <v>808796.5450390625</v>
      </c>
      <c r="N15">
        <f>pmarp!N15+pmdn!N15</f>
        <v>1340659.0877499999</v>
      </c>
      <c r="O15">
        <f>pmarp!O15+pmdn!O15</f>
        <v>1820484.2307116406</v>
      </c>
      <c r="P15">
        <f>pmarp!P15+pmdn!P15</f>
        <v>6716610.6950000003</v>
      </c>
      <c r="Q15">
        <f>pmarp!Q15+pmdn!Q15</f>
        <v>6871591.4686874999</v>
      </c>
      <c r="R15">
        <f>pmarp!R15+pmdn!R15</f>
        <v>5467090.960613125</v>
      </c>
      <c r="S15">
        <f>pmarp!S15+pmdn!S15</f>
        <v>3094980.8655387498</v>
      </c>
      <c r="T15">
        <f>pmarp!T15+pmdn!T15</f>
        <v>2610362.102645</v>
      </c>
      <c r="U15">
        <f>pmarp!U15+pmdn!U15</f>
        <v>2118483.26425</v>
      </c>
      <c r="V15">
        <f>pmarp!V15+pmdn!V15</f>
        <v>1069441.6720220312</v>
      </c>
    </row>
    <row r="16" spans="1:22" s="2" customFormat="1" x14ac:dyDescent="0.35">
      <c r="A16" s="2" t="s">
        <v>13</v>
      </c>
      <c r="B16">
        <f>pmarp!B16+pmdn!B16</f>
        <v>506160.53796726564</v>
      </c>
      <c r="C16">
        <f>pmarp!C16+pmdn!C16</f>
        <v>204579.91665377928</v>
      </c>
      <c r="D16">
        <f>pmarp!D16+pmdn!D16</f>
        <v>3924527.1119328127</v>
      </c>
      <c r="E16">
        <f>pmarp!E16+pmdn!E16</f>
        <v>9739559.58794</v>
      </c>
      <c r="F16">
        <f>pmarp!F16+pmdn!F16</f>
        <v>8691973.7200574987</v>
      </c>
      <c r="G16">
        <f>pmarp!G16+pmdn!G16</f>
        <v>20649268.087499999</v>
      </c>
      <c r="H16">
        <f>pmarp!H16+pmdn!H16</f>
        <v>4619702.6012849994</v>
      </c>
      <c r="I16">
        <f>pmarp!I16+pmdn!I16</f>
        <v>1695037.1078234375</v>
      </c>
      <c r="J16">
        <f>pmarp!J16+pmdn!J16</f>
        <v>1516446.085735</v>
      </c>
      <c r="K16">
        <f>pmarp!K16+pmdn!K16</f>
        <v>9996247.365339376</v>
      </c>
      <c r="L16">
        <f>pmarp!L16+pmdn!L16</f>
        <v>19838843.28638</v>
      </c>
      <c r="M16">
        <f>pmarp!M16+pmdn!M16</f>
        <v>19215934.404375002</v>
      </c>
      <c r="N16">
        <f>pmarp!N16+pmdn!N16</f>
        <v>12443475.951437499</v>
      </c>
      <c r="O16">
        <f>pmarp!O16+pmdn!O16</f>
        <v>16055431.793795627</v>
      </c>
      <c r="P16">
        <f>pmarp!P16+pmdn!P16</f>
        <v>42395650.116250001</v>
      </c>
      <c r="Q16">
        <f>pmarp!Q16+pmdn!Q16</f>
        <v>16998687.498312499</v>
      </c>
      <c r="R16">
        <f>pmarp!R16+pmdn!R16</f>
        <v>12207271.105446249</v>
      </c>
      <c r="S16">
        <f>pmarp!S16+pmdn!S16</f>
        <v>9130183.3476100005</v>
      </c>
      <c r="T16">
        <f>pmarp!T16+pmdn!T16</f>
        <v>17105605.828830626</v>
      </c>
      <c r="U16">
        <f>pmarp!U16+pmdn!U16</f>
        <v>21264901.2916875</v>
      </c>
      <c r="V16">
        <f>pmarp!V16+pmdn!V16</f>
        <v>3840632.6666243747</v>
      </c>
    </row>
    <row r="17" spans="1:22" s="2" customFormat="1" x14ac:dyDescent="0.35">
      <c r="A17" s="2" t="s">
        <v>15</v>
      </c>
      <c r="B17">
        <f>pmarp!B17+pmdn!B17</f>
        <v>3263365.3795309379</v>
      </c>
      <c r="C17">
        <f>pmarp!C17+pmdn!C17</f>
        <v>3594543.9589109374</v>
      </c>
      <c r="D17">
        <f>pmarp!D17+pmdn!D17</f>
        <v>9980975.2613406256</v>
      </c>
      <c r="E17">
        <f>pmarp!E17+pmdn!E17</f>
        <v>12877354.0823425</v>
      </c>
      <c r="F17">
        <f>pmarp!F17+pmdn!F17</f>
        <v>5711914.2983749993</v>
      </c>
      <c r="G17">
        <f>pmarp!G17+pmdn!G17</f>
        <v>15615829.815874999</v>
      </c>
      <c r="H17">
        <f>pmarp!H17+pmdn!H17</f>
        <v>24781667.918629996</v>
      </c>
      <c r="I17">
        <f>pmarp!I17+pmdn!I17</f>
        <v>18192549.221927501</v>
      </c>
      <c r="J17">
        <f>pmarp!J17+pmdn!J17</f>
        <v>8044117.475356875</v>
      </c>
      <c r="K17">
        <f>pmarp!K17+pmdn!K17</f>
        <v>11363400.948695</v>
      </c>
      <c r="L17">
        <f>pmarp!L17+pmdn!L17</f>
        <v>19758001.441365</v>
      </c>
      <c r="M17">
        <f>pmarp!M17+pmdn!M17</f>
        <v>28191463.260000002</v>
      </c>
      <c r="N17">
        <f>pmarp!N17+pmdn!N17</f>
        <v>27329945.786562499</v>
      </c>
      <c r="O17">
        <f>pmarp!O17+pmdn!O17</f>
        <v>42624415.752612501</v>
      </c>
      <c r="P17">
        <f>pmarp!P17+pmdn!P17</f>
        <v>55293640.103749998</v>
      </c>
      <c r="Q17">
        <f>pmarp!Q17+pmdn!Q17</f>
        <v>42124825.452500001</v>
      </c>
      <c r="R17">
        <f>pmarp!R17+pmdn!R17</f>
        <v>35259321.208483748</v>
      </c>
      <c r="S17">
        <f>pmarp!S17+pmdn!S17</f>
        <v>27994903.744119998</v>
      </c>
      <c r="T17">
        <f>pmarp!T17+pmdn!T17</f>
        <v>34700175.788949996</v>
      </c>
      <c r="U17">
        <f>pmarp!U17+pmdn!U17</f>
        <v>28780607.877250001</v>
      </c>
      <c r="V17">
        <f>pmarp!V17+pmdn!V17</f>
        <v>12314976.634627501</v>
      </c>
    </row>
    <row r="18" spans="1:22" s="2" customFormat="1" x14ac:dyDescent="0.35">
      <c r="A18" s="2" t="s">
        <v>16</v>
      </c>
      <c r="B18">
        <f>pmarp!B18+pmdn!B18</f>
        <v>946871.95769273432</v>
      </c>
      <c r="C18">
        <f>pmarp!C18+pmdn!C18</f>
        <v>777101.51690023439</v>
      </c>
      <c r="D18">
        <f>pmarp!D18+pmdn!D18</f>
        <v>1434758.0402000002</v>
      </c>
      <c r="E18">
        <f>pmarp!E18+pmdn!E18</f>
        <v>4630820.9358406253</v>
      </c>
      <c r="F18">
        <f>pmarp!F18+pmdn!F18</f>
        <v>1298240.3964284374</v>
      </c>
      <c r="G18">
        <f>pmarp!G18+pmdn!G18</f>
        <v>1946668.9537343751</v>
      </c>
      <c r="H18">
        <f>pmarp!H18+pmdn!H18</f>
        <v>3447501.3487749998</v>
      </c>
      <c r="I18">
        <f>pmarp!I18+pmdn!I18</f>
        <v>3696194.5159431254</v>
      </c>
      <c r="J18">
        <f>pmarp!J18+pmdn!J18</f>
        <v>1558688.7199267186</v>
      </c>
      <c r="K18">
        <f>pmarp!K18+pmdn!K18</f>
        <v>5539352.3163487501</v>
      </c>
      <c r="L18">
        <f>pmarp!L18+pmdn!L18</f>
        <v>9068787.2422600016</v>
      </c>
      <c r="M18">
        <f>pmarp!M18+pmdn!M18</f>
        <v>7903646.61234375</v>
      </c>
      <c r="N18">
        <f>pmarp!N18+pmdn!N18</f>
        <v>8573484.3914375007</v>
      </c>
      <c r="O18">
        <f>pmarp!O18+pmdn!O18</f>
        <v>13058557.608466249</v>
      </c>
      <c r="P18">
        <f>pmarp!P18+pmdn!P18</f>
        <v>13403601.09359375</v>
      </c>
      <c r="Q18">
        <f>pmarp!Q18+pmdn!Q18</f>
        <v>13307048.689375</v>
      </c>
      <c r="R18">
        <f>pmarp!R18+pmdn!R18</f>
        <v>9781967.5687300004</v>
      </c>
      <c r="S18">
        <f>pmarp!S18+pmdn!S18</f>
        <v>7223301.2845649999</v>
      </c>
      <c r="T18">
        <f>pmarp!T18+pmdn!T18</f>
        <v>8770020.2627646886</v>
      </c>
      <c r="U18">
        <f>pmarp!U18+pmdn!U18</f>
        <v>11558010.169500001</v>
      </c>
      <c r="V18">
        <f>pmarp!V18+pmdn!V18</f>
        <v>2063399.3435959374</v>
      </c>
    </row>
    <row r="19" spans="1:22" s="2" customFormat="1" x14ac:dyDescent="0.35">
      <c r="A19" s="2" t="s">
        <v>17</v>
      </c>
      <c r="B19">
        <f>pmarp!B19+pmdn!B19</f>
        <v>11905926.001972735</v>
      </c>
      <c r="C19">
        <f>pmarp!C19+pmdn!C19</f>
        <v>367905.70549488277</v>
      </c>
      <c r="D19">
        <f>pmarp!D19+pmdn!D19</f>
        <v>1169415.411073047</v>
      </c>
      <c r="E19">
        <f>pmarp!E19+pmdn!E19</f>
        <v>1416776.3455153124</v>
      </c>
      <c r="F19">
        <f>pmarp!F19+pmdn!F19</f>
        <v>1070209.2466831249</v>
      </c>
      <c r="G19">
        <f>pmarp!G19+pmdn!G19</f>
        <v>458336.99247070309</v>
      </c>
      <c r="H19">
        <f>pmarp!H19+pmdn!H19</f>
        <v>4065154.395765</v>
      </c>
      <c r="I19">
        <f>pmarp!I19+pmdn!I19</f>
        <v>1069202.3269008594</v>
      </c>
      <c r="J19">
        <f>pmarp!J19+pmdn!J19</f>
        <v>2521729.2088779295</v>
      </c>
      <c r="K19">
        <f>pmarp!K19+pmdn!K19</f>
        <v>8642962.9589646868</v>
      </c>
      <c r="L19">
        <f>pmarp!L19+pmdn!L19</f>
        <v>12102355.639855938</v>
      </c>
      <c r="M19">
        <f>pmarp!M19+pmdn!M19</f>
        <v>13877211.019375</v>
      </c>
      <c r="N19">
        <f>pmarp!N19+pmdn!N19</f>
        <v>22805989.738718748</v>
      </c>
      <c r="O19">
        <f>pmarp!O19+pmdn!O19</f>
        <v>38065953.145698749</v>
      </c>
      <c r="P19">
        <f>pmarp!P19+pmdn!P19</f>
        <v>29745618.381562501</v>
      </c>
      <c r="Q19">
        <f>pmarp!Q19+pmdn!Q19</f>
        <v>16642362.0658125</v>
      </c>
      <c r="R19">
        <f>pmarp!R19+pmdn!R19</f>
        <v>11023257.748873126</v>
      </c>
      <c r="S19">
        <f>pmarp!S19+pmdn!S19</f>
        <v>10303411.93031</v>
      </c>
      <c r="T19">
        <f>pmarp!T19+pmdn!T19</f>
        <v>9548720.5870046876</v>
      </c>
      <c r="U19">
        <f>pmarp!U19+pmdn!U19</f>
        <v>11205846.031781249</v>
      </c>
      <c r="V19">
        <f>pmarp!V19+pmdn!V19</f>
        <v>2744883.1720559373</v>
      </c>
    </row>
    <row r="20" spans="1:22" s="2" customFormat="1" x14ac:dyDescent="0.35">
      <c r="A20" s="2" t="s">
        <v>18</v>
      </c>
      <c r="B20">
        <f>pmarp!B20+pmdn!B20</f>
        <v>331754.55904681643</v>
      </c>
      <c r="C20">
        <f>pmarp!C20+pmdn!C20</f>
        <v>650877.27152476553</v>
      </c>
      <c r="D20">
        <f>pmarp!D20+pmdn!D20</f>
        <v>761446.26181152347</v>
      </c>
      <c r="E20">
        <f>pmarp!E20+pmdn!E20</f>
        <v>1532950.8577553125</v>
      </c>
      <c r="F20">
        <f>pmarp!F20+pmdn!F20</f>
        <v>3633801.5034234375</v>
      </c>
      <c r="G20">
        <f>pmarp!G20+pmdn!G20</f>
        <v>3882833.4238828123</v>
      </c>
      <c r="H20">
        <f>pmarp!H20+pmdn!H20</f>
        <v>5247608.5227974998</v>
      </c>
      <c r="I20">
        <f>pmarp!I20+pmdn!I20</f>
        <v>2323389.5922468752</v>
      </c>
      <c r="J20">
        <f>pmarp!J20+pmdn!J20</f>
        <v>1553154.0513358593</v>
      </c>
      <c r="K20">
        <f>pmarp!K20+pmdn!K20</f>
        <v>10765492.237467499</v>
      </c>
      <c r="L20">
        <f>pmarp!L20+pmdn!L20</f>
        <v>20554189.914395001</v>
      </c>
      <c r="M20">
        <f>pmarp!M20+pmdn!M20</f>
        <v>26875747.353750002</v>
      </c>
      <c r="N20">
        <f>pmarp!N20+pmdn!N20</f>
        <v>19383721.305500001</v>
      </c>
      <c r="O20">
        <f>pmarp!O20+pmdn!O20</f>
        <v>34014792.57611125</v>
      </c>
      <c r="P20">
        <f>pmarp!P20+pmdn!P20</f>
        <v>46454829.634374999</v>
      </c>
      <c r="Q20">
        <f>pmarp!Q20+pmdn!Q20</f>
        <v>44329527.591499999</v>
      </c>
      <c r="R20">
        <f>pmarp!R20+pmdn!R20</f>
        <v>36476653.49254375</v>
      </c>
      <c r="S20">
        <f>pmarp!S20+pmdn!S20</f>
        <v>55210813.43056</v>
      </c>
      <c r="T20">
        <f>pmarp!T20+pmdn!T20</f>
        <v>93240143.77621001</v>
      </c>
      <c r="U20">
        <f>pmarp!U20+pmdn!U20</f>
        <v>112873221.81625</v>
      </c>
      <c r="V20">
        <f>pmarp!V20+pmdn!V20</f>
        <v>40037617.09076</v>
      </c>
    </row>
    <row r="21" spans="1:22" s="2" customFormat="1" x14ac:dyDescent="0.35">
      <c r="A21" s="2" t="s">
        <v>19</v>
      </c>
      <c r="B21">
        <f>pmarp!B21+pmdn!B21</f>
        <v>3763733.8794618752</v>
      </c>
      <c r="C21">
        <f>pmarp!C21+pmdn!C21</f>
        <v>2608176.9379640622</v>
      </c>
      <c r="D21">
        <f>pmarp!D21+pmdn!D21</f>
        <v>2562992.2388250004</v>
      </c>
      <c r="E21">
        <f>pmarp!E21+pmdn!E21</f>
        <v>3996934.96722</v>
      </c>
      <c r="F21">
        <f>pmarp!F21+pmdn!F21</f>
        <v>7443760.8184599997</v>
      </c>
      <c r="G21">
        <f>pmarp!G21+pmdn!G21</f>
        <v>5551497.1404374996</v>
      </c>
      <c r="H21">
        <f>pmarp!H21+pmdn!H21</f>
        <v>8119286.0013199998</v>
      </c>
      <c r="I21">
        <f>pmarp!I21+pmdn!I21</f>
        <v>5665812.0995100001</v>
      </c>
      <c r="J21">
        <f>pmarp!J21+pmdn!J21</f>
        <v>3481333.8905799999</v>
      </c>
      <c r="K21">
        <f>pmarp!K21+pmdn!K21</f>
        <v>6934765.0591899995</v>
      </c>
      <c r="L21">
        <f>pmarp!L21+pmdn!L21</f>
        <v>7527411.1082562506</v>
      </c>
      <c r="M21">
        <f>pmarp!M21+pmdn!M21</f>
        <v>13291430.706250001</v>
      </c>
      <c r="N21">
        <f>pmarp!N21+pmdn!N21</f>
        <v>10840319.963312499</v>
      </c>
      <c r="O21">
        <f>pmarp!O21+pmdn!O21</f>
        <v>10510812.607623124</v>
      </c>
      <c r="P21">
        <f>pmarp!P21+pmdn!P21</f>
        <v>11817807.766562499</v>
      </c>
      <c r="Q21">
        <f>pmarp!Q21+pmdn!Q21</f>
        <v>16148475.032875</v>
      </c>
      <c r="R21">
        <f>pmarp!R21+pmdn!R21</f>
        <v>21958594.884130001</v>
      </c>
      <c r="S21">
        <f>pmarp!S21+pmdn!S21</f>
        <v>9200229.3408000004</v>
      </c>
      <c r="T21">
        <f>pmarp!T21+pmdn!T21</f>
        <v>7967702.4632349992</v>
      </c>
      <c r="U21">
        <f>pmarp!U21+pmdn!U21</f>
        <v>9900818.2505312487</v>
      </c>
      <c r="V21">
        <f>pmarp!V21+pmdn!V21</f>
        <v>3563182.7528762496</v>
      </c>
    </row>
    <row r="22" spans="1:22" s="2" customFormat="1" x14ac:dyDescent="0.35">
      <c r="A22" s="2" t="s">
        <v>20</v>
      </c>
      <c r="B22">
        <f>pmarp!B22+pmdn!B22</f>
        <v>345061.53524636722</v>
      </c>
      <c r="C22">
        <f>pmarp!C22+pmdn!C22</f>
        <v>1194804.2120604687</v>
      </c>
      <c r="D22">
        <f>pmarp!D22+pmdn!D22</f>
        <v>244011.90039326172</v>
      </c>
      <c r="E22">
        <f>pmarp!E22+pmdn!E22</f>
        <v>731928.60970531253</v>
      </c>
      <c r="F22">
        <f>pmarp!F22+pmdn!F22</f>
        <v>1242678.7243868748</v>
      </c>
      <c r="G22">
        <f>pmarp!G22+pmdn!G22</f>
        <v>746410.52748437505</v>
      </c>
      <c r="H22">
        <f>pmarp!H22+pmdn!H22</f>
        <v>2172270.5528662498</v>
      </c>
      <c r="I22">
        <f>pmarp!I22+pmdn!I22</f>
        <v>1110348.4496608595</v>
      </c>
      <c r="J22">
        <f>pmarp!J22+pmdn!J22</f>
        <v>1107358.1671991406</v>
      </c>
      <c r="K22">
        <f>pmarp!K22+pmdn!K22</f>
        <v>4997214.8672524998</v>
      </c>
      <c r="L22">
        <f>pmarp!L22+pmdn!L22</f>
        <v>2256703.3446459374</v>
      </c>
      <c r="M22">
        <f>pmarp!M22+pmdn!M22</f>
        <v>2903695.0410937499</v>
      </c>
      <c r="N22">
        <f>pmarp!N22+pmdn!N22</f>
        <v>4495321.5504687503</v>
      </c>
      <c r="O22">
        <f>pmarp!O22+pmdn!O22</f>
        <v>5197842.55076</v>
      </c>
      <c r="P22">
        <f>pmarp!P22+pmdn!P22</f>
        <v>5350452.225546875</v>
      </c>
      <c r="Q22">
        <f>pmarp!Q22+pmdn!Q22</f>
        <v>4078890.14084375</v>
      </c>
      <c r="R22">
        <f>pmarp!R22+pmdn!R22</f>
        <v>4694085.0271781255</v>
      </c>
      <c r="S22">
        <f>pmarp!S22+pmdn!S22</f>
        <v>2249081.8983674999</v>
      </c>
      <c r="T22">
        <f>pmarp!T22+pmdn!T22</f>
        <v>4604183.3529756246</v>
      </c>
      <c r="U22">
        <f>pmarp!U22+pmdn!U22</f>
        <v>3008283.138453125</v>
      </c>
      <c r="V22">
        <f>pmarp!V22+pmdn!V22</f>
        <v>549711.77563000005</v>
      </c>
    </row>
    <row r="23" spans="1:22" s="2" customFormat="1" x14ac:dyDescent="0.35">
      <c r="A23" s="2" t="s">
        <v>21</v>
      </c>
      <c r="B23">
        <f>pmarp!B23+pmdn!B23</f>
        <v>1072260.7384550001</v>
      </c>
      <c r="C23">
        <f>pmarp!C23+pmdn!C23</f>
        <v>2715097.811495</v>
      </c>
      <c r="D23">
        <f>pmarp!D23+pmdn!D23</f>
        <v>3240986.89290625</v>
      </c>
      <c r="E23">
        <f>pmarp!E23+pmdn!E23</f>
        <v>3803191.7064087503</v>
      </c>
      <c r="F23">
        <f>pmarp!F23+pmdn!F23</f>
        <v>4154161.8413375001</v>
      </c>
      <c r="G23">
        <f>pmarp!G23+pmdn!G23</f>
        <v>4627552.3389687501</v>
      </c>
      <c r="H23">
        <f>pmarp!H23+pmdn!H23</f>
        <v>7708048.7218899997</v>
      </c>
      <c r="I23">
        <f>pmarp!I23+pmdn!I23</f>
        <v>6155057.4010100001</v>
      </c>
      <c r="J23">
        <f>pmarp!J23+pmdn!J23</f>
        <v>3936784.075245</v>
      </c>
      <c r="K23">
        <f>pmarp!K23+pmdn!K23</f>
        <v>7281216.5025800001</v>
      </c>
      <c r="L23">
        <f>pmarp!L23+pmdn!L23</f>
        <v>17980333.128872503</v>
      </c>
      <c r="M23">
        <f>pmarp!M23+pmdn!M23</f>
        <v>41688273.729999997</v>
      </c>
      <c r="N23">
        <f>pmarp!N23+pmdn!N23</f>
        <v>24956412.761875</v>
      </c>
      <c r="O23">
        <f>pmarp!O23+pmdn!O23</f>
        <v>24761826.486878749</v>
      </c>
      <c r="P23">
        <f>pmarp!P23+pmdn!P23</f>
        <v>33296752.684999999</v>
      </c>
      <c r="Q23">
        <f>pmarp!Q23+pmdn!Q23</f>
        <v>18350887.718249999</v>
      </c>
      <c r="R23">
        <f>pmarp!R23+pmdn!R23</f>
        <v>15672133.909881875</v>
      </c>
      <c r="S23">
        <f>pmarp!S23+pmdn!S23</f>
        <v>13259067.710280001</v>
      </c>
      <c r="T23">
        <f>pmarp!T23+pmdn!T23</f>
        <v>16286971.56832375</v>
      </c>
      <c r="U23">
        <f>pmarp!U23+pmdn!U23</f>
        <v>22965260.325562499</v>
      </c>
      <c r="V23">
        <f>pmarp!V23+pmdn!V23</f>
        <v>8464966.9181450009</v>
      </c>
    </row>
    <row r="24" spans="1:22" s="2" customFormat="1" x14ac:dyDescent="0.35">
      <c r="A24" s="2" t="s">
        <v>22</v>
      </c>
      <c r="B24">
        <f>pmarp!B24+pmdn!B24</f>
        <v>259327.44088119143</v>
      </c>
      <c r="C24">
        <f>pmarp!C24+pmdn!C24</f>
        <v>418043.34431476559</v>
      </c>
      <c r="D24">
        <f>pmarp!D24+pmdn!D24</f>
        <v>150294.65720000002</v>
      </c>
      <c r="E24">
        <f>pmarp!E24+pmdn!E24</f>
        <v>445845.56478640623</v>
      </c>
      <c r="F24">
        <f>pmarp!F24+pmdn!F24</f>
        <v>97193.163332929689</v>
      </c>
      <c r="G24">
        <f>pmarp!G24+pmdn!G24</f>
        <v>189120.74555859374</v>
      </c>
      <c r="H24">
        <f>pmarp!H24+pmdn!H24</f>
        <v>150384.51507999998</v>
      </c>
      <c r="I24">
        <f>pmarp!I24+pmdn!I24</f>
        <v>370374.52341957029</v>
      </c>
      <c r="J24">
        <f>pmarp!J24+pmdn!J24</f>
        <v>120188.36570986327</v>
      </c>
      <c r="K24">
        <f>pmarp!K24+pmdn!K24</f>
        <v>209944.96022316406</v>
      </c>
      <c r="L24">
        <f>pmarp!L24+pmdn!L24</f>
        <v>450608.40372125001</v>
      </c>
      <c r="M24">
        <f>pmarp!M24+pmdn!M24</f>
        <v>391404.00789062498</v>
      </c>
      <c r="N24">
        <f>pmarp!N24+pmdn!N24</f>
        <v>387840.44487695314</v>
      </c>
      <c r="O24">
        <f>pmarp!O24+pmdn!O24</f>
        <v>454818.65694167966</v>
      </c>
      <c r="P24">
        <f>pmarp!P24+pmdn!P24</f>
        <v>688343.09624999994</v>
      </c>
      <c r="Q24">
        <f>pmarp!Q24+pmdn!Q24</f>
        <v>1208126.7779609375</v>
      </c>
      <c r="R24">
        <f>pmarp!R24+pmdn!R24</f>
        <v>1356979.9557749999</v>
      </c>
      <c r="S24">
        <f>pmarp!S24+pmdn!S24</f>
        <v>2207969.5946974996</v>
      </c>
      <c r="T24">
        <f>pmarp!T24+pmdn!T24</f>
        <v>1543845.247698711</v>
      </c>
      <c r="U24">
        <f>pmarp!U24+pmdn!U24</f>
        <v>907457.68501367187</v>
      </c>
      <c r="V24">
        <f>pmarp!V24+pmdn!V24</f>
        <v>1373314.7155710156</v>
      </c>
    </row>
    <row r="25" spans="1:22" s="2" customFormat="1" x14ac:dyDescent="0.35">
      <c r="A25" s="2" t="s">
        <v>23</v>
      </c>
      <c r="B25">
        <f>pmarp!B25+pmdn!B25</f>
        <v>65539.954273608397</v>
      </c>
      <c r="C25">
        <f>pmarp!C25+pmdn!C25</f>
        <v>61874.047203564449</v>
      </c>
      <c r="D25">
        <f>pmarp!D25+pmdn!D25</f>
        <v>791984.69095664064</v>
      </c>
      <c r="E25">
        <f>pmarp!E25+pmdn!E25</f>
        <v>1778566.4000799998</v>
      </c>
      <c r="F25">
        <f>pmarp!F25+pmdn!F25</f>
        <v>1013636.326926875</v>
      </c>
      <c r="G25">
        <f>pmarp!G25+pmdn!G25</f>
        <v>148788.057</v>
      </c>
      <c r="H25">
        <f>pmarp!H25+pmdn!H25</f>
        <v>304434.95702203125</v>
      </c>
      <c r="I25">
        <f>pmarp!I25+pmdn!I25</f>
        <v>1142456.5647015625</v>
      </c>
      <c r="J25">
        <f>pmarp!J25+pmdn!J25</f>
        <v>133713.17487896484</v>
      </c>
      <c r="K25">
        <f>pmarp!K25+pmdn!K25</f>
        <v>376576.45565265627</v>
      </c>
      <c r="L25">
        <f>pmarp!L25+pmdn!L25</f>
        <v>716541.94040628907</v>
      </c>
      <c r="M25">
        <f>pmarp!M25+pmdn!M25</f>
        <v>966418.33632812498</v>
      </c>
      <c r="N25">
        <f>pmarp!N25+pmdn!N25</f>
        <v>1816313.5316796876</v>
      </c>
      <c r="O25">
        <f>pmarp!O25+pmdn!O25</f>
        <v>978508.24635039072</v>
      </c>
      <c r="P25">
        <f>pmarp!P25+pmdn!P25</f>
        <v>1472582.9498242186</v>
      </c>
      <c r="Q25">
        <f>pmarp!Q25+pmdn!Q25</f>
        <v>6548635.19025</v>
      </c>
      <c r="R25">
        <f>pmarp!R25+pmdn!R25</f>
        <v>3321140.0108430469</v>
      </c>
      <c r="S25">
        <f>pmarp!S25+pmdn!S25</f>
        <v>3934861.8365975004</v>
      </c>
      <c r="T25">
        <f>pmarp!T25+pmdn!T25</f>
        <v>4893230.7704699999</v>
      </c>
      <c r="U25">
        <f>pmarp!U25+pmdn!U25</f>
        <v>4533006.2794453129</v>
      </c>
      <c r="V25">
        <f>pmarp!V25+pmdn!V25</f>
        <v>1261643.8838420312</v>
      </c>
    </row>
    <row r="26" spans="1:22" x14ac:dyDescent="0.35">
      <c r="A26" t="s">
        <v>24</v>
      </c>
      <c r="B26">
        <f>pmarp!B26+pmdn!B26</f>
        <v>208972.703125</v>
      </c>
      <c r="C26">
        <f>pmarp!C26+pmdn!C26</f>
        <v>1398.199951171875</v>
      </c>
      <c r="D26">
        <f>pmarp!D26+pmdn!D26</f>
        <v>0</v>
      </c>
      <c r="E26">
        <f>pmarp!E26+pmdn!E26</f>
        <v>850431.49605999992</v>
      </c>
      <c r="F26">
        <f>pmarp!F26+pmdn!F26</f>
        <v>3016176.43016</v>
      </c>
      <c r="G26">
        <f>pmarp!G26+pmdn!G26</f>
        <v>1836948.2851171875</v>
      </c>
      <c r="H26">
        <f>pmarp!H26+pmdn!H26</f>
        <v>5798432.7695800001</v>
      </c>
      <c r="I26">
        <f>pmarp!I26+pmdn!I26</f>
        <v>28264890.428960003</v>
      </c>
      <c r="J26">
        <f>pmarp!J26+pmdn!J26</f>
        <v>17879340.620908752</v>
      </c>
      <c r="K26">
        <f>pmarp!K26+pmdn!K26</f>
        <v>25155336.887534998</v>
      </c>
      <c r="L26">
        <f>pmarp!L26+pmdn!L26</f>
        <v>17871154.047490001</v>
      </c>
      <c r="M26">
        <f>pmarp!M26+pmdn!M26</f>
        <v>48935762.493749999</v>
      </c>
      <c r="N26">
        <f>pmarp!N26+pmdn!N26</f>
        <v>49892275.211999997</v>
      </c>
      <c r="O26">
        <f>pmarp!O26+pmdn!O26</f>
        <v>62671571.774332494</v>
      </c>
      <c r="P26">
        <f>pmarp!P26+pmdn!P26</f>
        <v>50997017.333124995</v>
      </c>
      <c r="Q26">
        <f>pmarp!Q26+pmdn!Q26</f>
        <v>81896392.518999994</v>
      </c>
      <c r="R26">
        <f>pmarp!R26+pmdn!R26</f>
        <v>99046162.136855006</v>
      </c>
      <c r="S26">
        <f>pmarp!S26+pmdn!S26</f>
        <v>120446627.00952001</v>
      </c>
      <c r="T26">
        <f>pmarp!T26+pmdn!T26</f>
        <v>100942014.96744999</v>
      </c>
      <c r="U26">
        <f>pmarp!U26+pmdn!U26</f>
        <v>78567301.10225001</v>
      </c>
      <c r="V26">
        <f>pmarp!V26+pmdn!V26</f>
        <v>23420991.200479999</v>
      </c>
    </row>
    <row r="27" spans="1:22" x14ac:dyDescent="0.35">
      <c r="A27" t="s">
        <v>25</v>
      </c>
      <c r="B27">
        <f>pmarp!B27+pmdn!B27</f>
        <v>0</v>
      </c>
      <c r="C27">
        <f>pmarp!C27+pmdn!C27</f>
        <v>716190.35499999986</v>
      </c>
      <c r="D27">
        <f>pmarp!D27+pmdn!D27</f>
        <v>54332.119815869148</v>
      </c>
      <c r="E27">
        <f>pmarp!E27+pmdn!E27</f>
        <v>17027.936567067878</v>
      </c>
      <c r="F27">
        <f>pmarp!F27+pmdn!F27</f>
        <v>911785.43025999994</v>
      </c>
      <c r="G27">
        <f>pmarp!G27+pmdn!G27</f>
        <v>435</v>
      </c>
      <c r="H27">
        <f>pmarp!H27+pmdn!H27</f>
        <v>5637.0356703955076</v>
      </c>
      <c r="I27">
        <f>pmarp!I27+pmdn!I27</f>
        <v>46755.770008642583</v>
      </c>
      <c r="J27">
        <f>pmarp!J27+pmdn!J27</f>
        <v>188449.69880707032</v>
      </c>
      <c r="K27">
        <f>pmarp!K27+pmdn!K27</f>
        <v>338120.83224265621</v>
      </c>
      <c r="L27">
        <f>pmarp!L27+pmdn!L27</f>
        <v>189189.60237136719</v>
      </c>
      <c r="M27">
        <f>pmarp!M27+pmdn!M27</f>
        <v>429136.37832031248</v>
      </c>
      <c r="N27">
        <f>pmarp!N27+pmdn!N27</f>
        <v>1315320.2404062501</v>
      </c>
      <c r="O27">
        <f>pmarp!O27+pmdn!O27</f>
        <v>150911.91196</v>
      </c>
      <c r="P27">
        <f>pmarp!P27+pmdn!P27</f>
        <v>520300.94977539062</v>
      </c>
      <c r="Q27">
        <f>pmarp!Q27+pmdn!Q27</f>
        <v>638988.1135742187</v>
      </c>
      <c r="R27">
        <f>pmarp!R27+pmdn!R27</f>
        <v>913435.92634000001</v>
      </c>
      <c r="S27">
        <f>pmarp!S27+pmdn!S27</f>
        <v>521037.97769437497</v>
      </c>
      <c r="T27">
        <f>pmarp!T27+pmdn!T27</f>
        <v>2500324.7895051562</v>
      </c>
      <c r="U27">
        <f>pmarp!U27+pmdn!U27</f>
        <v>3345456.0034140628</v>
      </c>
      <c r="V27">
        <f>pmarp!V27+pmdn!V27</f>
        <v>640503.27184398437</v>
      </c>
    </row>
    <row r="28" spans="1:22" x14ac:dyDescent="0.35">
      <c r="A28" t="s">
        <v>26</v>
      </c>
      <c r="B28">
        <f>pmarp!B28+pmdn!B28</f>
        <v>669709.66628022469</v>
      </c>
      <c r="C28">
        <f>pmarp!C28+pmdn!C28</f>
        <v>1820965.7672742968</v>
      </c>
      <c r="D28">
        <f>pmarp!D28+pmdn!D28</f>
        <v>5055520.1465250002</v>
      </c>
      <c r="E28">
        <f>pmarp!E28+pmdn!E28</f>
        <v>11263164.96694375</v>
      </c>
      <c r="F28">
        <f>pmarp!F28+pmdn!F28</f>
        <v>2175929.1190599999</v>
      </c>
      <c r="G28">
        <f>pmarp!G28+pmdn!G28</f>
        <v>4796724.57696875</v>
      </c>
      <c r="H28">
        <f>pmarp!H28+pmdn!H28</f>
        <v>4862444.3259199997</v>
      </c>
      <c r="I28">
        <f>pmarp!I28+pmdn!I28</f>
        <v>8138213.0675193751</v>
      </c>
      <c r="J28">
        <f>pmarp!J28+pmdn!J28</f>
        <v>5659786.2543987501</v>
      </c>
      <c r="K28">
        <f>pmarp!K28+pmdn!K28</f>
        <v>3699324.1784487502</v>
      </c>
      <c r="L28">
        <f>pmarp!L28+pmdn!L28</f>
        <v>6841085.2126259375</v>
      </c>
      <c r="M28">
        <f>pmarp!M28+pmdn!M28</f>
        <v>11609473.742812499</v>
      </c>
      <c r="N28">
        <f>pmarp!N28+pmdn!N28</f>
        <v>28520382.509187501</v>
      </c>
      <c r="O28">
        <f>pmarp!O28+pmdn!O28</f>
        <v>30034114.574998751</v>
      </c>
      <c r="P28">
        <f>pmarp!P28+pmdn!P28</f>
        <v>16529560.623749999</v>
      </c>
      <c r="Q28">
        <f>pmarp!Q28+pmdn!Q28</f>
        <v>33345574.26084375</v>
      </c>
      <c r="R28">
        <f>pmarp!R28+pmdn!R28</f>
        <v>48514059.421690941</v>
      </c>
      <c r="S28">
        <f>pmarp!S28+pmdn!S28</f>
        <v>57603986.3244</v>
      </c>
      <c r="T28">
        <f>pmarp!T28+pmdn!T28</f>
        <v>71328695.821515158</v>
      </c>
      <c r="U28">
        <f>pmarp!U28+pmdn!U28</f>
        <v>40906722.218500003</v>
      </c>
      <c r="V28">
        <f>pmarp!V28+pmdn!V28</f>
        <v>6594563.4449489843</v>
      </c>
    </row>
    <row r="29" spans="1:22" x14ac:dyDescent="0.35">
      <c r="A29" t="s">
        <v>27</v>
      </c>
      <c r="B29">
        <f>pmarp!B29+pmdn!B29</f>
        <v>69368.3655</v>
      </c>
      <c r="C29">
        <f>pmarp!C29+pmdn!C29</f>
        <v>2238.6309299999998</v>
      </c>
      <c r="D29">
        <f>pmarp!D29+pmdn!D29</f>
        <v>1340.8275000000001</v>
      </c>
      <c r="E29">
        <f>pmarp!E29+pmdn!E29</f>
        <v>663409.69451468752</v>
      </c>
      <c r="F29">
        <f>pmarp!F29+pmdn!F29</f>
        <v>111245.43341414063</v>
      </c>
      <c r="G29">
        <f>pmarp!G29+pmdn!G29</f>
        <v>283445.11144140625</v>
      </c>
      <c r="H29">
        <f>pmarp!H29+pmdn!H29</f>
        <v>64630.96164632812</v>
      </c>
      <c r="I29">
        <f>pmarp!I29+pmdn!I29</f>
        <v>242986.59420000002</v>
      </c>
      <c r="J29">
        <f>pmarp!J29+pmdn!J29</f>
        <v>700248.76886671875</v>
      </c>
      <c r="K29">
        <f>pmarp!K29+pmdn!K29</f>
        <v>924367.74031468749</v>
      </c>
      <c r="L29">
        <f>pmarp!L29+pmdn!L29</f>
        <v>209400.12178839845</v>
      </c>
      <c r="M29">
        <f>pmarp!M29+pmdn!M29</f>
        <v>210743.50813476564</v>
      </c>
      <c r="N29">
        <f>pmarp!N29+pmdn!N29</f>
        <v>328129.20115234377</v>
      </c>
      <c r="O29">
        <f>pmarp!O29+pmdn!O29</f>
        <v>298288.38422250003</v>
      </c>
      <c r="P29">
        <f>pmarp!P29+pmdn!P29</f>
        <v>474897.94053710939</v>
      </c>
      <c r="Q29">
        <f>pmarp!Q29+pmdn!Q29</f>
        <v>533073.94529296877</v>
      </c>
      <c r="R29">
        <f>pmarp!R29+pmdn!R29</f>
        <v>599580.45317699225</v>
      </c>
      <c r="S29">
        <f>pmarp!S29+pmdn!S29</f>
        <v>2401392.1306126565</v>
      </c>
      <c r="T29">
        <f>pmarp!T29+pmdn!T29</f>
        <v>1488321.3983775782</v>
      </c>
      <c r="U29">
        <f>pmarp!U29+pmdn!U29</f>
        <v>2407135.622972656</v>
      </c>
      <c r="V29">
        <f>pmarp!V29+pmdn!V29</f>
        <v>425358.76342500001</v>
      </c>
    </row>
    <row r="30" spans="1:22" x14ac:dyDescent="0.35">
      <c r="A30" t="s">
        <v>28</v>
      </c>
      <c r="B30">
        <f>pmarp!B30+pmdn!B30</f>
        <v>1383071.3106109377</v>
      </c>
      <c r="C30">
        <f>pmarp!C30+pmdn!C30</f>
        <v>1755896.5845349999</v>
      </c>
      <c r="D30">
        <f>pmarp!D30+pmdn!D30</f>
        <v>4075554.7830421878</v>
      </c>
      <c r="E30">
        <f>pmarp!E30+pmdn!E30</f>
        <v>3161277.6809031246</v>
      </c>
      <c r="F30">
        <f>pmarp!F30+pmdn!F30</f>
        <v>4333075.4554037498</v>
      </c>
      <c r="G30">
        <f>pmarp!G30+pmdn!G30</f>
        <v>4425612.76540625</v>
      </c>
      <c r="H30">
        <f>pmarp!H30+pmdn!H30</f>
        <v>6177258.4740099991</v>
      </c>
      <c r="I30">
        <f>pmarp!I30+pmdn!I30</f>
        <v>8963753.2935062498</v>
      </c>
      <c r="J30">
        <f>pmarp!J30+pmdn!J30</f>
        <v>7942408.1276881248</v>
      </c>
      <c r="K30">
        <f>pmarp!K30+pmdn!K30</f>
        <v>6624310.7560449997</v>
      </c>
      <c r="L30">
        <f>pmarp!L30+pmdn!L30</f>
        <v>5168345.5437037498</v>
      </c>
      <c r="M30">
        <f>pmarp!M30+pmdn!M30</f>
        <v>8368605.5371874999</v>
      </c>
      <c r="N30">
        <f>pmarp!N30+pmdn!N30</f>
        <v>10044433.47484375</v>
      </c>
      <c r="O30">
        <f>pmarp!O30+pmdn!O30</f>
        <v>8985838.8657956235</v>
      </c>
      <c r="P30">
        <f>pmarp!P30+pmdn!P30</f>
        <v>11820388.7671875</v>
      </c>
      <c r="Q30">
        <f>pmarp!Q30+pmdn!Q30</f>
        <v>17804093.092124999</v>
      </c>
      <c r="R30">
        <f>pmarp!R30+pmdn!R30</f>
        <v>12147585.396466251</v>
      </c>
      <c r="S30">
        <f>pmarp!S30+pmdn!S30</f>
        <v>17419937.772700001</v>
      </c>
      <c r="T30">
        <f>pmarp!T30+pmdn!T30</f>
        <v>21905139.519565001</v>
      </c>
      <c r="U30">
        <f>pmarp!U30+pmdn!U30</f>
        <v>24837756.17778125</v>
      </c>
      <c r="V30">
        <f>pmarp!V30+pmdn!V30</f>
        <v>8885509.7932956256</v>
      </c>
    </row>
    <row r="31" spans="1:22" x14ac:dyDescent="0.35">
      <c r="A31" t="s">
        <v>29</v>
      </c>
      <c r="B31">
        <f>pmarp!B31+pmdn!B31</f>
        <v>3226314.669298633</v>
      </c>
      <c r="C31">
        <f>pmarp!C31+pmdn!C31</f>
        <v>557651.06357999996</v>
      </c>
      <c r="D31">
        <f>pmarp!D31+pmdn!D31</f>
        <v>284686.24266152346</v>
      </c>
      <c r="E31">
        <f>pmarp!E31+pmdn!E31</f>
        <v>8266272.0370474998</v>
      </c>
      <c r="F31">
        <f>pmarp!F31+pmdn!F31</f>
        <v>1096317.4294165624</v>
      </c>
      <c r="G31">
        <f>pmarp!G31+pmdn!G31</f>
        <v>1293098.615234375</v>
      </c>
      <c r="H31">
        <f>pmarp!H31+pmdn!H31</f>
        <v>1883277.5630824999</v>
      </c>
      <c r="I31">
        <f>pmarp!I31+pmdn!I31</f>
        <v>1776101.1714717187</v>
      </c>
      <c r="J31">
        <f>pmarp!J31+pmdn!J31</f>
        <v>4189212.7047898439</v>
      </c>
      <c r="K31">
        <f>pmarp!K31+pmdn!K31</f>
        <v>2180974.9434706252</v>
      </c>
      <c r="L31">
        <f>pmarp!L31+pmdn!L31</f>
        <v>6576680.8589200005</v>
      </c>
      <c r="M31">
        <f>pmarp!M31+pmdn!M31</f>
        <v>11650829.815156249</v>
      </c>
      <c r="N31">
        <f>pmarp!N31+pmdn!N31</f>
        <v>23689490.258562498</v>
      </c>
      <c r="O31">
        <f>pmarp!O31+pmdn!O31</f>
        <v>16641050.242023751</v>
      </c>
      <c r="P31">
        <f>pmarp!P31+pmdn!P31</f>
        <v>24106734.727343749</v>
      </c>
      <c r="Q31">
        <f>pmarp!Q31+pmdn!Q31</f>
        <v>32284849.073375002</v>
      </c>
      <c r="R31">
        <f>pmarp!R31+pmdn!R31</f>
        <v>65472767.359417498</v>
      </c>
      <c r="S31">
        <f>pmarp!S31+pmdn!S31</f>
        <v>73090184.650460005</v>
      </c>
      <c r="T31">
        <f>pmarp!T31+pmdn!T31</f>
        <v>112573883.7234875</v>
      </c>
      <c r="U31">
        <f>pmarp!U31+pmdn!U31</f>
        <v>59161769.300624996</v>
      </c>
      <c r="V31">
        <f>pmarp!V31+pmdn!V31</f>
        <v>24342088.146219999</v>
      </c>
    </row>
    <row r="32" spans="1:22" x14ac:dyDescent="0.35">
      <c r="A32" t="s">
        <v>30</v>
      </c>
      <c r="B32">
        <f>pmarp!B32+pmdn!B32</f>
        <v>215985.34358443361</v>
      </c>
      <c r="C32">
        <f>pmarp!C32+pmdn!C32</f>
        <v>264660.25109255855</v>
      </c>
      <c r="D32">
        <f>pmarp!D32+pmdn!D32</f>
        <v>103766.19463293457</v>
      </c>
      <c r="E32">
        <f>pmarp!E32+pmdn!E32</f>
        <v>1956076.7145799999</v>
      </c>
      <c r="F32">
        <f>pmarp!F32+pmdn!F32</f>
        <v>1614475.43637375</v>
      </c>
      <c r="G32">
        <f>pmarp!G32+pmdn!G32</f>
        <v>1372040.4907343751</v>
      </c>
      <c r="H32">
        <f>pmarp!H32+pmdn!H32</f>
        <v>1089961.78931125</v>
      </c>
      <c r="I32">
        <f>pmarp!I32+pmdn!I32</f>
        <v>3306087.7275937502</v>
      </c>
      <c r="J32">
        <f>pmarp!J32+pmdn!J32</f>
        <v>3445429.6749684378</v>
      </c>
      <c r="K32">
        <f>pmarp!K32+pmdn!K32</f>
        <v>2272314.9598496873</v>
      </c>
      <c r="L32">
        <f>pmarp!L32+pmdn!L32</f>
        <v>7906976.1116774995</v>
      </c>
      <c r="M32">
        <f>pmarp!M32+pmdn!M32</f>
        <v>6124870.84765625</v>
      </c>
      <c r="N32">
        <f>pmarp!N32+pmdn!N32</f>
        <v>7417779.8967343746</v>
      </c>
      <c r="O32">
        <f>pmarp!O32+pmdn!O32</f>
        <v>12060672.801893124</v>
      </c>
      <c r="P32">
        <f>pmarp!P32+pmdn!P32</f>
        <v>12322640.699843749</v>
      </c>
      <c r="Q32">
        <f>pmarp!Q32+pmdn!Q32</f>
        <v>17597630.369687498</v>
      </c>
      <c r="R32">
        <f>pmarp!R32+pmdn!R32</f>
        <v>19698719.508601874</v>
      </c>
      <c r="S32">
        <f>pmarp!S32+pmdn!S32</f>
        <v>21108637.700245</v>
      </c>
      <c r="T32">
        <f>pmarp!T32+pmdn!T32</f>
        <v>16986915.538984686</v>
      </c>
      <c r="U32">
        <f>pmarp!U32+pmdn!U32</f>
        <v>19995723.266109377</v>
      </c>
      <c r="V32">
        <f>pmarp!V32+pmdn!V32</f>
        <v>6463144.5073762499</v>
      </c>
    </row>
    <row r="33" spans="1:22" x14ac:dyDescent="0.35">
      <c r="A33" t="s">
        <v>31</v>
      </c>
      <c r="B33">
        <f>pmarp!B33+pmdn!B33</f>
        <v>4329.7033500000007</v>
      </c>
      <c r="C33">
        <f>pmarp!C33+pmdn!C33</f>
        <v>2196617.600924531</v>
      </c>
      <c r="D33">
        <f>pmarp!D33+pmdn!D33</f>
        <v>59300.070134130867</v>
      </c>
      <c r="E33">
        <f>pmarp!E33+pmdn!E33</f>
        <v>68243.980501171871</v>
      </c>
      <c r="F33">
        <f>pmarp!F33+pmdn!F33</f>
        <v>78342.409967070314</v>
      </c>
      <c r="G33">
        <f>pmarp!G33+pmdn!G33</f>
        <v>32364.974999999999</v>
      </c>
      <c r="H33">
        <f>pmarp!H33+pmdn!H33</f>
        <v>670694.75306124997</v>
      </c>
      <c r="I33">
        <f>pmarp!I33+pmdn!I33</f>
        <v>235851.81545000002</v>
      </c>
      <c r="J33">
        <f>pmarp!J33+pmdn!J33</f>
        <v>91352.227823964844</v>
      </c>
      <c r="K33">
        <f>pmarp!K33+pmdn!K33</f>
        <v>245995.60373841797</v>
      </c>
      <c r="L33">
        <f>pmarp!L33+pmdn!L33</f>
        <v>336880.84930599609</v>
      </c>
      <c r="M33">
        <f>pmarp!M33+pmdn!M33</f>
        <v>172708.17840820312</v>
      </c>
      <c r="N33">
        <f>pmarp!N33+pmdn!N33</f>
        <v>403339.61859472655</v>
      </c>
      <c r="O33">
        <f>pmarp!O33+pmdn!O33</f>
        <v>682386.10704250005</v>
      </c>
      <c r="P33">
        <f>pmarp!P33+pmdn!P33</f>
        <v>1068919.4792382813</v>
      </c>
      <c r="Q33">
        <f>pmarp!Q33+pmdn!Q33</f>
        <v>1801364.028484375</v>
      </c>
      <c r="R33">
        <f>pmarp!R33+pmdn!R33</f>
        <v>1773988.516695</v>
      </c>
      <c r="S33">
        <f>pmarp!S33+pmdn!S33</f>
        <v>4296520.2958025001</v>
      </c>
      <c r="T33">
        <f>pmarp!T33+pmdn!T33</f>
        <v>1966649.7705237111</v>
      </c>
      <c r="U33">
        <f>pmarp!U33+pmdn!U33</f>
        <v>4011460.2857773434</v>
      </c>
      <c r="V33">
        <f>pmarp!V33+pmdn!V33</f>
        <v>852784.82229101565</v>
      </c>
    </row>
    <row r="34" spans="1:22" x14ac:dyDescent="0.35">
      <c r="A34" t="s">
        <v>32</v>
      </c>
      <c r="B34">
        <f>pmarp!B34+pmdn!B34</f>
        <v>11463213.55767625</v>
      </c>
      <c r="C34">
        <f>pmarp!C34+pmdn!C34</f>
        <v>22210913.851954997</v>
      </c>
      <c r="D34">
        <f>pmarp!D34+pmdn!D34</f>
        <v>2036447.3774539065</v>
      </c>
      <c r="E34">
        <f>pmarp!E34+pmdn!E34</f>
        <v>21063851.913235001</v>
      </c>
      <c r="F34">
        <f>pmarp!F34+pmdn!F34</f>
        <v>6688797.9324200004</v>
      </c>
      <c r="G34">
        <f>pmarp!G34+pmdn!G34</f>
        <v>29843956.21525</v>
      </c>
      <c r="H34">
        <f>pmarp!H34+pmdn!H34</f>
        <v>81328792.479239985</v>
      </c>
      <c r="I34">
        <f>pmarp!I34+pmdn!I34</f>
        <v>42573221.791634999</v>
      </c>
      <c r="J34">
        <f>pmarp!J34+pmdn!J34</f>
        <v>48168642.91652</v>
      </c>
      <c r="K34">
        <f>pmarp!K34+pmdn!K34</f>
        <v>41452347.744010001</v>
      </c>
      <c r="L34">
        <f>pmarp!L34+pmdn!L34</f>
        <v>30270187.593849998</v>
      </c>
      <c r="M34">
        <f>pmarp!M34+pmdn!M34</f>
        <v>17392452.0825</v>
      </c>
      <c r="N34">
        <f>pmarp!N34+pmdn!N34</f>
        <v>28688483.408875</v>
      </c>
      <c r="O34">
        <f>pmarp!O34+pmdn!O34</f>
        <v>50160132.506587498</v>
      </c>
      <c r="P34">
        <f>pmarp!P34+pmdn!P34</f>
        <v>15838796.488046875</v>
      </c>
      <c r="Q34">
        <f>pmarp!Q34+pmdn!Q34</f>
        <v>32375800.6545</v>
      </c>
      <c r="R34">
        <f>pmarp!R34+pmdn!R34</f>
        <v>40471449.305166245</v>
      </c>
      <c r="S34">
        <f>pmarp!S34+pmdn!S34</f>
        <v>70456287.970679998</v>
      </c>
      <c r="T34">
        <f>pmarp!T34+pmdn!T34</f>
        <v>43782870.441818744</v>
      </c>
      <c r="U34">
        <f>pmarp!U34+pmdn!U34</f>
        <v>64204666.938874997</v>
      </c>
      <c r="V34">
        <f>pmarp!V34+pmdn!V34</f>
        <v>20146612.586199999</v>
      </c>
    </row>
    <row r="35" spans="1:22" x14ac:dyDescent="0.35">
      <c r="A35" t="s">
        <v>33</v>
      </c>
      <c r="B35">
        <f>pmarp!B35+pmdn!B35</f>
        <v>0</v>
      </c>
      <c r="C35">
        <f>pmarp!C35+pmdn!C35</f>
        <v>0</v>
      </c>
      <c r="D35">
        <f>pmarp!D35+pmdn!D35</f>
        <v>0</v>
      </c>
      <c r="E35">
        <f>pmarp!E35+pmdn!E35</f>
        <v>0</v>
      </c>
      <c r="F35">
        <f>pmarp!F35+pmdn!F35</f>
        <v>0</v>
      </c>
      <c r="G35">
        <f>pmarp!G35+pmdn!G35</f>
        <v>0</v>
      </c>
      <c r="H35">
        <f>pmarp!H35+pmdn!H35</f>
        <v>0</v>
      </c>
      <c r="I35">
        <f>pmarp!I35+pmdn!I35</f>
        <v>53915.478677285158</v>
      </c>
      <c r="J35">
        <f>pmarp!J35+pmdn!J35</f>
        <v>3637.4224798114019</v>
      </c>
      <c r="K35">
        <f>pmarp!K35+pmdn!K35</f>
        <v>2465.4436030261236</v>
      </c>
      <c r="L35">
        <f>pmarp!L35+pmdn!L35</f>
        <v>7008.0584664990229</v>
      </c>
      <c r="M35">
        <f>pmarp!M35+pmdn!M35</f>
        <v>3000</v>
      </c>
      <c r="N35">
        <f>pmarp!N35+pmdn!N35</f>
        <v>9230.3115897827156</v>
      </c>
      <c r="O35">
        <f>pmarp!O35+pmdn!O35</f>
        <v>19946.730885000001</v>
      </c>
      <c r="P35">
        <f>pmarp!P35+pmdn!P35</f>
        <v>126353.1281225586</v>
      </c>
      <c r="Q35">
        <f>pmarp!Q35+pmdn!Q35</f>
        <v>3027.0791921195982</v>
      </c>
      <c r="R35">
        <f>pmarp!R35+pmdn!R35</f>
        <v>6939.2998046875</v>
      </c>
      <c r="S35">
        <f>pmarp!S35+pmdn!S35</f>
        <v>164618.50178341797</v>
      </c>
      <c r="T35">
        <f>pmarp!T35+pmdn!T35</f>
        <v>108315.32293439514</v>
      </c>
      <c r="U35">
        <f>pmarp!U35+pmdn!U35</f>
        <v>343040.05594726896</v>
      </c>
      <c r="V35">
        <f>pmarp!V35+pmdn!V35</f>
        <v>180717.19067306153</v>
      </c>
    </row>
    <row r="36" spans="1:22" x14ac:dyDescent="0.35">
      <c r="A36" t="s">
        <v>34</v>
      </c>
      <c r="B36">
        <f>pmarp!B36+pmdn!B36</f>
        <v>128632.46190744141</v>
      </c>
      <c r="C36">
        <f>pmarp!C36+pmdn!C36</f>
        <v>1261.6958753506467</v>
      </c>
      <c r="D36">
        <f>pmarp!D36+pmdn!D36</f>
        <v>161107.58218847658</v>
      </c>
      <c r="E36">
        <f>pmarp!E36+pmdn!E36</f>
        <v>1936048.3081264845</v>
      </c>
      <c r="F36">
        <f>pmarp!F36+pmdn!F36</f>
        <v>2288093.4501737501</v>
      </c>
      <c r="G36">
        <f>pmarp!G36+pmdn!G36</f>
        <v>585591.6703828125</v>
      </c>
      <c r="H36">
        <f>pmarp!H36+pmdn!H36</f>
        <v>1701040.0247412499</v>
      </c>
      <c r="I36">
        <f>pmarp!I36+pmdn!I36</f>
        <v>3342766.8906668755</v>
      </c>
      <c r="J36">
        <f>pmarp!J36+pmdn!J36</f>
        <v>9796440.9791000001</v>
      </c>
      <c r="K36">
        <f>pmarp!K36+pmdn!K36</f>
        <v>2474365.8109499998</v>
      </c>
      <c r="L36">
        <f>pmarp!L36+pmdn!L36</f>
        <v>3838950.873103125</v>
      </c>
      <c r="M36">
        <f>pmarp!M36+pmdn!M36</f>
        <v>9325979.2596875001</v>
      </c>
      <c r="N36">
        <f>pmarp!N36+pmdn!N36</f>
        <v>26980534.814062499</v>
      </c>
      <c r="O36">
        <f>pmarp!O36+pmdn!O36</f>
        <v>39319058.592315003</v>
      </c>
      <c r="P36">
        <f>pmarp!P36+pmdn!P36</f>
        <v>40888188.858125001</v>
      </c>
      <c r="Q36">
        <f>pmarp!Q36+pmdn!Q36</f>
        <v>60664573.0625</v>
      </c>
      <c r="R36">
        <f>pmarp!R36+pmdn!R36</f>
        <v>76759252.825690001</v>
      </c>
      <c r="S36">
        <f>pmarp!S36+pmdn!S36</f>
        <v>69190205.472079992</v>
      </c>
      <c r="T36">
        <f>pmarp!T36+pmdn!T36</f>
        <v>77080328.173942506</v>
      </c>
      <c r="U36">
        <f>pmarp!U36+pmdn!U36</f>
        <v>116803039.838</v>
      </c>
      <c r="V36">
        <f>pmarp!V36+pmdn!V36</f>
        <v>25161132.891987499</v>
      </c>
    </row>
    <row r="37" spans="1:22" x14ac:dyDescent="0.35">
      <c r="A37" t="s">
        <v>35</v>
      </c>
      <c r="B37">
        <f>pmarp!B37+pmdn!B37</f>
        <v>11173.428</v>
      </c>
      <c r="C37">
        <f>pmarp!C37+pmdn!C37</f>
        <v>364.52802499999996</v>
      </c>
      <c r="D37">
        <f>pmarp!D37+pmdn!D37</f>
        <v>618446.60587304691</v>
      </c>
      <c r="E37">
        <f>pmarp!E37+pmdn!E37</f>
        <v>167584.17712499999</v>
      </c>
      <c r="F37">
        <f>pmarp!F37+pmdn!F37</f>
        <v>88244.556185859372</v>
      </c>
      <c r="G37">
        <f>pmarp!G37+pmdn!G37</f>
        <v>378912.73200000002</v>
      </c>
      <c r="H37">
        <f>pmarp!H37+pmdn!H37</f>
        <v>124682.07248632811</v>
      </c>
      <c r="I37">
        <f>pmarp!I37+pmdn!I37</f>
        <v>93812.848277285157</v>
      </c>
      <c r="J37">
        <f>pmarp!J37+pmdn!J37</f>
        <v>23467.592040754396</v>
      </c>
      <c r="K37">
        <f>pmarp!K37+pmdn!K37</f>
        <v>237432.19685632814</v>
      </c>
      <c r="L37">
        <f>pmarp!L37+pmdn!L37</f>
        <v>141708.5489959961</v>
      </c>
      <c r="M37">
        <f>pmarp!M37+pmdn!M37</f>
        <v>15947.726738586425</v>
      </c>
      <c r="N37">
        <f>pmarp!N37+pmdn!N37</f>
        <v>68510.726315917971</v>
      </c>
      <c r="O37">
        <f>pmarp!O37+pmdn!O37</f>
        <v>596075.49593500001</v>
      </c>
      <c r="P37">
        <f>pmarp!P37+pmdn!P37</f>
        <v>122115.87720947266</v>
      </c>
      <c r="Q37">
        <f>pmarp!Q37+pmdn!Q37</f>
        <v>1480147.2035000001</v>
      </c>
      <c r="R37">
        <f>pmarp!R37+pmdn!R37</f>
        <v>2103785.3204860156</v>
      </c>
      <c r="S37">
        <f>pmarp!S37+pmdn!S37</f>
        <v>5758118.7305012504</v>
      </c>
      <c r="T37">
        <f>pmarp!T37+pmdn!T37</f>
        <v>5989696.4400887107</v>
      </c>
      <c r="U37">
        <f>pmarp!U37+pmdn!U37</f>
        <v>7387863.9622363281</v>
      </c>
      <c r="V37">
        <f>pmarp!V37+pmdn!V37</f>
        <v>3009491.0113889845</v>
      </c>
    </row>
    <row r="38" spans="1:22" x14ac:dyDescent="0.35">
      <c r="A38" t="s">
        <v>36</v>
      </c>
      <c r="B38">
        <f>pmarp!B38+pmdn!B38</f>
        <v>0</v>
      </c>
      <c r="C38">
        <f>pmarp!C38+pmdn!C38</f>
        <v>0</v>
      </c>
      <c r="D38">
        <f>pmarp!D38+pmdn!D38</f>
        <v>0</v>
      </c>
      <c r="E38">
        <f>pmarp!E38+pmdn!E38</f>
        <v>485.23700000000002</v>
      </c>
      <c r="F38">
        <f>pmarp!F38+pmdn!F38</f>
        <v>0</v>
      </c>
      <c r="G38">
        <f>pmarp!G38+pmdn!G38</f>
        <v>0</v>
      </c>
      <c r="H38">
        <f>pmarp!H38+pmdn!H38</f>
        <v>0</v>
      </c>
      <c r="I38">
        <f>pmarp!I38+pmdn!I38</f>
        <v>0</v>
      </c>
      <c r="J38">
        <f>pmarp!J38+pmdn!J38</f>
        <v>0</v>
      </c>
      <c r="K38">
        <f>pmarp!K38+pmdn!K38</f>
        <v>0</v>
      </c>
      <c r="L38">
        <f>pmarp!L38+pmdn!L38</f>
        <v>0</v>
      </c>
      <c r="M38">
        <f>pmarp!M38+pmdn!M38</f>
        <v>0</v>
      </c>
      <c r="N38">
        <f>pmarp!N38+pmdn!N38</f>
        <v>243042.24662695313</v>
      </c>
      <c r="O38">
        <f>pmarp!O38+pmdn!O38</f>
        <v>0</v>
      </c>
      <c r="P38">
        <f>pmarp!P38+pmdn!P38</f>
        <v>0</v>
      </c>
      <c r="Q38">
        <f>pmarp!Q38+pmdn!Q38</f>
        <v>0</v>
      </c>
      <c r="R38">
        <f>pmarp!R38+pmdn!R38</f>
        <v>401.67601686717984</v>
      </c>
      <c r="S38">
        <f>pmarp!S38+pmdn!S38</f>
        <v>104723.64802734375</v>
      </c>
      <c r="T38">
        <f>pmarp!T38+pmdn!T38</f>
        <v>1491.5</v>
      </c>
      <c r="U38">
        <f>pmarp!U38+pmdn!U38</f>
        <v>2162.0934999999999</v>
      </c>
      <c r="V38">
        <f>pmarp!V38+pmdn!V38</f>
        <v>150</v>
      </c>
    </row>
    <row r="39" spans="1:22" x14ac:dyDescent="0.35">
      <c r="A39" t="s">
        <v>37</v>
      </c>
      <c r="B39">
        <f>pmarp!B39+pmdn!B39</f>
        <v>0</v>
      </c>
      <c r="C39">
        <f>pmarp!C39+pmdn!C39</f>
        <v>857.71299999999985</v>
      </c>
      <c r="D39">
        <f>pmarp!D39+pmdn!D39</f>
        <v>39963.395753639605</v>
      </c>
      <c r="E39">
        <f>pmarp!E39+pmdn!E39</f>
        <v>0</v>
      </c>
      <c r="F39">
        <f>pmarp!F39+pmdn!F39</f>
        <v>5113.6482441918943</v>
      </c>
      <c r="G39">
        <f>pmarp!G39+pmdn!G39</f>
        <v>27967.804492675783</v>
      </c>
      <c r="H39">
        <f>pmarp!H39+pmdn!H39</f>
        <v>10290.596559999998</v>
      </c>
      <c r="I39">
        <f>pmarp!I39+pmdn!I39</f>
        <v>19486.778564687498</v>
      </c>
      <c r="J39">
        <f>pmarp!J39+pmdn!J39</f>
        <v>907.76700000000005</v>
      </c>
      <c r="K39">
        <f>pmarp!K39+pmdn!K39</f>
        <v>12755.189957895507</v>
      </c>
      <c r="L39">
        <f>pmarp!L39+pmdn!L39</f>
        <v>17234.536441750493</v>
      </c>
      <c r="M39">
        <f>pmarp!M39+pmdn!M39</f>
        <v>34409.7185168457</v>
      </c>
      <c r="N39">
        <f>pmarp!N39+pmdn!N39</f>
        <v>72191.48710913086</v>
      </c>
      <c r="O39">
        <f>pmarp!O39+pmdn!O39</f>
        <v>75074.683614584967</v>
      </c>
      <c r="P39">
        <f>pmarp!P39+pmdn!P39</f>
        <v>860862.21805664059</v>
      </c>
      <c r="Q39">
        <f>pmarp!Q39+pmdn!Q39</f>
        <v>189888.79492773439</v>
      </c>
      <c r="R39">
        <f>pmarp!R39+pmdn!R39</f>
        <v>169870.61229100096</v>
      </c>
      <c r="S39">
        <f>pmarp!S39+pmdn!S39</f>
        <v>254213.14905000001</v>
      </c>
      <c r="T39">
        <f>pmarp!T39+pmdn!T39</f>
        <v>531365.57438258058</v>
      </c>
      <c r="U39">
        <f>pmarp!U39+pmdn!U39</f>
        <v>305295.56774658203</v>
      </c>
      <c r="V39">
        <f>pmarp!V39+pmdn!V39</f>
        <v>110830.73552512695</v>
      </c>
    </row>
    <row r="40" spans="1:22" x14ac:dyDescent="0.35">
      <c r="A40" t="s">
        <v>70</v>
      </c>
      <c r="B40">
        <f>pmarp!B40+pmdn!B40</f>
        <v>160689.27528</v>
      </c>
      <c r="C40">
        <f>pmarp!C40+pmdn!C40</f>
        <v>9847.4027435974149</v>
      </c>
      <c r="D40">
        <f>pmarp!D40+pmdn!D40</f>
        <v>147864.65845478518</v>
      </c>
      <c r="E40">
        <f>pmarp!E40+pmdn!E40</f>
        <v>305973.08297882811</v>
      </c>
      <c r="F40">
        <f>pmarp!F40+pmdn!F40</f>
        <v>175329.86395292968</v>
      </c>
      <c r="G40">
        <f>pmarp!G40+pmdn!G40</f>
        <v>232563.32906640624</v>
      </c>
      <c r="H40">
        <f>pmarp!H40+pmdn!H40</f>
        <v>50093.186713671872</v>
      </c>
      <c r="I40">
        <f>pmarp!I40+pmdn!I40</f>
        <v>260705.80510250002</v>
      </c>
      <c r="J40">
        <f>pmarp!J40+pmdn!J40</f>
        <v>166348.99167698243</v>
      </c>
      <c r="K40">
        <f>pmarp!K40+pmdn!K40</f>
        <v>1161279.8385005079</v>
      </c>
      <c r="L40">
        <f>pmarp!L40+pmdn!L40</f>
        <v>872151.7491359961</v>
      </c>
      <c r="M40">
        <f>pmarp!M40+pmdn!M40</f>
        <v>441971.23563476559</v>
      </c>
      <c r="N40">
        <f>pmarp!N40+pmdn!N40</f>
        <v>1047554.2815</v>
      </c>
      <c r="O40">
        <f>pmarp!O40+pmdn!O40</f>
        <v>565210.48442582029</v>
      </c>
      <c r="P40">
        <f>pmarp!P40+pmdn!P40</f>
        <v>1821053.0487500001</v>
      </c>
      <c r="Q40">
        <f>pmarp!Q40+pmdn!Q40</f>
        <v>5007650.4746874999</v>
      </c>
      <c r="R40">
        <f>pmarp!R40+pmdn!R40</f>
        <v>3355677.9489259375</v>
      </c>
      <c r="S40">
        <f>pmarp!S40+pmdn!S40</f>
        <v>2415366.4329200001</v>
      </c>
      <c r="T40">
        <f>pmarp!T40+pmdn!T40</f>
        <v>2705824.3695337111</v>
      </c>
      <c r="U40">
        <f>pmarp!U40+pmdn!U40</f>
        <v>1671685.0824726564</v>
      </c>
      <c r="V40">
        <f>pmarp!V40+pmdn!V40</f>
        <v>263456.27081999998</v>
      </c>
    </row>
    <row r="41" spans="1:22" x14ac:dyDescent="0.35">
      <c r="A41" t="s">
        <v>93</v>
      </c>
      <c r="B41">
        <f>SUM(B2:B40)</f>
        <v>50923326.659715779</v>
      </c>
      <c r="C41">
        <f t="shared" ref="C41:V41" si="0">SUM(C2:C40)</f>
        <v>72092632.597519204</v>
      </c>
      <c r="D41">
        <f t="shared" si="0"/>
        <v>52208386.35307581</v>
      </c>
      <c r="E41">
        <f t="shared" si="0"/>
        <v>118385427.52108297</v>
      </c>
      <c r="F41">
        <f t="shared" si="0"/>
        <v>79537987.012618393</v>
      </c>
      <c r="G41">
        <f t="shared" si="0"/>
        <v>131816197.76425436</v>
      </c>
      <c r="H41">
        <f t="shared" si="0"/>
        <v>192417532.75489908</v>
      </c>
      <c r="I41">
        <f t="shared" si="0"/>
        <v>173997103.7755976</v>
      </c>
      <c r="J41">
        <f t="shared" si="0"/>
        <v>207818659.58506775</v>
      </c>
      <c r="K41">
        <f t="shared" si="0"/>
        <v>246745206.98681274</v>
      </c>
      <c r="L41">
        <f t="shared" si="0"/>
        <v>323349806.43065679</v>
      </c>
      <c r="M41">
        <f t="shared" si="0"/>
        <v>431065867.41614896</v>
      </c>
      <c r="N41">
        <f t="shared" si="0"/>
        <v>494759414.61810899</v>
      </c>
      <c r="O41">
        <f t="shared" si="0"/>
        <v>574159130.68972087</v>
      </c>
      <c r="P41">
        <f t="shared" si="0"/>
        <v>602249554.31477416</v>
      </c>
      <c r="Q41">
        <f t="shared" si="0"/>
        <v>694395455.04230332</v>
      </c>
      <c r="R41">
        <f t="shared" si="0"/>
        <v>746060046.53663766</v>
      </c>
      <c r="S41">
        <f t="shared" si="0"/>
        <v>789913285.65770185</v>
      </c>
      <c r="T41">
        <f t="shared" si="0"/>
        <v>837764786.12548745</v>
      </c>
      <c r="U41">
        <f t="shared" si="0"/>
        <v>892269755.25772583</v>
      </c>
      <c r="V41">
        <f t="shared" si="0"/>
        <v>288103692.42088807</v>
      </c>
    </row>
    <row r="42" spans="1:22" x14ac:dyDescent="0.35">
      <c r="A42" t="s">
        <v>94</v>
      </c>
      <c r="B42">
        <f>SUM(B11:B25)</f>
        <v>28250100.337129783</v>
      </c>
      <c r="C42">
        <f t="shared" ref="C42:V42" si="1">SUM(C11:C25)</f>
        <v>38071454.18739637</v>
      </c>
      <c r="D42">
        <f t="shared" si="1"/>
        <v>34322863.610302322</v>
      </c>
      <c r="E42">
        <f t="shared" si="1"/>
        <v>55341816.708291955</v>
      </c>
      <c r="F42">
        <f t="shared" si="1"/>
        <v>46512376.458272874</v>
      </c>
      <c r="G42">
        <f t="shared" si="1"/>
        <v>69430892.171685532</v>
      </c>
      <c r="H42">
        <f t="shared" si="1"/>
        <v>79835114.362622976</v>
      </c>
      <c r="I42">
        <f t="shared" si="1"/>
        <v>60443641.563402236</v>
      </c>
      <c r="J42">
        <f t="shared" si="1"/>
        <v>52349336.022858344</v>
      </c>
      <c r="K42">
        <f t="shared" si="1"/>
        <v>92304690.051055938</v>
      </c>
      <c r="L42">
        <f t="shared" si="1"/>
        <v>149449016.57498923</v>
      </c>
      <c r="M42">
        <f t="shared" si="1"/>
        <v>205101647.04339352</v>
      </c>
      <c r="N42">
        <f t="shared" si="1"/>
        <v>200304761.95528272</v>
      </c>
      <c r="O42">
        <f t="shared" si="1"/>
        <v>243337382.53031701</v>
      </c>
      <c r="P42">
        <f t="shared" si="1"/>
        <v>316336748.67153203</v>
      </c>
      <c r="Q42">
        <f t="shared" si="1"/>
        <v>269543419.83059371</v>
      </c>
      <c r="R42">
        <f t="shared" si="1"/>
        <v>226626858.36295649</v>
      </c>
      <c r="S42">
        <f t="shared" si="1"/>
        <v>206300653.85592091</v>
      </c>
      <c r="T42">
        <f t="shared" si="1"/>
        <v>262368525.45011955</v>
      </c>
      <c r="U42">
        <f t="shared" si="1"/>
        <v>303196415.7125234</v>
      </c>
      <c r="V42">
        <f t="shared" si="1"/>
        <v>101195629.21947752</v>
      </c>
    </row>
    <row r="43" spans="1:22" x14ac:dyDescent="0.35">
      <c r="A43" t="s">
        <v>95</v>
      </c>
      <c r="B43">
        <f>B42/B41*100</f>
        <v>55.475755788511286</v>
      </c>
      <c r="C43">
        <f t="shared" ref="C43:V43" si="2">C42/C41*100</f>
        <v>52.80907745447827</v>
      </c>
      <c r="D43">
        <f t="shared" si="2"/>
        <v>65.742050287061247</v>
      </c>
      <c r="E43">
        <f t="shared" si="2"/>
        <v>46.747152810202309</v>
      </c>
      <c r="F43">
        <f t="shared" si="2"/>
        <v>58.478191622945985</v>
      </c>
      <c r="G43">
        <f t="shared" si="2"/>
        <v>52.672504099882069</v>
      </c>
      <c r="H43">
        <f t="shared" si="2"/>
        <v>41.490561291167118</v>
      </c>
      <c r="I43">
        <f t="shared" si="2"/>
        <v>34.738303254378202</v>
      </c>
      <c r="J43">
        <f t="shared" si="2"/>
        <v>25.189911304104939</v>
      </c>
      <c r="K43">
        <f t="shared" si="2"/>
        <v>37.408909043566204</v>
      </c>
      <c r="L43">
        <f t="shared" si="2"/>
        <v>46.218990580110017</v>
      </c>
      <c r="M43">
        <f t="shared" si="2"/>
        <v>47.58011769124586</v>
      </c>
      <c r="N43">
        <f t="shared" si="2"/>
        <v>40.485285582668979</v>
      </c>
      <c r="O43">
        <f t="shared" si="2"/>
        <v>42.381522738827265</v>
      </c>
      <c r="P43">
        <f t="shared" si="2"/>
        <v>52.525858492573363</v>
      </c>
      <c r="Q43">
        <f t="shared" si="2"/>
        <v>38.816990790092774</v>
      </c>
      <c r="R43">
        <f t="shared" si="2"/>
        <v>30.376490393099647</v>
      </c>
      <c r="S43">
        <f t="shared" si="2"/>
        <v>26.116873535574193</v>
      </c>
      <c r="T43">
        <f t="shared" si="2"/>
        <v>31.317683650028684</v>
      </c>
      <c r="U43">
        <f t="shared" si="2"/>
        <v>33.980353354569019</v>
      </c>
      <c r="V43">
        <f t="shared" si="2"/>
        <v>35.124724840958216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4FD5-82C8-4A53-BD97-D930DDDA4AB2}">
  <dimension ref="A1:W40"/>
  <sheetViews>
    <sheetView topLeftCell="J4" workbookViewId="0">
      <selection activeCell="W14" sqref="W14"/>
    </sheetView>
  </sheetViews>
  <sheetFormatPr defaultRowHeight="14.5" x14ac:dyDescent="0.35"/>
  <cols>
    <col min="1" max="1" width="84.6328125" bestFit="1" customWidth="1"/>
  </cols>
  <sheetData>
    <row r="1" spans="1:23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97</v>
      </c>
    </row>
    <row r="2" spans="1:23" x14ac:dyDescent="0.35">
      <c r="A2" t="s">
        <v>0</v>
      </c>
      <c r="B2">
        <f>pmarp!B2/inves!B2*100</f>
        <v>72.642071323180772</v>
      </c>
      <c r="C2">
        <f>pmarp!C2/inves!C2*100</f>
        <v>93.83925408854256</v>
      </c>
      <c r="D2">
        <f>pmarp!D2/inves!D2*100</f>
        <v>46.199004323999432</v>
      </c>
      <c r="E2">
        <f>pmarp!E2/inves!E2*100</f>
        <v>38.613315503907444</v>
      </c>
      <c r="F2">
        <f>pmarp!F2/inves!F2*100</f>
        <v>47.199989574595861</v>
      </c>
      <c r="G2">
        <f>pmarp!G2/inves!G2*100</f>
        <v>35.953485233170824</v>
      </c>
      <c r="H2">
        <f>pmarp!H2/inves!H2*100</f>
        <v>54.414550457103481</v>
      </c>
      <c r="I2">
        <f>pmarp!I2/inves!I2*100</f>
        <v>39.868820221474024</v>
      </c>
      <c r="J2">
        <f>pmarp!J2/inves!J2*100</f>
        <v>41.008815153304525</v>
      </c>
      <c r="K2">
        <f>pmarp!K2/inves!K2*100</f>
        <v>53.141418931435481</v>
      </c>
      <c r="L2">
        <f>pmarp!L2/inves!L2*100</f>
        <v>61.068692435504268</v>
      </c>
      <c r="M2">
        <f>pmarp!M2/inves!M2*100</f>
        <v>71.118685139604324</v>
      </c>
      <c r="N2">
        <f>pmarp!N2/inves!N2*100</f>
        <v>66.535216341045867</v>
      </c>
      <c r="O2">
        <f>pmarp!O2/inves!O2*100</f>
        <v>70.067185380926801</v>
      </c>
      <c r="P2">
        <f>pmarp!P2/inves!P2*100</f>
        <v>50.423351082060833</v>
      </c>
      <c r="Q2">
        <f>pmarp!Q2/inves!Q2*100</f>
        <v>48.260074810204515</v>
      </c>
      <c r="R2">
        <f>pmarp!R2/inves!R2*100</f>
        <v>44.013608628199883</v>
      </c>
      <c r="S2">
        <f>pmarp!S2/inves!S2*100</f>
        <v>23.367939388690438</v>
      </c>
      <c r="T2">
        <f>pmarp!T2/inves!T2*100</f>
        <v>34.801765699665346</v>
      </c>
      <c r="U2">
        <f>pmarp!U2/inves!U2*100</f>
        <v>31.665470445933426</v>
      </c>
      <c r="V2">
        <f>pmarp!V2/inves!V2*100</f>
        <v>40.301347189463215</v>
      </c>
      <c r="W2">
        <f>AVERAGE(B2:V2)</f>
        <v>50.690669588191106</v>
      </c>
    </row>
    <row r="3" spans="1:23" x14ac:dyDescent="0.35">
      <c r="A3" t="s">
        <v>1</v>
      </c>
      <c r="B3">
        <f>pmarp!B3/inves!B3*100</f>
        <v>0</v>
      </c>
      <c r="C3">
        <f>pmarp!C3/inves!C3*100</f>
        <v>0</v>
      </c>
      <c r="D3">
        <f>pmarp!D3/inves!D3*100</f>
        <v>0</v>
      </c>
      <c r="E3">
        <f>pmarp!E3/inves!E3*100</f>
        <v>53.634557724758295</v>
      </c>
      <c r="F3">
        <f>pmarp!F3/inves!F3*100</f>
        <v>88.454576587026196</v>
      </c>
      <c r="G3">
        <f>pmarp!G3/inves!G3*100</f>
        <v>64.128674220151211</v>
      </c>
      <c r="H3">
        <f>pmarp!H3/inves!H3*100</f>
        <v>0</v>
      </c>
      <c r="I3">
        <f>pmarp!I3/inves!I3*100</f>
        <v>100</v>
      </c>
      <c r="J3">
        <f>pmarp!J3/inves!J3*100</f>
        <v>67.559552389756519</v>
      </c>
      <c r="K3">
        <f>pmarp!K3/inves!K3*100</f>
        <v>87.861413630666107</v>
      </c>
      <c r="L3">
        <f>pmarp!L3/inves!L3*100</f>
        <v>63.686744164470795</v>
      </c>
      <c r="M3">
        <f>pmarp!M3/inves!M3*100</f>
        <v>99.983617111648954</v>
      </c>
      <c r="N3">
        <f>pmarp!N3/inves!N3*100</f>
        <v>99.950574800161846</v>
      </c>
      <c r="O3">
        <f>pmarp!O3/inves!O3*100</f>
        <v>35.167934686284667</v>
      </c>
      <c r="P3">
        <f>pmarp!P3/inves!P3*100</f>
        <v>83.645626488965988</v>
      </c>
      <c r="Q3">
        <f>pmarp!Q3/inves!Q3*100</f>
        <v>95.531000738645488</v>
      </c>
      <c r="R3">
        <f>pmarp!R3/inves!R3*100</f>
        <v>16.775794170304817</v>
      </c>
      <c r="S3">
        <f>pmarp!S3/inves!S3*100</f>
        <v>5.1910059614720119</v>
      </c>
      <c r="T3">
        <f>pmarp!T3/inves!T3*100</f>
        <v>34.451846147826657</v>
      </c>
      <c r="U3">
        <f>pmarp!U3/inves!U3*100</f>
        <v>7.9569411011482423</v>
      </c>
      <c r="V3">
        <f>pmarp!V3/inves!V3*100</f>
        <v>4.4922769248895271</v>
      </c>
      <c r="W3">
        <f t="shared" ref="W3:W40" si="0">AVERAGE(B3:V3)</f>
        <v>48.022482707056064</v>
      </c>
    </row>
    <row r="4" spans="1:23" x14ac:dyDescent="0.35">
      <c r="A4" t="s">
        <v>2</v>
      </c>
      <c r="B4">
        <f>pmarp!B4/inves!B4*100</f>
        <v>100</v>
      </c>
      <c r="C4">
        <f>pmarp!C4/inves!C4*100</f>
        <v>19.655554642444212</v>
      </c>
      <c r="D4">
        <f>pmarp!D4/inves!D4*100</f>
        <v>100</v>
      </c>
      <c r="E4">
        <f>pmarp!E4/inves!E4*100</f>
        <v>91.925077827045001</v>
      </c>
      <c r="F4">
        <f>pmarp!F4/inves!F4*100</f>
        <v>99.927820702166514</v>
      </c>
      <c r="G4">
        <f>pmarp!G4/inves!G4*100</f>
        <v>98.647986512369187</v>
      </c>
      <c r="H4">
        <f>pmarp!H4/inves!H4*100</f>
        <v>100</v>
      </c>
      <c r="I4">
        <f>pmarp!I4/inves!I4*100</f>
        <v>68.126053877363475</v>
      </c>
      <c r="J4">
        <f>pmarp!J4/inves!J4*100</f>
        <v>99.392227055443755</v>
      </c>
      <c r="K4">
        <f>pmarp!K4/inves!K4*100</f>
        <v>99.942923220580482</v>
      </c>
      <c r="L4">
        <f>pmarp!L4/inves!L4*100</f>
        <v>94.877748623836226</v>
      </c>
      <c r="M4">
        <f>pmarp!M4/inves!M4*100</f>
        <v>96.294990074859086</v>
      </c>
      <c r="N4">
        <f>pmarp!N4/inves!N4*100</f>
        <v>95.07538087281992</v>
      </c>
      <c r="O4">
        <f>pmarp!O4/inves!O4*100</f>
        <v>72.270841240672283</v>
      </c>
      <c r="P4">
        <f>pmarp!P4/inves!P4*100</f>
        <v>99.556154212838109</v>
      </c>
      <c r="Q4">
        <f>pmarp!Q4/inves!Q4*100</f>
        <v>96.006494083413614</v>
      </c>
      <c r="R4">
        <f>pmarp!R4/inves!R4*100</f>
        <v>79.80308822061069</v>
      </c>
      <c r="S4">
        <f>pmarp!S4/inves!S4*100</f>
        <v>63.868727057836239</v>
      </c>
      <c r="T4">
        <f>pmarp!T4/inves!T4*100</f>
        <v>50.683508743359738</v>
      </c>
      <c r="U4">
        <f>pmarp!U4/inves!U4*100</f>
        <v>19.484050228206641</v>
      </c>
      <c r="V4">
        <f>pmarp!V4/inves!V4*100</f>
        <v>11.392916224513533</v>
      </c>
      <c r="W4">
        <f t="shared" si="0"/>
        <v>78.901502067637082</v>
      </c>
    </row>
    <row r="5" spans="1:23" x14ac:dyDescent="0.35">
      <c r="A5" t="s">
        <v>3</v>
      </c>
      <c r="B5">
        <f>pmarp!B5/inves!B5*100</f>
        <v>2.0703841219436709E-2</v>
      </c>
      <c r="C5">
        <f>pmarp!C5/inves!C5*100</f>
        <v>100</v>
      </c>
      <c r="D5">
        <f>pmarp!D5/inves!D5*100</f>
        <v>100</v>
      </c>
      <c r="E5">
        <f>pmarp!E5/inves!E5*100</f>
        <v>8.4554458533643562</v>
      </c>
      <c r="F5">
        <f>pmarp!F5/inves!F5*100</f>
        <v>100</v>
      </c>
      <c r="G5">
        <f>pmarp!G5/inves!G5*100</f>
        <v>16.6083324376104</v>
      </c>
      <c r="H5">
        <f>pmarp!H5/inves!H5*100</f>
        <v>81.011858128338261</v>
      </c>
      <c r="I5">
        <f>pmarp!I5/inves!I5*100</f>
        <v>57.641359425643969</v>
      </c>
      <c r="J5">
        <f>pmarp!J5/inves!J5*100</f>
        <v>73.694788833312003</v>
      </c>
      <c r="K5">
        <f>pmarp!K5/inves!K5*100</f>
        <v>87.22387038673422</v>
      </c>
      <c r="L5">
        <f>pmarp!L5/inves!L5*100</f>
        <v>84.154163547430244</v>
      </c>
      <c r="M5">
        <f>pmarp!M5/inves!M5*100</f>
        <v>47.320518014778756</v>
      </c>
      <c r="N5">
        <f>pmarp!N5/inves!N5*100</f>
        <v>91.665097256690885</v>
      </c>
      <c r="O5">
        <f>pmarp!O5/inves!O5*100</f>
        <v>92.484671162117692</v>
      </c>
      <c r="P5">
        <f>pmarp!P5/inves!P5*100</f>
        <v>89.282611150560726</v>
      </c>
      <c r="Q5">
        <f>pmarp!Q5/inves!Q5*100</f>
        <v>74.111290317394406</v>
      </c>
      <c r="R5">
        <f>pmarp!R5/inves!R5*100</f>
        <v>33.50544917420784</v>
      </c>
      <c r="S5">
        <f>pmarp!S5/inves!S5*100</f>
        <v>39.875503145869509</v>
      </c>
      <c r="T5">
        <f>pmarp!T5/inves!T5*100</f>
        <v>42.901126898071915</v>
      </c>
      <c r="U5">
        <f>pmarp!U5/inves!U5*100</f>
        <v>26.459654648327565</v>
      </c>
      <c r="V5">
        <f>pmarp!V5/inves!V5*100</f>
        <v>29.93435135630666</v>
      </c>
      <c r="W5">
        <f t="shared" si="0"/>
        <v>60.778609313237084</v>
      </c>
    </row>
    <row r="6" spans="1:23" x14ac:dyDescent="0.35">
      <c r="A6" t="s">
        <v>4</v>
      </c>
      <c r="B6" t="e">
        <f>pmarp!B6/inves!B6*100</f>
        <v>#DIV/0!</v>
      </c>
      <c r="C6" t="e">
        <f>pmarp!C6/inves!C6*100</f>
        <v>#DIV/0!</v>
      </c>
      <c r="D6" t="e">
        <f>pmarp!D6/inves!D6*100</f>
        <v>#DIV/0!</v>
      </c>
      <c r="E6" t="e">
        <f>pmarp!E6/inves!E6*100</f>
        <v>#DIV/0!</v>
      </c>
      <c r="F6">
        <f>pmarp!F6/inves!F6*100</f>
        <v>100</v>
      </c>
      <c r="G6" t="e">
        <f>pmarp!G6/inves!G6*100</f>
        <v>#DIV/0!</v>
      </c>
      <c r="H6">
        <f>pmarp!H6/inves!H6*100</f>
        <v>0</v>
      </c>
      <c r="I6" t="e">
        <f>pmarp!I6/inves!I6*100</f>
        <v>#DIV/0!</v>
      </c>
      <c r="J6">
        <f>pmarp!J6/inves!J6*100</f>
        <v>100</v>
      </c>
      <c r="K6">
        <f>pmarp!K6/inves!K6*100</f>
        <v>100</v>
      </c>
      <c r="L6">
        <f>pmarp!L6/inves!L6*100</f>
        <v>100</v>
      </c>
      <c r="M6">
        <f>pmarp!M6/inves!M6*100</f>
        <v>100</v>
      </c>
      <c r="N6">
        <f>pmarp!N6/inves!N6*100</f>
        <v>100</v>
      </c>
      <c r="O6">
        <f>pmarp!O6/inves!O6*100</f>
        <v>77.8944425208213</v>
      </c>
      <c r="P6">
        <f>pmarp!P6/inves!P6*100</f>
        <v>99.865724686832664</v>
      </c>
      <c r="Q6">
        <f>pmarp!Q6/inves!Q6*100</f>
        <v>99.927860439317456</v>
      </c>
      <c r="R6">
        <f>pmarp!R6/inves!R6*100</f>
        <v>68.549335131006103</v>
      </c>
      <c r="S6">
        <f>pmarp!S6/inves!S6*100</f>
        <v>46.302927873174703</v>
      </c>
      <c r="T6">
        <f>pmarp!T6/inves!T6*100</f>
        <v>86.547792609051527</v>
      </c>
      <c r="U6">
        <f>pmarp!U6/inves!U6*100</f>
        <v>96.498598117088235</v>
      </c>
      <c r="V6">
        <f>pmarp!V6/inves!V6*100</f>
        <v>42.633657600724895</v>
      </c>
      <c r="W6" t="e">
        <f t="shared" si="0"/>
        <v>#DIV/0!</v>
      </c>
    </row>
    <row r="7" spans="1:23" x14ac:dyDescent="0.35">
      <c r="A7" t="s">
        <v>5</v>
      </c>
      <c r="B7">
        <f>pmarp!B7/inves!B7*100</f>
        <v>100</v>
      </c>
      <c r="C7" t="e">
        <f>pmarp!C7/inves!C7*100</f>
        <v>#DIV/0!</v>
      </c>
      <c r="D7">
        <f>pmarp!D7/inves!D7*100</f>
        <v>100</v>
      </c>
      <c r="E7" t="e">
        <f>pmarp!E7/inves!E7*100</f>
        <v>#DIV/0!</v>
      </c>
      <c r="F7" t="e">
        <f>pmarp!F7/inves!F7*100</f>
        <v>#DIV/0!</v>
      </c>
      <c r="G7">
        <f>pmarp!G7/inves!G7*100</f>
        <v>100</v>
      </c>
      <c r="H7">
        <f>pmarp!H7/inves!H7*100</f>
        <v>100</v>
      </c>
      <c r="I7">
        <f>pmarp!I7/inves!I7*100</f>
        <v>100</v>
      </c>
      <c r="J7">
        <f>pmarp!J7/inves!J7*100</f>
        <v>99.970135619708799</v>
      </c>
      <c r="K7">
        <f>pmarp!K7/inves!K7*100</f>
        <v>99.544056081273553</v>
      </c>
      <c r="L7">
        <f>pmarp!L7/inves!L7*100</f>
        <v>98.921394141286413</v>
      </c>
      <c r="M7">
        <f>pmarp!M7/inves!M7*100</f>
        <v>99.772264521722875</v>
      </c>
      <c r="N7">
        <f>pmarp!N7/inves!N7*100</f>
        <v>97.804654136330299</v>
      </c>
      <c r="O7">
        <f>pmarp!O7/inves!O7*100</f>
        <v>97.5367259535562</v>
      </c>
      <c r="P7">
        <f>pmarp!P7/inves!P7*100</f>
        <v>86.189645305922909</v>
      </c>
      <c r="Q7">
        <f>pmarp!Q7/inves!Q7*100</f>
        <v>80.528516340366323</v>
      </c>
      <c r="R7">
        <f>pmarp!R7/inves!R7*100</f>
        <v>83.621535674167717</v>
      </c>
      <c r="S7">
        <f>pmarp!S7/inves!S7*100</f>
        <v>65.435577113758612</v>
      </c>
      <c r="T7">
        <f>pmarp!T7/inves!T7*100</f>
        <v>82.379907795714175</v>
      </c>
      <c r="U7">
        <f>pmarp!U7/inves!U7*100</f>
        <v>82.752144556271389</v>
      </c>
      <c r="V7">
        <f>pmarp!V7/inves!V7*100</f>
        <v>67.056111792676532</v>
      </c>
      <c r="W7" t="e">
        <f t="shared" si="0"/>
        <v>#DIV/0!</v>
      </c>
    </row>
    <row r="8" spans="1:23" x14ac:dyDescent="0.35">
      <c r="A8" t="s">
        <v>6</v>
      </c>
      <c r="B8">
        <f>pmarp!B8/inves!B8*100</f>
        <v>100</v>
      </c>
      <c r="C8">
        <f>pmarp!C8/inves!C8*100</f>
        <v>82.208210093867223</v>
      </c>
      <c r="D8">
        <f>pmarp!D8/inves!D8*100</f>
        <v>0</v>
      </c>
      <c r="E8">
        <f>pmarp!E8/inves!E8*100</f>
        <v>100</v>
      </c>
      <c r="F8">
        <f>pmarp!F8/inves!F8*100</f>
        <v>0</v>
      </c>
      <c r="G8">
        <f>pmarp!G8/inves!G8*100</f>
        <v>2.953320668398403</v>
      </c>
      <c r="H8">
        <f>pmarp!H8/inves!H8*100</f>
        <v>8.7568175071344108</v>
      </c>
      <c r="I8" t="e">
        <f>pmarp!I8/inves!I8*100</f>
        <v>#DIV/0!</v>
      </c>
      <c r="J8">
        <f>pmarp!J8/inves!J8*100</f>
        <v>100</v>
      </c>
      <c r="K8">
        <f>pmarp!K8/inves!K8*100</f>
        <v>97.757509323884065</v>
      </c>
      <c r="L8">
        <f>pmarp!L8/inves!L8*100</f>
        <v>100</v>
      </c>
      <c r="M8">
        <f>pmarp!M8/inves!M8*100</f>
        <v>99.857613377233889</v>
      </c>
      <c r="N8">
        <f>pmarp!N8/inves!N8*100</f>
        <v>98.332775999840891</v>
      </c>
      <c r="O8">
        <f>pmarp!O8/inves!O8*100</f>
        <v>95.757596141760132</v>
      </c>
      <c r="P8">
        <f>pmarp!P8/inves!P8*100</f>
        <v>88.668027204617829</v>
      </c>
      <c r="Q8">
        <f>pmarp!Q8/inves!Q8*100</f>
        <v>93.618561627669806</v>
      </c>
      <c r="R8">
        <f>pmarp!R8/inves!R8*100</f>
        <v>34.826126069882832</v>
      </c>
      <c r="S8">
        <f>pmarp!S8/inves!S8*100</f>
        <v>76.768680067430921</v>
      </c>
      <c r="T8">
        <f>pmarp!T8/inves!T8*100</f>
        <v>67.462926128235324</v>
      </c>
      <c r="U8">
        <f>pmarp!U8/inves!U8*100</f>
        <v>5.1933956302416719</v>
      </c>
      <c r="V8">
        <f>pmarp!V8/inves!V8*100</f>
        <v>4.0390301022314397</v>
      </c>
      <c r="W8" t="e">
        <f t="shared" si="0"/>
        <v>#DIV/0!</v>
      </c>
    </row>
    <row r="9" spans="1:23" x14ac:dyDescent="0.35">
      <c r="A9" t="s">
        <v>7</v>
      </c>
      <c r="B9">
        <f>pmarp!B9/inves!B9*100</f>
        <v>93.276448695421195</v>
      </c>
      <c r="C9">
        <f>pmarp!C9/inves!C9*100</f>
        <v>89.111541010513591</v>
      </c>
      <c r="D9">
        <f>pmarp!D9/inves!D9*100</f>
        <v>68.360950183838668</v>
      </c>
      <c r="E9">
        <f>pmarp!E9/inves!E9*100</f>
        <v>69.505854450804691</v>
      </c>
      <c r="F9">
        <f>pmarp!F9/inves!F9*100</f>
        <v>83.535802152190925</v>
      </c>
      <c r="G9">
        <f>pmarp!G9/inves!G9*100</f>
        <v>89.895687222743405</v>
      </c>
      <c r="H9">
        <f>pmarp!H9/inves!H9*100</f>
        <v>94.029797006756738</v>
      </c>
      <c r="I9">
        <f>pmarp!I9/inves!I9*100</f>
        <v>35.630476285485898</v>
      </c>
      <c r="J9">
        <f>pmarp!J9/inves!J9*100</f>
        <v>38.779461846856677</v>
      </c>
      <c r="K9">
        <f>pmarp!K9/inves!K9*100</f>
        <v>64.137676219615742</v>
      </c>
      <c r="L9">
        <f>pmarp!L9/inves!L9*100</f>
        <v>59.858498819542895</v>
      </c>
      <c r="M9">
        <f>pmarp!M9/inves!M9*100</f>
        <v>54.22641671713734</v>
      </c>
      <c r="N9">
        <f>pmarp!N9/inves!N9*100</f>
        <v>88.986194573786776</v>
      </c>
      <c r="O9">
        <f>pmarp!O9/inves!O9*100</f>
        <v>85.233541152207295</v>
      </c>
      <c r="P9">
        <f>pmarp!P9/inves!P9*100</f>
        <v>72.3980718431052</v>
      </c>
      <c r="Q9">
        <f>pmarp!Q9/inves!Q9*100</f>
        <v>58.265767268263687</v>
      </c>
      <c r="R9">
        <f>pmarp!R9/inves!R9*100</f>
        <v>43.177283178500439</v>
      </c>
      <c r="S9">
        <f>pmarp!S9/inves!S9*100</f>
        <v>43.451414777009958</v>
      </c>
      <c r="T9">
        <f>pmarp!T9/inves!T9*100</f>
        <v>37.788060408024634</v>
      </c>
      <c r="U9">
        <f>pmarp!U9/inves!U9*100</f>
        <v>32.635208594890457</v>
      </c>
      <c r="V9">
        <f>pmarp!V9/inves!V9*100</f>
        <v>52.58371622161723</v>
      </c>
      <c r="W9">
        <f t="shared" si="0"/>
        <v>64.517517553729192</v>
      </c>
    </row>
    <row r="10" spans="1:23" x14ac:dyDescent="0.35">
      <c r="A10" t="s">
        <v>14</v>
      </c>
      <c r="B10">
        <f>pmarp!B10/inves!B10*100</f>
        <v>1.0707045905529514E-2</v>
      </c>
      <c r="C10">
        <f>pmarp!C10/inves!C10*100</f>
        <v>13.628178484528672</v>
      </c>
      <c r="D10">
        <f>pmarp!D10/inves!D10*100</f>
        <v>94.882232861080013</v>
      </c>
      <c r="E10">
        <f>pmarp!E10/inves!E10*100</f>
        <v>45.983698448784494</v>
      </c>
      <c r="F10" t="e">
        <f>pmarp!F10/inves!F10*100</f>
        <v>#DIV/0!</v>
      </c>
      <c r="G10">
        <f>pmarp!G10/inves!G10*100</f>
        <v>89.986040590653175</v>
      </c>
      <c r="H10">
        <f>pmarp!H10/inves!H10*100</f>
        <v>96.226416908965646</v>
      </c>
      <c r="I10">
        <f>pmarp!I10/inves!I10*100</f>
        <v>0</v>
      </c>
      <c r="J10">
        <f>pmarp!J10/inves!J10*100</f>
        <v>63.554733913309789</v>
      </c>
      <c r="K10">
        <f>pmarp!K10/inves!K10*100</f>
        <v>92.156946868423489</v>
      </c>
      <c r="L10">
        <f>pmarp!L10/inves!L10*100</f>
        <v>89.930810089615775</v>
      </c>
      <c r="M10">
        <f>pmarp!M10/inves!M10*100</f>
        <v>89.279527786032105</v>
      </c>
      <c r="N10">
        <f>pmarp!N10/inves!N10*100</f>
        <v>77.827750317258094</v>
      </c>
      <c r="O10">
        <f>pmarp!O10/inves!O10*100</f>
        <v>75.871357333315743</v>
      </c>
      <c r="P10">
        <f>pmarp!P10/inves!P10*100</f>
        <v>5.0058193182514872</v>
      </c>
      <c r="Q10">
        <f>pmarp!Q10/inves!Q10*100</f>
        <v>64.472336143281723</v>
      </c>
      <c r="R10">
        <f>pmarp!R10/inves!R10*100</f>
        <v>64.539433928509695</v>
      </c>
      <c r="S10">
        <f>pmarp!S10/inves!S10*100</f>
        <v>94.86049414660431</v>
      </c>
      <c r="T10">
        <f>pmarp!T10/inves!T10*100</f>
        <v>33.152553247222968</v>
      </c>
      <c r="U10">
        <f>pmarp!U10/inves!U10*100</f>
        <v>14.215569289337814</v>
      </c>
      <c r="V10">
        <f>pmarp!V10/inves!V10*100</f>
        <v>53.183154321332914</v>
      </c>
      <c r="W10" t="e">
        <f t="shared" si="0"/>
        <v>#DIV/0!</v>
      </c>
    </row>
    <row r="11" spans="1:23" x14ac:dyDescent="0.35">
      <c r="A11" t="s">
        <v>8</v>
      </c>
      <c r="B11">
        <f>pmarp!B11/inves!B11*100</f>
        <v>69.852373051994903</v>
      </c>
      <c r="C11">
        <f>pmarp!C11/inves!C11*100</f>
        <v>79.185199931467508</v>
      </c>
      <c r="D11">
        <f>pmarp!D11/inves!D11*100</f>
        <v>47.312309733889556</v>
      </c>
      <c r="E11">
        <f>pmarp!E11/inves!E11*100</f>
        <v>57.159393914152702</v>
      </c>
      <c r="F11">
        <f>pmarp!F11/inves!F11*100</f>
        <v>50.305174333388933</v>
      </c>
      <c r="G11">
        <f>pmarp!G11/inves!G11*100</f>
        <v>48.436146147225188</v>
      </c>
      <c r="H11">
        <f>pmarp!H11/inves!H11*100</f>
        <v>36.39497989627408</v>
      </c>
      <c r="I11">
        <f>pmarp!I11/inves!I11*100</f>
        <v>48.068045806057775</v>
      </c>
      <c r="J11">
        <f>pmarp!J11/inves!J11*100</f>
        <v>46.530902781239952</v>
      </c>
      <c r="K11">
        <f>pmarp!K11/inves!K11*100</f>
        <v>57.765829739563991</v>
      </c>
      <c r="L11">
        <f>pmarp!L11/inves!L11*100</f>
        <v>72.70166541035114</v>
      </c>
      <c r="M11">
        <f>pmarp!M11/inves!M11*100</f>
        <v>68.353779389622844</v>
      </c>
      <c r="N11">
        <f>pmarp!N11/inves!N11*100</f>
        <v>74.160944378758103</v>
      </c>
      <c r="O11">
        <f>pmarp!O11/inves!O11*100</f>
        <v>50.212880630558843</v>
      </c>
      <c r="P11">
        <f>pmarp!P11/inves!P11*100</f>
        <v>48.548769835051033</v>
      </c>
      <c r="Q11">
        <f>pmarp!Q11/inves!Q11*100</f>
        <v>42.009215381664902</v>
      </c>
      <c r="R11">
        <f>pmarp!R11/inves!R11*100</f>
        <v>31.932341895360704</v>
      </c>
      <c r="S11">
        <f>pmarp!S11/inves!S11*100</f>
        <v>33.106393255751399</v>
      </c>
      <c r="T11">
        <f>pmarp!T11/inves!T11*100</f>
        <v>45.215671490046873</v>
      </c>
      <c r="U11">
        <f>pmarp!U11/inves!U11*100</f>
        <v>56.981139433157068</v>
      </c>
      <c r="V11">
        <f>pmarp!V11/inves!V11*100</f>
        <v>52.214543697119268</v>
      </c>
      <c r="W11">
        <f t="shared" si="0"/>
        <v>53.164176196795083</v>
      </c>
    </row>
    <row r="12" spans="1:23" x14ac:dyDescent="0.35">
      <c r="A12" t="s">
        <v>9</v>
      </c>
      <c r="B12" t="e">
        <f>pmarp!B12/inves!B12*100</f>
        <v>#DIV/0!</v>
      </c>
      <c r="C12">
        <f>pmarp!C12/inves!C12*100</f>
        <v>98.140685562740344</v>
      </c>
      <c r="D12" t="e">
        <f>pmarp!D12/inves!D12*100</f>
        <v>#DIV/0!</v>
      </c>
      <c r="E12">
        <f>pmarp!E12/inves!E12*100</f>
        <v>0</v>
      </c>
      <c r="F12">
        <f>pmarp!F12/inves!F12*100</f>
        <v>86.193708211198199</v>
      </c>
      <c r="G12">
        <f>pmarp!G12/inves!G12*100</f>
        <v>100</v>
      </c>
      <c r="H12">
        <f>pmarp!H12/inves!H12*100</f>
        <v>32.814314439193225</v>
      </c>
      <c r="I12">
        <f>pmarp!I12/inves!I12*100</f>
        <v>53.137080142003789</v>
      </c>
      <c r="J12">
        <f>pmarp!J12/inves!J12*100</f>
        <v>2.1094253162777235</v>
      </c>
      <c r="K12">
        <f>pmarp!K12/inves!K12*100</f>
        <v>0.11163288945498849</v>
      </c>
      <c r="L12">
        <f>pmarp!L12/inves!L12*100</f>
        <v>5.2683111752855458</v>
      </c>
      <c r="M12">
        <f>pmarp!M12/inves!M12*100</f>
        <v>3.0512383863733903</v>
      </c>
      <c r="N12">
        <f>pmarp!N12/inves!N12*100</f>
        <v>2.7533296702951269</v>
      </c>
      <c r="O12">
        <f>pmarp!O12/inves!O12*100</f>
        <v>1.4763041647110732E-2</v>
      </c>
      <c r="P12">
        <f>pmarp!P12/inves!P12*100</f>
        <v>4.4622858094132392</v>
      </c>
      <c r="Q12">
        <f>pmarp!Q12/inves!Q12*100</f>
        <v>26.381809394643717</v>
      </c>
      <c r="R12">
        <f>pmarp!R12/inves!R12*100</f>
        <v>46.821109026952854</v>
      </c>
      <c r="S12">
        <f>pmarp!S12/inves!S12*100</f>
        <v>18.941971543422607</v>
      </c>
      <c r="T12">
        <f>pmarp!T12/inves!T12*100</f>
        <v>38.813520018189557</v>
      </c>
      <c r="U12">
        <f>pmarp!U12/inves!U12*100</f>
        <v>14.406102991898281</v>
      </c>
      <c r="V12">
        <f>pmarp!V12/inves!V12*100</f>
        <v>3.590170860021157</v>
      </c>
      <c r="W12" t="e">
        <f t="shared" si="0"/>
        <v>#DIV/0!</v>
      </c>
    </row>
    <row r="13" spans="1:23" x14ac:dyDescent="0.35">
      <c r="A13" t="s">
        <v>10</v>
      </c>
      <c r="B13">
        <f>pmarp!B13/inves!B13*100</f>
        <v>42.177464620897553</v>
      </c>
      <c r="C13">
        <f>pmarp!C13/inves!C13*100</f>
        <v>93.41056668787779</v>
      </c>
      <c r="D13">
        <f>pmarp!D13/inves!D13*100</f>
        <v>93.378485616855912</v>
      </c>
      <c r="E13">
        <f>pmarp!E13/inves!E13*100</f>
        <v>29.548326080538061</v>
      </c>
      <c r="F13">
        <f>pmarp!F13/inves!F13*100</f>
        <v>95.922459604821142</v>
      </c>
      <c r="G13">
        <f>pmarp!G13/inves!G13*100</f>
        <v>84.607100697007297</v>
      </c>
      <c r="H13">
        <f>pmarp!H13/inves!H13*100</f>
        <v>67.703842245022088</v>
      </c>
      <c r="I13">
        <f>pmarp!I13/inves!I13*100</f>
        <v>49.764894846291519</v>
      </c>
      <c r="J13">
        <f>pmarp!J13/inves!J13*100</f>
        <v>78.0022721202632</v>
      </c>
      <c r="K13">
        <f>pmarp!K13/inves!K13*100</f>
        <v>81.354765902060436</v>
      </c>
      <c r="L13">
        <f>pmarp!L13/inves!L13*100</f>
        <v>50.007989276170541</v>
      </c>
      <c r="M13">
        <f>pmarp!M13/inves!M13*100</f>
        <v>76.463671753989047</v>
      </c>
      <c r="N13">
        <f>pmarp!N13/inves!N13*100</f>
        <v>77.55315785612936</v>
      </c>
      <c r="O13">
        <f>pmarp!O13/inves!O13*100</f>
        <v>68.200883106057915</v>
      </c>
      <c r="P13">
        <f>pmarp!P13/inves!P13*100</f>
        <v>57.157058221795879</v>
      </c>
      <c r="Q13">
        <f>pmarp!Q13/inves!Q13*100</f>
        <v>38.81383312172305</v>
      </c>
      <c r="R13">
        <f>pmarp!R13/inves!R13*100</f>
        <v>54.738982578726258</v>
      </c>
      <c r="S13">
        <f>pmarp!S13/inves!S13*100</f>
        <v>69.52394353538304</v>
      </c>
      <c r="T13">
        <f>pmarp!T13/inves!T13*100</f>
        <v>65.564240596066696</v>
      </c>
      <c r="U13">
        <f>pmarp!U13/inves!U13*100</f>
        <v>69.384766600171233</v>
      </c>
      <c r="V13">
        <f>pmarp!V13/inves!V13*100</f>
        <v>76.169820270573311</v>
      </c>
      <c r="W13">
        <f t="shared" si="0"/>
        <v>67.592786920877217</v>
      </c>
    </row>
    <row r="14" spans="1:23" x14ac:dyDescent="0.35">
      <c r="A14" t="s">
        <v>11</v>
      </c>
      <c r="B14">
        <f>pmarp!B14/inves!B14*100</f>
        <v>92.407698400957941</v>
      </c>
      <c r="C14">
        <f>pmarp!C14/inves!C14*100</f>
        <v>96.375267727402914</v>
      </c>
      <c r="D14">
        <f>pmarp!D14/inves!D14*100</f>
        <v>80.122632075790577</v>
      </c>
      <c r="E14">
        <f>pmarp!E14/inves!E14*100</f>
        <v>90.33941873912184</v>
      </c>
      <c r="F14">
        <f>pmarp!F14/inves!F14*100</f>
        <v>99.167696293417166</v>
      </c>
      <c r="G14">
        <f>pmarp!G14/inves!G14*100</f>
        <v>93.765658351284571</v>
      </c>
      <c r="H14">
        <f>pmarp!H14/inves!H14*100</f>
        <v>97.562362445783918</v>
      </c>
      <c r="I14">
        <f>pmarp!I14/inves!I14*100</f>
        <v>98.80575894562341</v>
      </c>
      <c r="J14">
        <f>pmarp!J14/inves!J14*100</f>
        <v>98.953065452044214</v>
      </c>
      <c r="K14">
        <f>pmarp!K14/inves!K14*100</f>
        <v>99.399411744406621</v>
      </c>
      <c r="L14">
        <f>pmarp!L14/inves!L14*100</f>
        <v>95.121847132383692</v>
      </c>
      <c r="M14">
        <f>pmarp!M14/inves!M14*100</f>
        <v>92.707503663374979</v>
      </c>
      <c r="N14">
        <f>pmarp!N14/inves!N14*100</f>
        <v>96.04076227236682</v>
      </c>
      <c r="O14">
        <f>pmarp!O14/inves!O14*100</f>
        <v>99.752535567841349</v>
      </c>
      <c r="P14">
        <f>pmarp!P14/inves!P14*100</f>
        <v>96.532686564903372</v>
      </c>
      <c r="Q14">
        <f>pmarp!Q14/inves!Q14*100</f>
        <v>96.189562439686398</v>
      </c>
      <c r="R14">
        <f>pmarp!R14/inves!R14*100</f>
        <v>92.481949611470171</v>
      </c>
      <c r="S14">
        <f>pmarp!S14/inves!S14*100</f>
        <v>96.878215222080598</v>
      </c>
      <c r="T14">
        <f>pmarp!T14/inves!T14*100</f>
        <v>88.694541310348129</v>
      </c>
      <c r="U14">
        <f>pmarp!U14/inves!U14*100</f>
        <v>90.847344161625344</v>
      </c>
      <c r="V14">
        <f>pmarp!V14/inves!V14*100</f>
        <v>95.935790578953018</v>
      </c>
      <c r="W14">
        <f t="shared" si="0"/>
        <v>94.670557557184154</v>
      </c>
    </row>
    <row r="15" spans="1:23" x14ac:dyDescent="0.35">
      <c r="A15" t="s">
        <v>12</v>
      </c>
      <c r="B15">
        <f>pmarp!B15/inves!B15*100</f>
        <v>43.262412557589627</v>
      </c>
      <c r="C15">
        <f>pmarp!C15/inves!C15*100</f>
        <v>66.815679164195927</v>
      </c>
      <c r="D15">
        <f>pmarp!D15/inves!D15*100</f>
        <v>5.0211207661366455</v>
      </c>
      <c r="E15">
        <f>pmarp!E15/inves!E15*100</f>
        <v>79.611992946988224</v>
      </c>
      <c r="F15">
        <f>pmarp!F15/inves!F15*100</f>
        <v>42.977274699227799</v>
      </c>
      <c r="G15">
        <f>pmarp!G15/inves!G15*100</f>
        <v>95.861109017308493</v>
      </c>
      <c r="H15">
        <f>pmarp!H15/inves!H15*100</f>
        <v>79.276402701598954</v>
      </c>
      <c r="I15">
        <f>pmarp!I15/inves!I15*100</f>
        <v>91.858684825900042</v>
      </c>
      <c r="J15">
        <f>pmarp!J15/inves!J15*100</f>
        <v>46.411963807205716</v>
      </c>
      <c r="K15">
        <f>pmarp!K15/inves!K15*100</f>
        <v>46.546954005307889</v>
      </c>
      <c r="L15">
        <f>pmarp!L15/inves!L15*100</f>
        <v>92.647983333411688</v>
      </c>
      <c r="M15">
        <f>pmarp!M15/inves!M15*100</f>
        <v>51.687950462111822</v>
      </c>
      <c r="N15">
        <f>pmarp!N15/inves!N15*100</f>
        <v>56.356391766830058</v>
      </c>
      <c r="O15">
        <f>pmarp!O15/inves!O15*100</f>
        <v>34.889322027434098</v>
      </c>
      <c r="P15">
        <f>pmarp!P15/inves!P15*100</f>
        <v>53.086487469853274</v>
      </c>
      <c r="Q15">
        <f>pmarp!Q15/inves!Q15*100</f>
        <v>77.165873696800276</v>
      </c>
      <c r="R15">
        <f>pmarp!R15/inves!R15*100</f>
        <v>71.910132169672664</v>
      </c>
      <c r="S15">
        <f>pmarp!S15/inves!S15*100</f>
        <v>43.317222263517237</v>
      </c>
      <c r="T15">
        <f>pmarp!T15/inves!T15*100</f>
        <v>47.296775470115819</v>
      </c>
      <c r="U15">
        <f>pmarp!U15/inves!U15*100</f>
        <v>46.014554643890904</v>
      </c>
      <c r="V15">
        <f>pmarp!V15/inves!V15*100</f>
        <v>31.436291086953783</v>
      </c>
      <c r="W15">
        <f t="shared" si="0"/>
        <v>57.307265661050053</v>
      </c>
    </row>
    <row r="16" spans="1:23" x14ac:dyDescent="0.35">
      <c r="A16" t="s">
        <v>13</v>
      </c>
      <c r="B16">
        <f>pmarp!B16/inves!B16*100</f>
        <v>48.732847726113732</v>
      </c>
      <c r="C16">
        <f>pmarp!C16/inves!C16*100</f>
        <v>51.414585739511878</v>
      </c>
      <c r="D16">
        <f>pmarp!D16/inves!D16*100</f>
        <v>94.162351610378622</v>
      </c>
      <c r="E16">
        <f>pmarp!E16/inves!E16*100</f>
        <v>0.96463897665696774</v>
      </c>
      <c r="F16">
        <f>pmarp!F16/inves!F16*100</f>
        <v>78.630034905493119</v>
      </c>
      <c r="G16">
        <f>pmarp!G16/inves!G16*100</f>
        <v>29.762977852083644</v>
      </c>
      <c r="H16">
        <f>pmarp!H16/inves!H16*100</f>
        <v>61.875016056009891</v>
      </c>
      <c r="I16">
        <f>pmarp!I16/inves!I16*100</f>
        <v>41.749969930283811</v>
      </c>
      <c r="J16">
        <f>pmarp!J16/inves!J16*100</f>
        <v>27.279173630132597</v>
      </c>
      <c r="K16">
        <f>pmarp!K16/inves!K16*100</f>
        <v>22.009177893775352</v>
      </c>
      <c r="L16">
        <f>pmarp!L16/inves!L16*100</f>
        <v>61.97451186491768</v>
      </c>
      <c r="M16">
        <f>pmarp!M16/inves!M16*100</f>
        <v>64.355839503487431</v>
      </c>
      <c r="N16">
        <f>pmarp!N16/inves!N16*100</f>
        <v>67.390638951399751</v>
      </c>
      <c r="O16">
        <f>pmarp!O16/inves!O16*100</f>
        <v>59.361024457022737</v>
      </c>
      <c r="P16">
        <f>pmarp!P16/inves!P16*100</f>
        <v>87.598055494885116</v>
      </c>
      <c r="Q16">
        <f>pmarp!Q16/inves!Q16*100</f>
        <v>46.955275218188881</v>
      </c>
      <c r="R16">
        <f>pmarp!R16/inves!R16*100</f>
        <v>76.292979610251649</v>
      </c>
      <c r="S16">
        <f>pmarp!S16/inves!S16*100</f>
        <v>68.441449746414449</v>
      </c>
      <c r="T16">
        <f>pmarp!T16/inves!T16*100</f>
        <v>79.477815430054363</v>
      </c>
      <c r="U16">
        <f>pmarp!U16/inves!U16*100</f>
        <v>63.590115496907707</v>
      </c>
      <c r="V16">
        <f>pmarp!V16/inves!V16*100</f>
        <v>58.848030072369916</v>
      </c>
      <c r="W16">
        <f t="shared" si="0"/>
        <v>56.707929055539971</v>
      </c>
    </row>
    <row r="17" spans="1:23" x14ac:dyDescent="0.35">
      <c r="A17" t="s">
        <v>15</v>
      </c>
      <c r="B17">
        <f>pmarp!B17/inves!B17*100</f>
        <v>82.20047229024992</v>
      </c>
      <c r="C17">
        <f>pmarp!C17/inves!C17*100</f>
        <v>66.895449364304639</v>
      </c>
      <c r="D17">
        <f>pmarp!D17/inves!D17*100</f>
        <v>57.04608129221883</v>
      </c>
      <c r="E17">
        <f>pmarp!E17/inves!E17*100</f>
        <v>86.687060369406694</v>
      </c>
      <c r="F17">
        <f>pmarp!F17/inves!F17*100</f>
        <v>43.290242451264831</v>
      </c>
      <c r="G17">
        <f>pmarp!G17/inves!G17*100</f>
        <v>92.531587249917465</v>
      </c>
      <c r="H17">
        <f>pmarp!H17/inves!H17*100</f>
        <v>98.336618089615698</v>
      </c>
      <c r="I17">
        <f>pmarp!I17/inves!I17*100</f>
        <v>67.699642153957512</v>
      </c>
      <c r="J17">
        <f>pmarp!J17/inves!J17*100</f>
        <v>70.804093709536403</v>
      </c>
      <c r="K17">
        <f>pmarp!K17/inves!K17*100</f>
        <v>79.043564855700339</v>
      </c>
      <c r="L17">
        <f>pmarp!L17/inves!L17*100</f>
        <v>80.140158600327979</v>
      </c>
      <c r="M17">
        <f>pmarp!M17/inves!M17*100</f>
        <v>73.785372785222364</v>
      </c>
      <c r="N17">
        <f>pmarp!N17/inves!N17*100</f>
        <v>62.287393174897431</v>
      </c>
      <c r="O17">
        <f>pmarp!O17/inves!O17*100</f>
        <v>53.928968518949382</v>
      </c>
      <c r="P17">
        <f>pmarp!P17/inves!P17*100</f>
        <v>68.435943144180243</v>
      </c>
      <c r="Q17">
        <f>pmarp!Q17/inves!Q17*100</f>
        <v>72.594830065189342</v>
      </c>
      <c r="R17">
        <f>pmarp!R17/inves!R17*100</f>
        <v>67.892734142380192</v>
      </c>
      <c r="S17">
        <f>pmarp!S17/inves!S17*100</f>
        <v>66.083955541392896</v>
      </c>
      <c r="T17">
        <f>pmarp!T17/inves!T17*100</f>
        <v>60.41052332543331</v>
      </c>
      <c r="U17">
        <f>pmarp!U17/inves!U17*100</f>
        <v>73.373474136876965</v>
      </c>
      <c r="V17">
        <f>pmarp!V17/inves!V17*100</f>
        <v>81.466101660459728</v>
      </c>
      <c r="W17">
        <f t="shared" si="0"/>
        <v>71.663536520070593</v>
      </c>
    </row>
    <row r="18" spans="1:23" x14ac:dyDescent="0.35">
      <c r="A18" t="s">
        <v>16</v>
      </c>
      <c r="B18">
        <f>pmarp!B18/inves!B18*100</f>
        <v>58.753590247654571</v>
      </c>
      <c r="C18">
        <f>pmarp!C18/inves!C18*100</f>
        <v>90.799078570170991</v>
      </c>
      <c r="D18">
        <f>pmarp!D18/inves!D18*100</f>
        <v>68.767235924495367</v>
      </c>
      <c r="E18">
        <f>pmarp!E18/inves!E18*100</f>
        <v>85.338142320617521</v>
      </c>
      <c r="F18">
        <f>pmarp!F18/inves!F18*100</f>
        <v>80.425951632371067</v>
      </c>
      <c r="G18">
        <f>pmarp!G18/inves!G18*100</f>
        <v>71.000503890656404</v>
      </c>
      <c r="H18">
        <f>pmarp!H18/inves!H18*100</f>
        <v>76.401523010597757</v>
      </c>
      <c r="I18">
        <f>pmarp!I18/inves!I18*100</f>
        <v>58.608969484669274</v>
      </c>
      <c r="J18">
        <f>pmarp!J18/inves!J18*100</f>
        <v>60.747915560153388</v>
      </c>
      <c r="K18">
        <f>pmarp!K18/inves!K18*100</f>
        <v>58.555971548796073</v>
      </c>
      <c r="L18">
        <f>pmarp!L18/inves!L18*100</f>
        <v>68.518287796015017</v>
      </c>
      <c r="M18">
        <f>pmarp!M18/inves!M18*100</f>
        <v>63.242590509262428</v>
      </c>
      <c r="N18">
        <f>pmarp!N18/inves!N18*100</f>
        <v>75.301876654551592</v>
      </c>
      <c r="O18">
        <f>pmarp!O18/inves!O18*100</f>
        <v>71.697639886323657</v>
      </c>
      <c r="P18">
        <f>pmarp!P18/inves!P18*100</f>
        <v>73.314052134022631</v>
      </c>
      <c r="Q18">
        <f>pmarp!Q18/inves!Q18*100</f>
        <v>63.753397822529934</v>
      </c>
      <c r="R18">
        <f>pmarp!R18/inves!R18*100</f>
        <v>65.093586990461546</v>
      </c>
      <c r="S18">
        <f>pmarp!S18/inves!S18*100</f>
        <v>56.969696021932137</v>
      </c>
      <c r="T18">
        <f>pmarp!T18/inves!T18*100</f>
        <v>48.423539918092814</v>
      </c>
      <c r="U18">
        <f>pmarp!U18/inves!U18*100</f>
        <v>32.48814990151925</v>
      </c>
      <c r="V18">
        <f>pmarp!V18/inves!V18*100</f>
        <v>48.520398957342607</v>
      </c>
      <c r="W18">
        <f t="shared" si="0"/>
        <v>65.558195180106466</v>
      </c>
    </row>
    <row r="19" spans="1:23" x14ac:dyDescent="0.35">
      <c r="A19" t="s">
        <v>17</v>
      </c>
      <c r="B19">
        <f>pmarp!B19/inves!B19*100</f>
        <v>3.1290048494422642</v>
      </c>
      <c r="C19">
        <f>pmarp!C19/inves!C19*100</f>
        <v>100</v>
      </c>
      <c r="D19">
        <f>pmarp!D19/inves!D19*100</f>
        <v>54.554547514270489</v>
      </c>
      <c r="E19">
        <f>pmarp!E19/inves!E19*100</f>
        <v>45.329867875632971</v>
      </c>
      <c r="F19">
        <f>pmarp!F19/inves!F19*100</f>
        <v>79.224007413586307</v>
      </c>
      <c r="G19">
        <f>pmarp!G19/inves!G19*100</f>
        <v>55.409774171116347</v>
      </c>
      <c r="H19">
        <f>pmarp!H19/inves!H19*100</f>
        <v>63.560802843227805</v>
      </c>
      <c r="I19">
        <f>pmarp!I19/inves!I19*100</f>
        <v>18.997358758993187</v>
      </c>
      <c r="J19">
        <f>pmarp!J19/inves!J19*100</f>
        <v>10.221863155268213</v>
      </c>
      <c r="K19">
        <f>pmarp!K19/inves!K19*100</f>
        <v>13.912514315677752</v>
      </c>
      <c r="L19">
        <f>pmarp!L19/inves!L19*100</f>
        <v>11.334104538612499</v>
      </c>
      <c r="M19">
        <f>pmarp!M19/inves!M19*100</f>
        <v>66.675285159652503</v>
      </c>
      <c r="N19">
        <f>pmarp!N19/inves!N19*100</f>
        <v>47.719580967110261</v>
      </c>
      <c r="O19">
        <f>pmarp!O19/inves!O19*100</f>
        <v>46.141629709023633</v>
      </c>
      <c r="P19">
        <f>pmarp!P19/inves!P19*100</f>
        <v>48.212281881662406</v>
      </c>
      <c r="Q19">
        <f>pmarp!Q19/inves!Q19*100</f>
        <v>54.085838477839012</v>
      </c>
      <c r="R19">
        <f>pmarp!R19/inves!R19*100</f>
        <v>58.965039164920064</v>
      </c>
      <c r="S19">
        <f>pmarp!S19/inves!S19*100</f>
        <v>65.06411396198834</v>
      </c>
      <c r="T19">
        <f>pmarp!T19/inves!T19*100</f>
        <v>37.892433379283581</v>
      </c>
      <c r="U19">
        <f>pmarp!U19/inves!U19*100</f>
        <v>41.797000587886366</v>
      </c>
      <c r="V19">
        <f>pmarp!V19/inves!V19*100</f>
        <v>55.142690132135506</v>
      </c>
      <c r="W19">
        <f t="shared" si="0"/>
        <v>46.541416136063312</v>
      </c>
    </row>
    <row r="20" spans="1:23" x14ac:dyDescent="0.35">
      <c r="A20" t="s">
        <v>18</v>
      </c>
      <c r="B20">
        <f>pmarp!B20/inves!B20*100</f>
        <v>58.837491067988843</v>
      </c>
      <c r="C20">
        <f>pmarp!C20/inves!C20*100</f>
        <v>67.842079773400741</v>
      </c>
      <c r="D20">
        <f>pmarp!D20/inves!D20*100</f>
        <v>67.403215112055108</v>
      </c>
      <c r="E20">
        <f>pmarp!E20/inves!E20*100</f>
        <v>50.125166528851807</v>
      </c>
      <c r="F20">
        <f>pmarp!F20/inves!F20*100</f>
        <v>10.570493546814905</v>
      </c>
      <c r="G20">
        <f>pmarp!G20/inves!G20*100</f>
        <v>12.165514775301599</v>
      </c>
      <c r="H20">
        <f>pmarp!H20/inves!H20*100</f>
        <v>65.495430115759959</v>
      </c>
      <c r="I20">
        <f>pmarp!I20/inves!I20*100</f>
        <v>67.240927757451786</v>
      </c>
      <c r="J20">
        <f>pmarp!J20/inves!J20*100</f>
        <v>68.406347501205474</v>
      </c>
      <c r="K20">
        <f>pmarp!K20/inves!K20*100</f>
        <v>67.567474640422446</v>
      </c>
      <c r="L20">
        <f>pmarp!L20/inves!L20*100</f>
        <v>71.848649720086442</v>
      </c>
      <c r="M20">
        <f>pmarp!M20/inves!M20*100</f>
        <v>77.982193677771974</v>
      </c>
      <c r="N20">
        <f>pmarp!N20/inves!N20*100</f>
        <v>78.909612165956872</v>
      </c>
      <c r="O20">
        <f>pmarp!O20/inves!O20*100</f>
        <v>81.549333320328302</v>
      </c>
      <c r="P20">
        <f>pmarp!P20/inves!P20*100</f>
        <v>79.752742451045378</v>
      </c>
      <c r="Q20">
        <f>pmarp!Q20/inves!Q20*100</f>
        <v>78.039558441252964</v>
      </c>
      <c r="R20">
        <f>pmarp!R20/inves!R20*100</f>
        <v>75.900089075339793</v>
      </c>
      <c r="S20">
        <f>pmarp!S20/inves!S20*100</f>
        <v>89.164776556817117</v>
      </c>
      <c r="T20">
        <f>pmarp!T20/inves!T20*100</f>
        <v>92.567198291077418</v>
      </c>
      <c r="U20">
        <f>pmarp!U20/inves!U20*100</f>
        <v>87.71904994209676</v>
      </c>
      <c r="V20">
        <f>pmarp!V20/inves!V20*100</f>
        <v>95.235644592244668</v>
      </c>
      <c r="W20">
        <f t="shared" si="0"/>
        <v>68.777285193012872</v>
      </c>
    </row>
    <row r="21" spans="1:23" x14ac:dyDescent="0.35">
      <c r="A21" t="s">
        <v>19</v>
      </c>
      <c r="B21">
        <f>pmarp!B21/inves!B21*100</f>
        <v>88.652757775184085</v>
      </c>
      <c r="C21">
        <f>pmarp!C21/inves!C21*100</f>
        <v>89.601219541427554</v>
      </c>
      <c r="D21">
        <f>pmarp!D21/inves!D21*100</f>
        <v>88.375430561717636</v>
      </c>
      <c r="E21">
        <f>pmarp!E21/inves!E21*100</f>
        <v>91.890110730887002</v>
      </c>
      <c r="F21">
        <f>pmarp!F21/inves!F21*100</f>
        <v>97.112475859085052</v>
      </c>
      <c r="G21">
        <f>pmarp!G21/inves!G21*100</f>
        <v>98.055212960688081</v>
      </c>
      <c r="H21">
        <f>pmarp!H21/inves!H21*100</f>
        <v>89.630482133981701</v>
      </c>
      <c r="I21">
        <f>pmarp!I21/inves!I21*100</f>
        <v>84.119219421734513</v>
      </c>
      <c r="J21">
        <f>pmarp!J21/inves!J21*100</f>
        <v>92.364842877632853</v>
      </c>
      <c r="K21">
        <f>pmarp!K21/inves!K21*100</f>
        <v>53.180050480625205</v>
      </c>
      <c r="L21">
        <f>pmarp!L21/inves!L21*100</f>
        <v>81.91180732102444</v>
      </c>
      <c r="M21">
        <f>pmarp!M21/inves!M21*100</f>
        <v>88.241544235978324</v>
      </c>
      <c r="N21">
        <f>pmarp!N21/inves!N21*100</f>
        <v>93.783897156352097</v>
      </c>
      <c r="O21">
        <f>pmarp!O21/inves!O21*100</f>
        <v>85.792988318362916</v>
      </c>
      <c r="P21">
        <f>pmarp!P21/inves!P21*100</f>
        <v>83.63744221266461</v>
      </c>
      <c r="Q21">
        <f>pmarp!Q21/inves!Q21*100</f>
        <v>77.281518889360768</v>
      </c>
      <c r="R21">
        <f>pmarp!R21/inves!R21*100</f>
        <v>85.910256251250203</v>
      </c>
      <c r="S21">
        <f>pmarp!S21/inves!S21*100</f>
        <v>66.303456846974342</v>
      </c>
      <c r="T21">
        <f>pmarp!T21/inves!T21*100</f>
        <v>64.060966593406505</v>
      </c>
      <c r="U21">
        <f>pmarp!U21/inves!U21*100</f>
        <v>77.052661785018714</v>
      </c>
      <c r="V21">
        <f>pmarp!V21/inves!V21*100</f>
        <v>65.052799382944045</v>
      </c>
      <c r="W21">
        <f t="shared" si="0"/>
        <v>82.952911492204791</v>
      </c>
    </row>
    <row r="22" spans="1:23" x14ac:dyDescent="0.35">
      <c r="A22" t="s">
        <v>20</v>
      </c>
      <c r="B22">
        <f>pmarp!B22/inves!B22*100</f>
        <v>100</v>
      </c>
      <c r="C22">
        <f>pmarp!C22/inves!C22*100</f>
        <v>92.844015853228939</v>
      </c>
      <c r="D22">
        <f>pmarp!D22/inves!D22*100</f>
        <v>70.198053145030897</v>
      </c>
      <c r="E22">
        <f>pmarp!E22/inves!E22*100</f>
        <v>100</v>
      </c>
      <c r="F22">
        <f>pmarp!F22/inves!F22*100</f>
        <v>98.458813237552661</v>
      </c>
      <c r="G22">
        <f>pmarp!G22/inves!G22*100</f>
        <v>95.354205501948002</v>
      </c>
      <c r="H22">
        <f>pmarp!H22/inves!H22*100</f>
        <v>91.517713901618919</v>
      </c>
      <c r="I22">
        <f>pmarp!I22/inves!I22*100</f>
        <v>46.556371544333757</v>
      </c>
      <c r="J22">
        <f>pmarp!J22/inves!J22*100</f>
        <v>96.93233851465412</v>
      </c>
      <c r="K22">
        <f>pmarp!K22/inves!K22*100</f>
        <v>99.027582321911098</v>
      </c>
      <c r="L22">
        <f>pmarp!L22/inves!L22*100</f>
        <v>96.551939350619065</v>
      </c>
      <c r="M22">
        <f>pmarp!M22/inves!M22*100</f>
        <v>96.649634446430866</v>
      </c>
      <c r="N22">
        <f>pmarp!N22/inves!N22*100</f>
        <v>88.194456858271636</v>
      </c>
      <c r="O22">
        <f>pmarp!O22/inves!O22*100</f>
        <v>96.74556501860053</v>
      </c>
      <c r="P22">
        <f>pmarp!P22/inves!P22*100</f>
        <v>95.626670487164603</v>
      </c>
      <c r="Q22">
        <f>pmarp!Q22/inves!Q22*100</f>
        <v>90.049192648369782</v>
      </c>
      <c r="R22">
        <f>pmarp!R22/inves!R22*100</f>
        <v>88.639134476424474</v>
      </c>
      <c r="S22">
        <f>pmarp!S22/inves!S22*100</f>
        <v>86.892122227119174</v>
      </c>
      <c r="T22">
        <f>pmarp!T22/inves!T22*100</f>
        <v>94.262344323684047</v>
      </c>
      <c r="U22">
        <f>pmarp!U22/inves!U22*100</f>
        <v>98.10695672775725</v>
      </c>
      <c r="V22">
        <f>pmarp!V22/inves!V22*100</f>
        <v>9.0207034992418649</v>
      </c>
      <c r="W22">
        <f t="shared" si="0"/>
        <v>87.220372099236258</v>
      </c>
    </row>
    <row r="23" spans="1:23" x14ac:dyDescent="0.35">
      <c r="A23" t="s">
        <v>21</v>
      </c>
      <c r="B23">
        <f>pmarp!B23/inves!B23*100</f>
        <v>91.174068339351805</v>
      </c>
      <c r="C23">
        <f>pmarp!C23/inves!C23*100</f>
        <v>97.50771409731496</v>
      </c>
      <c r="D23">
        <f>pmarp!D23/inves!D23*100</f>
        <v>98.005916033123881</v>
      </c>
      <c r="E23">
        <f>pmarp!E23/inves!E23*100</f>
        <v>92.515904483059245</v>
      </c>
      <c r="F23">
        <f>pmarp!F23/inves!F23*100</f>
        <v>96.953558898676562</v>
      </c>
      <c r="G23">
        <f>pmarp!G23/inves!G23*100</f>
        <v>86.831523873465258</v>
      </c>
      <c r="H23">
        <f>pmarp!H23/inves!H23*100</f>
        <v>95.916247595762243</v>
      </c>
      <c r="I23">
        <f>pmarp!I23/inves!I23*100</f>
        <v>98.476300257823581</v>
      </c>
      <c r="J23">
        <f>pmarp!J23/inves!J23*100</f>
        <v>90.798626986483725</v>
      </c>
      <c r="K23">
        <f>pmarp!K23/inves!K23*100</f>
        <v>92.733697901819994</v>
      </c>
      <c r="L23">
        <f>pmarp!L23/inves!L23*100</f>
        <v>96.304752836124649</v>
      </c>
      <c r="M23">
        <f>pmarp!M23/inves!M23*100</f>
        <v>94.764632102217774</v>
      </c>
      <c r="N23">
        <f>pmarp!N23/inves!N23*100</f>
        <v>98.036198883323891</v>
      </c>
      <c r="O23">
        <f>pmarp!O23/inves!O23*100</f>
        <v>95.675554767466693</v>
      </c>
      <c r="P23">
        <f>pmarp!P23/inves!P23*100</f>
        <v>94.852782593504742</v>
      </c>
      <c r="Q23">
        <f>pmarp!Q23/inves!Q23*100</f>
        <v>92.847148485930703</v>
      </c>
      <c r="R23">
        <f>pmarp!R23/inves!R23*100</f>
        <v>88.279709479499687</v>
      </c>
      <c r="S23">
        <f>pmarp!S23/inves!S23*100</f>
        <v>80.267206132664455</v>
      </c>
      <c r="T23">
        <f>pmarp!T23/inves!T23*100</f>
        <v>84.291433559226661</v>
      </c>
      <c r="U23">
        <f>pmarp!U23/inves!U23*100</f>
        <v>93.64558368025267</v>
      </c>
      <c r="V23">
        <f>pmarp!V23/inves!V23*100</f>
        <v>95.443028927577515</v>
      </c>
      <c r="W23">
        <f t="shared" si="0"/>
        <v>93.11055190069861</v>
      </c>
    </row>
    <row r="24" spans="1:23" x14ac:dyDescent="0.35">
      <c r="A24" t="s">
        <v>22</v>
      </c>
      <c r="B24">
        <f>pmarp!B24/inves!B24*100</f>
        <v>88.115179980704326</v>
      </c>
      <c r="C24">
        <f>pmarp!C24/inves!C24*100</f>
        <v>97.744731466672704</v>
      </c>
      <c r="D24">
        <f>pmarp!D24/inves!D24*100</f>
        <v>93.210004806478238</v>
      </c>
      <c r="E24">
        <f>pmarp!E24/inves!E24*100</f>
        <v>85.750402328396774</v>
      </c>
      <c r="F24">
        <f>pmarp!F24/inves!F24*100</f>
        <v>90.225649959083768</v>
      </c>
      <c r="G24">
        <f>pmarp!G24/inves!G24*100</f>
        <v>80.692493627735303</v>
      </c>
      <c r="H24">
        <f>pmarp!H24/inves!H24*100</f>
        <v>76.493590459632841</v>
      </c>
      <c r="I24">
        <f>pmarp!I24/inves!I24*100</f>
        <v>52.295234768390117</v>
      </c>
      <c r="J24">
        <f>pmarp!J24/inves!J24*100</f>
        <v>96.919169316465499</v>
      </c>
      <c r="K24">
        <f>pmarp!K24/inves!K24*100</f>
        <v>100</v>
      </c>
      <c r="L24">
        <f>pmarp!L24/inves!L24*100</f>
        <v>95.321591739711295</v>
      </c>
      <c r="M24">
        <f>pmarp!M24/inves!M24*100</f>
        <v>97.464026890241058</v>
      </c>
      <c r="N24">
        <f>pmarp!N24/inves!N24*100</f>
        <v>84.986609630547036</v>
      </c>
      <c r="O24">
        <f>pmarp!O24/inves!O24*100</f>
        <v>69.22879020265303</v>
      </c>
      <c r="P24">
        <f>pmarp!P24/inves!P24*100</f>
        <v>43.72551971389079</v>
      </c>
      <c r="Q24">
        <f>pmarp!Q24/inves!Q24*100</f>
        <v>54.950423256192614</v>
      </c>
      <c r="R24">
        <f>pmarp!R24/inves!R24*100</f>
        <v>71.789648706979619</v>
      </c>
      <c r="S24">
        <f>pmarp!S24/inves!S24*100</f>
        <v>71.539041388561586</v>
      </c>
      <c r="T24">
        <f>pmarp!T24/inves!T24*100</f>
        <v>23.679243320769277</v>
      </c>
      <c r="U24">
        <f>pmarp!U24/inves!U24*100</f>
        <v>48.788045968997622</v>
      </c>
      <c r="V24">
        <f>pmarp!V24/inves!V24*100</f>
        <v>18.297660596066148</v>
      </c>
      <c r="W24">
        <f t="shared" si="0"/>
        <v>73.391288482293803</v>
      </c>
    </row>
    <row r="25" spans="1:23" x14ac:dyDescent="0.35">
      <c r="A25" t="s">
        <v>23</v>
      </c>
      <c r="B25">
        <f>pmarp!B25/inves!B25*100</f>
        <v>88.013113096607668</v>
      </c>
      <c r="C25">
        <f>pmarp!C25/inves!C25*100</f>
        <v>90.661836159941885</v>
      </c>
      <c r="D25">
        <f>pmarp!D25/inves!D25*100</f>
        <v>99.162319691221072</v>
      </c>
      <c r="E25">
        <f>pmarp!E25/inves!E25*100</f>
        <v>97.50321382445982</v>
      </c>
      <c r="F25">
        <f>pmarp!F25/inves!F25*100</f>
        <v>100</v>
      </c>
      <c r="G25">
        <f>pmarp!G25/inves!G25*100</f>
        <v>100</v>
      </c>
      <c r="H25">
        <f>pmarp!H25/inves!H25*100</f>
        <v>96.729646389243499</v>
      </c>
      <c r="I25">
        <f>pmarp!I25/inves!I25*100</f>
        <v>89.998674750068275</v>
      </c>
      <c r="J25">
        <f>pmarp!J25/inves!J25*100</f>
        <v>100</v>
      </c>
      <c r="K25">
        <f>pmarp!K25/inves!K25*100</f>
        <v>98.727350069803492</v>
      </c>
      <c r="L25">
        <f>pmarp!L25/inves!L25*100</f>
        <v>99.922419052805353</v>
      </c>
      <c r="M25">
        <f>pmarp!M25/inves!M25*100</f>
        <v>83.097029504773673</v>
      </c>
      <c r="N25">
        <f>pmarp!N25/inves!N25*100</f>
        <v>93.40108982579352</v>
      </c>
      <c r="O25">
        <f>pmarp!O25/inves!O25*100</f>
        <v>98.355077815768723</v>
      </c>
      <c r="P25">
        <f>pmarp!P25/inves!P25*100</f>
        <v>56.776569015960789</v>
      </c>
      <c r="Q25">
        <f>pmarp!Q25/inves!Q25*100</f>
        <v>97.81627637522223</v>
      </c>
      <c r="R25">
        <f>pmarp!R25/inves!R25*100</f>
        <v>47.851287679968607</v>
      </c>
      <c r="S25">
        <f>pmarp!S25/inves!S25*100</f>
        <v>50.385195692458062</v>
      </c>
      <c r="T25">
        <f>pmarp!T25/inves!T25*100</f>
        <v>78.533262597400324</v>
      </c>
      <c r="U25">
        <f>pmarp!U25/inves!U25*100</f>
        <v>58.172956684454235</v>
      </c>
      <c r="V25">
        <f>pmarp!V25/inves!V25*100</f>
        <v>32.889907695536927</v>
      </c>
      <c r="W25">
        <f t="shared" si="0"/>
        <v>83.714153615308959</v>
      </c>
    </row>
    <row r="26" spans="1:23" x14ac:dyDescent="0.35">
      <c r="A26" t="s">
        <v>24</v>
      </c>
      <c r="B26">
        <f>pmarp!B26/inves!B26*100</f>
        <v>0</v>
      </c>
      <c r="C26">
        <f>pmarp!C26/inves!C26*100</f>
        <v>0</v>
      </c>
      <c r="D26" t="e">
        <f>pmarp!D26/inves!D26*100</f>
        <v>#DIV/0!</v>
      </c>
      <c r="E26">
        <f>pmarp!E26/inves!E26*100</f>
        <v>76.364939335946346</v>
      </c>
      <c r="F26">
        <f>pmarp!F26/inves!F26*100</f>
        <v>2.0765174587839863</v>
      </c>
      <c r="G26">
        <f>pmarp!G26/inves!G26*100</f>
        <v>59.365125787829079</v>
      </c>
      <c r="H26">
        <f>pmarp!H26/inves!H26*100</f>
        <v>91.03562620874105</v>
      </c>
      <c r="I26">
        <f>pmarp!I26/inves!I26*100</f>
        <v>79.847687666378178</v>
      </c>
      <c r="J26">
        <f>pmarp!J26/inves!J26*100</f>
        <v>71.479647330859891</v>
      </c>
      <c r="K26">
        <f>pmarp!K26/inves!K26*100</f>
        <v>63.686815084848114</v>
      </c>
      <c r="L26">
        <f>pmarp!L26/inves!L26*100</f>
        <v>78.754701627490817</v>
      </c>
      <c r="M26">
        <f>pmarp!M26/inves!M26*100</f>
        <v>47.337773671573238</v>
      </c>
      <c r="N26">
        <f>pmarp!N26/inves!N26*100</f>
        <v>27.249739873017521</v>
      </c>
      <c r="O26">
        <f>pmarp!O26/inves!O26*100</f>
        <v>64.98119421828757</v>
      </c>
      <c r="P26">
        <f>pmarp!P26/inves!P26*100</f>
        <v>55.33812134301872</v>
      </c>
      <c r="Q26">
        <f>pmarp!Q26/inves!Q26*100</f>
        <v>68.95386571013951</v>
      </c>
      <c r="R26">
        <f>pmarp!R26/inves!R26*100</f>
        <v>62.445450487415435</v>
      </c>
      <c r="S26">
        <f>pmarp!S26/inves!S26*100</f>
        <v>69.227505227630445</v>
      </c>
      <c r="T26">
        <f>pmarp!T26/inves!T26*100</f>
        <v>66.331359631607185</v>
      </c>
      <c r="U26">
        <f>pmarp!U26/inves!U26*100</f>
        <v>51.988647349730911</v>
      </c>
      <c r="V26">
        <f>pmarp!V26/inves!V26*100</f>
        <v>62.301159996084856</v>
      </c>
      <c r="W26" t="e">
        <f t="shared" si="0"/>
        <v>#DIV/0!</v>
      </c>
    </row>
    <row r="27" spans="1:23" x14ac:dyDescent="0.35">
      <c r="A27" t="s">
        <v>25</v>
      </c>
      <c r="B27" t="e">
        <f>pmarp!B27/inves!B27*100</f>
        <v>#DIV/0!</v>
      </c>
      <c r="C27">
        <f>pmarp!C27/inves!C27*100</f>
        <v>100</v>
      </c>
      <c r="D27">
        <f>pmarp!D27/inves!D27*100</f>
        <v>100</v>
      </c>
      <c r="E27">
        <f>pmarp!E27/inves!E27*100</f>
        <v>100</v>
      </c>
      <c r="F27">
        <f>pmarp!F27/inves!F27*100</f>
        <v>98.903250735521354</v>
      </c>
      <c r="G27">
        <f>pmarp!G27/inves!G27*100</f>
        <v>0</v>
      </c>
      <c r="H27">
        <f>pmarp!H27/inves!H27*100</f>
        <v>100</v>
      </c>
      <c r="I27">
        <f>pmarp!I27/inves!I27*100</f>
        <v>100</v>
      </c>
      <c r="J27">
        <f>pmarp!J27/inves!J27*100</f>
        <v>100</v>
      </c>
      <c r="K27">
        <f>pmarp!K27/inves!K27*100</f>
        <v>100</v>
      </c>
      <c r="L27">
        <f>pmarp!L27/inves!L27*100</f>
        <v>94.812822963647065</v>
      </c>
      <c r="M27">
        <f>pmarp!M27/inves!M27*100</f>
        <v>84.916030415642325</v>
      </c>
      <c r="N27">
        <f>pmarp!N27/inves!N27*100</f>
        <v>99.831037352420168</v>
      </c>
      <c r="O27">
        <f>pmarp!O27/inves!O27*100</f>
        <v>98.376536372656005</v>
      </c>
      <c r="P27">
        <f>pmarp!P27/inves!P27*100</f>
        <v>91.45496496658464</v>
      </c>
      <c r="Q27">
        <f>pmarp!Q27/inves!Q27*100</f>
        <v>91.106892110106571</v>
      </c>
      <c r="R27">
        <f>pmarp!R27/inves!R27*100</f>
        <v>86.035025547865402</v>
      </c>
      <c r="S27">
        <f>pmarp!S27/inves!S27*100</f>
        <v>53.374149097534641</v>
      </c>
      <c r="T27">
        <f>pmarp!T27/inves!T27*100</f>
        <v>19.379333898499389</v>
      </c>
      <c r="U27">
        <f>pmarp!U27/inves!U27*100</f>
        <v>61.694646449027232</v>
      </c>
      <c r="V27">
        <f>pmarp!V27/inves!V27*100</f>
        <v>70.036796795357006</v>
      </c>
      <c r="W27" t="e">
        <f t="shared" si="0"/>
        <v>#DIV/0!</v>
      </c>
    </row>
    <row r="28" spans="1:23" x14ac:dyDescent="0.35">
      <c r="A28" t="s">
        <v>26</v>
      </c>
      <c r="B28">
        <f>pmarp!B28/inves!B28*100</f>
        <v>17.03768767651038</v>
      </c>
      <c r="C28">
        <f>pmarp!C28/inves!C28*100</f>
        <v>58.812288595482229</v>
      </c>
      <c r="D28">
        <f>pmarp!D28/inves!D28*100</f>
        <v>65.411593182910238</v>
      </c>
      <c r="E28">
        <f>pmarp!E28/inves!E28*100</f>
        <v>78.812780359661787</v>
      </c>
      <c r="F28">
        <f>pmarp!F28/inves!F28*100</f>
        <v>60.686891521101415</v>
      </c>
      <c r="G28">
        <f>pmarp!G28/inves!G28*100</f>
        <v>85.418582487343912</v>
      </c>
      <c r="H28">
        <f>pmarp!H28/inves!H28*100</f>
        <v>82.390142845738609</v>
      </c>
      <c r="I28">
        <f>pmarp!I28/inves!I28*100</f>
        <v>66.015911883184231</v>
      </c>
      <c r="J28">
        <f>pmarp!J28/inves!J28*100</f>
        <v>99.177129716116866</v>
      </c>
      <c r="K28">
        <f>pmarp!K28/inves!K28*100</f>
        <v>83.828948312098092</v>
      </c>
      <c r="L28">
        <f>pmarp!L28/inves!L28*100</f>
        <v>32.954818461624811</v>
      </c>
      <c r="M28">
        <f>pmarp!M28/inves!M28*100</f>
        <v>48.032304188334315</v>
      </c>
      <c r="N28">
        <f>pmarp!N28/inves!N28*100</f>
        <v>57.582497373228101</v>
      </c>
      <c r="O28">
        <f>pmarp!O28/inves!O28*100</f>
        <v>42.846825208927555</v>
      </c>
      <c r="P28">
        <f>pmarp!P28/inves!P28*100</f>
        <v>15.066562750444144</v>
      </c>
      <c r="Q28">
        <f>pmarp!Q28/inves!Q28*100</f>
        <v>9.0304825380672735</v>
      </c>
      <c r="R28">
        <f>pmarp!R28/inves!R28*100</f>
        <v>7.2852930961095561</v>
      </c>
      <c r="S28">
        <f>pmarp!S28/inves!S28*100</f>
        <v>3.959938313216659</v>
      </c>
      <c r="T28">
        <f>pmarp!T28/inves!T28*100</f>
        <v>3.8717206163780014</v>
      </c>
      <c r="U28">
        <f>pmarp!U28/inves!U28*100</f>
        <v>3.2692969418487898</v>
      </c>
      <c r="V28">
        <f>pmarp!V28/inves!V28*100</f>
        <v>5.5323365677590619</v>
      </c>
      <c r="W28">
        <f t="shared" si="0"/>
        <v>44.144001554099333</v>
      </c>
    </row>
    <row r="29" spans="1:23" x14ac:dyDescent="0.35">
      <c r="A29" t="s">
        <v>27</v>
      </c>
      <c r="B29">
        <f>pmarp!B29/inves!B29*100</f>
        <v>100</v>
      </c>
      <c r="C29">
        <f>pmarp!C29/inves!C29*100</f>
        <v>100</v>
      </c>
      <c r="D29">
        <f>pmarp!D29/inves!D29*100</f>
        <v>100</v>
      </c>
      <c r="E29">
        <f>pmarp!E29/inves!E29*100</f>
        <v>98.59617673869117</v>
      </c>
      <c r="F29">
        <f>pmarp!F29/inves!F29*100</f>
        <v>100</v>
      </c>
      <c r="G29">
        <f>pmarp!G29/inves!G29*100</f>
        <v>99.594277708953285</v>
      </c>
      <c r="H29">
        <f>pmarp!H29/inves!H29*100</f>
        <v>100</v>
      </c>
      <c r="I29">
        <f>pmarp!I29/inves!I29*100</f>
        <v>78.805415101373526</v>
      </c>
      <c r="J29">
        <f>pmarp!J29/inves!J29*100</f>
        <v>100</v>
      </c>
      <c r="K29">
        <f>pmarp!K29/inves!K29*100</f>
        <v>100</v>
      </c>
      <c r="L29">
        <f>pmarp!L29/inves!L29*100</f>
        <v>99.544460616227354</v>
      </c>
      <c r="M29">
        <f>pmarp!M29/inves!M29*100</f>
        <v>99.762744767596701</v>
      </c>
      <c r="N29">
        <f>pmarp!N29/inves!N29*100</f>
        <v>97.839601023789243</v>
      </c>
      <c r="O29">
        <f>pmarp!O29/inves!O29*100</f>
        <v>87.239831124597643</v>
      </c>
      <c r="P29">
        <f>pmarp!P29/inves!P29*100</f>
        <v>76.991414881391421</v>
      </c>
      <c r="Q29">
        <f>pmarp!Q29/inves!Q29*100</f>
        <v>75.603834569137149</v>
      </c>
      <c r="R29">
        <f>pmarp!R29/inves!R29*100</f>
        <v>55.127274025629582</v>
      </c>
      <c r="S29">
        <f>pmarp!S29/inves!S29*100</f>
        <v>6.2305164036031293</v>
      </c>
      <c r="T29">
        <f>pmarp!T29/inves!T29*100</f>
        <v>39.986391650776909</v>
      </c>
      <c r="U29">
        <f>pmarp!U29/inves!U29*100</f>
        <v>34.136189300289807</v>
      </c>
      <c r="V29">
        <f>pmarp!V29/inves!V29*100</f>
        <v>38.646449640853547</v>
      </c>
      <c r="W29">
        <f t="shared" si="0"/>
        <v>80.385932264424326</v>
      </c>
    </row>
    <row r="30" spans="1:23" x14ac:dyDescent="0.35">
      <c r="A30" t="s">
        <v>28</v>
      </c>
      <c r="B30">
        <f>pmarp!B30/inves!B30*100</f>
        <v>89.085523006523843</v>
      </c>
      <c r="C30">
        <f>pmarp!C30/inves!C30*100</f>
        <v>72.59703010200775</v>
      </c>
      <c r="D30">
        <f>pmarp!D30/inves!D30*100</f>
        <v>90.814379393017106</v>
      </c>
      <c r="E30">
        <f>pmarp!E30/inves!E30*100</f>
        <v>97.386971031949926</v>
      </c>
      <c r="F30">
        <f>pmarp!F30/inves!F30*100</f>
        <v>92.016884778255772</v>
      </c>
      <c r="G30">
        <f>pmarp!G30/inves!G30*100</f>
        <v>96.469205392382392</v>
      </c>
      <c r="H30">
        <f>pmarp!H30/inves!H30*100</f>
        <v>90.371915146462797</v>
      </c>
      <c r="I30">
        <f>pmarp!I30/inves!I30*100</f>
        <v>60.328314673986185</v>
      </c>
      <c r="J30">
        <f>pmarp!J30/inves!J30*100</f>
        <v>79.59842154986741</v>
      </c>
      <c r="K30">
        <f>pmarp!K30/inves!K30*100</f>
        <v>95.039569781654009</v>
      </c>
      <c r="L30">
        <f>pmarp!L30/inves!L30*100</f>
        <v>80.080937094963517</v>
      </c>
      <c r="M30">
        <f>pmarp!M30/inves!M30*100</f>
        <v>73.86787153149811</v>
      </c>
      <c r="N30">
        <f>pmarp!N30/inves!N30*100</f>
        <v>96.031569055155686</v>
      </c>
      <c r="O30">
        <f>pmarp!O30/inves!O30*100</f>
        <v>85.193451108226668</v>
      </c>
      <c r="P30">
        <f>pmarp!P30/inves!P30*100</f>
        <v>65.488146537750083</v>
      </c>
      <c r="Q30">
        <f>pmarp!Q30/inves!Q30*100</f>
        <v>80.245792460186351</v>
      </c>
      <c r="R30">
        <f>pmarp!R30/inves!R30*100</f>
        <v>61.283083456501906</v>
      </c>
      <c r="S30">
        <f>pmarp!S30/inves!S30*100</f>
        <v>29.136675681208875</v>
      </c>
      <c r="T30">
        <f>pmarp!T30/inves!T30*100</f>
        <v>25.386925815277493</v>
      </c>
      <c r="U30">
        <f>pmarp!U30/inves!U30*100</f>
        <v>21.873127906139871</v>
      </c>
      <c r="V30">
        <f>pmarp!V30/inves!V30*100</f>
        <v>27.246875526740826</v>
      </c>
      <c r="W30">
        <f t="shared" si="0"/>
        <v>71.882984334750276</v>
      </c>
    </row>
    <row r="31" spans="1:23" x14ac:dyDescent="0.35">
      <c r="A31" t="s">
        <v>29</v>
      </c>
      <c r="B31">
        <f>pmarp!B31/inves!B31*100</f>
        <v>7.9788766963203264</v>
      </c>
      <c r="C31">
        <f>pmarp!C31/inves!C31*100</f>
        <v>87.445338546376448</v>
      </c>
      <c r="D31">
        <f>pmarp!D31/inves!D31*100</f>
        <v>82.697618423885515</v>
      </c>
      <c r="E31">
        <f>pmarp!E31/inves!E31*100</f>
        <v>97.761633065416419</v>
      </c>
      <c r="F31">
        <f>pmarp!F31/inves!F31*100</f>
        <v>72.528913212638003</v>
      </c>
      <c r="G31">
        <f>pmarp!G31/inves!G31*100</f>
        <v>74.996995883303214</v>
      </c>
      <c r="H31">
        <f>pmarp!H31/inves!H31*100</f>
        <v>77.239520695058445</v>
      </c>
      <c r="I31">
        <f>pmarp!I31/inves!I31*100</f>
        <v>75.604970414440203</v>
      </c>
      <c r="J31">
        <f>pmarp!J31/inves!J31*100</f>
        <v>40.282502315062082</v>
      </c>
      <c r="K31">
        <f>pmarp!K31/inves!K31*100</f>
        <v>66.04286412289197</v>
      </c>
      <c r="L31">
        <f>pmarp!L31/inves!L31*100</f>
        <v>68.650915344270331</v>
      </c>
      <c r="M31">
        <f>pmarp!M31/inves!M31*100</f>
        <v>22.772882766725637</v>
      </c>
      <c r="N31">
        <f>pmarp!N31/inves!N31*100</f>
        <v>66.102130470715835</v>
      </c>
      <c r="O31">
        <f>pmarp!O31/inves!O31*100</f>
        <v>61.493731424365137</v>
      </c>
      <c r="P31">
        <f>pmarp!P31/inves!P31*100</f>
        <v>27.757424649277901</v>
      </c>
      <c r="Q31">
        <f>pmarp!Q31/inves!Q31*100</f>
        <v>32.079880720013236</v>
      </c>
      <c r="R31">
        <f>pmarp!R31/inves!R31*100</f>
        <v>39.176213857910312</v>
      </c>
      <c r="S31">
        <f>pmarp!S31/inves!S31*100</f>
        <v>37.471713584304958</v>
      </c>
      <c r="T31">
        <f>pmarp!T31/inves!T31*100</f>
        <v>27.169004667737319</v>
      </c>
      <c r="U31">
        <f>pmarp!U31/inves!U31*100</f>
        <v>28.903972113701393</v>
      </c>
      <c r="V31">
        <f>pmarp!V31/inves!V31*100</f>
        <v>26.584186645568792</v>
      </c>
      <c r="W31">
        <f t="shared" si="0"/>
        <v>53.368632839046825</v>
      </c>
    </row>
    <row r="32" spans="1:23" x14ac:dyDescent="0.35">
      <c r="A32" t="s">
        <v>30</v>
      </c>
      <c r="B32">
        <f>pmarp!B32/inves!B32*100</f>
        <v>76.09569245560094</v>
      </c>
      <c r="C32">
        <f>pmarp!C32/inves!C32*100</f>
        <v>74.282877871147861</v>
      </c>
      <c r="D32">
        <f>pmarp!D32/inves!D32*100</f>
        <v>23.948934280420353</v>
      </c>
      <c r="E32">
        <f>pmarp!E32/inves!E32*100</f>
        <v>86.385170989718446</v>
      </c>
      <c r="F32">
        <f>pmarp!F32/inves!F32*100</f>
        <v>88.84046198902395</v>
      </c>
      <c r="G32">
        <f>pmarp!G32/inves!G32*100</f>
        <v>90.739267473659496</v>
      </c>
      <c r="H32">
        <f>pmarp!H32/inves!H32*100</f>
        <v>78.107131039814973</v>
      </c>
      <c r="I32">
        <f>pmarp!I32/inves!I32*100</f>
        <v>89.732534820028476</v>
      </c>
      <c r="J32">
        <f>pmarp!J32/inves!J32*100</f>
        <v>88.670768980255687</v>
      </c>
      <c r="K32">
        <f>pmarp!K32/inves!K32*100</f>
        <v>91.684022397251667</v>
      </c>
      <c r="L32">
        <f>pmarp!L32/inves!L32*100</f>
        <v>90.360035534010365</v>
      </c>
      <c r="M32">
        <f>pmarp!M32/inves!M32*100</f>
        <v>77.134548469117377</v>
      </c>
      <c r="N32">
        <f>pmarp!N32/inves!N32*100</f>
        <v>77.530217623014423</v>
      </c>
      <c r="O32">
        <f>pmarp!O32/inves!O32*100</f>
        <v>67.297539575230815</v>
      </c>
      <c r="P32">
        <f>pmarp!P32/inves!P32*100</f>
        <v>87.793863250276601</v>
      </c>
      <c r="Q32">
        <f>pmarp!Q32/inves!Q32*100</f>
        <v>72.996333027965605</v>
      </c>
      <c r="R32">
        <f>pmarp!R32/inves!R32*100</f>
        <v>54.867893843974016</v>
      </c>
      <c r="S32">
        <f>pmarp!S32/inves!S32*100</f>
        <v>34.975249493051415</v>
      </c>
      <c r="T32">
        <f>pmarp!T32/inves!T32*100</f>
        <v>32.649750487404759</v>
      </c>
      <c r="U32">
        <f>pmarp!U32/inves!U32*100</f>
        <v>23.853822153028016</v>
      </c>
      <c r="V32">
        <f>pmarp!V32/inves!V32*100</f>
        <v>31.20221132414256</v>
      </c>
      <c r="W32">
        <f t="shared" si="0"/>
        <v>68.530872718006577</v>
      </c>
    </row>
    <row r="33" spans="1:23" x14ac:dyDescent="0.35">
      <c r="A33" t="s">
        <v>31</v>
      </c>
      <c r="B33">
        <f>pmarp!B33/inves!B33*100</f>
        <v>100</v>
      </c>
      <c r="C33">
        <f>pmarp!C33/inves!C33*100</f>
        <v>100</v>
      </c>
      <c r="D33">
        <f>pmarp!D33/inves!D33*100</f>
        <v>99.620573804565367</v>
      </c>
      <c r="E33">
        <f>pmarp!E33/inves!E33*100</f>
        <v>96.096066009622447</v>
      </c>
      <c r="F33">
        <f>pmarp!F33/inves!F33*100</f>
        <v>100</v>
      </c>
      <c r="G33">
        <f>pmarp!G33/inves!G33*100</f>
        <v>98.146144095584802</v>
      </c>
      <c r="H33">
        <f>pmarp!H33/inves!H33*100</f>
        <v>100</v>
      </c>
      <c r="I33">
        <f>pmarp!I33/inves!I33*100</f>
        <v>92.477903989778255</v>
      </c>
      <c r="J33">
        <f>pmarp!J33/inves!J33*100</f>
        <v>100</v>
      </c>
      <c r="K33">
        <f>pmarp!K33/inves!K33*100</f>
        <v>16.474078956106545</v>
      </c>
      <c r="L33">
        <f>pmarp!L33/inves!L33*100</f>
        <v>24.957471826968472</v>
      </c>
      <c r="M33">
        <f>pmarp!M33/inves!M33*100</f>
        <v>99.24606930164687</v>
      </c>
      <c r="N33">
        <f>pmarp!N33/inves!N33*100</f>
        <v>84.132156170465819</v>
      </c>
      <c r="O33">
        <f>pmarp!O33/inves!O33*100</f>
        <v>95.141298859937805</v>
      </c>
      <c r="P33">
        <f>pmarp!P33/inves!P33*100</f>
        <v>94.779999555975749</v>
      </c>
      <c r="Q33">
        <f>pmarp!Q33/inves!Q33*100</f>
        <v>97.491950497062348</v>
      </c>
      <c r="R33">
        <f>pmarp!R33/inves!R33*100</f>
        <v>88.39542058403336</v>
      </c>
      <c r="S33">
        <f>pmarp!S33/inves!S33*100</f>
        <v>33.773506137516513</v>
      </c>
      <c r="T33">
        <f>pmarp!T33/inves!T33*100</f>
        <v>44.874164111523527</v>
      </c>
      <c r="U33">
        <f>pmarp!U33/inves!U33*100</f>
        <v>35.351285685296091</v>
      </c>
      <c r="V33">
        <f>pmarp!V33/inves!V33*100</f>
        <v>35.044297163749391</v>
      </c>
      <c r="W33">
        <f t="shared" si="0"/>
        <v>77.904875559515872</v>
      </c>
    </row>
    <row r="34" spans="1:23" x14ac:dyDescent="0.35">
      <c r="A34" t="s">
        <v>32</v>
      </c>
      <c r="B34">
        <f>pmarp!B34/inves!B34*100</f>
        <v>95.11178412422781</v>
      </c>
      <c r="C34">
        <f>pmarp!C34/inves!C34*100</f>
        <v>82.887097643371206</v>
      </c>
      <c r="D34">
        <f>pmarp!D34/inves!D34*100</f>
        <v>35.359169376337327</v>
      </c>
      <c r="E34">
        <f>pmarp!E34/inves!E34*100</f>
        <v>97.293777855313195</v>
      </c>
      <c r="F34">
        <f>pmarp!F34/inves!F34*100</f>
        <v>74.187187407299504</v>
      </c>
      <c r="G34">
        <f>pmarp!G34/inves!G34*100</f>
        <v>98.519550857924685</v>
      </c>
      <c r="H34">
        <f>pmarp!H34/inves!H34*100</f>
        <v>99.940918832635731</v>
      </c>
      <c r="I34">
        <f>pmarp!I34/inves!I34*100</f>
        <v>98.796355335736692</v>
      </c>
      <c r="J34">
        <f>pmarp!J34/inves!J34*100</f>
        <v>92.157926253918831</v>
      </c>
      <c r="K34">
        <f>pmarp!K34/inves!K34*100</f>
        <v>77.188606883270182</v>
      </c>
      <c r="L34">
        <f>pmarp!L34/inves!L34*100</f>
        <v>73.447847076993483</v>
      </c>
      <c r="M34">
        <f>pmarp!M34/inves!M34*100</f>
        <v>75.805332220900198</v>
      </c>
      <c r="N34">
        <f>pmarp!N34/inves!N34*100</f>
        <v>72.813540232010993</v>
      </c>
      <c r="O34">
        <f>pmarp!O34/inves!O34*100</f>
        <v>70.129285447895768</v>
      </c>
      <c r="P34">
        <f>pmarp!P34/inves!P34*100</f>
        <v>40.931736782775744</v>
      </c>
      <c r="Q34">
        <f>pmarp!Q34/inves!Q34*100</f>
        <v>60.902344516256449</v>
      </c>
      <c r="R34">
        <f>pmarp!R34/inves!R34*100</f>
        <v>52.916427933388718</v>
      </c>
      <c r="S34">
        <f>pmarp!S34/inves!S34*100</f>
        <v>61.00844539037832</v>
      </c>
      <c r="T34">
        <f>pmarp!T34/inves!T34*100</f>
        <v>66.512419464403337</v>
      </c>
      <c r="U34">
        <f>pmarp!U34/inves!U34*100</f>
        <v>66.573971919468619</v>
      </c>
      <c r="V34">
        <f>pmarp!V34/inves!V34*100</f>
        <v>46.299503434087633</v>
      </c>
      <c r="W34">
        <f t="shared" si="0"/>
        <v>73.275391856599754</v>
      </c>
    </row>
    <row r="35" spans="1:23" x14ac:dyDescent="0.35">
      <c r="A35" t="s">
        <v>33</v>
      </c>
      <c r="B35" t="e">
        <f>pmarp!B35/inves!B35*100</f>
        <v>#DIV/0!</v>
      </c>
      <c r="C35" t="e">
        <f>pmarp!C35/inves!C35*100</f>
        <v>#DIV/0!</v>
      </c>
      <c r="D35" t="e">
        <f>pmarp!D35/inves!D35*100</f>
        <v>#DIV/0!</v>
      </c>
      <c r="E35" t="e">
        <f>pmarp!E35/inves!E35*100</f>
        <v>#DIV/0!</v>
      </c>
      <c r="F35" t="e">
        <f>pmarp!F35/inves!F35*100</f>
        <v>#DIV/0!</v>
      </c>
      <c r="G35" t="e">
        <f>pmarp!G35/inves!G35*100</f>
        <v>#DIV/0!</v>
      </c>
      <c r="H35" t="e">
        <f>pmarp!H35/inves!H35*100</f>
        <v>#DIV/0!</v>
      </c>
      <c r="I35">
        <f>pmarp!I35/inves!I35*100</f>
        <v>100</v>
      </c>
      <c r="J35">
        <f>pmarp!J35/inves!J35*100</f>
        <v>100</v>
      </c>
      <c r="K35">
        <f>pmarp!K35/inves!K35*100</f>
        <v>100</v>
      </c>
      <c r="L35">
        <f>pmarp!L35/inves!L35*100</f>
        <v>100</v>
      </c>
      <c r="M35">
        <f>pmarp!M35/inves!M35*100</f>
        <v>0</v>
      </c>
      <c r="N35">
        <f>pmarp!N35/inves!N35*100</f>
        <v>89.166129547490826</v>
      </c>
      <c r="O35">
        <f>pmarp!O35/inves!O35*100</f>
        <v>98.64639473226643</v>
      </c>
      <c r="P35">
        <f>pmarp!P35/inves!P35*100</f>
        <v>99.395266277187233</v>
      </c>
      <c r="Q35">
        <f>pmarp!Q35/inves!Q35*100</f>
        <v>26.252345556225904</v>
      </c>
      <c r="R35">
        <f>pmarp!R35/inves!R35*100</f>
        <v>0</v>
      </c>
      <c r="S35">
        <f>pmarp!S35/inves!S35*100</f>
        <v>12.295702830565338</v>
      </c>
      <c r="T35">
        <f>pmarp!T35/inves!T35*100</f>
        <v>4.1130083225560572</v>
      </c>
      <c r="U35">
        <f>pmarp!U35/inves!U35*100</f>
        <v>2.5878813779872115E-2</v>
      </c>
      <c r="V35">
        <f>pmarp!V35/inves!V35*100</f>
        <v>10.546859143324815</v>
      </c>
      <c r="W35" t="e">
        <f t="shared" si="0"/>
        <v>#DIV/0!</v>
      </c>
    </row>
    <row r="36" spans="1:23" x14ac:dyDescent="0.35">
      <c r="A36" t="s">
        <v>34</v>
      </c>
      <c r="B36">
        <f>pmarp!B36/inves!B36*100</f>
        <v>81.626799300762059</v>
      </c>
      <c r="C36">
        <f>pmarp!C36/inves!C36*100</f>
        <v>100</v>
      </c>
      <c r="D36">
        <f>pmarp!D36/inves!D36*100</f>
        <v>100</v>
      </c>
      <c r="E36">
        <f>pmarp!E36/inves!E36*100</f>
        <v>99.844647474004276</v>
      </c>
      <c r="F36">
        <f>pmarp!F36/inves!F36*100</f>
        <v>100</v>
      </c>
      <c r="G36">
        <f>pmarp!G36/inves!G36*100</f>
        <v>100</v>
      </c>
      <c r="H36">
        <f>pmarp!H36/inves!H36*100</f>
        <v>98.534496518678807</v>
      </c>
      <c r="I36">
        <f>pmarp!I36/inves!I36*100</f>
        <v>96.449049428740764</v>
      </c>
      <c r="J36">
        <f>pmarp!J36/inves!J36*100</f>
        <v>97.328979914152058</v>
      </c>
      <c r="K36">
        <f>pmarp!K36/inves!K36*100</f>
        <v>70.389821838077253</v>
      </c>
      <c r="L36">
        <f>pmarp!L36/inves!L36*100</f>
        <v>98.489045504915168</v>
      </c>
      <c r="M36">
        <f>pmarp!M36/inves!M36*100</f>
        <v>76.920772177739934</v>
      </c>
      <c r="N36">
        <f>pmarp!N36/inves!N36*100</f>
        <v>51.402731301063731</v>
      </c>
      <c r="O36">
        <f>pmarp!O36/inves!O36*100</f>
        <v>83.443296373142601</v>
      </c>
      <c r="P36">
        <f>pmarp!P36/inves!P36*100</f>
        <v>77.517260468793609</v>
      </c>
      <c r="Q36">
        <f>pmarp!Q36/inves!Q36*100</f>
        <v>71.562981277018366</v>
      </c>
      <c r="R36">
        <f>pmarp!R36/inves!R36*100</f>
        <v>79.843846272013366</v>
      </c>
      <c r="S36">
        <f>pmarp!S36/inves!S36*100</f>
        <v>58.923171558626684</v>
      </c>
      <c r="T36">
        <f>pmarp!T36/inves!T36*100</f>
        <v>41.432496371673174</v>
      </c>
      <c r="U36">
        <f>pmarp!U36/inves!U36*100</f>
        <v>26.801720127677143</v>
      </c>
      <c r="V36">
        <f>pmarp!V36/inves!V36*100</f>
        <v>30.577935123253365</v>
      </c>
      <c r="W36">
        <f t="shared" si="0"/>
        <v>78.147097668111073</v>
      </c>
    </row>
    <row r="37" spans="1:23" x14ac:dyDescent="0.35">
      <c r="A37" t="s">
        <v>35</v>
      </c>
      <c r="B37">
        <f>pmarp!B37/inves!B37*100</f>
        <v>100</v>
      </c>
      <c r="C37">
        <f>pmarp!C37/inves!C37*100</f>
        <v>100</v>
      </c>
      <c r="D37">
        <f>pmarp!D37/inves!D37*100</f>
        <v>97.878232352576987</v>
      </c>
      <c r="E37">
        <f>pmarp!E37/inves!E37*100</f>
        <v>0.579096437771765</v>
      </c>
      <c r="F37">
        <f>pmarp!F37/inves!F37*100</f>
        <v>100</v>
      </c>
      <c r="G37">
        <f>pmarp!G37/inves!G37*100</f>
        <v>100</v>
      </c>
      <c r="H37">
        <f>pmarp!H37/inves!H37*100</f>
        <v>100</v>
      </c>
      <c r="I37">
        <f>pmarp!I37/inves!I37*100</f>
        <v>100</v>
      </c>
      <c r="J37">
        <f>pmarp!J37/inves!J37*100</f>
        <v>100</v>
      </c>
      <c r="K37">
        <f>pmarp!K37/inves!K37*100</f>
        <v>100</v>
      </c>
      <c r="L37">
        <f>pmarp!L37/inves!L37*100</f>
        <v>99.129198620165909</v>
      </c>
      <c r="M37">
        <f>pmarp!M37/inves!M37*100</f>
        <v>20.323442847621259</v>
      </c>
      <c r="N37">
        <f>pmarp!N37/inves!N37*100</f>
        <v>95.291102180438145</v>
      </c>
      <c r="O37">
        <f>pmarp!O37/inves!O37*100</f>
        <v>8.3560926887072462</v>
      </c>
      <c r="P37">
        <f>pmarp!P37/inves!P37*100</f>
        <v>47.500191598732691</v>
      </c>
      <c r="Q37">
        <f>pmarp!Q37/inves!Q37*100</f>
        <v>24.493776878591387</v>
      </c>
      <c r="R37">
        <f>pmarp!R37/inves!R37*100</f>
        <v>29.104927652245483</v>
      </c>
      <c r="S37">
        <f>pmarp!S37/inves!S37*100</f>
        <v>21.417172660382022</v>
      </c>
      <c r="T37">
        <f>pmarp!T37/inves!T37*100</f>
        <v>12.080577827713654</v>
      </c>
      <c r="U37">
        <f>pmarp!U37/inves!U37*100</f>
        <v>7.210412440716893</v>
      </c>
      <c r="V37">
        <f>pmarp!V37/inves!V37*100</f>
        <v>14.181850345251595</v>
      </c>
      <c r="W37">
        <f t="shared" si="0"/>
        <v>60.835527358615018</v>
      </c>
    </row>
    <row r="38" spans="1:23" x14ac:dyDescent="0.35">
      <c r="A38" t="s">
        <v>36</v>
      </c>
      <c r="B38" t="e">
        <f>pmarp!B38/inves!B38*100</f>
        <v>#DIV/0!</v>
      </c>
      <c r="C38" t="e">
        <f>pmarp!C38/inves!C38*100</f>
        <v>#DIV/0!</v>
      </c>
      <c r="D38" t="e">
        <f>pmarp!D38/inves!D38*100</f>
        <v>#DIV/0!</v>
      </c>
      <c r="E38">
        <f>pmarp!E38/inves!E38*100</f>
        <v>100</v>
      </c>
      <c r="F38" t="e">
        <f>pmarp!F38/inves!F38*100</f>
        <v>#DIV/0!</v>
      </c>
      <c r="G38" t="e">
        <f>pmarp!G38/inves!G38*100</f>
        <v>#DIV/0!</v>
      </c>
      <c r="H38" t="e">
        <f>pmarp!H38/inves!H38*100</f>
        <v>#DIV/0!</v>
      </c>
      <c r="I38" t="e">
        <f>pmarp!I38/inves!I38*100</f>
        <v>#DIV/0!</v>
      </c>
      <c r="J38" t="e">
        <f>pmarp!J38/inves!J38*100</f>
        <v>#DIV/0!</v>
      </c>
      <c r="K38" t="e">
        <f>pmarp!K38/inves!K38*100</f>
        <v>#DIV/0!</v>
      </c>
      <c r="L38" t="e">
        <f>pmarp!L38/inves!L38*100</f>
        <v>#DIV/0!</v>
      </c>
      <c r="M38" t="e">
        <f>pmarp!M38/inves!M38*100</f>
        <v>#DIV/0!</v>
      </c>
      <c r="N38">
        <f>pmarp!N38/inves!N38*100</f>
        <v>100</v>
      </c>
      <c r="O38" t="e">
        <f>pmarp!O38/inves!O38*100</f>
        <v>#DIV/0!</v>
      </c>
      <c r="P38" t="e">
        <f>pmarp!P38/inves!P38*100</f>
        <v>#DIV/0!</v>
      </c>
      <c r="Q38" t="e">
        <f>pmarp!Q38/inves!Q38*100</f>
        <v>#DIV/0!</v>
      </c>
      <c r="R38">
        <f>pmarp!R38/inves!R38*100</f>
        <v>100</v>
      </c>
      <c r="S38">
        <f>pmarp!S38/inves!S38*100</f>
        <v>100</v>
      </c>
      <c r="T38">
        <f>pmarp!T38/inves!T38*100</f>
        <v>0</v>
      </c>
      <c r="U38">
        <f>pmarp!U38/inves!U38*100</f>
        <v>100</v>
      </c>
      <c r="V38">
        <f>pmarp!V38/inves!V38*100</f>
        <v>0</v>
      </c>
      <c r="W38" t="e">
        <f t="shared" si="0"/>
        <v>#DIV/0!</v>
      </c>
    </row>
    <row r="39" spans="1:23" x14ac:dyDescent="0.35">
      <c r="A39" t="s">
        <v>37</v>
      </c>
      <c r="B39" t="e">
        <f>pmarp!B39/inves!B39*100</f>
        <v>#DIV/0!</v>
      </c>
      <c r="C39">
        <f>pmarp!C39/inves!C39*100</f>
        <v>100</v>
      </c>
      <c r="D39">
        <f>pmarp!D39/inves!D39*100</f>
        <v>1.1720619452038039</v>
      </c>
      <c r="E39" t="e">
        <f>pmarp!E39/inves!E39*100</f>
        <v>#DIV/0!</v>
      </c>
      <c r="F39">
        <f>pmarp!F39/inves!F39*100</f>
        <v>100</v>
      </c>
      <c r="G39">
        <f>pmarp!G39/inves!G39*100</f>
        <v>100</v>
      </c>
      <c r="H39">
        <f>pmarp!H39/inves!H39*100</f>
        <v>100</v>
      </c>
      <c r="I39">
        <f>pmarp!I39/inves!I39*100</f>
        <v>72.192428898909711</v>
      </c>
      <c r="J39">
        <f>pmarp!J39/inves!J39*100</f>
        <v>100</v>
      </c>
      <c r="K39">
        <f>pmarp!K39/inves!K39*100</f>
        <v>84.320108076775497</v>
      </c>
      <c r="L39">
        <f>pmarp!L39/inves!L39*100</f>
        <v>100</v>
      </c>
      <c r="M39">
        <f>pmarp!M39/inves!M39*100</f>
        <v>100</v>
      </c>
      <c r="N39">
        <f>pmarp!N39/inves!N39*100</f>
        <v>100</v>
      </c>
      <c r="O39">
        <f>pmarp!O39/inves!O39*100</f>
        <v>72.560656924303061</v>
      </c>
      <c r="P39">
        <f>pmarp!P39/inves!P39*100</f>
        <v>97.96846709590416</v>
      </c>
      <c r="Q39">
        <f>pmarp!Q39/inves!Q39*100</f>
        <v>70.280710041908051</v>
      </c>
      <c r="R39">
        <f>pmarp!R39/inves!R39*100</f>
        <v>46.897055553982511</v>
      </c>
      <c r="S39">
        <f>pmarp!S39/inves!S39*100</f>
        <v>8.8694242938492867</v>
      </c>
      <c r="T39">
        <f>pmarp!T39/inves!T39*100</f>
        <v>6.6954809170540948</v>
      </c>
      <c r="U39">
        <f>pmarp!U39/inves!U39*100</f>
        <v>19.675678372914913</v>
      </c>
      <c r="V39">
        <f>pmarp!V39/inves!V39*100</f>
        <v>50.368189364962724</v>
      </c>
      <c r="W39" t="e">
        <f t="shared" si="0"/>
        <v>#DIV/0!</v>
      </c>
    </row>
    <row r="40" spans="1:23" x14ac:dyDescent="0.35">
      <c r="A40" t="s">
        <v>70</v>
      </c>
      <c r="B40">
        <f>pmarp!B40/inves!B40*100</f>
        <v>80.613516399449907</v>
      </c>
      <c r="C40">
        <f>pmarp!C40/inves!C40*100</f>
        <v>100</v>
      </c>
      <c r="D40">
        <f>pmarp!D40/inves!D40*100</f>
        <v>100</v>
      </c>
      <c r="E40">
        <f>pmarp!E40/inves!E40*100</f>
        <v>67.726016235280085</v>
      </c>
      <c r="F40">
        <f>pmarp!F40/inves!F40*100</f>
        <v>52.777012350715111</v>
      </c>
      <c r="G40">
        <f>pmarp!G40/inves!G40*100</f>
        <v>78.873409095820676</v>
      </c>
      <c r="H40">
        <f>pmarp!H40/inves!H40*100</f>
        <v>100</v>
      </c>
      <c r="I40">
        <f>pmarp!I40/inves!I40*100</f>
        <v>85.44907676774389</v>
      </c>
      <c r="J40">
        <f>pmarp!J40/inves!J40*100</f>
        <v>20.86594466372426</v>
      </c>
      <c r="K40">
        <f>pmarp!K40/inves!K40*100</f>
        <v>15.533752720053698</v>
      </c>
      <c r="L40">
        <f>pmarp!L40/inves!L40*100</f>
        <v>11.772291833125273</v>
      </c>
      <c r="M40">
        <f>pmarp!M40/inves!M40*100</f>
        <v>34.933732262693141</v>
      </c>
      <c r="N40">
        <f>pmarp!N40/inves!N40*100</f>
        <v>17.298545736505588</v>
      </c>
      <c r="O40">
        <f>pmarp!O40/inves!O40*100</f>
        <v>89.307593679212502</v>
      </c>
      <c r="P40">
        <f>pmarp!P40/inves!P40*100</f>
        <v>65.251983574319809</v>
      </c>
      <c r="Q40">
        <f>pmarp!Q40/inves!Q40*100</f>
        <v>71.963733149973621</v>
      </c>
      <c r="R40">
        <f>pmarp!R40/inves!R40*100</f>
        <v>66.488653198679785</v>
      </c>
      <c r="S40">
        <f>pmarp!S40/inves!S40*100</f>
        <v>38.872986107739713</v>
      </c>
      <c r="T40">
        <f>pmarp!T40/inves!T40*100</f>
        <v>29.304798140699578</v>
      </c>
      <c r="U40">
        <f>pmarp!U40/inves!U40*100</f>
        <v>29.31443024829839</v>
      </c>
      <c r="V40">
        <f>pmarp!V40/inves!V40*100</f>
        <v>27.490433457734163</v>
      </c>
      <c r="W40">
        <f t="shared" si="0"/>
        <v>56.373233791512817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D0B8-1424-4DAC-8E10-7B49A8292234}">
  <dimension ref="A1:AD40"/>
  <sheetViews>
    <sheetView topLeftCell="D1" workbookViewId="0">
      <selection activeCell="Q2" sqref="Q2"/>
    </sheetView>
  </sheetViews>
  <sheetFormatPr defaultRowHeight="14.5" x14ac:dyDescent="0.35"/>
  <cols>
    <col min="1" max="1" width="84.6328125" bestFit="1" customWidth="1"/>
  </cols>
  <sheetData>
    <row r="1" spans="1:30" x14ac:dyDescent="0.35">
      <c r="A1" s="1" t="s">
        <v>38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71</v>
      </c>
      <c r="P1" s="1" t="s">
        <v>72</v>
      </c>
      <c r="Q1" s="1" t="s">
        <v>73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71</v>
      </c>
    </row>
    <row r="2" spans="1:30" x14ac:dyDescent="0.35">
      <c r="A2" t="s">
        <v>0</v>
      </c>
      <c r="C2">
        <f>inves!K2/dberlaku!C2</f>
        <v>262.78585789717374</v>
      </c>
      <c r="D2">
        <f>inves!L2/dberlaku!D2</f>
        <v>358.98810659025031</v>
      </c>
      <c r="E2">
        <f>inves!M2/dberlaku!E2</f>
        <v>259.6952021397156</v>
      </c>
      <c r="F2">
        <f>inves!N2/dberlaku!F2</f>
        <v>421.18639668602236</v>
      </c>
      <c r="G2">
        <f>inves!O2/dberlaku!G2</f>
        <v>437.55832846392445</v>
      </c>
      <c r="H2">
        <f>inves!P2/dberlaku!H2</f>
        <v>522.28581401815393</v>
      </c>
      <c r="I2">
        <f>inves!Q2/dberlaku!I2</f>
        <v>548.32982846376399</v>
      </c>
      <c r="J2">
        <f>inves!R2/dberlaku!J2</f>
        <v>798.14631564787692</v>
      </c>
      <c r="K2">
        <f>inves!S2/dberlaku!K2</f>
        <v>797.97647454959429</v>
      </c>
      <c r="L2">
        <f>inves!T2/dberlaku!L2</f>
        <v>573.97950612135264</v>
      </c>
      <c r="M2">
        <f>inves!U2/dberlaku!M2</f>
        <v>440.62357925547713</v>
      </c>
      <c r="N2">
        <f>inves!V2/dberlaku!N2</f>
        <v>127.33359683789088</v>
      </c>
      <c r="O2">
        <f>AVERAGE(C2:K2)</f>
        <v>489.66136938405282</v>
      </c>
      <c r="P2">
        <f>AVERAGE(C2:N2)</f>
        <v>462.40741722259963</v>
      </c>
      <c r="Q2">
        <f>AVERAGE(L2:N2)</f>
        <v>380.64556073824019</v>
      </c>
      <c r="R2">
        <v>11.453440563338578</v>
      </c>
      <c r="S2">
        <v>14.287250702646052</v>
      </c>
      <c r="T2">
        <v>18.873013105024796</v>
      </c>
      <c r="U2">
        <v>14.347356733784562</v>
      </c>
      <c r="V2">
        <v>14.7940822272395</v>
      </c>
      <c r="W2">
        <v>7.0903347772498213</v>
      </c>
      <c r="X2">
        <v>6.5073260582266537</v>
      </c>
      <c r="Y2">
        <v>5.2305354141195366</v>
      </c>
      <c r="Z2">
        <v>2.1148241654919011</v>
      </c>
      <c r="AA2">
        <v>3.5333653149624555</v>
      </c>
      <c r="AB2">
        <v>3.1348430232674369</v>
      </c>
      <c r="AC2">
        <v>4.3324328707272954</v>
      </c>
      <c r="AD2">
        <f>AVERAGE(R2:AC2)</f>
        <v>8.8082337463398819</v>
      </c>
    </row>
    <row r="3" spans="1:30" x14ac:dyDescent="0.35">
      <c r="A3" t="s">
        <v>1</v>
      </c>
      <c r="C3">
        <f>inves!K3/dberlaku!C3</f>
        <v>25.019574500663797</v>
      </c>
      <c r="D3">
        <f>inves!L3/dberlaku!D3</f>
        <v>109.51782429523061</v>
      </c>
      <c r="E3">
        <f>inves!M3/dberlaku!E3</f>
        <v>82.108283220465083</v>
      </c>
      <c r="F3">
        <f>inves!N3/dberlaku!F3</f>
        <v>126.18159542658658</v>
      </c>
      <c r="G3">
        <f>inves!O3/dberlaku!G3</f>
        <v>94.465013452885529</v>
      </c>
      <c r="H3">
        <f>inves!P3/dberlaku!H3</f>
        <v>238.74450338562653</v>
      </c>
      <c r="I3">
        <f>inves!Q3/dberlaku!I3</f>
        <v>165.85145886863782</v>
      </c>
      <c r="J3">
        <f>inves!R3/dberlaku!J3</f>
        <v>633.89500416197029</v>
      </c>
      <c r="K3">
        <f>inves!S3/dberlaku!K3</f>
        <v>1469.1606810426629</v>
      </c>
      <c r="L3">
        <f>inves!T3/dberlaku!L3</f>
        <v>398.13369051054963</v>
      </c>
      <c r="M3">
        <f>inves!U3/dberlaku!M3</f>
        <v>2217.1246614447855</v>
      </c>
      <c r="N3">
        <f>inves!V3/dberlaku!N3</f>
        <v>414.70453173050828</v>
      </c>
      <c r="O3">
        <f t="shared" ref="O3:O40" si="0">AVERAGE(C3:K3)</f>
        <v>327.21599315052549</v>
      </c>
      <c r="P3">
        <f t="shared" ref="P3:P40" si="1">AVERAGE(C3:N3)</f>
        <v>497.90890183671439</v>
      </c>
      <c r="Q3">
        <f t="shared" ref="Q3:Q40" si="2">AVERAGE(L3:N3)</f>
        <v>1009.9876278952811</v>
      </c>
      <c r="R3">
        <v>45.22238458094143</v>
      </c>
      <c r="S3">
        <v>15.709004063224299</v>
      </c>
      <c r="T3">
        <v>99.826859010074514</v>
      </c>
      <c r="U3">
        <v>99.416482405809944</v>
      </c>
      <c r="V3">
        <v>3.8679115831677056</v>
      </c>
      <c r="W3">
        <v>27.733175804465521</v>
      </c>
      <c r="X3">
        <v>61.466326056595541</v>
      </c>
      <c r="Y3">
        <v>1.3954161726322678</v>
      </c>
      <c r="Z3">
        <v>0.38642741561532146</v>
      </c>
      <c r="AA3">
        <v>3.4810525608543847</v>
      </c>
      <c r="AB3">
        <v>0.60012732881086017</v>
      </c>
      <c r="AC3">
        <v>0.31453714306366637</v>
      </c>
      <c r="AD3">
        <f t="shared" ref="AD3:AD40" si="3">AVERAGE(R3:AC3)</f>
        <v>29.951642010437961</v>
      </c>
    </row>
    <row r="4" spans="1:30" x14ac:dyDescent="0.35">
      <c r="A4" t="s">
        <v>2</v>
      </c>
      <c r="C4">
        <f>inves!K4/dberlaku!C4</f>
        <v>4.3966402663833657</v>
      </c>
      <c r="D4">
        <f>inves!L4/dberlaku!D4</f>
        <v>13.844737240861596</v>
      </c>
      <c r="E4">
        <f>inves!M4/dberlaku!E4</f>
        <v>4.1619622499785907</v>
      </c>
      <c r="F4">
        <f>inves!N4/dberlaku!F4</f>
        <v>12.655556399241515</v>
      </c>
      <c r="G4">
        <f>inves!O4/dberlaku!G4</f>
        <v>22.806886048172867</v>
      </c>
      <c r="H4">
        <f>inves!P4/dberlaku!H4</f>
        <v>20.485249122463589</v>
      </c>
      <c r="I4">
        <f>inves!Q4/dberlaku!I4</f>
        <v>26.176116344135437</v>
      </c>
      <c r="J4">
        <f>inves!R4/dberlaku!J4</f>
        <v>11.691651733678912</v>
      </c>
      <c r="K4">
        <f>inves!S4/dberlaku!K4</f>
        <v>35.4348288553267</v>
      </c>
      <c r="L4">
        <f>inves!T4/dberlaku!L4</f>
        <v>117.12628960215307</v>
      </c>
      <c r="M4">
        <f>inves!U4/dberlaku!M4</f>
        <v>32.972832841895105</v>
      </c>
      <c r="N4">
        <f>inves!V4/dberlaku!N4</f>
        <v>4.4565916609805383</v>
      </c>
      <c r="O4">
        <f t="shared" si="0"/>
        <v>16.850403140026952</v>
      </c>
      <c r="P4">
        <f t="shared" si="1"/>
        <v>25.517445197105943</v>
      </c>
      <c r="Q4">
        <f t="shared" si="2"/>
        <v>51.518571368342897</v>
      </c>
      <c r="R4">
        <v>99.50178360496345</v>
      </c>
      <c r="S4">
        <v>66.310466806598185</v>
      </c>
      <c r="T4">
        <v>71.059847444887097</v>
      </c>
      <c r="U4">
        <v>61.92700319601456</v>
      </c>
      <c r="V4">
        <v>16.200205473914814</v>
      </c>
      <c r="W4">
        <v>94.391514080171461</v>
      </c>
      <c r="X4">
        <v>64.208311974109705</v>
      </c>
      <c r="Y4">
        <v>21.716043962552924</v>
      </c>
      <c r="Z4">
        <v>11.130283309018777</v>
      </c>
      <c r="AA4">
        <v>6.5875685600058489</v>
      </c>
      <c r="AB4">
        <v>1.6619629254485631</v>
      </c>
      <c r="AC4">
        <v>0.85516249381541387</v>
      </c>
      <c r="AD4">
        <f t="shared" si="3"/>
        <v>42.962512819291739</v>
      </c>
    </row>
    <row r="5" spans="1:30" x14ac:dyDescent="0.35">
      <c r="A5" t="s">
        <v>3</v>
      </c>
      <c r="C5">
        <f>inves!K5/dberlaku!C5</f>
        <v>68.969445465826226</v>
      </c>
      <c r="D5">
        <f>inves!L5/dberlaku!D5</f>
        <v>875.66672265900206</v>
      </c>
      <c r="E5">
        <f>inves!M5/dberlaku!E5</f>
        <v>1887.7265687103818</v>
      </c>
      <c r="F5">
        <f>inves!N5/dberlaku!F5</f>
        <v>-965.21117285911873</v>
      </c>
      <c r="G5">
        <f>inves!O5/dberlaku!G5</f>
        <v>-925.06736360534603</v>
      </c>
      <c r="H5">
        <f>inves!P5/dberlaku!H5</f>
        <v>4263.8281201055888</v>
      </c>
      <c r="I5">
        <f>inves!Q5/dberlaku!I5</f>
        <v>207.64368723047733</v>
      </c>
      <c r="J5">
        <f>inves!R5/dberlaku!J5</f>
        <v>269.86331877250518</v>
      </c>
      <c r="K5">
        <f>inves!S5/dberlaku!K5</f>
        <v>-482.10162489918577</v>
      </c>
      <c r="L5">
        <f>inves!T5/dberlaku!L5</f>
        <v>-89.046515947977483</v>
      </c>
      <c r="M5">
        <f>inves!U5/dberlaku!M5</f>
        <v>58.97686634709963</v>
      </c>
      <c r="N5">
        <f>inves!V5/dberlaku!N5</f>
        <v>13.561865257485186</v>
      </c>
      <c r="O5">
        <f t="shared" si="0"/>
        <v>577.92418906445903</v>
      </c>
      <c r="P5">
        <f t="shared" si="1"/>
        <v>432.06749310306151</v>
      </c>
      <c r="Q5">
        <f t="shared" si="2"/>
        <v>-5.5025947811308882</v>
      </c>
      <c r="R5">
        <v>43.778378649300734</v>
      </c>
      <c r="S5">
        <v>36.0754483965448</v>
      </c>
      <c r="T5">
        <v>7.8224416481221946</v>
      </c>
      <c r="U5">
        <v>48.093868112820111</v>
      </c>
      <c r="V5">
        <v>47.720463345119249</v>
      </c>
      <c r="W5">
        <v>38.464219111931698</v>
      </c>
      <c r="X5">
        <v>17.601713327065806</v>
      </c>
      <c r="Y5">
        <v>3.4166832713803137</v>
      </c>
      <c r="Z5">
        <v>4.4880714328257882</v>
      </c>
      <c r="AA5">
        <v>4.9029147049082917</v>
      </c>
      <c r="AB5">
        <v>2.451222936638771</v>
      </c>
      <c r="AC5">
        <v>2.7861527010402471</v>
      </c>
      <c r="AD5">
        <f t="shared" si="3"/>
        <v>21.466798136474832</v>
      </c>
    </row>
    <row r="6" spans="1:30" x14ac:dyDescent="0.35">
      <c r="A6" t="s">
        <v>4</v>
      </c>
      <c r="C6">
        <f>inves!K6/dberlaku!C6</f>
        <v>0.12083871730779096</v>
      </c>
      <c r="D6">
        <f>inves!L6/dberlaku!D6</f>
        <v>6.3996854900217883</v>
      </c>
      <c r="E6">
        <f>inves!M6/dberlaku!E6</f>
        <v>22.269101802242446</v>
      </c>
      <c r="F6">
        <f>inves!N6/dberlaku!F6</f>
        <v>-214.90730671780409</v>
      </c>
      <c r="G6">
        <f>inves!O6/dberlaku!G6</f>
        <v>-18.640841037798197</v>
      </c>
      <c r="H6">
        <f>inves!P6/dberlaku!H6</f>
        <v>-86.404354949824551</v>
      </c>
      <c r="I6">
        <f>inves!Q6/dberlaku!I6</f>
        <v>233.93989030534726</v>
      </c>
      <c r="J6">
        <f>inves!R6/dberlaku!J6</f>
        <v>164.75513517736832</v>
      </c>
      <c r="K6">
        <f>inves!S6/dberlaku!K6</f>
        <v>-259.18890420890602</v>
      </c>
      <c r="L6">
        <f>inves!T6/dberlaku!L6</f>
        <v>-29.465154245714288</v>
      </c>
      <c r="M6">
        <f>inves!U6/dberlaku!M6</f>
        <v>54.74481212757</v>
      </c>
      <c r="N6">
        <f>inves!V6/dberlaku!N6</f>
        <v>10.998327082623822</v>
      </c>
      <c r="O6">
        <f t="shared" si="0"/>
        <v>-16.850750602449477</v>
      </c>
      <c r="P6">
        <f t="shared" si="1"/>
        <v>-9.614897538130478</v>
      </c>
      <c r="Q6">
        <f t="shared" si="2"/>
        <v>12.092661654826513</v>
      </c>
      <c r="R6">
        <v>100</v>
      </c>
      <c r="S6">
        <v>100</v>
      </c>
      <c r="T6">
        <v>100</v>
      </c>
      <c r="U6">
        <v>100</v>
      </c>
      <c r="V6">
        <v>20.721136467323454</v>
      </c>
      <c r="W6">
        <v>98.239585533386858</v>
      </c>
      <c r="X6">
        <v>99.041829565791943</v>
      </c>
      <c r="Y6">
        <v>13.271194104142026</v>
      </c>
      <c r="Z6">
        <v>5.7577264479521046</v>
      </c>
      <c r="AA6">
        <v>30.626727387965722</v>
      </c>
      <c r="AB6">
        <v>65.809416075654141</v>
      </c>
      <c r="AC6">
        <v>4.7487384247916733</v>
      </c>
      <c r="AD6">
        <f t="shared" si="3"/>
        <v>61.518029500583992</v>
      </c>
    </row>
    <row r="7" spans="1:30" x14ac:dyDescent="0.35">
      <c r="A7" t="s">
        <v>5</v>
      </c>
      <c r="C7">
        <f>inves!K7/dberlaku!C7</f>
        <v>-3384.0233913094953</v>
      </c>
      <c r="D7">
        <f>inves!L7/dberlaku!D7</f>
        <v>-4920.988646049851</v>
      </c>
      <c r="E7">
        <f>inves!M7/dberlaku!E7</f>
        <v>-13629.468013986443</v>
      </c>
      <c r="F7">
        <f>inves!N7/dberlaku!F7</f>
        <v>-5584.4962231105283</v>
      </c>
      <c r="G7">
        <f>inves!O7/dberlaku!G7</f>
        <v>-1178.7218736042066</v>
      </c>
      <c r="H7">
        <f>inves!P7/dberlaku!H7</f>
        <v>-26402.11972526482</v>
      </c>
      <c r="I7">
        <f>inves!Q7/dberlaku!I7</f>
        <v>1658.6291930149416</v>
      </c>
      <c r="J7">
        <f>inves!R7/dberlaku!J7</f>
        <v>1589.8656588657643</v>
      </c>
      <c r="K7">
        <f>inves!S7/dberlaku!K7</f>
        <v>-1613.8394038574042</v>
      </c>
      <c r="L7">
        <f>inves!T7/dberlaku!L7</f>
        <v>641.5501214873816</v>
      </c>
      <c r="M7">
        <f>inves!U7/dberlaku!M7</f>
        <v>596.70399611859852</v>
      </c>
      <c r="N7">
        <f>inves!V7/dberlaku!N7</f>
        <v>337.93153189065492</v>
      </c>
      <c r="O7">
        <f t="shared" si="0"/>
        <v>-5940.5736028113388</v>
      </c>
      <c r="P7">
        <f t="shared" si="1"/>
        <v>-4324.0813979837849</v>
      </c>
      <c r="Q7">
        <f t="shared" si="2"/>
        <v>525.39521649887831</v>
      </c>
      <c r="R7">
        <v>96.139208277890091</v>
      </c>
      <c r="S7">
        <v>90.693913598518492</v>
      </c>
      <c r="T7">
        <v>97.640915118423095</v>
      </c>
      <c r="U7">
        <v>78.962399993635657</v>
      </c>
      <c r="V7">
        <v>74.60006478719751</v>
      </c>
      <c r="W7">
        <v>31.892897337137743</v>
      </c>
      <c r="X7">
        <v>23.583181712561629</v>
      </c>
      <c r="Y7">
        <v>26.38622527243724</v>
      </c>
      <c r="Z7">
        <v>11.826833671666657</v>
      </c>
      <c r="AA7">
        <v>24.289357433624645</v>
      </c>
      <c r="AB7">
        <v>25.098040223449775</v>
      </c>
      <c r="AC7">
        <v>12.014037433726649</v>
      </c>
      <c r="AD7">
        <f t="shared" si="3"/>
        <v>49.427256238355774</v>
      </c>
    </row>
    <row r="8" spans="1:30" x14ac:dyDescent="0.35">
      <c r="A8" t="s">
        <v>6</v>
      </c>
      <c r="C8">
        <f>inves!K8/dberlaku!C8</f>
        <v>243.25603431475901</v>
      </c>
      <c r="D8">
        <f>inves!L8/dberlaku!D8</f>
        <v>236.45487685538274</v>
      </c>
      <c r="E8">
        <f>inves!M8/dberlaku!E8</f>
        <v>146.03513267251381</v>
      </c>
      <c r="F8">
        <f>inves!N8/dberlaku!F8</f>
        <v>94.634963370493026</v>
      </c>
      <c r="G8">
        <f>inves!O8/dberlaku!G8</f>
        <v>40.185026532272673</v>
      </c>
      <c r="H8">
        <f>inves!P8/dberlaku!H8</f>
        <v>85.300254822290668</v>
      </c>
      <c r="I8">
        <f>inves!Q8/dberlaku!I8</f>
        <v>-9462.936262674355</v>
      </c>
      <c r="J8">
        <f>inves!R8/dberlaku!J8</f>
        <v>947.62133501602636</v>
      </c>
      <c r="K8">
        <f>inves!S8/dberlaku!K8</f>
        <v>181.67464669581577</v>
      </c>
      <c r="L8">
        <f>inves!T8/dberlaku!L8</f>
        <v>1006.5538195125821</v>
      </c>
      <c r="M8">
        <f>inves!U8/dberlaku!M8</f>
        <v>149.25504057101855</v>
      </c>
      <c r="N8">
        <f>inves!V8/dberlaku!N8</f>
        <v>90.071236028653146</v>
      </c>
      <c r="O8">
        <f t="shared" si="0"/>
        <v>-831.97488804386694</v>
      </c>
      <c r="P8">
        <f t="shared" si="1"/>
        <v>-520.15782469021235</v>
      </c>
      <c r="Q8">
        <f t="shared" si="2"/>
        <v>415.29336537075125</v>
      </c>
      <c r="R8">
        <v>83.255467745423161</v>
      </c>
      <c r="S8">
        <v>100</v>
      </c>
      <c r="T8">
        <v>98.513130039115254</v>
      </c>
      <c r="U8">
        <v>83.246868927368922</v>
      </c>
      <c r="V8">
        <v>62.605910859197998</v>
      </c>
      <c r="W8">
        <v>36.9920382908495</v>
      </c>
      <c r="X8">
        <v>52.261102228291755</v>
      </c>
      <c r="Y8">
        <v>3.6158505274943624</v>
      </c>
      <c r="Z8">
        <v>18.971278499976869</v>
      </c>
      <c r="AA8">
        <v>12.455508798844809</v>
      </c>
      <c r="AB8">
        <v>0.38111581012895929</v>
      </c>
      <c r="AC8">
        <v>0.28155939200398766</v>
      </c>
      <c r="AD8">
        <f t="shared" si="3"/>
        <v>46.048319259891286</v>
      </c>
    </row>
    <row r="9" spans="1:30" x14ac:dyDescent="0.35">
      <c r="A9" t="s">
        <v>7</v>
      </c>
      <c r="C9">
        <f>inves!K9/dberlaku!C9</f>
        <v>1127.3286796267932</v>
      </c>
      <c r="D9">
        <f>inves!L9/dberlaku!D9</f>
        <v>1532.065091492593</v>
      </c>
      <c r="E9">
        <f>inves!M9/dberlaku!E9</f>
        <v>932.86582162808975</v>
      </c>
      <c r="F9">
        <f>inves!N9/dberlaku!F9</f>
        <v>361.62858367281927</v>
      </c>
      <c r="G9">
        <f>inves!O9/dberlaku!G9</f>
        <v>317.13556541185096</v>
      </c>
      <c r="H9">
        <f>inves!P9/dberlaku!H9</f>
        <v>616.97952742125017</v>
      </c>
      <c r="I9">
        <f>inves!Q9/dberlaku!I9</f>
        <v>858.57195376014374</v>
      </c>
      <c r="J9">
        <f>inves!R9/dberlaku!J9</f>
        <v>624.55566485182851</v>
      </c>
      <c r="K9">
        <f>inves!S9/dberlaku!K9</f>
        <v>533.13858651358498</v>
      </c>
      <c r="L9">
        <f>inves!T9/dberlaku!L9</f>
        <v>-1438.5781952408711</v>
      </c>
      <c r="M9">
        <f>inves!U9/dberlaku!M9</f>
        <v>3534.7612344612439</v>
      </c>
      <c r="N9">
        <f>inves!V9/dberlaku!N9</f>
        <v>419.11926487713856</v>
      </c>
      <c r="O9">
        <f t="shared" si="0"/>
        <v>767.14105270877258</v>
      </c>
      <c r="P9">
        <f t="shared" si="1"/>
        <v>784.9643148730388</v>
      </c>
      <c r="Q9">
        <f t="shared" si="2"/>
        <v>838.43410136583714</v>
      </c>
      <c r="R9">
        <v>16.942383901305767</v>
      </c>
      <c r="S9">
        <v>13.678400053719447</v>
      </c>
      <c r="T9">
        <v>10.065418805754311</v>
      </c>
      <c r="U9">
        <v>40.500818585400786</v>
      </c>
      <c r="V9">
        <v>29.97883048587105</v>
      </c>
      <c r="W9">
        <v>16.444286658468869</v>
      </c>
      <c r="X9">
        <v>9.4350455676399125</v>
      </c>
      <c r="Y9">
        <v>5.0644845268134233</v>
      </c>
      <c r="Z9">
        <v>5.1630595899910086</v>
      </c>
      <c r="AA9">
        <v>4.0012209828460739</v>
      </c>
      <c r="AB9">
        <v>3.2726910237510065</v>
      </c>
      <c r="AC9">
        <v>6.9242447478983058</v>
      </c>
      <c r="AD9">
        <f t="shared" si="3"/>
        <v>13.455907077454995</v>
      </c>
    </row>
    <row r="10" spans="1:30" x14ac:dyDescent="0.35">
      <c r="A10" t="s">
        <v>14</v>
      </c>
      <c r="C10">
        <f>inves!K10/dberlaku!C10</f>
        <v>83.816809510817663</v>
      </c>
      <c r="D10">
        <f>inves!L10/dberlaku!D10</f>
        <v>795.34371583835446</v>
      </c>
      <c r="E10">
        <f>inves!M10/dberlaku!E10</f>
        <v>882.61364181096224</v>
      </c>
      <c r="F10">
        <f>inves!N10/dberlaku!F10</f>
        <v>589.98457326567052</v>
      </c>
      <c r="G10">
        <f>inves!O10/dberlaku!G10</f>
        <v>-272.38954600542434</v>
      </c>
      <c r="H10">
        <f>inves!P10/dberlaku!H10</f>
        <v>-385.11993567044715</v>
      </c>
      <c r="I10">
        <f>inves!Q10/dberlaku!I10</f>
        <v>268.31447582075668</v>
      </c>
      <c r="J10">
        <f>inves!R10/dberlaku!J10</f>
        <v>248.08996556963248</v>
      </c>
      <c r="K10">
        <f>inves!S10/dberlaku!K10</f>
        <v>596.48256671163665</v>
      </c>
      <c r="L10">
        <f>inves!T10/dberlaku!L10</f>
        <v>-459.90068038819646</v>
      </c>
      <c r="M10">
        <f>inves!U10/dberlaku!M10</f>
        <v>1475.7297113033053</v>
      </c>
      <c r="N10">
        <f>inves!V10/dberlaku!N10</f>
        <v>116.30772098544519</v>
      </c>
      <c r="O10">
        <f t="shared" si="0"/>
        <v>311.90402965021764</v>
      </c>
      <c r="P10">
        <f t="shared" si="1"/>
        <v>328.2727515627094</v>
      </c>
      <c r="Q10">
        <f t="shared" si="2"/>
        <v>377.3789173001847</v>
      </c>
      <c r="R10">
        <v>57.268247218105216</v>
      </c>
      <c r="S10">
        <v>48.693441310796175</v>
      </c>
      <c r="T10">
        <v>44.0330487686387</v>
      </c>
      <c r="U10">
        <v>22.823302326846136</v>
      </c>
      <c r="V10">
        <v>18.912538319683748</v>
      </c>
      <c r="W10">
        <v>0.39383625344788936</v>
      </c>
      <c r="X10">
        <v>11.926543332470569</v>
      </c>
      <c r="Y10">
        <v>11.329988541165342</v>
      </c>
      <c r="Z10">
        <v>56.666998780101743</v>
      </c>
      <c r="AA10">
        <v>3.2911255856118609</v>
      </c>
      <c r="AB10">
        <v>1.1440918432691836</v>
      </c>
      <c r="AC10">
        <v>7.0809084133446012</v>
      </c>
      <c r="AD10">
        <f t="shared" si="3"/>
        <v>23.630339224456762</v>
      </c>
    </row>
    <row r="11" spans="1:30" x14ac:dyDescent="0.35">
      <c r="A11" t="s">
        <v>8</v>
      </c>
      <c r="C11">
        <f>inves!K11/dberlaku!C11</f>
        <v>335.66146567556228</v>
      </c>
      <c r="D11">
        <f>inves!L11/dberlaku!D11</f>
        <v>479.01182405209346</v>
      </c>
      <c r="E11">
        <f>inves!M11/dberlaku!E11</f>
        <v>976.19860753993225</v>
      </c>
      <c r="F11">
        <f>inves!N11/dberlaku!F11</f>
        <v>705.39229077541665</v>
      </c>
      <c r="G11">
        <f>inves!O11/dberlaku!G11</f>
        <v>480.17611348174336</v>
      </c>
      <c r="H11">
        <f>inves!P11/dberlaku!H11</f>
        <v>617.04771486148184</v>
      </c>
      <c r="I11">
        <f>inves!Q11/dberlaku!I11</f>
        <v>633.66973320352827</v>
      </c>
      <c r="J11">
        <f>inves!R11/dberlaku!J11</f>
        <v>606.45144480256045</v>
      </c>
      <c r="K11">
        <f>inves!S11/dberlaku!K11</f>
        <v>623.88852443499036</v>
      </c>
      <c r="L11">
        <f>inves!T11/dberlaku!L11</f>
        <v>1158.5597707191521</v>
      </c>
      <c r="M11">
        <f>inves!U11/dberlaku!M11</f>
        <v>906.01281795698594</v>
      </c>
      <c r="N11">
        <f>inves!V11/dberlaku!N11</f>
        <v>167.51891039181189</v>
      </c>
      <c r="O11">
        <f t="shared" si="0"/>
        <v>606.38863542525655</v>
      </c>
      <c r="P11">
        <f t="shared" si="1"/>
        <v>640.79910149127147</v>
      </c>
      <c r="Q11">
        <f t="shared" si="2"/>
        <v>744.03049968931657</v>
      </c>
      <c r="R11">
        <v>13.494882635598291</v>
      </c>
      <c r="S11">
        <v>22.057890315471486</v>
      </c>
      <c r="T11">
        <v>16.94739907840933</v>
      </c>
      <c r="U11">
        <v>19.472091785308461</v>
      </c>
      <c r="V11">
        <v>6.9601454274353127</v>
      </c>
      <c r="W11">
        <v>6.6118863352683812</v>
      </c>
      <c r="X11">
        <v>5.128430378371144</v>
      </c>
      <c r="Y11">
        <v>3.1885263544917892</v>
      </c>
      <c r="Z11">
        <v>3.3877162724298664</v>
      </c>
      <c r="AA11">
        <v>5.3598662945524076</v>
      </c>
      <c r="AB11">
        <v>8.4674075825461355</v>
      </c>
      <c r="AC11">
        <v>6.8294611094031357</v>
      </c>
      <c r="AD11">
        <f t="shared" si="3"/>
        <v>9.8254752974404784</v>
      </c>
    </row>
    <row r="12" spans="1:30" x14ac:dyDescent="0.35">
      <c r="A12" t="s">
        <v>9</v>
      </c>
      <c r="C12">
        <f>inves!K12/dberlaku!C12</f>
        <v>192.0591124608211</v>
      </c>
      <c r="D12">
        <f>inves!L12/dberlaku!D12</f>
        <v>689.9512010785561</v>
      </c>
      <c r="E12">
        <f>inves!M12/dberlaku!E12</f>
        <v>1471.8734080174065</v>
      </c>
      <c r="F12">
        <f>inves!N12/dberlaku!F12</f>
        <v>528.92442976773054</v>
      </c>
      <c r="G12">
        <f>inves!O12/dberlaku!G12</f>
        <v>323.54824694265801</v>
      </c>
      <c r="H12">
        <f>inves!P12/dberlaku!H12</f>
        <v>281.52798828666278</v>
      </c>
      <c r="I12">
        <f>inves!Q12/dberlaku!I12</f>
        <v>1093.2393414809674</v>
      </c>
      <c r="J12">
        <f>inves!R12/dberlaku!J12</f>
        <v>133.69401872719698</v>
      </c>
      <c r="K12">
        <f>inves!S12/dberlaku!K12</f>
        <v>171.17950840990181</v>
      </c>
      <c r="L12">
        <f>inves!T12/dberlaku!L12</f>
        <v>-67.127837005732985</v>
      </c>
      <c r="M12">
        <f>inves!U12/dberlaku!M12</f>
        <v>-2120.0333060766388</v>
      </c>
      <c r="N12">
        <f>inves!V12/dberlaku!N12</f>
        <v>632.92602995405161</v>
      </c>
      <c r="O12">
        <f t="shared" si="0"/>
        <v>542.88858390798896</v>
      </c>
      <c r="P12">
        <f t="shared" si="1"/>
        <v>277.64684517029843</v>
      </c>
      <c r="Q12">
        <f t="shared" si="2"/>
        <v>-518.07837104277348</v>
      </c>
      <c r="R12">
        <v>1.2745068098385671E-2</v>
      </c>
      <c r="S12">
        <v>0.58749041501967636</v>
      </c>
      <c r="T12">
        <v>0.29645148252206932</v>
      </c>
      <c r="U12">
        <v>0.2379667840912334</v>
      </c>
      <c r="V12">
        <v>1.0951821627204993E-3</v>
      </c>
      <c r="W12">
        <v>0.34923237258846135</v>
      </c>
      <c r="X12">
        <v>2.604481085472977</v>
      </c>
      <c r="Y12">
        <v>5.8214053939451578</v>
      </c>
      <c r="Z12">
        <v>1.6287143253846832</v>
      </c>
      <c r="AA12">
        <v>4.1712788466595514</v>
      </c>
      <c r="AB12">
        <v>1.1617990668801588</v>
      </c>
      <c r="AC12">
        <v>0.24918525210089854</v>
      </c>
      <c r="AD12">
        <f t="shared" si="3"/>
        <v>1.4268204395771644</v>
      </c>
    </row>
    <row r="13" spans="1:30" x14ac:dyDescent="0.35">
      <c r="A13" t="s">
        <v>10</v>
      </c>
      <c r="C13">
        <f>inves!K13/dberlaku!C13</f>
        <v>450.89382480316863</v>
      </c>
      <c r="D13">
        <f>inves!L13/dberlaku!D13</f>
        <v>1064.2557836881556</v>
      </c>
      <c r="E13">
        <f>inves!M13/dberlaku!E13</f>
        <v>778.19145701820423</v>
      </c>
      <c r="F13">
        <f>inves!N13/dberlaku!F13</f>
        <v>709.04317833978416</v>
      </c>
      <c r="G13">
        <f>inves!O13/dberlaku!G13</f>
        <v>23668.173090234806</v>
      </c>
      <c r="H13">
        <f>inves!P13/dberlaku!H13</f>
        <v>1804.6964984327603</v>
      </c>
      <c r="I13">
        <f>inves!Q13/dberlaku!I13</f>
        <v>1838.4433863800582</v>
      </c>
      <c r="J13">
        <f>inves!R13/dberlaku!J13</f>
        <v>441.24215114553255</v>
      </c>
      <c r="K13">
        <f>inves!S13/dberlaku!K13</f>
        <v>154.08467916341013</v>
      </c>
      <c r="L13">
        <f>inves!T13/dberlaku!L13</f>
        <v>-464.35996657972487</v>
      </c>
      <c r="M13">
        <f>inves!U13/dberlaku!M13</f>
        <v>-1005.1091135538395</v>
      </c>
      <c r="N13">
        <f>inves!V13/dberlaku!N13</f>
        <v>115.15022817750724</v>
      </c>
      <c r="O13">
        <f t="shared" si="0"/>
        <v>3434.3360054673199</v>
      </c>
      <c r="P13">
        <f t="shared" si="1"/>
        <v>2462.8920997708183</v>
      </c>
      <c r="Q13">
        <f t="shared" si="2"/>
        <v>-451.43961731868575</v>
      </c>
      <c r="R13">
        <v>33.229308101482303</v>
      </c>
      <c r="S13">
        <v>9.6083879244464541</v>
      </c>
      <c r="T13">
        <v>23.484238363417798</v>
      </c>
      <c r="U13">
        <v>22.545443411915119</v>
      </c>
      <c r="V13">
        <v>13.724964753473017</v>
      </c>
      <c r="W13">
        <v>9.0993216593158976</v>
      </c>
      <c r="X13">
        <v>4.519702445825807</v>
      </c>
      <c r="Y13">
        <v>7.8262361631089741</v>
      </c>
      <c r="Z13">
        <v>13.914098837608785</v>
      </c>
      <c r="AA13">
        <v>11.555157097164948</v>
      </c>
      <c r="AB13">
        <v>13.665170883335604</v>
      </c>
      <c r="AC13">
        <v>17.656245445404334</v>
      </c>
      <c r="AD13">
        <f t="shared" si="3"/>
        <v>15.069022923874916</v>
      </c>
    </row>
    <row r="14" spans="1:30" x14ac:dyDescent="0.35">
      <c r="A14" t="s">
        <v>11</v>
      </c>
      <c r="C14">
        <f>inves!K14/dberlaku!C14</f>
        <v>958.05065094503391</v>
      </c>
      <c r="D14">
        <f>inves!L14/dberlaku!D14</f>
        <v>-4387.0379836284274</v>
      </c>
      <c r="E14">
        <f>inves!M14/dberlaku!E14</f>
        <v>351.66141523488784</v>
      </c>
      <c r="F14">
        <f>inves!N14/dberlaku!F14</f>
        <v>686.90938905145174</v>
      </c>
      <c r="G14">
        <f>inves!O14/dberlaku!G14</f>
        <v>768.73593357210564</v>
      </c>
      <c r="H14">
        <f>inves!P14/dberlaku!H14</f>
        <v>528.2611437034551</v>
      </c>
      <c r="I14">
        <f>inves!Q14/dberlaku!I14</f>
        <v>2895.8724226629779</v>
      </c>
      <c r="J14">
        <f>inves!R14/dberlaku!J14</f>
        <v>793.83799579498088</v>
      </c>
      <c r="K14">
        <f>inves!S14/dberlaku!K14</f>
        <v>3504.348178895274</v>
      </c>
      <c r="L14">
        <f>inves!T14/dberlaku!L14</f>
        <v>-1067.3184847405635</v>
      </c>
      <c r="M14">
        <f>inves!U14/dberlaku!M14</f>
        <v>2315.6006920352097</v>
      </c>
      <c r="N14">
        <f>inves!V14/dberlaku!N14</f>
        <v>267.79162823939276</v>
      </c>
      <c r="O14">
        <f t="shared" si="0"/>
        <v>677.84879402574893</v>
      </c>
      <c r="P14">
        <f t="shared" si="1"/>
        <v>634.72608181381486</v>
      </c>
      <c r="Q14">
        <f t="shared" si="2"/>
        <v>505.35794517801304</v>
      </c>
      <c r="R14">
        <v>94.968996631651009</v>
      </c>
      <c r="S14">
        <v>67.448863412121682</v>
      </c>
      <c r="T14">
        <v>54.566380183659923</v>
      </c>
      <c r="U14">
        <v>67.144968899506281</v>
      </c>
      <c r="V14">
        <v>96.763690027425582</v>
      </c>
      <c r="W14">
        <v>67.626769351905068</v>
      </c>
      <c r="X14">
        <v>65.322545657703785</v>
      </c>
      <c r="Y14">
        <v>46.341122309241008</v>
      </c>
      <c r="Z14">
        <v>68.737528101600347</v>
      </c>
      <c r="AA14">
        <v>34.994761059478165</v>
      </c>
      <c r="AB14">
        <v>40.940734011310006</v>
      </c>
      <c r="AC14">
        <v>61.292742906558459</v>
      </c>
      <c r="AD14">
        <f t="shared" si="3"/>
        <v>63.84575854601345</v>
      </c>
    </row>
    <row r="15" spans="1:30" x14ac:dyDescent="0.35">
      <c r="A15" t="s">
        <v>12</v>
      </c>
      <c r="C15">
        <f>inves!K15/dberlaku!C15</f>
        <v>353.38334343287409</v>
      </c>
      <c r="D15">
        <f>inves!L15/dberlaku!D15</f>
        <v>687.17950287557733</v>
      </c>
      <c r="E15">
        <f>inves!M15/dberlaku!E15</f>
        <v>127.78407827583378</v>
      </c>
      <c r="F15">
        <f>inves!N15/dberlaku!F15</f>
        <v>147.10048253217622</v>
      </c>
      <c r="G15">
        <f>inves!O15/dberlaku!G15</f>
        <v>947.42869149708065</v>
      </c>
      <c r="H15">
        <f>inves!P15/dberlaku!H15</f>
        <v>3222.6325184722978</v>
      </c>
      <c r="I15">
        <f>inves!Q15/dberlaku!I15</f>
        <v>4571.3088535707248</v>
      </c>
      <c r="J15">
        <f>inves!R15/dberlaku!J15</f>
        <v>2567.6737556890535</v>
      </c>
      <c r="K15">
        <f>inves!S15/dberlaku!K15</f>
        <v>-912.94677606523248</v>
      </c>
      <c r="L15">
        <f>inves!T15/dberlaku!L15</f>
        <v>-1600.7616990525569</v>
      </c>
      <c r="M15">
        <f>inves!U15/dberlaku!M15</f>
        <v>-1059.3475668816866</v>
      </c>
      <c r="N15">
        <f>inves!V15/dberlaku!N15</f>
        <v>310.38794718387203</v>
      </c>
      <c r="O15">
        <f t="shared" si="0"/>
        <v>1301.2827166978204</v>
      </c>
      <c r="P15">
        <f t="shared" si="1"/>
        <v>780.1519276275011</v>
      </c>
      <c r="Q15">
        <f t="shared" si="2"/>
        <v>-783.24043958345703</v>
      </c>
      <c r="R15">
        <v>9.0347206391790316</v>
      </c>
      <c r="S15">
        <v>57.248519261690177</v>
      </c>
      <c r="T15">
        <v>9.1796506901540464</v>
      </c>
      <c r="U15">
        <v>9.8116194347272874</v>
      </c>
      <c r="V15">
        <v>3.8226477720497831</v>
      </c>
      <c r="W15">
        <v>7.8260986574369849</v>
      </c>
      <c r="X15">
        <v>20.139019025489418</v>
      </c>
      <c r="Y15">
        <v>15.234634771762861</v>
      </c>
      <c r="Z15">
        <v>5.1363737977553443</v>
      </c>
      <c r="AA15">
        <v>5.8007954324089575</v>
      </c>
      <c r="AB15">
        <v>5.6183473840845268</v>
      </c>
      <c r="AC15">
        <v>2.9839574988951743</v>
      </c>
      <c r="AD15">
        <f t="shared" si="3"/>
        <v>12.653032030469467</v>
      </c>
    </row>
    <row r="16" spans="1:30" x14ac:dyDescent="0.35">
      <c r="A16" t="s">
        <v>13</v>
      </c>
      <c r="C16">
        <f>inves!K16/dberlaku!C16</f>
        <v>1365.0108375217637</v>
      </c>
      <c r="D16">
        <f>inves!L16/dberlaku!D16</f>
        <v>-12073.298007777528</v>
      </c>
      <c r="E16">
        <f>inves!M16/dberlaku!E16</f>
        <v>29373.180073945408</v>
      </c>
      <c r="F16">
        <f>inves!N16/dberlaku!F16</f>
        <v>1237.7257623153628</v>
      </c>
      <c r="G16">
        <f>inves!O16/dberlaku!G16</f>
        <v>4739.051268867338</v>
      </c>
      <c r="H16">
        <f>inves!P16/dberlaku!H16</f>
        <v>22436.309333324443</v>
      </c>
      <c r="I16">
        <f>inves!Q16/dberlaku!I16</f>
        <v>2440.1664463139887</v>
      </c>
      <c r="J16">
        <f>inves!R16/dberlaku!J16</f>
        <v>2374.0317202345877</v>
      </c>
      <c r="K16">
        <f>inves!S16/dberlaku!K16</f>
        <v>1122.4715204831573</v>
      </c>
      <c r="L16">
        <f>inves!T16/dberlaku!L16</f>
        <v>25526.944976616142</v>
      </c>
      <c r="M16">
        <f>inves!U16/dberlaku!M16</f>
        <v>8057.3284675990917</v>
      </c>
      <c r="N16">
        <f>inves!V16/dberlaku!N16</f>
        <v>243.75373926609052</v>
      </c>
      <c r="O16">
        <f t="shared" si="0"/>
        <v>5890.5165505809473</v>
      </c>
      <c r="P16">
        <f t="shared" si="1"/>
        <v>7236.8896782258198</v>
      </c>
      <c r="Q16">
        <f t="shared" si="2"/>
        <v>11276.009061160441</v>
      </c>
      <c r="R16">
        <v>3.1183308945442483</v>
      </c>
      <c r="S16">
        <v>14.762289036067363</v>
      </c>
      <c r="T16">
        <v>14.571707156999899</v>
      </c>
      <c r="U16">
        <v>14.829137882409762</v>
      </c>
      <c r="V16">
        <v>9.775404415975073</v>
      </c>
      <c r="W16">
        <v>34.639486556951503</v>
      </c>
      <c r="X16">
        <v>6.1961998314892588</v>
      </c>
      <c r="Y16">
        <v>18.429513609754363</v>
      </c>
      <c r="Z16">
        <v>13.31904985372598</v>
      </c>
      <c r="AA16">
        <v>20.995267334531373</v>
      </c>
      <c r="AB16">
        <v>10.871498126084578</v>
      </c>
      <c r="AC16">
        <v>8.7532766954284789</v>
      </c>
      <c r="AD16">
        <f t="shared" si="3"/>
        <v>14.18843011616349</v>
      </c>
    </row>
    <row r="17" spans="1:30" x14ac:dyDescent="0.35">
      <c r="A17" t="s">
        <v>15</v>
      </c>
      <c r="C17">
        <f>inves!K17/dberlaku!C17</f>
        <v>1094.2655831956281</v>
      </c>
      <c r="D17">
        <f>inves!L17/dberlaku!D17</f>
        <v>1054.1367550732784</v>
      </c>
      <c r="E17">
        <f>inves!M17/dberlaku!E17</f>
        <v>2075.664175115412</v>
      </c>
      <c r="F17">
        <f>inves!N17/dberlaku!F17</f>
        <v>1188.5117171294098</v>
      </c>
      <c r="G17">
        <f>inves!O17/dberlaku!G17</f>
        <v>1432.7053125142852</v>
      </c>
      <c r="H17">
        <f>inves!P17/dberlaku!H17</f>
        <v>4060.7821469357027</v>
      </c>
      <c r="I17">
        <f>inves!Q17/dberlaku!I17</f>
        <v>3294.038680385047</v>
      </c>
      <c r="J17">
        <f>inves!R17/dberlaku!J17</f>
        <v>10117.161977700407</v>
      </c>
      <c r="K17">
        <f>inves!S17/dberlaku!K17</f>
        <v>1066.5903564249011</v>
      </c>
      <c r="L17">
        <f>inves!T17/dberlaku!L17</f>
        <v>1127.1707115415843</v>
      </c>
      <c r="M17">
        <f>inves!U17/dberlaku!M17</f>
        <v>677.61966697156504</v>
      </c>
      <c r="N17">
        <f>inves!V17/dberlaku!N17</f>
        <v>678.77663629450217</v>
      </c>
      <c r="O17">
        <f t="shared" si="0"/>
        <v>2820.4285227193413</v>
      </c>
      <c r="P17">
        <f t="shared" si="1"/>
        <v>2322.2853099401436</v>
      </c>
      <c r="Q17">
        <f t="shared" si="2"/>
        <v>827.8556716025505</v>
      </c>
      <c r="R17">
        <v>30.079659136819753</v>
      </c>
      <c r="S17">
        <v>30.011355585631801</v>
      </c>
      <c r="T17">
        <v>21.005483118223264</v>
      </c>
      <c r="U17">
        <v>12.21519800311291</v>
      </c>
      <c r="V17">
        <v>7.9888757834749899</v>
      </c>
      <c r="W17">
        <v>13.992049905844423</v>
      </c>
      <c r="X17">
        <v>16.504394784372501</v>
      </c>
      <c r="Y17">
        <v>12.926454490031436</v>
      </c>
      <c r="Z17">
        <v>12.130443863111006</v>
      </c>
      <c r="AA17">
        <v>9.4783208782942445</v>
      </c>
      <c r="AB17">
        <v>16.139326268374365</v>
      </c>
      <c r="AC17">
        <v>22.771831961432529</v>
      </c>
      <c r="AD17">
        <f t="shared" si="3"/>
        <v>17.103616148226937</v>
      </c>
    </row>
    <row r="18" spans="1:30" x14ac:dyDescent="0.35">
      <c r="A18" t="s">
        <v>16</v>
      </c>
      <c r="C18">
        <f>inves!K18/dberlaku!C18</f>
        <v>1056.523424823336</v>
      </c>
      <c r="D18">
        <f>inves!L18/dberlaku!D18</f>
        <v>2052.2261240687944</v>
      </c>
      <c r="E18">
        <f>inves!M18/dberlaku!E18</f>
        <v>191371.58867659062</v>
      </c>
      <c r="F18">
        <f>inves!N18/dberlaku!F18</f>
        <v>2258.200598282021</v>
      </c>
      <c r="G18">
        <f>inves!O18/dberlaku!G18</f>
        <v>2295.6065058391928</v>
      </c>
      <c r="H18">
        <f>inves!P18/dberlaku!H18</f>
        <v>-1956.5872700669659</v>
      </c>
      <c r="I18">
        <f>inves!Q18/dberlaku!I18</f>
        <v>1965.9681607066316</v>
      </c>
      <c r="J18">
        <f>inves!R18/dberlaku!J18</f>
        <v>1440.0070026100398</v>
      </c>
      <c r="K18">
        <f>inves!S18/dberlaku!K18</f>
        <v>-1541.0695691596225</v>
      </c>
      <c r="L18">
        <f>inves!T18/dberlaku!L18</f>
        <v>-1713.2961363531899</v>
      </c>
      <c r="M18">
        <f>inves!U18/dberlaku!M18</f>
        <v>2009.7042599676615</v>
      </c>
      <c r="N18">
        <f>inves!V18/dberlaku!N18</f>
        <v>-2548.3504305248175</v>
      </c>
      <c r="O18">
        <f t="shared" si="0"/>
        <v>22104.718183743782</v>
      </c>
      <c r="P18">
        <f t="shared" si="1"/>
        <v>16390.876778898641</v>
      </c>
      <c r="Q18">
        <f t="shared" si="2"/>
        <v>-750.64743563678201</v>
      </c>
      <c r="R18">
        <v>13.878459992713418</v>
      </c>
      <c r="S18">
        <v>18.783483033414015</v>
      </c>
      <c r="T18">
        <v>13.981832037462347</v>
      </c>
      <c r="U18">
        <v>20.43712823610279</v>
      </c>
      <c r="V18">
        <v>15.818031555653739</v>
      </c>
      <c r="W18">
        <v>17.090677066690606</v>
      </c>
      <c r="X18">
        <v>11.60219850300583</v>
      </c>
      <c r="Y18">
        <v>11.576420440935218</v>
      </c>
      <c r="Z18">
        <v>8.5758620673490267</v>
      </c>
      <c r="AA18">
        <v>6.0525183543180798</v>
      </c>
      <c r="AB18">
        <v>3.2515574332352153</v>
      </c>
      <c r="AC18">
        <v>5.9466907041388666</v>
      </c>
      <c r="AD18">
        <f t="shared" si="3"/>
        <v>12.249571618751595</v>
      </c>
    </row>
    <row r="19" spans="1:30" x14ac:dyDescent="0.35">
      <c r="A19" t="s">
        <v>17</v>
      </c>
      <c r="C19">
        <f>inves!K19/dberlaku!C19</f>
        <v>1855.4696032641398</v>
      </c>
      <c r="D19">
        <f>inves!L19/dberlaku!D19</f>
        <v>1630.6496590929351</v>
      </c>
      <c r="E19">
        <f>inves!M19/dberlaku!E19</f>
        <v>2177.7055770784918</v>
      </c>
      <c r="F19">
        <f>inves!N19/dberlaku!F19</f>
        <v>3060.6315241053717</v>
      </c>
      <c r="G19">
        <f>inves!O19/dberlaku!G19</f>
        <v>5839.2319597635751</v>
      </c>
      <c r="H19">
        <f>inves!P19/dberlaku!H19</f>
        <v>5232.2987478562009</v>
      </c>
      <c r="I19">
        <f>inves!Q19/dberlaku!I19</f>
        <v>30269.847336872339</v>
      </c>
      <c r="J19">
        <f>inves!R19/dberlaku!J19</f>
        <v>3095.4642523021407</v>
      </c>
      <c r="K19">
        <f>inves!S19/dberlaku!K19</f>
        <v>52649.013440518072</v>
      </c>
      <c r="L19">
        <f>inves!T19/dberlaku!L19</f>
        <v>-1272.7554631857374</v>
      </c>
      <c r="M19">
        <f>inves!U19/dberlaku!M19</f>
        <v>3549.9733991577104</v>
      </c>
      <c r="N19">
        <f>inves!V19/dberlaku!N19</f>
        <v>1331.6918164447609</v>
      </c>
      <c r="O19">
        <f t="shared" si="0"/>
        <v>11756.701344539253</v>
      </c>
      <c r="P19">
        <f t="shared" si="1"/>
        <v>9118.2684877725005</v>
      </c>
      <c r="Q19">
        <f t="shared" si="2"/>
        <v>1202.9699174722446</v>
      </c>
      <c r="R19">
        <v>1.8098958483954746</v>
      </c>
      <c r="S19">
        <v>1.3401538317991812</v>
      </c>
      <c r="T19">
        <v>15.897119783776859</v>
      </c>
      <c r="U19">
        <v>7.1408489363418539</v>
      </c>
      <c r="V19">
        <v>5.9749522359447074</v>
      </c>
      <c r="W19">
        <v>6.5291748211595158</v>
      </c>
      <c r="X19">
        <v>8.0799718996281289</v>
      </c>
      <c r="Y19">
        <v>9.1637452224800207</v>
      </c>
      <c r="Z19">
        <v>11.65705998584296</v>
      </c>
      <c r="AA19">
        <v>4.0183002765254887</v>
      </c>
      <c r="AB19">
        <v>4.7758359068597285</v>
      </c>
      <c r="AC19">
        <v>7.6182138311669716</v>
      </c>
      <c r="AD19">
        <f t="shared" si="3"/>
        <v>7.0004393816600734</v>
      </c>
    </row>
    <row r="20" spans="1:30" x14ac:dyDescent="0.35">
      <c r="A20" t="s">
        <v>18</v>
      </c>
      <c r="C20">
        <f>inves!K20/dberlaku!C20</f>
        <v>1285.4933056465386</v>
      </c>
      <c r="D20">
        <f>inves!L20/dberlaku!D20</f>
        <v>12011.564933610885</v>
      </c>
      <c r="E20">
        <f>inves!M20/dberlaku!E20</f>
        <v>2704.396078986294</v>
      </c>
      <c r="F20">
        <f>inves!N20/dberlaku!F20</f>
        <v>2542.5608701155616</v>
      </c>
      <c r="G20">
        <f>inves!O20/dberlaku!G20</f>
        <v>4230.4325074449662</v>
      </c>
      <c r="H20">
        <f>inves!P20/dberlaku!H20</f>
        <v>-77476.36696860331</v>
      </c>
      <c r="I20">
        <f>inves!Q20/dberlaku!I20</f>
        <v>4773.9050584225361</v>
      </c>
      <c r="J20">
        <f>inves!R20/dberlaku!J20</f>
        <v>2919.1131014055713</v>
      </c>
      <c r="K20">
        <f>inves!S20/dberlaku!K20</f>
        <v>11679.143153715644</v>
      </c>
      <c r="L20">
        <f>inves!T20/dberlaku!L20</f>
        <v>19074.535366026361</v>
      </c>
      <c r="M20">
        <f>inves!U20/dberlaku!M20</f>
        <v>6782.3497984791684</v>
      </c>
      <c r="N20">
        <f>inves!V20/dberlaku!N20</f>
        <v>1316.4292883743569</v>
      </c>
      <c r="O20">
        <f t="shared" si="0"/>
        <v>-3925.5286621394794</v>
      </c>
      <c r="P20">
        <f t="shared" si="1"/>
        <v>-679.70362553128587</v>
      </c>
      <c r="Q20">
        <f t="shared" si="2"/>
        <v>9057.7714842932965</v>
      </c>
      <c r="R20">
        <v>19.199546904609438</v>
      </c>
      <c r="S20">
        <v>21.334686548244612</v>
      </c>
      <c r="T20">
        <v>25.071381429175922</v>
      </c>
      <c r="U20">
        <v>23.967057429291408</v>
      </c>
      <c r="V20">
        <v>24.689617364684821</v>
      </c>
      <c r="W20">
        <v>22.812695458030067</v>
      </c>
      <c r="X20">
        <v>20.959701745263239</v>
      </c>
      <c r="Y20">
        <v>18.107011808707853</v>
      </c>
      <c r="Z20">
        <v>36.830644842801391</v>
      </c>
      <c r="AA20">
        <v>46.079310858868233</v>
      </c>
      <c r="AB20">
        <v>33.281899427710968</v>
      </c>
      <c r="AC20">
        <v>57.282010824364235</v>
      </c>
      <c r="AD20">
        <f t="shared" si="3"/>
        <v>29.134630386812685</v>
      </c>
    </row>
    <row r="21" spans="1:30" x14ac:dyDescent="0.35">
      <c r="A21" t="s">
        <v>19</v>
      </c>
      <c r="C21">
        <f>inves!K21/dberlaku!C21</f>
        <v>613.21304982712752</v>
      </c>
      <c r="D21">
        <f>inves!L21/dberlaku!D21</f>
        <v>359.98580165068142</v>
      </c>
      <c r="E21">
        <f>inves!M21/dberlaku!E21</f>
        <v>572.2848761797535</v>
      </c>
      <c r="F21">
        <f>inves!N21/dberlaku!F21</f>
        <v>912.0472469700976</v>
      </c>
      <c r="G21">
        <f>inves!O21/dberlaku!G21</f>
        <v>367.54305822617795</v>
      </c>
      <c r="H21">
        <f>inves!P21/dberlaku!H21</f>
        <v>783.75741236222041</v>
      </c>
      <c r="I21">
        <f>inves!Q21/dberlaku!I21</f>
        <v>1452.9326848840251</v>
      </c>
      <c r="J21">
        <f>inves!R21/dberlaku!J21</f>
        <v>4559.4142322896068</v>
      </c>
      <c r="K21">
        <f>inves!S21/dberlaku!K21</f>
        <v>1195.2540943967383</v>
      </c>
      <c r="L21">
        <f>inves!T21/dberlaku!L21</f>
        <v>-601.72204532983415</v>
      </c>
      <c r="M21">
        <f>inves!U21/dberlaku!M21</f>
        <v>1895.6916310276511</v>
      </c>
      <c r="N21">
        <f>inves!V21/dberlaku!N21</f>
        <v>131.02971470878373</v>
      </c>
      <c r="O21">
        <f t="shared" si="0"/>
        <v>1201.8258285318252</v>
      </c>
      <c r="P21">
        <f t="shared" si="1"/>
        <v>1020.1193130994192</v>
      </c>
      <c r="Q21">
        <f t="shared" si="2"/>
        <v>474.99976680220021</v>
      </c>
      <c r="R21">
        <v>11.469184323639858</v>
      </c>
      <c r="S21">
        <v>32.487643409233065</v>
      </c>
      <c r="T21">
        <v>41.48545066168159</v>
      </c>
      <c r="U21">
        <v>55.968356595669647</v>
      </c>
      <c r="V21">
        <v>30.935398826919542</v>
      </c>
      <c r="W21">
        <v>27.721189192280498</v>
      </c>
      <c r="X21">
        <v>20.244973521293144</v>
      </c>
      <c r="Y21">
        <v>29.975438066600301</v>
      </c>
      <c r="Z21">
        <v>12.235386473917167</v>
      </c>
      <c r="AA21">
        <v>10.898306602319417</v>
      </c>
      <c r="AB21">
        <v>18.996074745775218</v>
      </c>
      <c r="AC21">
        <v>11.10101020940435</v>
      </c>
      <c r="AD21">
        <f t="shared" si="3"/>
        <v>25.29320105239448</v>
      </c>
    </row>
    <row r="22" spans="1:30" x14ac:dyDescent="0.35">
      <c r="A22" t="s">
        <v>20</v>
      </c>
      <c r="C22">
        <f>inves!K22/dberlaku!C22</f>
        <v>-12787.141420809901</v>
      </c>
      <c r="D22">
        <f>inves!L22/dberlaku!D22</f>
        <v>1550.2530360966834</v>
      </c>
      <c r="E22">
        <f>inves!M22/dberlaku!E22</f>
        <v>4320.3318570060119</v>
      </c>
      <c r="F22">
        <f>inves!N22/dberlaku!F22</f>
        <v>593.47312735573485</v>
      </c>
      <c r="G22">
        <f>inves!O22/dberlaku!G22</f>
        <v>1235.0232971606442</v>
      </c>
      <c r="H22">
        <f>inves!P22/dberlaku!H22</f>
        <v>1856.5066709045368</v>
      </c>
      <c r="I22">
        <f>inves!Q22/dberlaku!I22</f>
        <v>1395.2078470476313</v>
      </c>
      <c r="J22">
        <f>inves!R22/dberlaku!J22</f>
        <v>980.67209024738372</v>
      </c>
      <c r="K22">
        <f>inves!S22/dberlaku!K22</f>
        <v>-2507.0581856732847</v>
      </c>
      <c r="L22">
        <f>inves!T22/dberlaku!L22</f>
        <v>-1227.1604661573131</v>
      </c>
      <c r="M22">
        <f>inves!U22/dberlaku!M22</f>
        <v>530.61755008521607</v>
      </c>
      <c r="N22">
        <f>inves!V22/dberlaku!N22</f>
        <v>85.527636119365795</v>
      </c>
      <c r="O22">
        <f t="shared" si="0"/>
        <v>-373.63685340717348</v>
      </c>
      <c r="P22">
        <f t="shared" si="1"/>
        <v>-331.14558005144102</v>
      </c>
      <c r="Q22">
        <f t="shared" si="2"/>
        <v>-203.67175998424375</v>
      </c>
      <c r="R22">
        <v>92.073002649978434</v>
      </c>
      <c r="S22">
        <v>74.846354410926622</v>
      </c>
      <c r="T22">
        <v>73.156652829166404</v>
      </c>
      <c r="U22">
        <v>38.627505784240022</v>
      </c>
      <c r="V22">
        <v>68.798654357587679</v>
      </c>
      <c r="W22">
        <v>62.130655223250301</v>
      </c>
      <c r="X22">
        <v>40.308508495378938</v>
      </c>
      <c r="Y22">
        <v>35.390341390176019</v>
      </c>
      <c r="Z22">
        <v>31.957645751900856</v>
      </c>
      <c r="AA22">
        <v>52.992641648598124</v>
      </c>
      <c r="AB22">
        <v>78.352368348442027</v>
      </c>
      <c r="AC22">
        <v>0.66074035470102477</v>
      </c>
      <c r="AD22">
        <f t="shared" si="3"/>
        <v>54.107922603695535</v>
      </c>
    </row>
    <row r="23" spans="1:30" x14ac:dyDescent="0.35">
      <c r="A23" t="s">
        <v>21</v>
      </c>
      <c r="C23">
        <f>inves!K23/dberlaku!C23</f>
        <v>353.39363816110728</v>
      </c>
      <c r="D23">
        <f>inves!L23/dberlaku!D23</f>
        <v>1559.872048519318</v>
      </c>
      <c r="E23">
        <f>inves!M23/dberlaku!E23</f>
        <v>1580.4602339890746</v>
      </c>
      <c r="F23">
        <f>inves!N23/dberlaku!F23</f>
        <v>1705.4418495957884</v>
      </c>
      <c r="G23">
        <f>inves!O23/dberlaku!G23</f>
        <v>1888.831580435615</v>
      </c>
      <c r="H23">
        <f>inves!P23/dberlaku!H23</f>
        <v>2074.8355040223337</v>
      </c>
      <c r="I23">
        <f>inves!Q23/dberlaku!I23</f>
        <v>1771.8000732099388</v>
      </c>
      <c r="J23">
        <f>inves!R23/dberlaku!J23</f>
        <v>1113.813378856908</v>
      </c>
      <c r="K23">
        <f>inves!S23/dberlaku!K23</f>
        <v>-4911.6753881385448</v>
      </c>
      <c r="L23">
        <f>inves!T23/dberlaku!L23</f>
        <v>-329.68710475885763</v>
      </c>
      <c r="M23">
        <f>inves!U23/dberlaku!M23</f>
        <v>533.99013473564708</v>
      </c>
      <c r="N23">
        <f>inves!V23/dberlaku!N23</f>
        <v>258.65392239267254</v>
      </c>
      <c r="O23">
        <f t="shared" si="0"/>
        <v>792.9747687390601</v>
      </c>
      <c r="P23">
        <f t="shared" si="1"/>
        <v>633.31082258508366</v>
      </c>
      <c r="Q23">
        <f t="shared" si="2"/>
        <v>154.318984123154</v>
      </c>
      <c r="R23">
        <v>59.276885474675566</v>
      </c>
      <c r="S23">
        <v>73.470675353217857</v>
      </c>
      <c r="T23">
        <v>63.100279850154848</v>
      </c>
      <c r="U23">
        <v>80.790939595235685</v>
      </c>
      <c r="V23">
        <v>62.1362676464408</v>
      </c>
      <c r="W23">
        <v>58.030856397228405</v>
      </c>
      <c r="X23">
        <v>49.202921405711237</v>
      </c>
      <c r="Y23">
        <v>34.58944379787409</v>
      </c>
      <c r="Z23">
        <v>22.372423058262491</v>
      </c>
      <c r="AA23">
        <v>26.911681130412969</v>
      </c>
      <c r="AB23">
        <v>50.720320361695201</v>
      </c>
      <c r="AC23">
        <v>58.420165184505478</v>
      </c>
      <c r="AD23">
        <f t="shared" si="3"/>
        <v>53.251904937951217</v>
      </c>
    </row>
    <row r="24" spans="1:30" x14ac:dyDescent="0.35">
      <c r="A24" t="s">
        <v>22</v>
      </c>
      <c r="C24">
        <f>inves!K24/dberlaku!C24</f>
        <v>109.62038441059106</v>
      </c>
      <c r="D24">
        <f>inves!L24/dberlaku!D24</f>
        <v>897.62630223356575</v>
      </c>
      <c r="E24">
        <f>inves!M24/dberlaku!E24</f>
        <v>160.14238692795925</v>
      </c>
      <c r="F24">
        <f>inves!N24/dberlaku!F24</f>
        <v>121.69070467727805</v>
      </c>
      <c r="G24">
        <f>inves!O24/dberlaku!G24</f>
        <v>141.1603528683053</v>
      </c>
      <c r="H24">
        <f>inves!P24/dberlaku!H24</f>
        <v>877.42905831739949</v>
      </c>
      <c r="I24">
        <f>inves!Q24/dberlaku!I24</f>
        <v>699.5927835780526</v>
      </c>
      <c r="J24">
        <f>inves!R24/dberlaku!J24</f>
        <v>829.19642882676442</v>
      </c>
      <c r="K24">
        <f>inves!S24/dberlaku!K24</f>
        <v>588.57215831356257</v>
      </c>
      <c r="L24">
        <f>inves!T24/dberlaku!L24</f>
        <v>-2634.9978626023335</v>
      </c>
      <c r="M24">
        <f>inves!U24/dberlaku!M24</f>
        <v>257.8004786970659</v>
      </c>
      <c r="N24">
        <f>inves!V24/dberlaku!N24</f>
        <v>-6778.4536800149335</v>
      </c>
      <c r="O24">
        <f t="shared" si="0"/>
        <v>491.67006223927535</v>
      </c>
      <c r="P24">
        <f t="shared" si="1"/>
        <v>-394.21837531389355</v>
      </c>
      <c r="Q24">
        <f t="shared" si="2"/>
        <v>-3051.8836879734004</v>
      </c>
      <c r="R24">
        <v>100</v>
      </c>
      <c r="S24">
        <v>68.405362762266677</v>
      </c>
      <c r="T24">
        <v>78.405713196725543</v>
      </c>
      <c r="U24">
        <v>32.291211824298898</v>
      </c>
      <c r="V24">
        <v>14.301075405132782</v>
      </c>
      <c r="W24">
        <v>5.5089097317932891</v>
      </c>
      <c r="X24">
        <v>8.3427625545210411</v>
      </c>
      <c r="Y24">
        <v>15.157868141174788</v>
      </c>
      <c r="Z24">
        <v>15.116885513607773</v>
      </c>
      <c r="AA24">
        <v>2.0845971359006237</v>
      </c>
      <c r="AB24">
        <v>6.238350779424322</v>
      </c>
      <c r="AC24">
        <v>1.4801203424626646</v>
      </c>
      <c r="AD24">
        <f t="shared" si="3"/>
        <v>28.944404782275697</v>
      </c>
    </row>
    <row r="25" spans="1:30" x14ac:dyDescent="0.35">
      <c r="A25" t="s">
        <v>23</v>
      </c>
      <c r="C25">
        <f>inves!K25/dberlaku!C25</f>
        <v>933.04374542283847</v>
      </c>
      <c r="D25">
        <f>inves!L25/dberlaku!D25</f>
        <v>1691.1539778293318</v>
      </c>
      <c r="E25">
        <f>inves!M25/dberlaku!E25</f>
        <v>1517.6167341836151</v>
      </c>
      <c r="F25">
        <f>inves!N25/dberlaku!F25</f>
        <v>869.34070343162216</v>
      </c>
      <c r="G25">
        <f>inves!O25/dberlaku!G25</f>
        <v>495.32181541401707</v>
      </c>
      <c r="H25">
        <f>inves!P25/dberlaku!H25</f>
        <v>35569.636469182777</v>
      </c>
      <c r="I25">
        <f>inves!Q25/dberlaku!I25</f>
        <v>229776.67334210526</v>
      </c>
      <c r="J25">
        <f>inves!R25/dberlaku!J25</f>
        <v>7664.7588526264772</v>
      </c>
      <c r="K25">
        <f>inves!S25/dberlaku!K25</f>
        <v>2084.3637231685038</v>
      </c>
      <c r="L25">
        <f>inves!T25/dberlaku!L25</f>
        <v>60261.462690516702</v>
      </c>
      <c r="M25">
        <f>inves!U25/dberlaku!M25</f>
        <v>-52344.183365420198</v>
      </c>
      <c r="N25">
        <f>inves!V25/dberlaku!N25</f>
        <v>735.48086967589654</v>
      </c>
      <c r="O25">
        <f t="shared" si="0"/>
        <v>31177.989929262716</v>
      </c>
      <c r="P25">
        <f t="shared" si="1"/>
        <v>24104.555796511402</v>
      </c>
      <c r="Q25">
        <f t="shared" si="2"/>
        <v>2884.2533982574673</v>
      </c>
      <c r="R25">
        <v>89.845731057208312</v>
      </c>
      <c r="S25">
        <v>99.274651196425751</v>
      </c>
      <c r="T25">
        <v>31.714611118626081</v>
      </c>
      <c r="U25">
        <v>54.389332579541673</v>
      </c>
      <c r="V25">
        <v>81.601045648484373</v>
      </c>
      <c r="W25">
        <v>8.9717546352840127</v>
      </c>
      <c r="X25">
        <v>76.971987597234076</v>
      </c>
      <c r="Y25">
        <v>6.0521555083715626</v>
      </c>
      <c r="Z25">
        <v>6.7121863749695292</v>
      </c>
      <c r="AA25">
        <v>20.066158945840069</v>
      </c>
      <c r="AB25">
        <v>8.8533411823808628</v>
      </c>
      <c r="AC25">
        <v>3.1830133433474406</v>
      </c>
      <c r="AD25">
        <f t="shared" si="3"/>
        <v>40.636330765642818</v>
      </c>
    </row>
    <row r="26" spans="1:30" x14ac:dyDescent="0.35">
      <c r="A26" t="s">
        <v>24</v>
      </c>
      <c r="C26">
        <f>inves!K26/dberlaku!C26</f>
        <v>1312.0325089467899</v>
      </c>
      <c r="D26">
        <f>inves!L26/dberlaku!D26</f>
        <v>4563.7411699711329</v>
      </c>
      <c r="E26">
        <f>inves!M26/dberlaku!E26</f>
        <v>16049.774514184977</v>
      </c>
      <c r="F26">
        <f>inves!N26/dberlaku!F26</f>
        <v>3076.2950008323924</v>
      </c>
      <c r="G26">
        <f>inves!O26/dberlaku!G26</f>
        <v>4198.0876823233612</v>
      </c>
      <c r="H26">
        <f>inves!P26/dberlaku!H26</f>
        <v>4076.2720977343402</v>
      </c>
      <c r="I26">
        <f>inves!Q26/dberlaku!I26</f>
        <v>4095.7616511297606</v>
      </c>
      <c r="J26">
        <f>inves!R26/dberlaku!J26</f>
        <v>6926.0628745047379</v>
      </c>
      <c r="K26">
        <f>inves!S26/dberlaku!K26</f>
        <v>14211.991387553984</v>
      </c>
      <c r="L26">
        <f>inves!T26/dberlaku!L26</f>
        <v>-18784.4529779203</v>
      </c>
      <c r="M26">
        <f>inves!U26/dberlaku!M26</f>
        <v>7623.7483603332139</v>
      </c>
      <c r="N26">
        <f>inves!V26/dberlaku!N26</f>
        <v>1601.2710628297953</v>
      </c>
      <c r="O26">
        <f t="shared" si="0"/>
        <v>6501.1132096868305</v>
      </c>
      <c r="P26">
        <f t="shared" si="1"/>
        <v>4079.2154443686818</v>
      </c>
      <c r="Q26">
        <f t="shared" si="2"/>
        <v>-3186.4778515857633</v>
      </c>
      <c r="R26">
        <v>16.669079935939386</v>
      </c>
      <c r="S26">
        <v>28.259368840484616</v>
      </c>
      <c r="T26">
        <v>7.8274342484158339</v>
      </c>
      <c r="U26">
        <v>3.0591598095153447</v>
      </c>
      <c r="V26">
        <v>12.098555530005724</v>
      </c>
      <c r="W26">
        <v>8.5061069689617508</v>
      </c>
      <c r="X26">
        <v>14.217200694085339</v>
      </c>
      <c r="Y26">
        <v>10.453464580384994</v>
      </c>
      <c r="Z26">
        <v>13.74781025395661</v>
      </c>
      <c r="AA26">
        <v>11.908892128827754</v>
      </c>
      <c r="AB26">
        <v>7.0308211047729507</v>
      </c>
      <c r="AC26">
        <v>9.9797660875712637</v>
      </c>
      <c r="AD26">
        <f t="shared" si="3"/>
        <v>11.979805015243462</v>
      </c>
    </row>
    <row r="27" spans="1:30" x14ac:dyDescent="0.35">
      <c r="A27" t="s">
        <v>25</v>
      </c>
      <c r="C27">
        <f>inves!K27/dberlaku!C27</f>
        <v>938.4424985918846</v>
      </c>
      <c r="D27">
        <f>inves!L27/dberlaku!D27</f>
        <v>478.96101866168908</v>
      </c>
      <c r="E27">
        <f>inves!M27/dberlaku!E27</f>
        <v>709.08192055570487</v>
      </c>
      <c r="F27">
        <f>inves!N27/dberlaku!F27</f>
        <v>2082.5209632777855</v>
      </c>
      <c r="G27">
        <f>inves!O27/dberlaku!G27</f>
        <v>213.8471191157719</v>
      </c>
      <c r="H27">
        <f>inves!P27/dberlaku!H27</f>
        <v>1432.9412001525477</v>
      </c>
      <c r="I27">
        <f>inves!Q27/dberlaku!I27</f>
        <v>1207.4605320752416</v>
      </c>
      <c r="J27">
        <f>inves!R27/dberlaku!J27</f>
        <v>1561.42893391453</v>
      </c>
      <c r="K27">
        <f>inves!S27/dberlaku!K27</f>
        <v>731.28137220263159</v>
      </c>
      <c r="L27">
        <f>inves!T27/dberlaku!L27</f>
        <v>4391.9283146059361</v>
      </c>
      <c r="M27">
        <f>inves!U27/dberlaku!M27</f>
        <v>4640.0221961360094</v>
      </c>
      <c r="N27">
        <f>inves!V27/dberlaku!N27</f>
        <v>1254.6587107619675</v>
      </c>
      <c r="O27">
        <f t="shared" si="0"/>
        <v>1039.551728727532</v>
      </c>
      <c r="P27">
        <f t="shared" si="1"/>
        <v>1636.8812316709752</v>
      </c>
      <c r="Q27">
        <f t="shared" si="2"/>
        <v>3428.8697405013045</v>
      </c>
      <c r="R27">
        <v>100</v>
      </c>
      <c r="S27">
        <v>66.013153816672599</v>
      </c>
      <c r="T27">
        <v>34.719144258290413</v>
      </c>
      <c r="U27">
        <v>98.030665461201451</v>
      </c>
      <c r="V27">
        <v>81.800623978606453</v>
      </c>
      <c r="W27">
        <v>44.538544005785823</v>
      </c>
      <c r="X27">
        <v>43.325758811206235</v>
      </c>
      <c r="Y27">
        <v>30.19305202863929</v>
      </c>
      <c r="Z27">
        <v>7.5021102788483169</v>
      </c>
      <c r="AA27">
        <v>1.6226819712730673</v>
      </c>
      <c r="AB27">
        <v>10.111061095653156</v>
      </c>
      <c r="AC27">
        <v>13.55474291045901</v>
      </c>
      <c r="AD27">
        <f t="shared" si="3"/>
        <v>44.284294884719657</v>
      </c>
    </row>
    <row r="28" spans="1:30" x14ac:dyDescent="0.35">
      <c r="A28" t="s">
        <v>26</v>
      </c>
      <c r="C28">
        <f>inves!K28/dberlaku!C28</f>
        <v>43.379075486916477</v>
      </c>
      <c r="D28">
        <f>inves!L28/dberlaku!D28</f>
        <v>73.541314875950334</v>
      </c>
      <c r="E28">
        <f>inves!M28/dberlaku!E28</f>
        <v>115.19346376760721</v>
      </c>
      <c r="F28">
        <f>inves!N28/dberlaku!F28</f>
        <v>209.77193498913277</v>
      </c>
      <c r="G28">
        <f>inves!O28/dberlaku!G28</f>
        <v>222.25332797816941</v>
      </c>
      <c r="H28">
        <f>inves!P28/dberlaku!H28</f>
        <v>149.56617980585744</v>
      </c>
      <c r="I28">
        <f>inves!Q28/dberlaku!I28</f>
        <v>271.29456216800639</v>
      </c>
      <c r="J28">
        <f>inves!R28/dberlaku!J28</f>
        <v>319.62691191323273</v>
      </c>
      <c r="K28">
        <f>inves!S28/dberlaku!K28</f>
        <v>413.09704042477222</v>
      </c>
      <c r="L28">
        <f>inves!T28/dberlaku!L28</f>
        <v>-1453.2675345040782</v>
      </c>
      <c r="M28">
        <f>inves!U28/dberlaku!M28</f>
        <v>343.56024643667354</v>
      </c>
      <c r="N28">
        <f>inves!V28/dberlaku!N28</f>
        <v>46.686513783514457</v>
      </c>
      <c r="O28">
        <f t="shared" si="0"/>
        <v>201.96931237884942</v>
      </c>
      <c r="P28">
        <f t="shared" si="1"/>
        <v>62.89191976047956</v>
      </c>
      <c r="Q28">
        <f t="shared" si="2"/>
        <v>-354.34025809462997</v>
      </c>
      <c r="R28">
        <v>37.156585023638058</v>
      </c>
      <c r="S28">
        <v>4.9639059036983531</v>
      </c>
      <c r="T28">
        <v>8.0306757834144822</v>
      </c>
      <c r="U28">
        <v>10.263216175029111</v>
      </c>
      <c r="V28">
        <v>5.2677745663653273</v>
      </c>
      <c r="W28">
        <v>1.3135431678438372</v>
      </c>
      <c r="X28">
        <v>0.73531365930310555</v>
      </c>
      <c r="Y28">
        <v>0.548633562334089</v>
      </c>
      <c r="Z28">
        <v>0.29128393943164854</v>
      </c>
      <c r="AA28">
        <v>0.27561330893589114</v>
      </c>
      <c r="AB28">
        <v>0.23548789253476327</v>
      </c>
      <c r="AC28">
        <v>0.39132236843539542</v>
      </c>
      <c r="AD28">
        <f t="shared" si="3"/>
        <v>5.7894462792470049</v>
      </c>
    </row>
    <row r="29" spans="1:30" x14ac:dyDescent="0.35">
      <c r="A29" t="s">
        <v>27</v>
      </c>
      <c r="C29">
        <f>inves!K29/dberlaku!C29</f>
        <v>34.486443724945268</v>
      </c>
      <c r="D29">
        <f>inves!L29/dberlaku!D29</f>
        <v>10.617482927279832</v>
      </c>
      <c r="E29">
        <f>inves!M29/dberlaku!E29</f>
        <v>6.9607907350017415</v>
      </c>
      <c r="F29">
        <f>inves!N29/dberlaku!F29</f>
        <v>9.6802412367050543</v>
      </c>
      <c r="G29">
        <f>inves!O29/dberlaku!G29</f>
        <v>15.894302990488624</v>
      </c>
      <c r="H29">
        <f>inves!P29/dberlaku!H29</f>
        <v>20.485897951276616</v>
      </c>
      <c r="I29">
        <f>inves!Q29/dberlaku!I29</f>
        <v>24.624400425576653</v>
      </c>
      <c r="J29">
        <f>inves!R29/dberlaku!J29</f>
        <v>19.864247270133806</v>
      </c>
      <c r="K29">
        <f>inves!S29/dberlaku!K29</f>
        <v>80.536603815646544</v>
      </c>
      <c r="L29">
        <f>inves!T29/dberlaku!L29</f>
        <v>-26.385308938886844</v>
      </c>
      <c r="M29">
        <f>inves!U29/dberlaku!M29</f>
        <v>50.192472657854552</v>
      </c>
      <c r="N29">
        <f>inves!V29/dberlaku!N29</f>
        <v>13.596948011565255</v>
      </c>
      <c r="O29">
        <f t="shared" si="0"/>
        <v>24.794490119672684</v>
      </c>
      <c r="P29">
        <f t="shared" si="1"/>
        <v>21.712876900632256</v>
      </c>
      <c r="Q29">
        <f t="shared" si="2"/>
        <v>12.468037243510986</v>
      </c>
      <c r="R29">
        <v>100</v>
      </c>
      <c r="S29">
        <v>95.871295329999512</v>
      </c>
      <c r="T29">
        <v>97.544493819941763</v>
      </c>
      <c r="U29">
        <v>79.233604238808326</v>
      </c>
      <c r="V29">
        <v>33.648221578036683</v>
      </c>
      <c r="W29">
        <v>20.068749196506339</v>
      </c>
      <c r="X29">
        <v>18.781841969786413</v>
      </c>
      <c r="Y29">
        <v>7.9401304537349731</v>
      </c>
      <c r="Z29">
        <v>0.46856539193314234</v>
      </c>
      <c r="AA29">
        <v>4.372128655824894</v>
      </c>
      <c r="AB29">
        <v>3.4932397755186537</v>
      </c>
      <c r="AC29">
        <v>4.0542249135498691</v>
      </c>
      <c r="AD29">
        <f t="shared" si="3"/>
        <v>38.789707943636714</v>
      </c>
    </row>
    <row r="30" spans="1:30" x14ac:dyDescent="0.35">
      <c r="A30" t="s">
        <v>28</v>
      </c>
      <c r="C30">
        <f>inves!K30/dberlaku!C30</f>
        <v>57.420703561710923</v>
      </c>
      <c r="D30">
        <f>inves!L30/dberlaku!D30</f>
        <v>98.12674636470696</v>
      </c>
      <c r="E30">
        <f>inves!M30/dberlaku!E30</f>
        <v>90.583636994454722</v>
      </c>
      <c r="F30">
        <f>inves!N30/dberlaku!F30</f>
        <v>80.875008855638626</v>
      </c>
      <c r="G30">
        <f>inves!O30/dberlaku!G30</f>
        <v>94.717091289851709</v>
      </c>
      <c r="H30">
        <f>inves!P30/dberlaku!H30</f>
        <v>148.9614473130797</v>
      </c>
      <c r="I30">
        <f>inves!Q30/dberlaku!I30</f>
        <v>159.24009040723018</v>
      </c>
      <c r="J30">
        <f>inves!R30/dberlaku!J30</f>
        <v>91.497654079657494</v>
      </c>
      <c r="K30">
        <f>inves!S30/dberlaku!K30</f>
        <v>176.60383899491578</v>
      </c>
      <c r="L30">
        <f>inves!T30/dberlaku!L30</f>
        <v>-2218.691331871265</v>
      </c>
      <c r="M30">
        <f>inves!U30/dberlaku!M30</f>
        <v>157.21282918005389</v>
      </c>
      <c r="N30">
        <f>inves!V30/dberlaku!N30</f>
        <v>31.124981060898552</v>
      </c>
      <c r="O30">
        <f t="shared" si="0"/>
        <v>110.89180198458291</v>
      </c>
      <c r="P30">
        <f t="shared" si="1"/>
        <v>-86.027275314088868</v>
      </c>
      <c r="Q30">
        <f t="shared" si="2"/>
        <v>-676.78450721010415</v>
      </c>
      <c r="R30">
        <v>68.60550083231854</v>
      </c>
      <c r="S30">
        <v>29.933344316490523</v>
      </c>
      <c r="T30">
        <v>21.076415046610624</v>
      </c>
      <c r="U30">
        <v>67.091670716115914</v>
      </c>
      <c r="V30">
        <v>29.912083756446041</v>
      </c>
      <c r="W30">
        <v>12.463371484541625</v>
      </c>
      <c r="X30">
        <v>23.261542756512359</v>
      </c>
      <c r="Y30">
        <v>10.001151734915831</v>
      </c>
      <c r="Z30">
        <v>2.830707171979884</v>
      </c>
      <c r="AA30">
        <v>2.2814869997161553</v>
      </c>
      <c r="AB30">
        <v>1.9177992024512738</v>
      </c>
      <c r="AC30">
        <v>2.4507613452712547</v>
      </c>
      <c r="AD30">
        <f t="shared" si="3"/>
        <v>22.652152946947499</v>
      </c>
    </row>
    <row r="31" spans="1:30" x14ac:dyDescent="0.35">
      <c r="A31" t="s">
        <v>29</v>
      </c>
      <c r="C31">
        <f>inves!K31/dberlaku!C31</f>
        <v>70.932934708121877</v>
      </c>
      <c r="D31">
        <f>inves!L31/dberlaku!D31</f>
        <v>177.58590419886704</v>
      </c>
      <c r="E31">
        <f>inves!M31/dberlaku!E31</f>
        <v>187.46397513031033</v>
      </c>
      <c r="F31">
        <f>inves!N31/dberlaku!F31</f>
        <v>258.44114046630045</v>
      </c>
      <c r="G31">
        <f>inves!O31/dberlaku!G31</f>
        <v>149.25324490538398</v>
      </c>
      <c r="H31">
        <f>inves!P31/dberlaku!H31</f>
        <v>362.34600429498687</v>
      </c>
      <c r="I31">
        <f>inves!Q31/dberlaku!I31</f>
        <v>357.78354989627184</v>
      </c>
      <c r="J31">
        <f>inves!R31/dberlaku!J31</f>
        <v>1046.7704070739546</v>
      </c>
      <c r="K31">
        <f>inves!S31/dberlaku!K31</f>
        <v>872.94376400910539</v>
      </c>
      <c r="L31">
        <f>inves!T31/dberlaku!L31</f>
        <v>-586.46587301832994</v>
      </c>
      <c r="M31">
        <f>inves!U31/dberlaku!M31</f>
        <v>1968.2602344350387</v>
      </c>
      <c r="N31">
        <f>inves!V31/dberlaku!N31</f>
        <v>92.236603143126516</v>
      </c>
      <c r="O31">
        <f t="shared" si="0"/>
        <v>387.05788052036695</v>
      </c>
      <c r="P31">
        <f t="shared" si="1"/>
        <v>413.1293241035948</v>
      </c>
      <c r="Q31">
        <f t="shared" si="2"/>
        <v>491.34365485327845</v>
      </c>
      <c r="R31">
        <v>18.155376677719339</v>
      </c>
      <c r="S31">
        <v>18.877567833131828</v>
      </c>
      <c r="T31">
        <v>2.7103414300922792</v>
      </c>
      <c r="U31">
        <v>14.110731618875052</v>
      </c>
      <c r="V31">
        <v>10.590887361388726</v>
      </c>
      <c r="W31">
        <v>2.8021659153759608</v>
      </c>
      <c r="X31">
        <v>3.4045049523157136</v>
      </c>
      <c r="Y31">
        <v>4.3262825377943672</v>
      </c>
      <c r="Z31">
        <v>4.0730081388871424</v>
      </c>
      <c r="AA31">
        <v>2.4958952314073279</v>
      </c>
      <c r="AB31">
        <v>2.7609304265576</v>
      </c>
      <c r="AC31">
        <v>2.3714964270370156</v>
      </c>
      <c r="AD31">
        <f t="shared" si="3"/>
        <v>7.2232657125485318</v>
      </c>
    </row>
    <row r="32" spans="1:30" x14ac:dyDescent="0.35">
      <c r="A32" t="s">
        <v>30</v>
      </c>
      <c r="C32">
        <f>inves!K32/dberlaku!C32</f>
        <v>425.67860471884899</v>
      </c>
      <c r="D32">
        <f>inves!L32/dberlaku!D32</f>
        <v>794.67096599773868</v>
      </c>
      <c r="E32">
        <f>inves!M32/dberlaku!E32</f>
        <v>492.48756474086571</v>
      </c>
      <c r="F32">
        <f>inves!N32/dberlaku!F32</f>
        <v>688.99414799550163</v>
      </c>
      <c r="G32">
        <f>inves!O32/dberlaku!G32</f>
        <v>1845.4375863593866</v>
      </c>
      <c r="H32">
        <f>inves!P32/dberlaku!H32</f>
        <v>2188.3962954134795</v>
      </c>
      <c r="I32">
        <f>inves!Q32/dberlaku!I32</f>
        <v>3181.1186698399229</v>
      </c>
      <c r="J32">
        <f>inves!R32/dberlaku!J32</f>
        <v>4265.2692509531216</v>
      </c>
      <c r="K32">
        <f>inves!S32/dberlaku!K32</f>
        <v>8019.0850967765746</v>
      </c>
      <c r="L32">
        <f>inves!T32/dberlaku!L32</f>
        <v>-690.72999463193094</v>
      </c>
      <c r="M32">
        <f>inves!U32/dberlaku!M32</f>
        <v>4411.9242897730437</v>
      </c>
      <c r="N32">
        <f>inves!V32/dberlaku!N32</f>
        <v>249.81425750725691</v>
      </c>
      <c r="O32">
        <f t="shared" si="0"/>
        <v>2433.4597980883823</v>
      </c>
      <c r="P32">
        <f t="shared" si="1"/>
        <v>2156.0122279536504</v>
      </c>
      <c r="Q32">
        <f t="shared" si="2"/>
        <v>1323.6695175494567</v>
      </c>
      <c r="R32">
        <v>55.702792021840317</v>
      </c>
      <c r="S32">
        <v>49.901251980372564</v>
      </c>
      <c r="T32">
        <v>24.167582026863407</v>
      </c>
      <c r="U32">
        <v>22.522448373284526</v>
      </c>
      <c r="V32">
        <v>13.242684081831429</v>
      </c>
      <c r="W32">
        <v>35.051487157741946</v>
      </c>
      <c r="X32">
        <v>16.785687154756413</v>
      </c>
      <c r="Y32">
        <v>7.8638624619127659</v>
      </c>
      <c r="Z32">
        <v>3.6710180704689885</v>
      </c>
      <c r="AA32">
        <v>3.2193999793746335</v>
      </c>
      <c r="AB32">
        <v>2.1409828761125591</v>
      </c>
      <c r="AC32">
        <v>2.9526149321798192</v>
      </c>
      <c r="AD32">
        <f t="shared" si="3"/>
        <v>19.768484259728279</v>
      </c>
    </row>
    <row r="33" spans="1:30" x14ac:dyDescent="0.35">
      <c r="A33" t="s">
        <v>31</v>
      </c>
      <c r="C33">
        <f>inves!K33/dberlaku!C33</f>
        <v>13.228841742496426</v>
      </c>
      <c r="D33">
        <f>inves!L33/dberlaku!D33</f>
        <v>18.26209406982144</v>
      </c>
      <c r="E33">
        <f>inves!M33/dberlaku!E33</f>
        <v>7.0639025255508585</v>
      </c>
      <c r="F33">
        <f>inves!N33/dberlaku!F33</f>
        <v>19.393472287547485</v>
      </c>
      <c r="G33">
        <f>inves!O33/dberlaku!G33</f>
        <v>48.887479638817091</v>
      </c>
      <c r="H33">
        <f>inves!P33/dberlaku!H33</f>
        <v>67.359817959661854</v>
      </c>
      <c r="I33">
        <f>inves!Q33/dberlaku!I33</f>
        <v>97.763668597902594</v>
      </c>
      <c r="J33">
        <f>inves!R33/dberlaku!J33</f>
        <v>84.162239503135893</v>
      </c>
      <c r="K33">
        <f>inves!S33/dberlaku!K33</f>
        <v>172.78903452557128</v>
      </c>
      <c r="L33">
        <f>inves!T33/dberlaku!L33</f>
        <v>-91.21752182391981</v>
      </c>
      <c r="M33">
        <f>inves!U33/dberlaku!M33</f>
        <v>293.95309350148392</v>
      </c>
      <c r="N33">
        <f>inves!V33/dberlaku!N33</f>
        <v>25.205636559789518</v>
      </c>
      <c r="O33">
        <f t="shared" si="0"/>
        <v>58.767838983389439</v>
      </c>
      <c r="P33">
        <f t="shared" si="1"/>
        <v>63.070979923988212</v>
      </c>
      <c r="Q33">
        <f t="shared" si="2"/>
        <v>75.980402745784545</v>
      </c>
      <c r="R33">
        <v>2.2000807875969355</v>
      </c>
      <c r="S33">
        <v>3.4134488576806286</v>
      </c>
      <c r="T33">
        <v>92.557472295922665</v>
      </c>
      <c r="U33">
        <v>30.876958614242817</v>
      </c>
      <c r="V33">
        <v>59.224385200321947</v>
      </c>
      <c r="W33">
        <v>57.669763257216559</v>
      </c>
      <c r="X33">
        <v>74.363252377702864</v>
      </c>
      <c r="Y33">
        <v>34.843999444937488</v>
      </c>
      <c r="Z33">
        <v>3.4871989908448793</v>
      </c>
      <c r="AA33">
        <v>5.29031515241088</v>
      </c>
      <c r="AB33">
        <v>3.6785022335475661</v>
      </c>
      <c r="AC33">
        <v>3.4927855973763746</v>
      </c>
      <c r="AD33">
        <f t="shared" si="3"/>
        <v>30.924846900816803</v>
      </c>
    </row>
    <row r="34" spans="1:30" x14ac:dyDescent="0.35">
      <c r="A34" t="s">
        <v>32</v>
      </c>
      <c r="C34">
        <f>inves!K34/dberlaku!C34</f>
        <v>1611.0825217750073</v>
      </c>
      <c r="D34">
        <f>inves!L34/dberlaku!D34</f>
        <v>1023.1668827860912</v>
      </c>
      <c r="E34">
        <f>inves!M34/dberlaku!E34</f>
        <v>586.65133344014566</v>
      </c>
      <c r="F34">
        <f>inves!N34/dberlaku!F34</f>
        <v>1008.4569830769594</v>
      </c>
      <c r="G34">
        <f>inves!O34/dberlaku!G34</f>
        <v>1372.0248940509498</v>
      </c>
      <c r="H34">
        <f>inves!P34/dberlaku!H34</f>
        <v>366.87489838476779</v>
      </c>
      <c r="I34">
        <f>inves!Q34/dberlaku!I34</f>
        <v>501.73881176465108</v>
      </c>
      <c r="J34">
        <f>inves!R34/dberlaku!J34</f>
        <v>894.94847221084967</v>
      </c>
      <c r="K34">
        <f>inves!S34/dberlaku!K34</f>
        <v>1042.3360441615162</v>
      </c>
      <c r="L34">
        <f>inves!T34/dberlaku!L34</f>
        <v>630.59814234652254</v>
      </c>
      <c r="M34">
        <f>inves!U34/dberlaku!M34</f>
        <v>1215.0861652789768</v>
      </c>
      <c r="N34">
        <f>inves!V34/dberlaku!N34</f>
        <v>315.11381331802585</v>
      </c>
      <c r="O34">
        <f t="shared" si="0"/>
        <v>934.14231573899326</v>
      </c>
      <c r="P34">
        <f t="shared" si="1"/>
        <v>880.67324688287215</v>
      </c>
      <c r="Q34">
        <f t="shared" si="2"/>
        <v>720.26604031450836</v>
      </c>
      <c r="R34">
        <v>27.846890572817379</v>
      </c>
      <c r="S34">
        <v>22.716835583046368</v>
      </c>
      <c r="T34">
        <v>22.839405492186337</v>
      </c>
      <c r="U34">
        <v>18.410353122558572</v>
      </c>
      <c r="V34">
        <v>14.831467364354257</v>
      </c>
      <c r="W34">
        <v>4.9424674401181292</v>
      </c>
      <c r="X34">
        <v>10.413326809409524</v>
      </c>
      <c r="Y34">
        <v>7.3132744841852002</v>
      </c>
      <c r="Z34">
        <v>9.9794890581071432</v>
      </c>
      <c r="AA34">
        <v>11.994320378267501</v>
      </c>
      <c r="AB34">
        <v>12.21127255166312</v>
      </c>
      <c r="AC34">
        <v>5.4675293060479531</v>
      </c>
      <c r="AD34">
        <f t="shared" si="3"/>
        <v>14.080552680230122</v>
      </c>
    </row>
    <row r="35" spans="1:30" x14ac:dyDescent="0.35">
      <c r="A35" t="s">
        <v>33</v>
      </c>
      <c r="C35">
        <f>inves!K35/dberlaku!C35</f>
        <v>7.9896674855583952E-2</v>
      </c>
      <c r="D35">
        <f>inves!L35/dberlaku!D35</f>
        <v>0.14030708870223077</v>
      </c>
      <c r="E35">
        <f>inves!M35/dberlaku!E35</f>
        <v>6.0486797748278101E-2</v>
      </c>
      <c r="F35">
        <f>inves!N35/dberlaku!F35</f>
        <v>0.24095689261680595</v>
      </c>
      <c r="G35">
        <f>inves!O35/dberlaku!G35</f>
        <v>0.35643922090523578</v>
      </c>
      <c r="H35">
        <f>inves!P35/dberlaku!H35</f>
        <v>2.2641130061436612</v>
      </c>
      <c r="I35">
        <f>inves!Q35/dberlaku!I35</f>
        <v>5.9358218400362352E-2</v>
      </c>
      <c r="J35">
        <f>inves!R35/dberlaku!J35</f>
        <v>0.15382551687901089</v>
      </c>
      <c r="K35">
        <f>inves!S35/dberlaku!K35</f>
        <v>2.9866180041150785</v>
      </c>
      <c r="L35">
        <f>inves!T35/dberlaku!L35</f>
        <v>4.3960746510381972</v>
      </c>
      <c r="M35">
        <f>inves!U35/dberlaku!M35</f>
        <v>8.5515653008346035</v>
      </c>
      <c r="N35">
        <f>inves!V35/dberlaku!N35</f>
        <v>2.469370700677906</v>
      </c>
      <c r="O35">
        <f t="shared" si="0"/>
        <v>0.70466682448513873</v>
      </c>
      <c r="P35">
        <f t="shared" si="1"/>
        <v>1.8132510060764131</v>
      </c>
      <c r="Q35">
        <f t="shared" si="2"/>
        <v>5.1390035508502363</v>
      </c>
      <c r="R35">
        <v>100</v>
      </c>
      <c r="S35">
        <v>100</v>
      </c>
      <c r="T35">
        <v>0</v>
      </c>
      <c r="U35">
        <v>40.947207654256857</v>
      </c>
      <c r="V35">
        <v>84.388551604509971</v>
      </c>
      <c r="W35">
        <v>92.499558355749258</v>
      </c>
      <c r="X35">
        <v>2.5875988036721349</v>
      </c>
      <c r="Y35">
        <v>0</v>
      </c>
      <c r="Z35">
        <v>0.98352941455004772</v>
      </c>
      <c r="AA35">
        <v>0.29347387671084507</v>
      </c>
      <c r="AB35">
        <v>1.8078042172082183E-3</v>
      </c>
      <c r="AC35">
        <v>0.78472622422747307</v>
      </c>
      <c r="AD35">
        <f t="shared" si="3"/>
        <v>35.207204478157813</v>
      </c>
    </row>
    <row r="36" spans="1:30" x14ac:dyDescent="0.35">
      <c r="A36" t="s">
        <v>34</v>
      </c>
      <c r="C36">
        <f>inves!K36/dberlaku!C36</f>
        <v>120.21346691946302</v>
      </c>
      <c r="D36">
        <f>inves!L36/dberlaku!D36</f>
        <v>200.81030653403604</v>
      </c>
      <c r="E36">
        <f>inves!M36/dberlaku!E36</f>
        <v>353.77807677553284</v>
      </c>
      <c r="F36">
        <f>inves!N36/dberlaku!F36</f>
        <v>890.49371630391306</v>
      </c>
      <c r="G36">
        <f>inves!O36/dberlaku!G36</f>
        <v>1190.4765227175428</v>
      </c>
      <c r="H36">
        <f>inves!P36/dberlaku!H36</f>
        <v>1786.5402265989576</v>
      </c>
      <c r="I36">
        <f>inves!Q36/dberlaku!I36</f>
        <v>1909.4322829781877</v>
      </c>
      <c r="J36">
        <f>inves!R36/dberlaku!J36</f>
        <v>3231.3562830491064</v>
      </c>
      <c r="K36">
        <f>inves!S36/dberlaku!K36</f>
        <v>2068.9489768041567</v>
      </c>
      <c r="L36">
        <f>inves!T36/dberlaku!L36</f>
        <v>5380.8257014968594</v>
      </c>
      <c r="M36">
        <f>inves!U36/dberlaku!M36</f>
        <v>8088.4050632928993</v>
      </c>
      <c r="N36">
        <f>inves!V36/dberlaku!N36</f>
        <v>1252.4519222473182</v>
      </c>
      <c r="O36">
        <f t="shared" si="0"/>
        <v>1305.7833176312108</v>
      </c>
      <c r="P36">
        <f t="shared" si="1"/>
        <v>2206.1443788098309</v>
      </c>
      <c r="Q36">
        <f t="shared" si="2"/>
        <v>4907.2275623456917</v>
      </c>
      <c r="R36">
        <v>21.330286034569607</v>
      </c>
      <c r="S36">
        <v>87.384251613937479</v>
      </c>
      <c r="T36">
        <v>23.946863059286745</v>
      </c>
      <c r="U36">
        <v>8.1821775389080322</v>
      </c>
      <c r="V36">
        <v>27.210543096535645</v>
      </c>
      <c r="W36">
        <v>20.553104368443446</v>
      </c>
      <c r="X36">
        <v>15.809871069438449</v>
      </c>
      <c r="Y36">
        <v>21.759096685137635</v>
      </c>
      <c r="Z36">
        <v>9.2257041715899977</v>
      </c>
      <c r="AA36">
        <v>4.6296049975251909</v>
      </c>
      <c r="AB36">
        <v>2.4934354166848189</v>
      </c>
      <c r="AC36">
        <v>2.8699627651340891</v>
      </c>
      <c r="AD36">
        <f t="shared" si="3"/>
        <v>20.449575068099264</v>
      </c>
    </row>
    <row r="37" spans="1:30" x14ac:dyDescent="0.35">
      <c r="A37" t="s">
        <v>35</v>
      </c>
      <c r="C37">
        <f>inves!K37/dberlaku!C37</f>
        <v>23.83809530494651</v>
      </c>
      <c r="D37">
        <f>inves!L37/dberlaku!D37</f>
        <v>14.415192410965474</v>
      </c>
      <c r="E37">
        <f>inves!M37/dberlaku!E37</f>
        <v>1.4980158313140657</v>
      </c>
      <c r="F37">
        <f>inves!N37/dberlaku!F37</f>
        <v>5.5854626497784921</v>
      </c>
      <c r="G37">
        <f>inves!O37/dberlaku!G37</f>
        <v>42.442520875728938</v>
      </c>
      <c r="H37">
        <f>inves!P37/dberlaku!H37</f>
        <v>13.707024044165749</v>
      </c>
      <c r="I37">
        <f>inves!Q37/dberlaku!I37</f>
        <v>116.27053805124811</v>
      </c>
      <c r="J37">
        <f>inves!R37/dberlaku!J37</f>
        <v>158.90337330135932</v>
      </c>
      <c r="K37">
        <f>inves!S37/dberlaku!K37</f>
        <v>346.48013589956327</v>
      </c>
      <c r="L37">
        <f>inves!T37/dberlaku!L37</f>
        <v>223.56787775512709</v>
      </c>
      <c r="M37">
        <f>inves!U37/dberlaku!M37</f>
        <v>286.85498034286263</v>
      </c>
      <c r="N37">
        <f>inves!V37/dberlaku!N37</f>
        <v>336.76394689072731</v>
      </c>
      <c r="O37">
        <f t="shared" si="0"/>
        <v>80.348928707674432</v>
      </c>
      <c r="P37">
        <f t="shared" si="1"/>
        <v>130.86059694648225</v>
      </c>
      <c r="Q37">
        <f t="shared" si="2"/>
        <v>282.39560166290568</v>
      </c>
      <c r="R37">
        <v>100</v>
      </c>
      <c r="S37">
        <v>92.364475537777693</v>
      </c>
      <c r="T37">
        <v>2.3530679109143544</v>
      </c>
      <c r="U37">
        <v>63.030150357584048</v>
      </c>
      <c r="V37">
        <v>0.67177444961475707</v>
      </c>
      <c r="W37">
        <v>6.3571652935723293</v>
      </c>
      <c r="X37">
        <v>2.3634596135479042</v>
      </c>
      <c r="Y37">
        <v>2.8014537799535848</v>
      </c>
      <c r="Z37">
        <v>1.8944172289746066</v>
      </c>
      <c r="AA37">
        <v>0.93405667992505592</v>
      </c>
      <c r="AB37">
        <v>0.53977501296481145</v>
      </c>
      <c r="AC37">
        <v>1.096422232247465</v>
      </c>
      <c r="AD37">
        <f t="shared" si="3"/>
        <v>22.86718484142305</v>
      </c>
    </row>
    <row r="38" spans="1:30" x14ac:dyDescent="0.35">
      <c r="A38" t="s">
        <v>36</v>
      </c>
      <c r="C38">
        <f>inves!K38/dberlaku!C38</f>
        <v>0</v>
      </c>
      <c r="D38">
        <f>inves!L38/dberlaku!D38</f>
        <v>0</v>
      </c>
      <c r="E38">
        <f>inves!M38/dberlaku!E38</f>
        <v>0</v>
      </c>
      <c r="F38">
        <f>inves!N38/dberlaku!F38</f>
        <v>7.4933018019939599</v>
      </c>
      <c r="G38">
        <f>inves!O38/dberlaku!G38</f>
        <v>0</v>
      </c>
      <c r="H38">
        <f>inves!P38/dberlaku!H38</f>
        <v>0</v>
      </c>
      <c r="I38">
        <f>inves!Q38/dberlaku!I38</f>
        <v>0</v>
      </c>
      <c r="J38">
        <f>inves!R38/dberlaku!J38</f>
        <v>9.4864677357512604E-3</v>
      </c>
      <c r="K38">
        <f>inves!S38/dberlaku!K38</f>
        <v>3.5026388623958979</v>
      </c>
      <c r="L38">
        <f>inves!T38/dberlaku!L38</f>
        <v>0.10374930439621592</v>
      </c>
      <c r="M38">
        <f>inves!U38/dberlaku!M38</f>
        <v>2.7131302547370271</v>
      </c>
      <c r="N38">
        <f>inves!V38/dberlaku!N38</f>
        <v>8.2501443775266064E-3</v>
      </c>
      <c r="O38">
        <f t="shared" si="0"/>
        <v>1.2228252369028454</v>
      </c>
      <c r="P38">
        <f t="shared" si="1"/>
        <v>1.1525464029696983</v>
      </c>
      <c r="Q38">
        <f t="shared" si="2"/>
        <v>0.94170990117025655</v>
      </c>
      <c r="R38" t="e">
        <v>#DIV/0!</v>
      </c>
      <c r="S38" t="e">
        <v>#DIV/0!</v>
      </c>
      <c r="T38" t="e">
        <v>#DIV/0!</v>
      </c>
      <c r="U38">
        <v>100</v>
      </c>
      <c r="V38" t="e">
        <v>#DIV/0!</v>
      </c>
      <c r="W38" t="e">
        <v>#DIV/0!</v>
      </c>
      <c r="X38" t="e">
        <v>#DIV/0!</v>
      </c>
      <c r="Y38">
        <v>100</v>
      </c>
      <c r="Z38">
        <v>100</v>
      </c>
      <c r="AA38">
        <v>0</v>
      </c>
      <c r="AB38">
        <v>100</v>
      </c>
      <c r="AC38">
        <v>0</v>
      </c>
      <c r="AD38" t="e">
        <f t="shared" si="3"/>
        <v>#DIV/0!</v>
      </c>
    </row>
    <row r="39" spans="1:30" x14ac:dyDescent="0.35">
      <c r="A39" t="s">
        <v>37</v>
      </c>
      <c r="C39">
        <f>inves!K39/dberlaku!C39</f>
        <v>0.4092491155119472</v>
      </c>
      <c r="D39">
        <f>inves!L39/dberlaku!D39</f>
        <v>0.45781133048440037</v>
      </c>
      <c r="E39">
        <f>inves!M39/dberlaku!E39</f>
        <v>0.91783725038265407</v>
      </c>
      <c r="F39">
        <f>inves!N39/dberlaku!F39</f>
        <v>2.1260241049216719</v>
      </c>
      <c r="G39">
        <f>inves!O39/dberlaku!G39</f>
        <v>1.6394358005499741</v>
      </c>
      <c r="H39">
        <f>inves!P39/dberlaku!H39</f>
        <v>28.952700264908877</v>
      </c>
      <c r="I39">
        <f>inves!Q39/dberlaku!I39</f>
        <v>6.3736471539343214</v>
      </c>
      <c r="J39">
        <f>inves!R39/dberlaku!J39</f>
        <v>4.9082218209792963</v>
      </c>
      <c r="K39">
        <f>inves!S39/dberlaku!K39</f>
        <v>6.260297411542779</v>
      </c>
      <c r="L39">
        <f>inves!T39/dberlaku!L39</f>
        <v>18.403609418609882</v>
      </c>
      <c r="M39">
        <f>inves!U39/dberlaku!M39</f>
        <v>47.409088723924334</v>
      </c>
      <c r="N39">
        <f>inves!V39/dberlaku!N39</f>
        <v>12.496136689343579</v>
      </c>
      <c r="O39">
        <f t="shared" si="0"/>
        <v>5.7828026948017692</v>
      </c>
      <c r="P39">
        <f t="shared" si="1"/>
        <v>10.862838257091143</v>
      </c>
      <c r="Q39">
        <f t="shared" si="2"/>
        <v>26.102944943959262</v>
      </c>
      <c r="R39">
        <v>38.017168306162503</v>
      </c>
      <c r="S39">
        <v>100</v>
      </c>
      <c r="T39">
        <v>100</v>
      </c>
      <c r="U39">
        <v>100</v>
      </c>
      <c r="V39">
        <v>16.39813998702321</v>
      </c>
      <c r="W39">
        <v>78.347369725326246</v>
      </c>
      <c r="X39">
        <v>14.999652720647635</v>
      </c>
      <c r="Y39">
        <v>5.8381490560330622</v>
      </c>
      <c r="Z39">
        <v>0.68484809755709375</v>
      </c>
      <c r="AA39">
        <v>0.48999518679820359</v>
      </c>
      <c r="AB39">
        <v>1.6819701794913429</v>
      </c>
      <c r="AC39">
        <v>6.3738998196145786</v>
      </c>
      <c r="AD39">
        <f t="shared" si="3"/>
        <v>38.569266089887819</v>
      </c>
    </row>
    <row r="40" spans="1:30" x14ac:dyDescent="0.35">
      <c r="A40" t="s">
        <v>70</v>
      </c>
      <c r="C40" t="e">
        <f>inves!K40/dberlaku!C40</f>
        <v>#DIV/0!</v>
      </c>
      <c r="D40" t="e">
        <f>inves!L40/dberlaku!D40</f>
        <v>#DIV/0!</v>
      </c>
      <c r="E40" t="e">
        <f>inves!M40/dberlaku!E40</f>
        <v>#DIV/0!</v>
      </c>
      <c r="F40" t="e">
        <f>inves!N40/dberlaku!F40</f>
        <v>#DIV/0!</v>
      </c>
      <c r="G40" t="e">
        <f>inves!O40/dberlaku!G40</f>
        <v>#DIV/0!</v>
      </c>
      <c r="H40" t="e">
        <f>inves!P40/dberlaku!H40</f>
        <v>#DIV/0!</v>
      </c>
      <c r="I40" t="e">
        <f>inves!Q40/dberlaku!I40</f>
        <v>#DIV/0!</v>
      </c>
      <c r="J40" t="e">
        <f>inves!R40/dberlaku!J40</f>
        <v>#DIV/0!</v>
      </c>
      <c r="K40" t="e">
        <f>inves!S40/dberlaku!K40</f>
        <v>#DIV/0!</v>
      </c>
      <c r="L40" t="e">
        <f>inves!T40/dberlaku!L40</f>
        <v>#DIV/0!</v>
      </c>
      <c r="M40" t="e">
        <f>inves!U40/dberlaku!M40</f>
        <v>#DIV/0!</v>
      </c>
      <c r="N40" t="e">
        <f>inves!V40/dberlaku!N40</f>
        <v>#DIV/0!</v>
      </c>
      <c r="O40" t="e">
        <f t="shared" si="0"/>
        <v>#DIV/0!</v>
      </c>
      <c r="P40" t="e">
        <f t="shared" si="1"/>
        <v>#DIV/0!</v>
      </c>
      <c r="Q40" t="e">
        <f t="shared" si="2"/>
        <v>#DIV/0!</v>
      </c>
      <c r="R40">
        <v>2.0544619715611674</v>
      </c>
      <c r="S40">
        <v>1.3980577151851654</v>
      </c>
      <c r="T40">
        <v>4.8273669615393162</v>
      </c>
      <c r="U40">
        <v>1.731718843246522</v>
      </c>
      <c r="V40">
        <v>38.253785838677487</v>
      </c>
      <c r="W40">
        <v>12.349999294435154</v>
      </c>
      <c r="X40">
        <v>16.074896266436056</v>
      </c>
      <c r="Y40">
        <v>12.226256260959049</v>
      </c>
      <c r="Z40">
        <v>4.3114382913485665</v>
      </c>
      <c r="AA40">
        <v>2.7657568848267666</v>
      </c>
      <c r="AB40">
        <v>2.8148362901570469</v>
      </c>
      <c r="AC40">
        <v>2.4802248206259141</v>
      </c>
      <c r="AD40">
        <f t="shared" si="3"/>
        <v>8.4407332865831854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7320-2821-4D54-BA56-A38651B29E8A}">
  <dimension ref="A1:D40"/>
  <sheetViews>
    <sheetView workbookViewId="0">
      <selection activeCell="D10" sqref="D10"/>
    </sheetView>
  </sheetViews>
  <sheetFormatPr defaultRowHeight="14.5" x14ac:dyDescent="0.35"/>
  <cols>
    <col min="1" max="1" width="84.6328125" bestFit="1" customWidth="1"/>
  </cols>
  <sheetData>
    <row r="1" spans="1:4" x14ac:dyDescent="0.35">
      <c r="A1" s="1" t="s">
        <v>38</v>
      </c>
      <c r="B1" s="1" t="s">
        <v>71</v>
      </c>
      <c r="C1" s="1" t="s">
        <v>72</v>
      </c>
      <c r="D1" s="1" t="s">
        <v>73</v>
      </c>
    </row>
    <row r="2" spans="1:4" x14ac:dyDescent="0.35">
      <c r="A2" t="s">
        <v>5</v>
      </c>
      <c r="B2">
        <v>-5940.5736028113388</v>
      </c>
      <c r="C2">
        <v>-4324.0813979837849</v>
      </c>
      <c r="D2">
        <v>525.39521649887831</v>
      </c>
    </row>
    <row r="3" spans="1:4" x14ac:dyDescent="0.35">
      <c r="A3" t="s">
        <v>18</v>
      </c>
      <c r="B3">
        <v>-3925.5286621394794</v>
      </c>
      <c r="C3">
        <v>-679.70362553128587</v>
      </c>
      <c r="D3">
        <v>9057.7714842932965</v>
      </c>
    </row>
    <row r="4" spans="1:4" x14ac:dyDescent="0.35">
      <c r="A4" t="s">
        <v>6</v>
      </c>
      <c r="B4">
        <v>-831.97488804386694</v>
      </c>
      <c r="C4">
        <v>-520.15782469021235</v>
      </c>
      <c r="D4">
        <v>415.29336537075125</v>
      </c>
    </row>
    <row r="5" spans="1:4" x14ac:dyDescent="0.35">
      <c r="A5" t="s">
        <v>20</v>
      </c>
      <c r="B5">
        <v>-373.63685340717348</v>
      </c>
      <c r="C5">
        <v>-331.14558005144102</v>
      </c>
      <c r="D5">
        <v>-203.67175998424375</v>
      </c>
    </row>
    <row r="6" spans="1:4" x14ac:dyDescent="0.35">
      <c r="A6" t="s">
        <v>4</v>
      </c>
      <c r="B6">
        <v>-16.850750602449477</v>
      </c>
      <c r="C6">
        <v>-9.614897538130478</v>
      </c>
      <c r="D6">
        <v>12.092661654826513</v>
      </c>
    </row>
    <row r="7" spans="1:4" x14ac:dyDescent="0.35">
      <c r="A7" t="s">
        <v>33</v>
      </c>
      <c r="B7">
        <v>0.70466682448513873</v>
      </c>
      <c r="C7">
        <v>1.8132510060764131</v>
      </c>
      <c r="D7">
        <v>5.1390035508502363</v>
      </c>
    </row>
    <row r="8" spans="1:4" x14ac:dyDescent="0.35">
      <c r="A8" t="s">
        <v>36</v>
      </c>
      <c r="B8">
        <v>1.2228252369028454</v>
      </c>
      <c r="C8">
        <v>1.1525464029696983</v>
      </c>
      <c r="D8">
        <v>0.94170990117025655</v>
      </c>
    </row>
    <row r="9" spans="1:4" x14ac:dyDescent="0.35">
      <c r="A9" t="s">
        <v>37</v>
      </c>
      <c r="B9">
        <v>5.7828026948017692</v>
      </c>
      <c r="C9">
        <v>10.862838257091143</v>
      </c>
      <c r="D9">
        <v>26.102944943959262</v>
      </c>
    </row>
    <row r="10" spans="1:4" x14ac:dyDescent="0.35">
      <c r="A10" t="s">
        <v>2</v>
      </c>
      <c r="B10">
        <v>16.850403140026952</v>
      </c>
      <c r="C10">
        <v>25.517445197105943</v>
      </c>
      <c r="D10">
        <v>51.518571368342897</v>
      </c>
    </row>
    <row r="11" spans="1:4" x14ac:dyDescent="0.35">
      <c r="A11" t="s">
        <v>27</v>
      </c>
      <c r="B11">
        <v>24.794490119672684</v>
      </c>
      <c r="C11">
        <v>21.712876900632256</v>
      </c>
      <c r="D11">
        <v>12.468037243510986</v>
      </c>
    </row>
    <row r="12" spans="1:4" x14ac:dyDescent="0.35">
      <c r="A12" t="s">
        <v>31</v>
      </c>
      <c r="B12">
        <v>58.767838983389439</v>
      </c>
      <c r="C12">
        <v>63.070979923988212</v>
      </c>
      <c r="D12">
        <v>75.980402745784545</v>
      </c>
    </row>
    <row r="13" spans="1:4" x14ac:dyDescent="0.35">
      <c r="A13" t="s">
        <v>35</v>
      </c>
      <c r="B13">
        <v>80.348928707674432</v>
      </c>
      <c r="C13">
        <v>130.86059694648225</v>
      </c>
      <c r="D13">
        <v>282.39560166290568</v>
      </c>
    </row>
    <row r="14" spans="1:4" x14ac:dyDescent="0.35">
      <c r="A14" t="s">
        <v>28</v>
      </c>
      <c r="B14">
        <v>110.89180198458291</v>
      </c>
      <c r="C14">
        <v>-86.027275314088868</v>
      </c>
      <c r="D14">
        <v>-676.78450721010415</v>
      </c>
    </row>
    <row r="15" spans="1:4" x14ac:dyDescent="0.35">
      <c r="A15" t="s">
        <v>26</v>
      </c>
      <c r="B15">
        <v>201.96931237884942</v>
      </c>
      <c r="C15">
        <v>62.89191976047956</v>
      </c>
      <c r="D15">
        <v>-354.34025809462997</v>
      </c>
    </row>
    <row r="16" spans="1:4" x14ac:dyDescent="0.35">
      <c r="A16" t="s">
        <v>14</v>
      </c>
      <c r="B16">
        <v>311.90402965021764</v>
      </c>
      <c r="C16">
        <v>328.2727515627094</v>
      </c>
      <c r="D16">
        <v>377.3789173001847</v>
      </c>
    </row>
    <row r="17" spans="1:4" x14ac:dyDescent="0.35">
      <c r="A17" t="s">
        <v>1</v>
      </c>
      <c r="B17">
        <v>327.21599315052549</v>
      </c>
      <c r="C17">
        <v>497.90890183671439</v>
      </c>
      <c r="D17">
        <v>1009.9876278952811</v>
      </c>
    </row>
    <row r="18" spans="1:4" x14ac:dyDescent="0.35">
      <c r="A18" t="s">
        <v>29</v>
      </c>
      <c r="B18">
        <v>387.05788052036695</v>
      </c>
      <c r="C18">
        <v>413.1293241035948</v>
      </c>
      <c r="D18">
        <v>491.34365485327845</v>
      </c>
    </row>
    <row r="19" spans="1:4" x14ac:dyDescent="0.35">
      <c r="A19" t="s">
        <v>0</v>
      </c>
      <c r="B19">
        <v>489.66136938405282</v>
      </c>
      <c r="C19">
        <v>462.40741722259963</v>
      </c>
      <c r="D19">
        <v>380.64556073824019</v>
      </c>
    </row>
    <row r="20" spans="1:4" x14ac:dyDescent="0.35">
      <c r="A20" t="s">
        <v>22</v>
      </c>
      <c r="B20">
        <v>491.67006223927535</v>
      </c>
      <c r="C20">
        <v>-394.21837531389355</v>
      </c>
      <c r="D20">
        <v>-3051.8836879734004</v>
      </c>
    </row>
    <row r="21" spans="1:4" x14ac:dyDescent="0.35">
      <c r="A21" t="s">
        <v>9</v>
      </c>
      <c r="B21">
        <v>542.88858390798896</v>
      </c>
      <c r="C21">
        <v>277.64684517029843</v>
      </c>
      <c r="D21">
        <v>-518.07837104277348</v>
      </c>
    </row>
    <row r="22" spans="1:4" x14ac:dyDescent="0.35">
      <c r="A22" t="s">
        <v>3</v>
      </c>
      <c r="B22">
        <v>577.92418906445903</v>
      </c>
      <c r="C22">
        <v>432.06749310306151</v>
      </c>
      <c r="D22">
        <v>-5.5025947811308882</v>
      </c>
    </row>
    <row r="23" spans="1:4" x14ac:dyDescent="0.35">
      <c r="A23" t="s">
        <v>8</v>
      </c>
      <c r="B23">
        <v>606.38863542525655</v>
      </c>
      <c r="C23">
        <v>640.79910149127147</v>
      </c>
      <c r="D23">
        <v>744.03049968931657</v>
      </c>
    </row>
    <row r="24" spans="1:4" x14ac:dyDescent="0.35">
      <c r="A24" t="s">
        <v>11</v>
      </c>
      <c r="B24">
        <v>677.84879402574893</v>
      </c>
      <c r="C24">
        <v>634.72608181381486</v>
      </c>
      <c r="D24">
        <v>505.35794517801304</v>
      </c>
    </row>
    <row r="25" spans="1:4" x14ac:dyDescent="0.35">
      <c r="A25" t="s">
        <v>7</v>
      </c>
      <c r="B25">
        <v>767.14105270877258</v>
      </c>
      <c r="C25">
        <v>784.9643148730388</v>
      </c>
      <c r="D25">
        <v>838.43410136583714</v>
      </c>
    </row>
    <row r="26" spans="1:4" x14ac:dyDescent="0.35">
      <c r="A26" t="s">
        <v>21</v>
      </c>
      <c r="B26">
        <v>792.9747687390601</v>
      </c>
      <c r="C26">
        <v>633.31082258508366</v>
      </c>
      <c r="D26">
        <v>154.318984123154</v>
      </c>
    </row>
    <row r="27" spans="1:4" x14ac:dyDescent="0.35">
      <c r="A27" t="s">
        <v>32</v>
      </c>
      <c r="B27">
        <v>934.14231573899326</v>
      </c>
      <c r="C27">
        <v>880.67324688287215</v>
      </c>
      <c r="D27">
        <v>720.26604031450836</v>
      </c>
    </row>
    <row r="28" spans="1:4" x14ac:dyDescent="0.35">
      <c r="A28" t="s">
        <v>25</v>
      </c>
      <c r="B28">
        <v>1039.551728727532</v>
      </c>
      <c r="C28">
        <v>1636.8812316709752</v>
      </c>
      <c r="D28">
        <v>3428.8697405013045</v>
      </c>
    </row>
    <row r="29" spans="1:4" x14ac:dyDescent="0.35">
      <c r="A29" t="s">
        <v>19</v>
      </c>
      <c r="B29">
        <v>1201.8258285318252</v>
      </c>
      <c r="C29">
        <v>1020.1193130994192</v>
      </c>
      <c r="D29">
        <v>474.99976680220021</v>
      </c>
    </row>
    <row r="30" spans="1:4" x14ac:dyDescent="0.35">
      <c r="A30" t="s">
        <v>12</v>
      </c>
      <c r="B30">
        <v>1301.2827166978204</v>
      </c>
      <c r="C30">
        <v>780.1519276275011</v>
      </c>
      <c r="D30">
        <v>-783.24043958345703</v>
      </c>
    </row>
    <row r="31" spans="1:4" x14ac:dyDescent="0.35">
      <c r="A31" t="s">
        <v>34</v>
      </c>
      <c r="B31">
        <v>1301.2827166978204</v>
      </c>
      <c r="C31">
        <v>2206.1443788098309</v>
      </c>
      <c r="D31">
        <v>4907.2275623456917</v>
      </c>
    </row>
    <row r="32" spans="1:4" x14ac:dyDescent="0.35">
      <c r="A32" t="s">
        <v>30</v>
      </c>
      <c r="B32">
        <v>2433.4597980883823</v>
      </c>
      <c r="C32">
        <v>2156.0122279536504</v>
      </c>
      <c r="D32">
        <v>1323.6695175494567</v>
      </c>
    </row>
    <row r="33" spans="1:4" x14ac:dyDescent="0.35">
      <c r="A33" t="s">
        <v>15</v>
      </c>
      <c r="B33">
        <v>2820.4285227193413</v>
      </c>
      <c r="C33">
        <v>2322.2853099401436</v>
      </c>
      <c r="D33">
        <v>827.8556716025505</v>
      </c>
    </row>
    <row r="34" spans="1:4" x14ac:dyDescent="0.35">
      <c r="A34" t="s">
        <v>10</v>
      </c>
      <c r="B34">
        <v>3434.3360054673199</v>
      </c>
      <c r="C34">
        <v>2462.8920997708183</v>
      </c>
      <c r="D34">
        <v>-451.43961731868575</v>
      </c>
    </row>
    <row r="35" spans="1:4" x14ac:dyDescent="0.35">
      <c r="A35" t="s">
        <v>13</v>
      </c>
      <c r="B35">
        <v>5890.5165505809473</v>
      </c>
      <c r="C35">
        <v>7236.8896782258198</v>
      </c>
      <c r="D35">
        <v>11276.009061160441</v>
      </c>
    </row>
    <row r="36" spans="1:4" x14ac:dyDescent="0.35">
      <c r="A36" t="s">
        <v>24</v>
      </c>
      <c r="B36">
        <v>6501.1132096868305</v>
      </c>
      <c r="C36">
        <v>4079.2154443686818</v>
      </c>
      <c r="D36">
        <v>-3186.4778515857633</v>
      </c>
    </row>
    <row r="37" spans="1:4" x14ac:dyDescent="0.35">
      <c r="A37" t="s">
        <v>17</v>
      </c>
      <c r="B37">
        <v>11756.701344539253</v>
      </c>
      <c r="C37">
        <v>9118.2684877725005</v>
      </c>
      <c r="D37">
        <v>1202.9699174722446</v>
      </c>
    </row>
    <row r="38" spans="1:4" x14ac:dyDescent="0.35">
      <c r="A38" t="s">
        <v>16</v>
      </c>
      <c r="B38">
        <v>22104.718183743782</v>
      </c>
      <c r="C38">
        <v>16390.876778898641</v>
      </c>
      <c r="D38">
        <v>-750.64743563678201</v>
      </c>
    </row>
    <row r="39" spans="1:4" x14ac:dyDescent="0.35">
      <c r="A39" t="s">
        <v>23</v>
      </c>
      <c r="B39">
        <v>31177.989929262716</v>
      </c>
      <c r="C39">
        <v>24104.555796511402</v>
      </c>
      <c r="D39">
        <v>2884.2533982574673</v>
      </c>
    </row>
    <row r="40" spans="1:4" x14ac:dyDescent="0.35">
      <c r="A40" t="s">
        <v>70</v>
      </c>
      <c r="B40" t="e">
        <v>#DIV/0!</v>
      </c>
      <c r="C40" t="e">
        <v>#DIV/0!</v>
      </c>
      <c r="D40" t="e">
        <v>#DIV/0!</v>
      </c>
    </row>
  </sheetData>
  <autoFilter ref="A1:D1" xr:uid="{26237320-2821-4D54-BA56-A38651B29E8A}">
    <sortState xmlns:xlrd2="http://schemas.microsoft.com/office/spreadsheetml/2017/richdata2" ref="A2:D40">
      <sortCondition ref="B1"/>
    </sortState>
  </autoFilter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3647-5DA9-49AF-8DF0-14BC8717C3D7}">
  <dimension ref="A1:O17"/>
  <sheetViews>
    <sheetView workbookViewId="0">
      <selection activeCell="M21" sqref="M21"/>
    </sheetView>
  </sheetViews>
  <sheetFormatPr defaultRowHeight="14.5" x14ac:dyDescent="0.35"/>
  <sheetData>
    <row r="1" spans="1:15" x14ac:dyDescent="0.35">
      <c r="A1" t="s">
        <v>39</v>
      </c>
    </row>
    <row r="2" spans="1:15" x14ac:dyDescent="0.35">
      <c r="A2" t="s">
        <v>40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</row>
    <row r="3" spans="1:15" x14ac:dyDescent="0.35">
      <c r="A3" t="s">
        <v>42</v>
      </c>
      <c r="B3">
        <v>6864133.0999999996</v>
      </c>
      <c r="C3">
        <v>7287635.2999999998</v>
      </c>
      <c r="D3">
        <v>7727083.4000000004</v>
      </c>
      <c r="E3">
        <v>8156497.7999999998</v>
      </c>
      <c r="F3">
        <v>8564866.5999999996</v>
      </c>
      <c r="G3">
        <v>8982517.0999999996</v>
      </c>
      <c r="H3">
        <v>9434613.4000000004</v>
      </c>
      <c r="I3">
        <v>9912928.0999999996</v>
      </c>
      <c r="J3">
        <v>10425851.9</v>
      </c>
      <c r="K3">
        <v>10949155.4</v>
      </c>
      <c r="L3">
        <v>10722999.300000001</v>
      </c>
      <c r="M3">
        <v>11120059.699999999</v>
      </c>
      <c r="N3">
        <v>11710247.9</v>
      </c>
      <c r="O3">
        <v>12301393.6</v>
      </c>
    </row>
    <row r="4" spans="1:15" x14ac:dyDescent="0.35">
      <c r="A4" t="s">
        <v>41</v>
      </c>
      <c r="B4">
        <v>6864133.0999999996</v>
      </c>
      <c r="C4">
        <v>7831726</v>
      </c>
      <c r="D4">
        <v>8615704.5</v>
      </c>
      <c r="E4">
        <v>9546134</v>
      </c>
      <c r="F4">
        <v>10569705.300000001</v>
      </c>
      <c r="G4">
        <v>11526332.800000001</v>
      </c>
      <c r="H4">
        <v>12401728.5</v>
      </c>
      <c r="I4">
        <v>13589825.699999999</v>
      </c>
      <c r="J4">
        <v>14838756</v>
      </c>
      <c r="K4">
        <v>15832657.199999999</v>
      </c>
      <c r="L4">
        <v>15443353.199999999</v>
      </c>
      <c r="M4">
        <v>16976751.399999999</v>
      </c>
      <c r="N4">
        <v>19588089.899999999</v>
      </c>
      <c r="O4">
        <v>20892376.699999999</v>
      </c>
    </row>
    <row r="5" spans="1:15" x14ac:dyDescent="0.35">
      <c r="A5" t="s">
        <v>43</v>
      </c>
      <c r="C5">
        <f>(C3-B3)/B3*100</f>
        <v>6.1697842077100784</v>
      </c>
      <c r="D5">
        <f t="shared" ref="D5:O5" si="0">(D3-C3)/C3*100</f>
        <v>6.0300506530561506</v>
      </c>
      <c r="E5">
        <f t="shared" si="0"/>
        <v>5.5572636889100924</v>
      </c>
      <c r="F5">
        <f t="shared" si="0"/>
        <v>5.0066684257549827</v>
      </c>
      <c r="G5">
        <f t="shared" si="0"/>
        <v>4.8763223002212319</v>
      </c>
      <c r="H5">
        <f t="shared" si="0"/>
        <v>5.0330691828017864</v>
      </c>
      <c r="I5">
        <f t="shared" si="0"/>
        <v>5.0697859013491664</v>
      </c>
      <c r="J5">
        <f t="shared" si="0"/>
        <v>5.1742915395502642</v>
      </c>
      <c r="K5">
        <f t="shared" si="0"/>
        <v>5.0192876804628304</v>
      </c>
      <c r="L5">
        <f t="shared" si="0"/>
        <v>-2.0655118293416463</v>
      </c>
      <c r="M5">
        <f t="shared" si="0"/>
        <v>3.7028856282775142</v>
      </c>
      <c r="N5">
        <f t="shared" si="0"/>
        <v>5.3074193477576488</v>
      </c>
      <c r="O5">
        <f t="shared" si="0"/>
        <v>5.0481057706728754</v>
      </c>
    </row>
    <row r="6" spans="1:15" x14ac:dyDescent="0.35">
      <c r="A6" t="s">
        <v>44</v>
      </c>
      <c r="C6">
        <f>(C4-B4)/B4*100</f>
        <v>14.096359815633535</v>
      </c>
      <c r="D6">
        <f t="shared" ref="D6:O6" si="1">(D4-C4)/C4*100</f>
        <v>10.010290196567142</v>
      </c>
      <c r="E6">
        <f t="shared" si="1"/>
        <v>10.799227155481017</v>
      </c>
      <c r="F6">
        <f t="shared" si="1"/>
        <v>10.722364676632454</v>
      </c>
      <c r="G6">
        <f t="shared" si="1"/>
        <v>9.0506544208001714</v>
      </c>
      <c r="H6">
        <f t="shared" si="1"/>
        <v>7.5947460062926453</v>
      </c>
      <c r="I6">
        <f t="shared" si="1"/>
        <v>9.5800936135636192</v>
      </c>
      <c r="J6">
        <f t="shared" si="1"/>
        <v>9.1901863023894474</v>
      </c>
      <c r="K6">
        <f t="shared" si="1"/>
        <v>6.6980089166504202</v>
      </c>
      <c r="L6">
        <f t="shared" si="1"/>
        <v>-2.4588671066534555</v>
      </c>
      <c r="M6">
        <f t="shared" si="1"/>
        <v>9.9291791111790371</v>
      </c>
      <c r="N6">
        <f t="shared" si="1"/>
        <v>15.38185038157536</v>
      </c>
      <c r="O6">
        <f t="shared" si="1"/>
        <v>6.6585706245916336</v>
      </c>
    </row>
    <row r="7" spans="1:15" x14ac:dyDescent="0.35">
      <c r="A7" t="s">
        <v>46</v>
      </c>
      <c r="B7">
        <v>1278938.6000000001</v>
      </c>
      <c r="C7">
        <v>1374400.1</v>
      </c>
      <c r="D7">
        <v>1470331.0999999999</v>
      </c>
      <c r="E7">
        <v>1550512</v>
      </c>
      <c r="F7">
        <v>1637505.9</v>
      </c>
      <c r="G7">
        <v>1720221.2</v>
      </c>
      <c r="H7">
        <v>1796484.7999999998</v>
      </c>
      <c r="I7">
        <v>1883616.7000000002</v>
      </c>
      <c r="J7">
        <v>1973536.5999999999</v>
      </c>
      <c r="K7">
        <v>2059265.5999999999</v>
      </c>
      <c r="L7">
        <v>2007316.5999999999</v>
      </c>
      <c r="M7">
        <v>2081054.8000000003</v>
      </c>
      <c r="N7">
        <v>2185263.2000000002</v>
      </c>
      <c r="O7">
        <v>2287660.1999999997</v>
      </c>
    </row>
    <row r="8" spans="1:15" x14ac:dyDescent="0.35">
      <c r="A8" t="s">
        <v>45</v>
      </c>
      <c r="B8">
        <v>1278938.6000000001</v>
      </c>
      <c r="C8">
        <v>1420151.8</v>
      </c>
      <c r="D8">
        <v>1549748</v>
      </c>
      <c r="E8">
        <v>1693211.3</v>
      </c>
      <c r="F8">
        <v>1890383.4</v>
      </c>
      <c r="G8">
        <v>2098046.6</v>
      </c>
      <c r="H8">
        <v>2258803.6</v>
      </c>
      <c r="I8">
        <v>2430339.1999999997</v>
      </c>
      <c r="J8">
        <v>2615151.7999999998</v>
      </c>
      <c r="K8">
        <v>2782921.1999999997</v>
      </c>
      <c r="L8">
        <v>2760435.3000000003</v>
      </c>
      <c r="M8">
        <v>2946897</v>
      </c>
      <c r="N8">
        <v>3228155.2</v>
      </c>
      <c r="O8">
        <v>3499615</v>
      </c>
    </row>
    <row r="9" spans="1:15" x14ac:dyDescent="0.35">
      <c r="A9" t="s">
        <v>47</v>
      </c>
      <c r="B9">
        <f>B7/B3*100</f>
        <v>18.632194063952522</v>
      </c>
      <c r="C9">
        <f t="shared" ref="C9:O9" si="2">C7/C3*100</f>
        <v>18.8593424810926</v>
      </c>
      <c r="D9">
        <f t="shared" si="2"/>
        <v>19.028280450551367</v>
      </c>
      <c r="E9">
        <f t="shared" si="2"/>
        <v>19.00953127211044</v>
      </c>
      <c r="F9">
        <f t="shared" si="2"/>
        <v>19.118872207536775</v>
      </c>
      <c r="G9">
        <f t="shared" si="2"/>
        <v>19.150770110974797</v>
      </c>
      <c r="H9">
        <f t="shared" si="2"/>
        <v>19.041424633255239</v>
      </c>
      <c r="I9">
        <f t="shared" si="2"/>
        <v>19.001617695582805</v>
      </c>
      <c r="J9">
        <f t="shared" si="2"/>
        <v>18.929259871800021</v>
      </c>
      <c r="K9">
        <f t="shared" si="2"/>
        <v>18.807529209056618</v>
      </c>
      <c r="L9">
        <f t="shared" si="2"/>
        <v>18.719730775325143</v>
      </c>
      <c r="M9">
        <f t="shared" si="2"/>
        <v>18.714421110526956</v>
      </c>
      <c r="N9">
        <f t="shared" si="2"/>
        <v>18.661118181793572</v>
      </c>
      <c r="O9">
        <f t="shared" si="2"/>
        <v>18.596756387016182</v>
      </c>
    </row>
    <row r="10" spans="1:15" x14ac:dyDescent="0.35">
      <c r="A10" t="s">
        <v>48</v>
      </c>
      <c r="B10">
        <f>B8/B4*100</f>
        <v>18.632194063952522</v>
      </c>
      <c r="C10">
        <f t="shared" ref="C10:O10" si="3">C8/C4*100</f>
        <v>18.133318249387173</v>
      </c>
      <c r="D10">
        <f t="shared" si="3"/>
        <v>17.98747856312853</v>
      </c>
      <c r="E10">
        <f t="shared" si="3"/>
        <v>17.73714154861015</v>
      </c>
      <c r="F10">
        <f t="shared" si="3"/>
        <v>17.884920594711375</v>
      </c>
      <c r="G10">
        <f t="shared" si="3"/>
        <v>18.202203913459794</v>
      </c>
      <c r="H10">
        <f t="shared" si="3"/>
        <v>18.213619174133672</v>
      </c>
      <c r="I10">
        <f t="shared" si="3"/>
        <v>17.883520021894025</v>
      </c>
      <c r="J10">
        <f t="shared" si="3"/>
        <v>17.623794070068946</v>
      </c>
      <c r="K10">
        <f t="shared" si="3"/>
        <v>17.577095018516538</v>
      </c>
      <c r="L10">
        <f t="shared" si="3"/>
        <v>17.874585035068684</v>
      </c>
      <c r="M10">
        <f t="shared" si="3"/>
        <v>17.358427007419099</v>
      </c>
      <c r="N10">
        <f t="shared" si="3"/>
        <v>16.480193916202111</v>
      </c>
      <c r="O10">
        <f t="shared" si="3"/>
        <v>16.750679208268345</v>
      </c>
    </row>
    <row r="11" spans="1:15" x14ac:dyDescent="0.35">
      <c r="A11" t="s">
        <v>81</v>
      </c>
      <c r="C11">
        <f>(C7-B7)/B7*100</f>
        <v>7.4641190749892132</v>
      </c>
      <c r="D11">
        <f t="shared" ref="D11:O11" si="4">(D7-C7)/C7*100</f>
        <v>6.9798452430263769</v>
      </c>
      <c r="E11">
        <f t="shared" si="4"/>
        <v>5.4532547124929991</v>
      </c>
      <c r="F11">
        <f t="shared" si="4"/>
        <v>5.610656350934395</v>
      </c>
      <c r="G11">
        <f t="shared" si="4"/>
        <v>5.0512978304383545</v>
      </c>
      <c r="H11">
        <f t="shared" si="4"/>
        <v>4.4333600818313288</v>
      </c>
      <c r="I11">
        <f t="shared" si="4"/>
        <v>4.8501328817254885</v>
      </c>
      <c r="J11">
        <f t="shared" si="4"/>
        <v>4.7737896993586677</v>
      </c>
      <c r="K11">
        <f t="shared" si="4"/>
        <v>4.3439275461118889</v>
      </c>
      <c r="L11">
        <f t="shared" si="4"/>
        <v>-2.5226954696858921</v>
      </c>
      <c r="M11">
        <f t="shared" si="4"/>
        <v>3.6734713397976395</v>
      </c>
      <c r="N11">
        <f t="shared" si="4"/>
        <v>5.0074798606937163</v>
      </c>
      <c r="O11">
        <f t="shared" si="4"/>
        <v>4.6857971158805727</v>
      </c>
    </row>
    <row r="12" spans="1:15" x14ac:dyDescent="0.35">
      <c r="A12" t="s">
        <v>82</v>
      </c>
      <c r="C12">
        <f>(C8-B8)/B8*100</f>
        <v>11.041437016601105</v>
      </c>
      <c r="D12">
        <f t="shared" ref="D12:O12" si="5">(D8-C8)/C8*100</f>
        <v>9.1255174270806787</v>
      </c>
      <c r="E12">
        <f t="shared" si="5"/>
        <v>9.2572018160371918</v>
      </c>
      <c r="F12">
        <f t="shared" si="5"/>
        <v>11.644860862905878</v>
      </c>
      <c r="G12">
        <f t="shared" si="5"/>
        <v>10.985242464570955</v>
      </c>
      <c r="H12">
        <f t="shared" si="5"/>
        <v>7.6622225645512358</v>
      </c>
      <c r="I12">
        <f t="shared" si="5"/>
        <v>7.5940909603650191</v>
      </c>
      <c r="J12">
        <f t="shared" si="5"/>
        <v>7.6043953041616623</v>
      </c>
      <c r="K12">
        <f t="shared" si="5"/>
        <v>6.4152834263770053</v>
      </c>
      <c r="L12">
        <f t="shared" si="5"/>
        <v>-0.80799628821683644</v>
      </c>
      <c r="M12">
        <f t="shared" si="5"/>
        <v>6.7547933472666326</v>
      </c>
      <c r="N12">
        <f t="shared" si="5"/>
        <v>9.5442154917528566</v>
      </c>
      <c r="O12">
        <f t="shared" si="5"/>
        <v>8.4091310108014579</v>
      </c>
    </row>
    <row r="13" spans="1:15" x14ac:dyDescent="0.35">
      <c r="A13" t="s">
        <v>83</v>
      </c>
      <c r="C13">
        <f>((C3-C7)-(B3-B7))/(B3-B7)*100</f>
        <v>5.8733979631326942</v>
      </c>
      <c r="D13">
        <f t="shared" ref="D13:O13" si="6">((D3-D7)-(C3-C7))/(C3-C7)*100</f>
        <v>5.8092920098967404</v>
      </c>
      <c r="E13">
        <f t="shared" si="6"/>
        <v>5.5817057037722115</v>
      </c>
      <c r="F13">
        <f t="shared" si="6"/>
        <v>4.8649044931340821</v>
      </c>
      <c r="G13">
        <f t="shared" si="6"/>
        <v>4.8349611707096498</v>
      </c>
      <c r="H13">
        <f t="shared" si="6"/>
        <v>5.1751223741792334</v>
      </c>
      <c r="I13">
        <f t="shared" si="6"/>
        <v>5.1214482039487894</v>
      </c>
      <c r="J13">
        <f t="shared" si="6"/>
        <v>5.2682462907093299</v>
      </c>
      <c r="K13">
        <f t="shared" si="6"/>
        <v>5.1769779577437198</v>
      </c>
      <c r="L13">
        <f t="shared" si="6"/>
        <v>-1.959609218103014</v>
      </c>
      <c r="M13">
        <f t="shared" si="6"/>
        <v>3.7096600591023967</v>
      </c>
      <c r="N13">
        <f t="shared" si="6"/>
        <v>5.3764745718856828</v>
      </c>
      <c r="O13">
        <f t="shared" si="6"/>
        <v>5.131228189794375</v>
      </c>
    </row>
    <row r="14" spans="1:15" x14ac:dyDescent="0.35">
      <c r="A14" t="s">
        <v>84</v>
      </c>
      <c r="C14">
        <f>((C4-C8)-(B4-B8))/(B4-B8)*100</f>
        <v>14.795898334426852</v>
      </c>
      <c r="D14">
        <f t="shared" ref="D14:O14" si="7">((D4-D8)-(C4-C8))/(C4-C8)*100</f>
        <v>10.20626572488235</v>
      </c>
      <c r="E14">
        <f t="shared" si="7"/>
        <v>11.137433410466087</v>
      </c>
      <c r="F14">
        <f t="shared" si="7"/>
        <v>10.523460265309884</v>
      </c>
      <c r="G14">
        <f t="shared" si="7"/>
        <v>8.6292951065681844</v>
      </c>
      <c r="H14">
        <f t="shared" si="7"/>
        <v>7.5797306619733202</v>
      </c>
      <c r="I14">
        <f t="shared" si="7"/>
        <v>10.022371357595279</v>
      </c>
      <c r="J14">
        <f t="shared" si="7"/>
        <v>9.5355435933364792</v>
      </c>
      <c r="K14">
        <f t="shared" si="7"/>
        <v>6.7584959925322252</v>
      </c>
      <c r="L14">
        <f t="shared" si="7"/>
        <v>-2.8109235313266221</v>
      </c>
      <c r="M14">
        <f t="shared" si="7"/>
        <v>10.62008372694741</v>
      </c>
      <c r="N14">
        <f t="shared" si="7"/>
        <v>16.608014834423379</v>
      </c>
      <c r="O14">
        <f t="shared" si="7"/>
        <v>6.313148670452823</v>
      </c>
    </row>
    <row r="15" spans="1:15" x14ac:dyDescent="0.35">
      <c r="A15" t="s">
        <v>85</v>
      </c>
      <c r="C15">
        <f>C12-C11</f>
        <v>3.5773179416118914</v>
      </c>
      <c r="D15">
        <f t="shared" ref="D15:O15" si="8">D12-D11</f>
        <v>2.1456721840543018</v>
      </c>
      <c r="E15">
        <f t="shared" si="8"/>
        <v>3.8039471035441927</v>
      </c>
      <c r="F15">
        <f t="shared" si="8"/>
        <v>6.0342045119714829</v>
      </c>
      <c r="G15">
        <f t="shared" si="8"/>
        <v>5.933944634132601</v>
      </c>
      <c r="H15">
        <f t="shared" si="8"/>
        <v>3.2288624827199071</v>
      </c>
      <c r="I15">
        <f t="shared" si="8"/>
        <v>2.7439580786395306</v>
      </c>
      <c r="J15">
        <f t="shared" si="8"/>
        <v>2.8306056048029946</v>
      </c>
      <c r="K15">
        <f t="shared" si="8"/>
        <v>2.0713558802651164</v>
      </c>
      <c r="L15">
        <f t="shared" si="8"/>
        <v>1.7146991814690558</v>
      </c>
      <c r="M15">
        <f t="shared" si="8"/>
        <v>3.0813220074689931</v>
      </c>
      <c r="N15">
        <f t="shared" si="8"/>
        <v>4.5367356310591402</v>
      </c>
      <c r="O15">
        <f t="shared" si="8"/>
        <v>3.7233338949208852</v>
      </c>
    </row>
    <row r="16" spans="1:15" x14ac:dyDescent="0.35">
      <c r="A16" t="s">
        <v>86</v>
      </c>
      <c r="C16">
        <f>C14-C13</f>
        <v>8.9225003712941575</v>
      </c>
      <c r="D16">
        <f t="shared" ref="D16:O16" si="9">D14-D13</f>
        <v>4.3969737149856094</v>
      </c>
      <c r="E16">
        <f t="shared" si="9"/>
        <v>5.5557277066938759</v>
      </c>
      <c r="F16">
        <f t="shared" si="9"/>
        <v>5.6585557721758022</v>
      </c>
      <c r="G16">
        <f t="shared" si="9"/>
        <v>3.7943339358585346</v>
      </c>
      <c r="H16">
        <f t="shared" si="9"/>
        <v>2.4046082877940869</v>
      </c>
      <c r="I16">
        <f t="shared" si="9"/>
        <v>4.9009231536464899</v>
      </c>
      <c r="J16">
        <f t="shared" si="9"/>
        <v>4.2672973026271492</v>
      </c>
      <c r="K16">
        <f t="shared" si="9"/>
        <v>1.5815180347885054</v>
      </c>
      <c r="L16">
        <f t="shared" si="9"/>
        <v>-0.85131431322360807</v>
      </c>
      <c r="M16">
        <f t="shared" si="9"/>
        <v>6.9104236678450128</v>
      </c>
      <c r="N16">
        <f t="shared" si="9"/>
        <v>11.231540262537695</v>
      </c>
      <c r="O16">
        <f t="shared" si="9"/>
        <v>1.181920480658448</v>
      </c>
    </row>
    <row r="17" spans="1:15" x14ac:dyDescent="0.35">
      <c r="A17" t="s">
        <v>87</v>
      </c>
      <c r="C17">
        <f>C6-C5</f>
        <v>7.9265756079234571</v>
      </c>
      <c r="D17">
        <f t="shared" ref="D17:O17" si="10">D6-D5</f>
        <v>3.9802395435109919</v>
      </c>
      <c r="E17">
        <f t="shared" si="10"/>
        <v>5.2419634665709243</v>
      </c>
      <c r="F17">
        <f t="shared" si="10"/>
        <v>5.7156962508774711</v>
      </c>
      <c r="G17">
        <f t="shared" si="10"/>
        <v>4.1743321205789394</v>
      </c>
      <c r="H17">
        <f t="shared" si="10"/>
        <v>2.5616768234908589</v>
      </c>
      <c r="I17">
        <f t="shared" si="10"/>
        <v>4.5103077122144528</v>
      </c>
      <c r="J17">
        <f t="shared" si="10"/>
        <v>4.0158947628391832</v>
      </c>
      <c r="K17">
        <f t="shared" si="10"/>
        <v>1.6787212361875898</v>
      </c>
      <c r="L17">
        <f t="shared" si="10"/>
        <v>-0.39335527731180919</v>
      </c>
      <c r="M17">
        <f t="shared" si="10"/>
        <v>6.2262934829015233</v>
      </c>
      <c r="N17">
        <f t="shared" si="10"/>
        <v>10.07443103381771</v>
      </c>
      <c r="O17">
        <f t="shared" si="10"/>
        <v>1.6104648539187583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F204-AC76-4C78-90FF-E2938012036A}">
  <dimension ref="A1:O8"/>
  <sheetViews>
    <sheetView workbookViewId="0">
      <selection activeCell="O2" sqref="O2:O3"/>
    </sheetView>
  </sheetViews>
  <sheetFormatPr defaultRowHeight="14.5" x14ac:dyDescent="0.35"/>
  <sheetData>
    <row r="1" spans="1:15" x14ac:dyDescent="0.3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88</v>
      </c>
      <c r="B2">
        <v>1126146.3999999999</v>
      </c>
      <c r="C2">
        <v>1320751.3</v>
      </c>
      <c r="D2">
        <v>1548310.3</v>
      </c>
      <c r="E2">
        <v>1726191.3</v>
      </c>
      <c r="F2">
        <v>1876872.76</v>
      </c>
      <c r="G2">
        <v>1984149.71</v>
      </c>
      <c r="H2">
        <v>2082948.89</v>
      </c>
      <c r="I2">
        <v>2133295.9</v>
      </c>
      <c r="J2">
        <v>2220656.9700000002</v>
      </c>
      <c r="K2">
        <v>2461112.0499999998</v>
      </c>
      <c r="L2">
        <v>2739165.85</v>
      </c>
      <c r="M2">
        <v>2750028.0184309999</v>
      </c>
      <c r="N2">
        <v>3106425.2555920002</v>
      </c>
      <c r="O2">
        <v>3061200</v>
      </c>
    </row>
    <row r="3" spans="1:15" x14ac:dyDescent="0.35">
      <c r="A3" t="s">
        <v>89</v>
      </c>
      <c r="B3">
        <v>1711.5129999999999</v>
      </c>
      <c r="C3">
        <v>2329.2429999999999</v>
      </c>
      <c r="D3">
        <v>2748.0250000000001</v>
      </c>
      <c r="E3">
        <v>3334.518</v>
      </c>
      <c r="F3">
        <v>2656.4580000000001</v>
      </c>
      <c r="G3">
        <v>4600.9750000000004</v>
      </c>
      <c r="H3" s="2">
        <v>2164.4839999999999</v>
      </c>
      <c r="I3">
        <v>2623.1109999999999</v>
      </c>
      <c r="J3">
        <v>2847.922</v>
      </c>
      <c r="K3">
        <v>3617.6640000000002</v>
      </c>
      <c r="L3">
        <v>2107.982</v>
      </c>
      <c r="M3">
        <v>2826.4409999999998</v>
      </c>
      <c r="N3">
        <v>2634.4029999999998</v>
      </c>
      <c r="O3">
        <v>4622.4780000000001</v>
      </c>
    </row>
    <row r="4" spans="1:15" x14ac:dyDescent="0.35">
      <c r="A4" t="s">
        <v>92</v>
      </c>
      <c r="B4">
        <f t="shared" ref="B4:K4" si="0">B3/B2*100</f>
        <v>0.15197961828053616</v>
      </c>
      <c r="C4">
        <f t="shared" si="0"/>
        <v>0.17635742626185563</v>
      </c>
      <c r="D4">
        <f t="shared" si="0"/>
        <v>0.17748541749027955</v>
      </c>
      <c r="E4">
        <f t="shared" si="0"/>
        <v>0.19317198505171471</v>
      </c>
      <c r="F4">
        <f t="shared" si="0"/>
        <v>0.14153639269611437</v>
      </c>
      <c r="G4">
        <f t="shared" si="0"/>
        <v>0.23188648400931403</v>
      </c>
      <c r="H4">
        <f t="shared" si="0"/>
        <v>0.10391440761659783</v>
      </c>
      <c r="I4">
        <f t="shared" si="0"/>
        <v>0.12296048569727246</v>
      </c>
      <c r="J4">
        <f t="shared" si="0"/>
        <v>0.12824682238067592</v>
      </c>
      <c r="K4">
        <f t="shared" si="0"/>
        <v>0.14699306356246561</v>
      </c>
      <c r="L4">
        <f>L3/L2*100</f>
        <v>7.695707800971599E-2</v>
      </c>
      <c r="M4">
        <f>M3/M2*100</f>
        <v>0.1027786255651532</v>
      </c>
      <c r="N4">
        <f>N3/N2*100</f>
        <v>8.4804969804366151E-2</v>
      </c>
      <c r="O4">
        <f>O3/O2*100</f>
        <v>0.15100215601724815</v>
      </c>
    </row>
    <row r="7" spans="1:15" x14ac:dyDescent="0.35">
      <c r="A7" s="3" t="s">
        <v>90</v>
      </c>
    </row>
    <row r="8" spans="1:15" x14ac:dyDescent="0.35">
      <c r="A8" s="2"/>
      <c r="B8" t="s">
        <v>91</v>
      </c>
    </row>
  </sheetData>
  <hyperlinks>
    <hyperlink ref="A7" r:id="rId1" display="https://kemenperin.go.id/laporan-keuangan" xr:uid="{7866FAC7-C302-408B-A8D2-BBF0FE3B2E26}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A10D-423A-4DA1-A786-97ECEABC1CE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workbookViewId="0">
      <selection activeCell="F7" sqref="F7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B2">
        <v>754434.4</v>
      </c>
      <c r="C2">
        <v>780581.1</v>
      </c>
      <c r="D2">
        <v>816304.4</v>
      </c>
      <c r="E2">
        <v>847763.7</v>
      </c>
      <c r="F2">
        <v>880389.5</v>
      </c>
      <c r="G2">
        <v>906805.5</v>
      </c>
      <c r="H2">
        <v>936356.9</v>
      </c>
      <c r="I2">
        <v>970262.9</v>
      </c>
      <c r="J2">
        <v>1005655</v>
      </c>
      <c r="K2">
        <v>1038902.9</v>
      </c>
      <c r="L2">
        <v>1061087.3</v>
      </c>
      <c r="M2">
        <v>1072977.7</v>
      </c>
      <c r="N2">
        <v>1097952.2</v>
      </c>
      <c r="O2">
        <v>1099935.3</v>
      </c>
    </row>
    <row r="3" spans="1:15" x14ac:dyDescent="0.35">
      <c r="A3" t="s">
        <v>1</v>
      </c>
      <c r="B3">
        <v>58125.9</v>
      </c>
      <c r="C3">
        <v>58731</v>
      </c>
      <c r="D3">
        <v>58872</v>
      </c>
      <c r="E3">
        <v>59228.800000000003</v>
      </c>
      <c r="F3">
        <v>59573.5</v>
      </c>
      <c r="G3">
        <v>60623.5</v>
      </c>
      <c r="H3">
        <v>60002</v>
      </c>
      <c r="I3">
        <v>61279.6</v>
      </c>
      <c r="J3">
        <v>62981.8</v>
      </c>
      <c r="K3">
        <v>63217.599999999999</v>
      </c>
      <c r="L3">
        <v>63199.3</v>
      </c>
      <c r="M3">
        <v>63246.6</v>
      </c>
      <c r="N3">
        <v>62448.6</v>
      </c>
      <c r="O3">
        <v>64076.2</v>
      </c>
    </row>
    <row r="4" spans="1:15" x14ac:dyDescent="0.35">
      <c r="A4" t="s">
        <v>2</v>
      </c>
      <c r="B4">
        <v>143559.4</v>
      </c>
      <c r="C4">
        <v>154545.20000000001</v>
      </c>
      <c r="D4">
        <v>164264.29999999999</v>
      </c>
      <c r="E4">
        <v>176149.3</v>
      </c>
      <c r="F4">
        <v>189089.7</v>
      </c>
      <c r="G4">
        <v>204016.8</v>
      </c>
      <c r="H4">
        <v>214596.6</v>
      </c>
      <c r="I4">
        <v>226833.2</v>
      </c>
      <c r="J4">
        <v>238616.2</v>
      </c>
      <c r="K4">
        <v>252278.6</v>
      </c>
      <c r="L4">
        <v>254112.3</v>
      </c>
      <c r="M4">
        <v>267966.59999999998</v>
      </c>
      <c r="N4">
        <v>275452.40000000002</v>
      </c>
      <c r="O4">
        <v>290575.40000000002</v>
      </c>
    </row>
    <row r="5" spans="1:15" x14ac:dyDescent="0.35">
      <c r="A5" t="s">
        <v>3</v>
      </c>
      <c r="B5">
        <v>160732.5</v>
      </c>
      <c r="C5">
        <v>199244</v>
      </c>
      <c r="D5">
        <v>230589.2</v>
      </c>
      <c r="E5">
        <v>247594.6</v>
      </c>
      <c r="F5">
        <v>251073.6</v>
      </c>
      <c r="G5">
        <v>232725.3</v>
      </c>
      <c r="H5">
        <v>223098.6</v>
      </c>
      <c r="I5">
        <v>226478.9</v>
      </c>
      <c r="J5">
        <v>235561.4</v>
      </c>
      <c r="K5">
        <v>259598.5</v>
      </c>
      <c r="L5">
        <v>245498.6</v>
      </c>
      <c r="M5">
        <v>261709.8</v>
      </c>
      <c r="N5">
        <v>282943.8</v>
      </c>
      <c r="O5">
        <v>311291.2</v>
      </c>
    </row>
    <row r="6" spans="1:15" x14ac:dyDescent="0.35">
      <c r="A6" t="s">
        <v>4</v>
      </c>
      <c r="B6">
        <v>336169.7</v>
      </c>
      <c r="C6">
        <v>335737.1</v>
      </c>
      <c r="D6">
        <v>323632.40000000002</v>
      </c>
      <c r="E6">
        <v>313328.09999999998</v>
      </c>
      <c r="F6">
        <v>307161.7</v>
      </c>
      <c r="G6">
        <v>307325.8</v>
      </c>
      <c r="H6">
        <v>313743.90000000002</v>
      </c>
      <c r="I6">
        <v>302653</v>
      </c>
      <c r="J6">
        <v>298420.09999999998</v>
      </c>
      <c r="K6">
        <v>289980.09999999998</v>
      </c>
      <c r="L6">
        <v>272583.2</v>
      </c>
      <c r="M6">
        <v>260546.1</v>
      </c>
      <c r="N6">
        <v>247985.8</v>
      </c>
      <c r="O6">
        <v>249801.4</v>
      </c>
    </row>
    <row r="7" spans="1:15" x14ac:dyDescent="0.35">
      <c r="A7" t="s">
        <v>5</v>
      </c>
      <c r="B7">
        <v>109244.2</v>
      </c>
      <c r="C7">
        <v>95413.7</v>
      </c>
      <c r="D7">
        <v>91614.5</v>
      </c>
      <c r="E7">
        <v>98608.6</v>
      </c>
      <c r="F7">
        <v>98257.9</v>
      </c>
      <c r="G7">
        <v>87702.9</v>
      </c>
      <c r="H7">
        <v>89303.2</v>
      </c>
      <c r="I7">
        <v>95150.399999999994</v>
      </c>
      <c r="J7">
        <v>103719.4</v>
      </c>
      <c r="K7">
        <v>88003.4</v>
      </c>
      <c r="L7">
        <v>105829.4</v>
      </c>
      <c r="M7">
        <v>129999.6</v>
      </c>
      <c r="N7">
        <v>153412.79999999999</v>
      </c>
      <c r="O7">
        <v>166453.20000000001</v>
      </c>
    </row>
    <row r="8" spans="1:15" x14ac:dyDescent="0.35">
      <c r="A8" t="s">
        <v>6</v>
      </c>
      <c r="B8">
        <v>111982.2</v>
      </c>
      <c r="C8">
        <v>118561.5</v>
      </c>
      <c r="D8">
        <v>125725.5</v>
      </c>
      <c r="E8">
        <v>131523.1</v>
      </c>
      <c r="F8">
        <v>137996.29999999999</v>
      </c>
      <c r="G8">
        <v>139573.20000000001</v>
      </c>
      <c r="H8">
        <v>148447.4</v>
      </c>
      <c r="I8">
        <v>155396.1</v>
      </c>
      <c r="J8">
        <v>158804.1</v>
      </c>
      <c r="K8">
        <v>168624.2</v>
      </c>
      <c r="L8">
        <v>166564</v>
      </c>
      <c r="M8">
        <v>169844</v>
      </c>
      <c r="N8">
        <v>173804.2</v>
      </c>
      <c r="O8">
        <v>183133.6</v>
      </c>
    </row>
    <row r="9" spans="1:15" x14ac:dyDescent="0.35">
      <c r="A9" t="s">
        <v>7</v>
      </c>
      <c r="B9">
        <v>99085.4</v>
      </c>
      <c r="C9">
        <v>108239.3</v>
      </c>
      <c r="D9">
        <v>116293.3</v>
      </c>
      <c r="E9">
        <v>125490.7</v>
      </c>
      <c r="F9">
        <v>137795.29999999999</v>
      </c>
      <c r="G9">
        <v>148395.5</v>
      </c>
      <c r="H9">
        <v>159321.70000000001</v>
      </c>
      <c r="I9">
        <v>172763.8</v>
      </c>
      <c r="J9">
        <v>187691.1</v>
      </c>
      <c r="K9">
        <v>206936.2</v>
      </c>
      <c r="L9">
        <v>195671.1</v>
      </c>
      <c r="M9">
        <v>197106.7</v>
      </c>
      <c r="N9">
        <v>214399</v>
      </c>
      <c r="O9">
        <v>232076.1</v>
      </c>
    </row>
    <row r="10" spans="1:15" x14ac:dyDescent="0.35">
      <c r="A10" t="s">
        <v>14</v>
      </c>
      <c r="B10">
        <v>233822.2</v>
      </c>
      <c r="C10">
        <v>233051.9</v>
      </c>
      <c r="D10">
        <v>227456.1</v>
      </c>
      <c r="E10">
        <v>221449.9</v>
      </c>
      <c r="F10">
        <v>216750.8</v>
      </c>
      <c r="G10">
        <v>214312</v>
      </c>
      <c r="H10">
        <v>220392.1</v>
      </c>
      <c r="I10">
        <v>219849.4</v>
      </c>
      <c r="J10">
        <v>219831.8</v>
      </c>
      <c r="K10">
        <v>217402.2</v>
      </c>
      <c r="L10">
        <v>202603.7</v>
      </c>
      <c r="M10">
        <v>203766.9</v>
      </c>
      <c r="N10">
        <v>211339.8</v>
      </c>
      <c r="O10">
        <v>220139.6</v>
      </c>
    </row>
    <row r="11" spans="1:15" x14ac:dyDescent="0.35">
      <c r="A11" t="s">
        <v>8</v>
      </c>
      <c r="B11">
        <v>360443.1</v>
      </c>
      <c r="C11">
        <v>400003.7</v>
      </c>
      <c r="D11">
        <v>441341.7</v>
      </c>
      <c r="E11">
        <v>459283</v>
      </c>
      <c r="F11">
        <v>502856.2</v>
      </c>
      <c r="G11">
        <v>540756.4</v>
      </c>
      <c r="H11">
        <v>585786.30000000005</v>
      </c>
      <c r="I11">
        <v>639834.4</v>
      </c>
      <c r="J11">
        <v>690462.5</v>
      </c>
      <c r="K11">
        <v>744170.5</v>
      </c>
      <c r="L11">
        <v>755914.9</v>
      </c>
      <c r="M11">
        <v>775098.4</v>
      </c>
      <c r="N11">
        <v>813062.4</v>
      </c>
      <c r="O11">
        <v>849395.7</v>
      </c>
    </row>
    <row r="12" spans="1:15" x14ac:dyDescent="0.35">
      <c r="A12" t="s">
        <v>9</v>
      </c>
      <c r="B12">
        <v>67249.399999999994</v>
      </c>
      <c r="C12">
        <v>67096.800000000003</v>
      </c>
      <c r="D12">
        <v>73011.399999999994</v>
      </c>
      <c r="E12">
        <v>72814</v>
      </c>
      <c r="F12">
        <v>78878.7</v>
      </c>
      <c r="G12">
        <v>83798.7</v>
      </c>
      <c r="H12">
        <v>85119.7</v>
      </c>
      <c r="I12">
        <v>84572.4</v>
      </c>
      <c r="J12">
        <v>87548.7</v>
      </c>
      <c r="K12">
        <v>90486.7</v>
      </c>
      <c r="L12">
        <v>85257.5</v>
      </c>
      <c r="M12">
        <v>84133.3</v>
      </c>
      <c r="N12">
        <v>82167.7</v>
      </c>
      <c r="O12">
        <v>86111.6</v>
      </c>
    </row>
    <row r="13" spans="1:15" x14ac:dyDescent="0.35">
      <c r="A13" t="s">
        <v>10</v>
      </c>
      <c r="B13">
        <v>96306.9</v>
      </c>
      <c r="C13">
        <v>102561.1</v>
      </c>
      <c r="D13">
        <v>108753.60000000001</v>
      </c>
      <c r="E13">
        <v>115913.1</v>
      </c>
      <c r="F13">
        <v>117723.4</v>
      </c>
      <c r="G13">
        <v>112078.9</v>
      </c>
      <c r="H13">
        <v>111978.2</v>
      </c>
      <c r="I13">
        <v>116261.6</v>
      </c>
      <c r="J13">
        <v>126406.8</v>
      </c>
      <c r="K13">
        <v>145804.6</v>
      </c>
      <c r="L13">
        <v>132851</v>
      </c>
      <c r="M13">
        <v>127429.1</v>
      </c>
      <c r="N13">
        <v>139326.5</v>
      </c>
      <c r="O13">
        <v>136568.70000000001</v>
      </c>
    </row>
    <row r="14" spans="1:15" x14ac:dyDescent="0.35">
      <c r="A14" t="s">
        <v>11</v>
      </c>
      <c r="B14">
        <v>19697.2</v>
      </c>
      <c r="C14">
        <v>21852.3</v>
      </c>
      <c r="D14">
        <v>20665.3</v>
      </c>
      <c r="E14">
        <v>21745.7</v>
      </c>
      <c r="F14">
        <v>22967.7</v>
      </c>
      <c r="G14">
        <v>23879.200000000001</v>
      </c>
      <c r="H14">
        <v>25875.3</v>
      </c>
      <c r="I14">
        <v>26449</v>
      </c>
      <c r="J14">
        <v>28941.7</v>
      </c>
      <c r="K14">
        <v>28654.1</v>
      </c>
      <c r="L14">
        <v>26142.6</v>
      </c>
      <c r="M14">
        <v>28169.3</v>
      </c>
      <c r="N14">
        <v>30805</v>
      </c>
      <c r="O14">
        <v>30701.1</v>
      </c>
    </row>
    <row r="15" spans="1:15" x14ac:dyDescent="0.35">
      <c r="A15" t="s">
        <v>12</v>
      </c>
      <c r="B15">
        <v>56775.1</v>
      </c>
      <c r="C15">
        <v>55230.9</v>
      </c>
      <c r="D15">
        <v>54786.9</v>
      </c>
      <c r="E15">
        <v>58180.6</v>
      </c>
      <c r="F15">
        <v>61742.5</v>
      </c>
      <c r="G15">
        <v>60735.4</v>
      </c>
      <c r="H15">
        <v>61790.6</v>
      </c>
      <c r="I15">
        <v>61870.400000000001</v>
      </c>
      <c r="J15">
        <v>62337.3</v>
      </c>
      <c r="K15">
        <v>59498.3</v>
      </c>
      <c r="L15">
        <v>58212.1</v>
      </c>
      <c r="M15">
        <v>56050.9</v>
      </c>
      <c r="N15">
        <v>56381.8</v>
      </c>
      <c r="O15">
        <v>57056</v>
      </c>
    </row>
    <row r="16" spans="1:15" x14ac:dyDescent="0.35">
      <c r="A16" t="s">
        <v>13</v>
      </c>
      <c r="B16">
        <v>67984.800000000003</v>
      </c>
      <c r="C16">
        <v>70631.600000000006</v>
      </c>
      <c r="D16">
        <v>68590.399999999994</v>
      </c>
      <c r="E16">
        <v>68229.399999999994</v>
      </c>
      <c r="F16">
        <v>70670.100000000006</v>
      </c>
      <c r="G16">
        <v>70556.800000000003</v>
      </c>
      <c r="H16">
        <v>72399.899999999994</v>
      </c>
      <c r="I16">
        <v>72640.600000000006</v>
      </c>
      <c r="J16">
        <v>73681.600000000006</v>
      </c>
      <c r="K16">
        <v>80211</v>
      </c>
      <c r="L16">
        <v>80385.3</v>
      </c>
      <c r="M16">
        <v>78061.2</v>
      </c>
      <c r="N16">
        <v>80974.5</v>
      </c>
      <c r="O16">
        <v>84637.1</v>
      </c>
    </row>
    <row r="17" spans="1:15" x14ac:dyDescent="0.35">
      <c r="A17" t="s">
        <v>15</v>
      </c>
      <c r="B17">
        <v>114332.4</v>
      </c>
      <c r="C17">
        <v>124230.7</v>
      </c>
      <c r="D17">
        <v>140101.79999999999</v>
      </c>
      <c r="E17">
        <v>147248.6</v>
      </c>
      <c r="F17">
        <v>153191.9</v>
      </c>
      <c r="G17">
        <v>164843</v>
      </c>
      <c r="H17">
        <v>174469.8</v>
      </c>
      <c r="I17">
        <v>182380.2</v>
      </c>
      <c r="J17">
        <v>179791.9</v>
      </c>
      <c r="K17">
        <v>195040.9</v>
      </c>
      <c r="L17">
        <v>213360.5</v>
      </c>
      <c r="M17">
        <v>233866</v>
      </c>
      <c r="N17">
        <v>235475.3</v>
      </c>
      <c r="O17">
        <v>235723.2</v>
      </c>
    </row>
    <row r="18" spans="1:15" x14ac:dyDescent="0.35">
      <c r="A18" t="s">
        <v>16</v>
      </c>
      <c r="B18">
        <v>66763</v>
      </c>
      <c r="C18">
        <v>68152.600000000006</v>
      </c>
      <c r="D18">
        <v>73307.399999999994</v>
      </c>
      <c r="E18">
        <v>71945.7</v>
      </c>
      <c r="F18">
        <v>72777.3</v>
      </c>
      <c r="G18">
        <v>76442.100000000006</v>
      </c>
      <c r="H18">
        <v>69940.899999999994</v>
      </c>
      <c r="I18">
        <v>71666.8</v>
      </c>
      <c r="J18">
        <v>76627.8</v>
      </c>
      <c r="K18">
        <v>72398.8</v>
      </c>
      <c r="L18">
        <v>68337.7</v>
      </c>
      <c r="M18">
        <v>69072.800000000003</v>
      </c>
      <c r="N18">
        <v>66242.600000000006</v>
      </c>
      <c r="O18">
        <v>63837.599999999999</v>
      </c>
    </row>
    <row r="19" spans="1:15" x14ac:dyDescent="0.35">
      <c r="A19" t="s">
        <v>17</v>
      </c>
      <c r="B19">
        <v>50948.3</v>
      </c>
      <c r="C19">
        <v>54909.8</v>
      </c>
      <c r="D19">
        <v>59252.4</v>
      </c>
      <c r="E19">
        <v>61228.7</v>
      </c>
      <c r="F19">
        <v>62706.8</v>
      </c>
      <c r="G19">
        <v>66485.2</v>
      </c>
      <c r="H19">
        <v>70118.7</v>
      </c>
      <c r="I19">
        <v>69512.899999999994</v>
      </c>
      <c r="J19">
        <v>71424.399999999994</v>
      </c>
      <c r="K19">
        <v>70690.7</v>
      </c>
      <c r="L19">
        <v>64239.199999999997</v>
      </c>
      <c r="M19">
        <v>64812</v>
      </c>
      <c r="N19">
        <v>63514.7</v>
      </c>
      <c r="O19">
        <v>66125.600000000006</v>
      </c>
    </row>
    <row r="20" spans="1:15" x14ac:dyDescent="0.35">
      <c r="A20" t="s">
        <v>18</v>
      </c>
      <c r="B20">
        <v>54471.5</v>
      </c>
      <c r="C20">
        <v>61859.7</v>
      </c>
      <c r="D20">
        <v>60888.7</v>
      </c>
      <c r="E20">
        <v>67972.399999999994</v>
      </c>
      <c r="F20">
        <v>72059.100000000006</v>
      </c>
      <c r="G20">
        <v>76532.100000000006</v>
      </c>
      <c r="H20">
        <v>77293</v>
      </c>
      <c r="I20">
        <v>81832.600000000006</v>
      </c>
      <c r="J20">
        <v>89188.6</v>
      </c>
      <c r="K20">
        <v>91716.9</v>
      </c>
      <c r="L20">
        <v>97099.5</v>
      </c>
      <c r="M20">
        <v>108267.3</v>
      </c>
      <c r="N20">
        <v>124289.7</v>
      </c>
      <c r="O20">
        <v>141896</v>
      </c>
    </row>
    <row r="21" spans="1:15" x14ac:dyDescent="0.35">
      <c r="A21" t="s">
        <v>19</v>
      </c>
      <c r="B21">
        <v>130750.5</v>
      </c>
      <c r="C21">
        <v>142245</v>
      </c>
      <c r="D21">
        <v>158803.5</v>
      </c>
      <c r="E21">
        <v>173452.4</v>
      </c>
      <c r="F21">
        <v>178544.2</v>
      </c>
      <c r="G21">
        <v>192528</v>
      </c>
      <c r="H21">
        <v>200860.9</v>
      </c>
      <c r="I21">
        <v>206469.3</v>
      </c>
      <c r="J21">
        <v>205216.8</v>
      </c>
      <c r="K21">
        <v>204172.5</v>
      </c>
      <c r="L21">
        <v>193026.6</v>
      </c>
      <c r="M21">
        <v>189890</v>
      </c>
      <c r="N21">
        <v>202637.9</v>
      </c>
      <c r="O21">
        <v>230332.3</v>
      </c>
    </row>
    <row r="22" spans="1:15" x14ac:dyDescent="0.35">
      <c r="A22" t="s">
        <v>20</v>
      </c>
      <c r="B22">
        <v>23767.200000000001</v>
      </c>
      <c r="C22">
        <v>25794.5</v>
      </c>
      <c r="D22">
        <v>25436.7</v>
      </c>
      <c r="E22">
        <v>24163.8</v>
      </c>
      <c r="F22">
        <v>26259.7</v>
      </c>
      <c r="G22">
        <v>28250.5</v>
      </c>
      <c r="H22">
        <v>29676.6</v>
      </c>
      <c r="I22">
        <v>31325</v>
      </c>
      <c r="J22">
        <v>34297.300000000003</v>
      </c>
      <c r="K22">
        <v>32881</v>
      </c>
      <c r="L22">
        <v>29536.400000000001</v>
      </c>
      <c r="M22">
        <v>32911.1</v>
      </c>
      <c r="N22">
        <v>36652.300000000003</v>
      </c>
      <c r="O22">
        <v>36639.9</v>
      </c>
    </row>
    <row r="23" spans="1:15" x14ac:dyDescent="0.35">
      <c r="A23" t="s">
        <v>21</v>
      </c>
      <c r="B23">
        <v>134260.20000000001</v>
      </c>
      <c r="C23">
        <v>142815.20000000001</v>
      </c>
      <c r="D23">
        <v>148905.4</v>
      </c>
      <c r="E23">
        <v>171165.5</v>
      </c>
      <c r="F23">
        <v>178022.5</v>
      </c>
      <c r="G23">
        <v>182289.1</v>
      </c>
      <c r="H23">
        <v>190523.4</v>
      </c>
      <c r="I23">
        <v>197527.9</v>
      </c>
      <c r="J23">
        <v>205907.20000000001</v>
      </c>
      <c r="K23">
        <v>198853.9</v>
      </c>
      <c r="L23">
        <v>159359</v>
      </c>
      <c r="M23">
        <v>187750.7</v>
      </c>
      <c r="N23">
        <v>207792.8</v>
      </c>
      <c r="O23">
        <v>223644.3</v>
      </c>
    </row>
    <row r="24" spans="1:15" x14ac:dyDescent="0.35">
      <c r="A24" t="s">
        <v>22</v>
      </c>
      <c r="B24">
        <v>20069.3</v>
      </c>
      <c r="C24">
        <v>22061.8</v>
      </c>
      <c r="D24">
        <v>21588.5</v>
      </c>
      <c r="E24">
        <v>22375.4</v>
      </c>
      <c r="F24">
        <v>23179.9</v>
      </c>
      <c r="G24">
        <v>24377.4</v>
      </c>
      <c r="H24">
        <v>24489.8</v>
      </c>
      <c r="I24">
        <v>25383.7</v>
      </c>
      <c r="J24">
        <v>25946</v>
      </c>
      <c r="K24">
        <v>28113</v>
      </c>
      <c r="L24">
        <v>27167.5</v>
      </c>
      <c r="M24">
        <v>29385.7</v>
      </c>
      <c r="N24">
        <v>28800.7</v>
      </c>
      <c r="O24">
        <v>28212.3</v>
      </c>
    </row>
    <row r="25" spans="1:15" x14ac:dyDescent="0.35">
      <c r="A25" t="s">
        <v>23</v>
      </c>
      <c r="B25">
        <v>15119.7</v>
      </c>
      <c r="C25">
        <v>14954.4</v>
      </c>
      <c r="D25">
        <v>14897.4</v>
      </c>
      <c r="E25">
        <v>14793.7</v>
      </c>
      <c r="F25">
        <v>15925.9</v>
      </c>
      <c r="G25">
        <v>16668.400000000001</v>
      </c>
      <c r="H25">
        <v>16161.7</v>
      </c>
      <c r="I25">
        <v>15889.9</v>
      </c>
      <c r="J25">
        <v>15758</v>
      </c>
      <c r="K25">
        <v>16572.7</v>
      </c>
      <c r="L25">
        <v>16426.8</v>
      </c>
      <c r="M25">
        <v>16157</v>
      </c>
      <c r="N25">
        <v>17139.3</v>
      </c>
      <c r="O25">
        <v>16778.8</v>
      </c>
    </row>
    <row r="26" spans="1:15" x14ac:dyDescent="0.35">
      <c r="A26" t="s">
        <v>24</v>
      </c>
      <c r="B26">
        <v>72549.100000000006</v>
      </c>
      <c r="C26">
        <v>76678.100000000006</v>
      </c>
      <c r="D26">
        <v>84393</v>
      </c>
      <c r="E26">
        <v>88805.1</v>
      </c>
      <c r="F26">
        <v>94047.2</v>
      </c>
      <c r="G26">
        <v>94894.8</v>
      </c>
      <c r="H26">
        <v>100009.9</v>
      </c>
      <c r="I26">
        <v>101551.3</v>
      </c>
      <c r="J26">
        <v>107108.6</v>
      </c>
      <c r="K26">
        <v>111436.7</v>
      </c>
      <c r="L26">
        <v>108826.4</v>
      </c>
      <c r="M26">
        <v>114861.1</v>
      </c>
      <c r="N26">
        <v>122451.9</v>
      </c>
      <c r="O26">
        <v>128460.5</v>
      </c>
    </row>
    <row r="27" spans="1:15" x14ac:dyDescent="0.35">
      <c r="A27" t="s">
        <v>25</v>
      </c>
      <c r="B27">
        <v>5848.5</v>
      </c>
      <c r="C27">
        <v>6125.1</v>
      </c>
      <c r="D27">
        <v>6329.8</v>
      </c>
      <c r="E27">
        <v>6539.9</v>
      </c>
      <c r="F27">
        <v>6882.5</v>
      </c>
      <c r="G27">
        <v>7369</v>
      </c>
      <c r="H27">
        <v>7634.6</v>
      </c>
      <c r="I27">
        <v>7985.3</v>
      </c>
      <c r="J27">
        <v>8429.4</v>
      </c>
      <c r="K27">
        <v>9004.9</v>
      </c>
      <c r="L27">
        <v>9449.2999999999993</v>
      </c>
      <c r="M27">
        <v>9919.2999999999993</v>
      </c>
      <c r="N27">
        <v>10240.1</v>
      </c>
      <c r="O27">
        <v>10741.4</v>
      </c>
    </row>
    <row r="28" spans="1:15" x14ac:dyDescent="0.35">
      <c r="A28" t="s">
        <v>26</v>
      </c>
      <c r="B28">
        <v>626905.4</v>
      </c>
      <c r="C28">
        <v>683421.9</v>
      </c>
      <c r="D28">
        <v>728226.4</v>
      </c>
      <c r="E28">
        <v>772719.6</v>
      </c>
      <c r="F28">
        <v>826615.6</v>
      </c>
      <c r="G28">
        <v>879163.9</v>
      </c>
      <c r="H28">
        <v>925040.3</v>
      </c>
      <c r="I28">
        <v>987924.9</v>
      </c>
      <c r="J28">
        <v>1048082.8</v>
      </c>
      <c r="K28">
        <v>1108425</v>
      </c>
      <c r="L28">
        <v>1072334.8</v>
      </c>
      <c r="M28">
        <v>1102517.7</v>
      </c>
      <c r="N28">
        <v>1124725.2</v>
      </c>
      <c r="O28">
        <v>1179989.3</v>
      </c>
    </row>
    <row r="29" spans="1:15" x14ac:dyDescent="0.35">
      <c r="A29" t="s">
        <v>27</v>
      </c>
      <c r="B29">
        <v>182140.5</v>
      </c>
      <c r="C29">
        <v>190877.7</v>
      </c>
      <c r="D29">
        <v>203430.9</v>
      </c>
      <c r="E29">
        <v>218291.1</v>
      </c>
      <c r="F29">
        <v>229228.4</v>
      </c>
      <c r="G29">
        <v>229967.5</v>
      </c>
      <c r="H29">
        <v>239089.3</v>
      </c>
      <c r="I29">
        <v>250442.6</v>
      </c>
      <c r="J29">
        <v>262578.5</v>
      </c>
      <c r="K29">
        <v>272349.7</v>
      </c>
      <c r="L29">
        <v>233920.3</v>
      </c>
      <c r="M29">
        <v>262292.90000000002</v>
      </c>
      <c r="N29">
        <v>277812.3</v>
      </c>
      <c r="O29">
        <v>290311.40000000002</v>
      </c>
    </row>
    <row r="30" spans="1:15" x14ac:dyDescent="0.35">
      <c r="A30" t="s">
        <v>28</v>
      </c>
      <c r="B30">
        <v>741783.3</v>
      </c>
      <c r="C30">
        <v>822321.9</v>
      </c>
      <c r="D30">
        <v>864480.6</v>
      </c>
      <c r="E30">
        <v>900981</v>
      </c>
      <c r="F30">
        <v>948069.1</v>
      </c>
      <c r="G30">
        <v>977197</v>
      </c>
      <c r="H30">
        <v>1016671.5</v>
      </c>
      <c r="I30">
        <v>1061303.8999999999</v>
      </c>
      <c r="J30">
        <v>1114300.2</v>
      </c>
      <c r="K30">
        <v>1167836</v>
      </c>
      <c r="L30">
        <v>1151730.8999999999</v>
      </c>
      <c r="M30">
        <v>1187538.5</v>
      </c>
      <c r="N30">
        <v>1252139.5</v>
      </c>
      <c r="O30">
        <v>1313802.6000000001</v>
      </c>
    </row>
    <row r="31" spans="1:15" x14ac:dyDescent="0.35">
      <c r="A31" t="s">
        <v>29</v>
      </c>
      <c r="B31">
        <v>245375.4</v>
      </c>
      <c r="C31">
        <v>265774</v>
      </c>
      <c r="D31">
        <v>284662.59999999998</v>
      </c>
      <c r="E31">
        <v>304506.2</v>
      </c>
      <c r="F31">
        <v>326933</v>
      </c>
      <c r="G31">
        <v>348855.9</v>
      </c>
      <c r="H31">
        <v>374843.4</v>
      </c>
      <c r="I31">
        <v>406679.4</v>
      </c>
      <c r="J31">
        <v>435336.5</v>
      </c>
      <c r="K31">
        <v>463125.9</v>
      </c>
      <c r="L31">
        <v>393418.9</v>
      </c>
      <c r="M31">
        <v>406169.3</v>
      </c>
      <c r="N31">
        <v>486873.8</v>
      </c>
      <c r="O31">
        <v>554854.9</v>
      </c>
    </row>
    <row r="32" spans="1:15" x14ac:dyDescent="0.35">
      <c r="A32" t="s">
        <v>30</v>
      </c>
      <c r="B32">
        <v>35764.300000000003</v>
      </c>
      <c r="C32">
        <v>39784.9</v>
      </c>
      <c r="D32">
        <v>43567.4</v>
      </c>
      <c r="E32">
        <v>47699.6</v>
      </c>
      <c r="F32">
        <v>51426.7</v>
      </c>
      <c r="G32">
        <v>54340.3</v>
      </c>
      <c r="H32">
        <v>57440.800000000003</v>
      </c>
      <c r="I32">
        <v>60394.400000000001</v>
      </c>
      <c r="J32">
        <v>62997.3</v>
      </c>
      <c r="K32">
        <v>63867.4</v>
      </c>
      <c r="L32">
        <v>48227.9</v>
      </c>
      <c r="M32">
        <v>51010</v>
      </c>
      <c r="N32">
        <v>66802.8</v>
      </c>
      <c r="O32">
        <v>75524.800000000003</v>
      </c>
    </row>
    <row r="33" spans="1:15" x14ac:dyDescent="0.35">
      <c r="A33" t="s">
        <v>31</v>
      </c>
      <c r="B33">
        <v>164517.5</v>
      </c>
      <c r="C33">
        <v>174237.1</v>
      </c>
      <c r="D33">
        <v>184665.2</v>
      </c>
      <c r="E33">
        <v>196048.7</v>
      </c>
      <c r="F33">
        <v>206388.8</v>
      </c>
      <c r="G33">
        <v>214582.1</v>
      </c>
      <c r="H33">
        <v>225382.6</v>
      </c>
      <c r="I33">
        <v>237735.3</v>
      </c>
      <c r="J33">
        <v>252071.3</v>
      </c>
      <c r="K33">
        <v>269437.2</v>
      </c>
      <c r="L33">
        <v>250894.5</v>
      </c>
      <c r="M33">
        <v>259727.6</v>
      </c>
      <c r="N33">
        <v>281051.8</v>
      </c>
      <c r="O33">
        <v>307149.7</v>
      </c>
    </row>
    <row r="34" spans="1:15" x14ac:dyDescent="0.35">
      <c r="A34" t="s">
        <v>32</v>
      </c>
      <c r="B34">
        <v>256048.1</v>
      </c>
      <c r="C34">
        <v>281693.8</v>
      </c>
      <c r="D34">
        <v>316278.7</v>
      </c>
      <c r="E34">
        <v>349150.1</v>
      </c>
      <c r="F34">
        <v>384475.6</v>
      </c>
      <c r="G34">
        <v>421769.8</v>
      </c>
      <c r="H34">
        <v>459208.1</v>
      </c>
      <c r="I34">
        <v>503420.7</v>
      </c>
      <c r="J34">
        <v>538762.69999999995</v>
      </c>
      <c r="K34">
        <v>589536.1</v>
      </c>
      <c r="L34">
        <v>652062.9</v>
      </c>
      <c r="M34">
        <v>696506.1</v>
      </c>
      <c r="N34">
        <v>750319</v>
      </c>
      <c r="O34">
        <v>807304.6</v>
      </c>
    </row>
    <row r="35" spans="1:15" x14ac:dyDescent="0.35">
      <c r="A35" t="s">
        <v>33</v>
      </c>
      <c r="B35">
        <v>239728.4</v>
      </c>
      <c r="C35">
        <v>256443</v>
      </c>
      <c r="D35">
        <v>280896.09999999998</v>
      </c>
      <c r="E35">
        <v>305515.09999999998</v>
      </c>
      <c r="F35">
        <v>319825.5</v>
      </c>
      <c r="G35">
        <v>347269</v>
      </c>
      <c r="H35">
        <v>378279.4</v>
      </c>
      <c r="I35">
        <v>398971.4</v>
      </c>
      <c r="J35">
        <v>415620.6</v>
      </c>
      <c r="K35">
        <v>443093.1</v>
      </c>
      <c r="L35">
        <v>457486.5</v>
      </c>
      <c r="M35">
        <v>464637.7</v>
      </c>
      <c r="N35">
        <v>473623.8</v>
      </c>
      <c r="O35">
        <v>496236.79999999999</v>
      </c>
    </row>
    <row r="36" spans="1:15" x14ac:dyDescent="0.35">
      <c r="A36" t="s">
        <v>34</v>
      </c>
      <c r="B36">
        <v>198213.5</v>
      </c>
      <c r="C36">
        <v>213441.4</v>
      </c>
      <c r="D36">
        <v>229254.2</v>
      </c>
      <c r="E36">
        <v>244237.5</v>
      </c>
      <c r="F36">
        <v>256440.2</v>
      </c>
      <c r="G36">
        <v>266979.59999999998</v>
      </c>
      <c r="H36">
        <v>279500.5</v>
      </c>
      <c r="I36">
        <v>289568.5</v>
      </c>
      <c r="J36">
        <v>299648.2</v>
      </c>
      <c r="K36">
        <v>316901.09999999998</v>
      </c>
      <c r="L36">
        <v>324259.40000000002</v>
      </c>
      <c r="M36">
        <v>333282.90000000002</v>
      </c>
      <c r="N36">
        <v>339014.9</v>
      </c>
      <c r="O36">
        <v>343864.8</v>
      </c>
    </row>
    <row r="37" spans="1:15" x14ac:dyDescent="0.35">
      <c r="A37" t="s">
        <v>35</v>
      </c>
      <c r="B37">
        <v>66444.7</v>
      </c>
      <c r="C37">
        <v>72592.100000000006</v>
      </c>
      <c r="D37">
        <v>78380.100000000006</v>
      </c>
      <c r="E37">
        <v>84621.4</v>
      </c>
      <c r="F37">
        <v>91357.1</v>
      </c>
      <c r="G37">
        <v>97465.8</v>
      </c>
      <c r="H37">
        <v>102490.2</v>
      </c>
      <c r="I37">
        <v>109497.5</v>
      </c>
      <c r="J37">
        <v>117322.2</v>
      </c>
      <c r="K37">
        <v>127487.9</v>
      </c>
      <c r="L37">
        <v>142227.29999999999</v>
      </c>
      <c r="M37">
        <v>157085.5</v>
      </c>
      <c r="N37">
        <v>161397.79999999999</v>
      </c>
      <c r="O37">
        <v>168926.2</v>
      </c>
    </row>
    <row r="38" spans="1:15" x14ac:dyDescent="0.35">
      <c r="A38" t="s">
        <v>36</v>
      </c>
      <c r="B38">
        <v>259646.1</v>
      </c>
      <c r="C38">
        <v>276336.8</v>
      </c>
      <c r="D38">
        <v>282235.3</v>
      </c>
      <c r="E38">
        <v>289448.90000000002</v>
      </c>
      <c r="F38">
        <v>296329.7</v>
      </c>
      <c r="G38">
        <v>310054.59999999998</v>
      </c>
      <c r="H38">
        <v>319965</v>
      </c>
      <c r="I38">
        <v>326514.3</v>
      </c>
      <c r="J38">
        <v>349277.6</v>
      </c>
      <c r="K38">
        <v>365538.8</v>
      </c>
      <c r="L38">
        <v>365446</v>
      </c>
      <c r="M38">
        <v>364246.6</v>
      </c>
      <c r="N38">
        <v>373404</v>
      </c>
      <c r="O38">
        <v>378989.1</v>
      </c>
    </row>
    <row r="39" spans="1:15" x14ac:dyDescent="0.35">
      <c r="A39" t="s">
        <v>37</v>
      </c>
      <c r="B39">
        <v>201559.5</v>
      </c>
      <c r="C39">
        <v>215029.1</v>
      </c>
      <c r="D39">
        <v>232704.3</v>
      </c>
      <c r="E39">
        <v>250016.2</v>
      </c>
      <c r="F39">
        <v>263685</v>
      </c>
      <c r="G39">
        <v>283020.09999999998</v>
      </c>
      <c r="H39">
        <v>293887.59999999998</v>
      </c>
      <c r="I39">
        <v>304810.8</v>
      </c>
      <c r="J39">
        <v>321133.8</v>
      </c>
      <c r="K39">
        <v>341349.9</v>
      </c>
      <c r="L39">
        <v>350272.8</v>
      </c>
      <c r="M39">
        <v>350660</v>
      </c>
      <c r="N39">
        <v>352673.5</v>
      </c>
      <c r="O39">
        <v>358952.1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0443-99CE-4D01-8527-8765C779A46F}">
  <dimension ref="A1:O39"/>
  <sheetViews>
    <sheetView workbookViewId="0">
      <selection activeCell="K11" sqref="K11"/>
    </sheetView>
  </sheetViews>
  <sheetFormatPr defaultRowHeight="14.5" x14ac:dyDescent="0.35"/>
  <cols>
    <col min="1" max="1" width="47.08984375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B2">
        <v>754434.4</v>
      </c>
      <c r="C2">
        <v>832513.6</v>
      </c>
      <c r="D2">
        <v>902125.9</v>
      </c>
      <c r="E2">
        <v>994778.4</v>
      </c>
      <c r="F2">
        <v>1089549.7</v>
      </c>
      <c r="G2">
        <v>1183968.6000000001</v>
      </c>
      <c r="H2">
        <v>1266865.3999999999</v>
      </c>
      <c r="I2">
        <v>1347526.2</v>
      </c>
      <c r="J2">
        <v>1417316.9</v>
      </c>
      <c r="K2">
        <v>1488985.7</v>
      </c>
      <c r="L2">
        <v>1575380</v>
      </c>
      <c r="M2">
        <v>1672938.4</v>
      </c>
      <c r="N2">
        <v>1805453.6</v>
      </c>
      <c r="O2">
        <v>1932512.3</v>
      </c>
    </row>
    <row r="3" spans="1:15" x14ac:dyDescent="0.35">
      <c r="A3" t="s">
        <v>1</v>
      </c>
      <c r="B3">
        <v>58125.9</v>
      </c>
      <c r="C3">
        <v>62247.7</v>
      </c>
      <c r="D3">
        <v>65882.2</v>
      </c>
      <c r="E3">
        <v>69599.199999999997</v>
      </c>
      <c r="F3">
        <v>74618</v>
      </c>
      <c r="G3">
        <v>82321.8</v>
      </c>
      <c r="H3">
        <v>87542.399999999994</v>
      </c>
      <c r="I3">
        <v>91609.4</v>
      </c>
      <c r="J3">
        <v>97396.800000000003</v>
      </c>
      <c r="K3">
        <v>104121.9</v>
      </c>
      <c r="L3">
        <v>108645.6</v>
      </c>
      <c r="M3">
        <v>112008.5</v>
      </c>
      <c r="N3">
        <v>118386.1</v>
      </c>
      <c r="O3">
        <v>130116.5</v>
      </c>
    </row>
    <row r="4" spans="1:15" x14ac:dyDescent="0.35">
      <c r="A4" t="s">
        <v>2</v>
      </c>
      <c r="B4">
        <v>143559.4</v>
      </c>
      <c r="C4">
        <v>163484</v>
      </c>
      <c r="D4">
        <v>184254</v>
      </c>
      <c r="E4">
        <v>210670.8</v>
      </c>
      <c r="F4">
        <v>245488</v>
      </c>
      <c r="G4">
        <v>288916.59999999998</v>
      </c>
      <c r="H4">
        <v>317190</v>
      </c>
      <c r="I4">
        <v>348827.6</v>
      </c>
      <c r="J4">
        <v>385908</v>
      </c>
      <c r="K4">
        <v>419635.20000000001</v>
      </c>
      <c r="L4">
        <v>431468.9</v>
      </c>
      <c r="M4">
        <v>469594.4</v>
      </c>
      <c r="N4">
        <v>505060.8</v>
      </c>
      <c r="O4">
        <v>555041.19999999995</v>
      </c>
    </row>
    <row r="5" spans="1:15" x14ac:dyDescent="0.35">
      <c r="A5" t="s">
        <v>3</v>
      </c>
      <c r="B5">
        <v>160732.5</v>
      </c>
      <c r="C5">
        <v>253025.5</v>
      </c>
      <c r="D5">
        <v>270519.09999999998</v>
      </c>
      <c r="E5">
        <v>282193.09999999998</v>
      </c>
      <c r="F5">
        <v>259766.6</v>
      </c>
      <c r="G5">
        <v>229973.9</v>
      </c>
      <c r="H5">
        <v>231697.8</v>
      </c>
      <c r="I5">
        <v>323364.5</v>
      </c>
      <c r="J5">
        <v>401276.9</v>
      </c>
      <c r="K5">
        <v>368890.5</v>
      </c>
      <c r="L5">
        <v>283194.7</v>
      </c>
      <c r="M5">
        <v>603138</v>
      </c>
      <c r="N5">
        <v>1296911.8999999999</v>
      </c>
      <c r="O5">
        <v>1116570.5</v>
      </c>
    </row>
    <row r="6" spans="1:15" x14ac:dyDescent="0.35">
      <c r="A6" t="s">
        <v>4</v>
      </c>
      <c r="B6">
        <v>336169.7</v>
      </c>
      <c r="C6">
        <v>444067.8</v>
      </c>
      <c r="D6">
        <v>492894.2</v>
      </c>
      <c r="E6">
        <v>520088.1</v>
      </c>
      <c r="F6">
        <v>509783.3</v>
      </c>
      <c r="G6">
        <v>384515.9</v>
      </c>
      <c r="H6">
        <v>364985.59999999998</v>
      </c>
      <c r="I6">
        <v>391449.9</v>
      </c>
      <c r="J6">
        <v>460169.9</v>
      </c>
      <c r="K6">
        <v>439602.8</v>
      </c>
      <c r="L6">
        <v>332559.59999999998</v>
      </c>
      <c r="M6">
        <v>461703</v>
      </c>
      <c r="N6">
        <v>587597.30000000005</v>
      </c>
      <c r="O6">
        <v>521070</v>
      </c>
    </row>
    <row r="7" spans="1:15" x14ac:dyDescent="0.35">
      <c r="A7" t="s">
        <v>5</v>
      </c>
      <c r="B7">
        <v>109244.2</v>
      </c>
      <c r="C7">
        <v>104283.9</v>
      </c>
      <c r="D7">
        <v>100844.8</v>
      </c>
      <c r="E7">
        <v>98468.4</v>
      </c>
      <c r="F7">
        <v>93615.2</v>
      </c>
      <c r="G7">
        <v>74264.2</v>
      </c>
      <c r="H7">
        <v>73301</v>
      </c>
      <c r="I7">
        <v>94322.3</v>
      </c>
      <c r="J7">
        <v>111321.4</v>
      </c>
      <c r="K7">
        <v>96824.6</v>
      </c>
      <c r="L7">
        <v>130956.9</v>
      </c>
      <c r="M7">
        <v>204590.1</v>
      </c>
      <c r="N7">
        <v>242717.1</v>
      </c>
      <c r="O7">
        <v>272022</v>
      </c>
    </row>
    <row r="8" spans="1:15" x14ac:dyDescent="0.35">
      <c r="A8" t="s">
        <v>6</v>
      </c>
      <c r="B8">
        <v>111982.2</v>
      </c>
      <c r="C8">
        <v>123436.2</v>
      </c>
      <c r="D8">
        <v>136049.5</v>
      </c>
      <c r="E8">
        <v>149996.20000000001</v>
      </c>
      <c r="F8">
        <v>176257.9</v>
      </c>
      <c r="G8">
        <v>192940.1</v>
      </c>
      <c r="H8">
        <v>220883.9</v>
      </c>
      <c r="I8">
        <v>220417.9</v>
      </c>
      <c r="J8">
        <v>226218.9</v>
      </c>
      <c r="K8">
        <v>244595.6</v>
      </c>
      <c r="L8">
        <v>246830.7</v>
      </c>
      <c r="M8">
        <v>254219</v>
      </c>
      <c r="N8">
        <v>266164.59999999998</v>
      </c>
      <c r="O8">
        <v>288355.59999999998</v>
      </c>
    </row>
    <row r="9" spans="1:15" x14ac:dyDescent="0.35">
      <c r="A9" t="s">
        <v>7</v>
      </c>
      <c r="B9">
        <v>99085.4</v>
      </c>
      <c r="C9">
        <v>113975.3</v>
      </c>
      <c r="D9">
        <v>127724.2</v>
      </c>
      <c r="E9">
        <v>144604.1</v>
      </c>
      <c r="F9">
        <v>165990.6</v>
      </c>
      <c r="G9">
        <v>190267.9</v>
      </c>
      <c r="H9">
        <v>211623.6</v>
      </c>
      <c r="I9">
        <v>238217</v>
      </c>
      <c r="J9">
        <v>267094</v>
      </c>
      <c r="K9">
        <v>304285.5</v>
      </c>
      <c r="L9">
        <v>294255.5</v>
      </c>
      <c r="M9">
        <v>301085.2</v>
      </c>
      <c r="N9">
        <v>341427.3</v>
      </c>
      <c r="O9">
        <v>383091.9</v>
      </c>
    </row>
    <row r="10" spans="1:15" x14ac:dyDescent="0.35">
      <c r="A10" t="s">
        <v>14</v>
      </c>
      <c r="B10">
        <v>233822.2</v>
      </c>
      <c r="C10">
        <v>284098.7</v>
      </c>
      <c r="D10">
        <v>298402.90000000002</v>
      </c>
      <c r="E10">
        <v>314215.5</v>
      </c>
      <c r="F10">
        <v>337200.6</v>
      </c>
      <c r="G10">
        <v>320845.09999999998</v>
      </c>
      <c r="H10">
        <v>286400</v>
      </c>
      <c r="I10">
        <v>309372.7</v>
      </c>
      <c r="J10">
        <v>332299</v>
      </c>
      <c r="K10">
        <v>336672.6</v>
      </c>
      <c r="L10">
        <v>307606.40000000002</v>
      </c>
      <c r="M10">
        <v>320008.5</v>
      </c>
      <c r="N10">
        <v>363619.5</v>
      </c>
      <c r="O10">
        <v>400446.7</v>
      </c>
    </row>
    <row r="11" spans="1:15" x14ac:dyDescent="0.35">
      <c r="A11" t="s">
        <v>8</v>
      </c>
      <c r="B11">
        <v>360443.1</v>
      </c>
      <c r="C11">
        <v>410387.4</v>
      </c>
      <c r="D11">
        <v>457773.4</v>
      </c>
      <c r="E11">
        <v>491142.40000000002</v>
      </c>
      <c r="F11">
        <v>562016.6</v>
      </c>
      <c r="G11">
        <v>647071.9</v>
      </c>
      <c r="H11">
        <v>740810.2</v>
      </c>
      <c r="I11">
        <v>834425.1</v>
      </c>
      <c r="J11">
        <v>927443.5</v>
      </c>
      <c r="K11">
        <v>1012959.8</v>
      </c>
      <c r="L11">
        <v>1057000.7</v>
      </c>
      <c r="M11">
        <v>1121362</v>
      </c>
      <c r="N11">
        <v>1238099.1000000001</v>
      </c>
      <c r="O11">
        <v>1368428.4</v>
      </c>
    </row>
    <row r="12" spans="1:15" x14ac:dyDescent="0.35">
      <c r="A12" t="s">
        <v>9</v>
      </c>
      <c r="B12">
        <v>67249.399999999994</v>
      </c>
      <c r="C12">
        <v>71735.399999999994</v>
      </c>
      <c r="D12">
        <v>79340</v>
      </c>
      <c r="E12">
        <v>82684.3</v>
      </c>
      <c r="F12">
        <v>95668.1</v>
      </c>
      <c r="G12">
        <v>108651.6</v>
      </c>
      <c r="H12">
        <v>117086.3</v>
      </c>
      <c r="I12">
        <v>122229.6</v>
      </c>
      <c r="J12">
        <v>131937.29999999999</v>
      </c>
      <c r="K12">
        <v>140966.5</v>
      </c>
      <c r="L12">
        <v>135935.1</v>
      </c>
      <c r="M12">
        <v>135145.79999999999</v>
      </c>
      <c r="N12">
        <v>135754</v>
      </c>
      <c r="O12">
        <v>147826.1</v>
      </c>
    </row>
    <row r="13" spans="1:15" x14ac:dyDescent="0.35">
      <c r="A13" t="s">
        <v>10</v>
      </c>
      <c r="B13">
        <v>96306.9</v>
      </c>
      <c r="C13">
        <v>108192.1</v>
      </c>
      <c r="D13">
        <v>116557.8</v>
      </c>
      <c r="E13">
        <v>129912</v>
      </c>
      <c r="F13">
        <v>139031.6</v>
      </c>
      <c r="G13">
        <v>139393.60000000001</v>
      </c>
      <c r="H13">
        <v>143545</v>
      </c>
      <c r="I13">
        <v>150535.29999999999</v>
      </c>
      <c r="J13">
        <v>168545.2</v>
      </c>
      <c r="K13">
        <v>200019.4</v>
      </c>
      <c r="L13">
        <v>186626.8</v>
      </c>
      <c r="M13">
        <v>180216.9</v>
      </c>
      <c r="N13">
        <v>201642.5</v>
      </c>
      <c r="O13">
        <v>203949.7</v>
      </c>
    </row>
    <row r="14" spans="1:15" x14ac:dyDescent="0.35">
      <c r="A14" t="s">
        <v>11</v>
      </c>
      <c r="B14">
        <v>19697.2</v>
      </c>
      <c r="C14">
        <v>22045</v>
      </c>
      <c r="D14">
        <v>21686.7</v>
      </c>
      <c r="E14">
        <v>24810</v>
      </c>
      <c r="F14">
        <v>28600.2</v>
      </c>
      <c r="G14">
        <v>31440.9</v>
      </c>
      <c r="H14">
        <v>35214.1</v>
      </c>
      <c r="I14">
        <v>36988.800000000003</v>
      </c>
      <c r="J14">
        <v>41716</v>
      </c>
      <c r="K14">
        <v>42499</v>
      </c>
      <c r="L14">
        <v>39204</v>
      </c>
      <c r="M14">
        <v>42508.7</v>
      </c>
      <c r="N14">
        <v>48125.3</v>
      </c>
      <c r="O14">
        <v>49241</v>
      </c>
    </row>
    <row r="15" spans="1:15" x14ac:dyDescent="0.35">
      <c r="A15" t="s">
        <v>12</v>
      </c>
      <c r="B15">
        <v>56775.1</v>
      </c>
      <c r="C15">
        <v>59501</v>
      </c>
      <c r="D15">
        <v>60628.6</v>
      </c>
      <c r="E15">
        <v>66958</v>
      </c>
      <c r="F15">
        <v>76071.899999999994</v>
      </c>
      <c r="G15">
        <v>77993.399999999994</v>
      </c>
      <c r="H15">
        <v>80077.600000000006</v>
      </c>
      <c r="I15">
        <v>81580.800000000003</v>
      </c>
      <c r="J15">
        <v>83710</v>
      </c>
      <c r="K15">
        <v>80319.899999999994</v>
      </c>
      <c r="L15">
        <v>78689.2</v>
      </c>
      <c r="M15">
        <v>76689.399999999994</v>
      </c>
      <c r="N15">
        <v>80134.899999999994</v>
      </c>
      <c r="O15">
        <v>81980.899999999994</v>
      </c>
    </row>
    <row r="16" spans="1:15" x14ac:dyDescent="0.35">
      <c r="A16" t="s">
        <v>13</v>
      </c>
      <c r="B16">
        <v>67984.800000000003</v>
      </c>
      <c r="C16">
        <v>75308</v>
      </c>
      <c r="D16">
        <v>73664.800000000003</v>
      </c>
      <c r="E16">
        <v>74319</v>
      </c>
      <c r="F16">
        <v>84372.5</v>
      </c>
      <c r="G16">
        <v>87760.4</v>
      </c>
      <c r="H16">
        <v>89650</v>
      </c>
      <c r="I16">
        <v>96616.2</v>
      </c>
      <c r="J16">
        <v>101758.2</v>
      </c>
      <c r="K16">
        <v>109892.2</v>
      </c>
      <c r="L16">
        <v>110562.3</v>
      </c>
      <c r="M16">
        <v>113201.5</v>
      </c>
      <c r="N16">
        <v>128957.7</v>
      </c>
      <c r="O16">
        <v>141009.4</v>
      </c>
    </row>
    <row r="17" spans="1:15" x14ac:dyDescent="0.35">
      <c r="A17" t="s">
        <v>15</v>
      </c>
      <c r="B17">
        <v>114332.4</v>
      </c>
      <c r="C17">
        <v>124716.9</v>
      </c>
      <c r="D17">
        <v>143460.20000000001</v>
      </c>
      <c r="E17">
        <v>157042.1</v>
      </c>
      <c r="F17">
        <v>180037.2</v>
      </c>
      <c r="G17">
        <v>209788.2</v>
      </c>
      <c r="H17">
        <v>223404.7</v>
      </c>
      <c r="I17">
        <v>236192.9</v>
      </c>
      <c r="J17">
        <v>239678</v>
      </c>
      <c r="K17">
        <v>265925.09999999998</v>
      </c>
      <c r="L17">
        <v>296710.3</v>
      </c>
      <c r="M17">
        <v>339183.4</v>
      </c>
      <c r="N17">
        <v>357326.3</v>
      </c>
      <c r="O17">
        <v>366319.8</v>
      </c>
    </row>
    <row r="18" spans="1:15" x14ac:dyDescent="0.35">
      <c r="A18" t="s">
        <v>16</v>
      </c>
      <c r="B18">
        <v>66763</v>
      </c>
      <c r="C18">
        <v>72006</v>
      </c>
      <c r="D18">
        <v>76425</v>
      </c>
      <c r="E18">
        <v>76466.3</v>
      </c>
      <c r="F18">
        <v>80262.899999999994</v>
      </c>
      <c r="G18">
        <v>85951.4</v>
      </c>
      <c r="H18">
        <v>79100.899999999994</v>
      </c>
      <c r="I18">
        <v>85869.6</v>
      </c>
      <c r="J18">
        <v>92662.6</v>
      </c>
      <c r="K18">
        <v>87975.4</v>
      </c>
      <c r="L18">
        <v>82856.600000000006</v>
      </c>
      <c r="M18">
        <v>88607.7</v>
      </c>
      <c r="N18">
        <v>87798</v>
      </c>
      <c r="O18">
        <v>83864.2</v>
      </c>
    </row>
    <row r="19" spans="1:15" x14ac:dyDescent="0.35">
      <c r="A19" t="s">
        <v>17</v>
      </c>
      <c r="B19">
        <v>50948.3</v>
      </c>
      <c r="C19">
        <v>55606.400000000001</v>
      </c>
      <c r="D19">
        <v>63028.2</v>
      </c>
      <c r="E19">
        <v>69400.600000000006</v>
      </c>
      <c r="F19">
        <v>76852</v>
      </c>
      <c r="G19">
        <v>83371</v>
      </c>
      <c r="H19">
        <v>89056</v>
      </c>
      <c r="I19">
        <v>89605.8</v>
      </c>
      <c r="J19">
        <v>93166.9</v>
      </c>
      <c r="K19">
        <v>93362.6</v>
      </c>
      <c r="L19">
        <v>85860.2</v>
      </c>
      <c r="M19">
        <v>89016.8</v>
      </c>
      <c r="N19">
        <v>91078</v>
      </c>
      <c r="O19">
        <v>98386.2</v>
      </c>
    </row>
    <row r="20" spans="1:15" x14ac:dyDescent="0.35">
      <c r="A20" t="s">
        <v>18</v>
      </c>
      <c r="B20">
        <v>54471.5</v>
      </c>
      <c r="C20">
        <v>62846.1</v>
      </c>
      <c r="D20">
        <v>64557.3</v>
      </c>
      <c r="E20">
        <v>74495.100000000006</v>
      </c>
      <c r="F20">
        <v>82118.8</v>
      </c>
      <c r="G20">
        <v>90159.3</v>
      </c>
      <c r="H20">
        <v>89559.7</v>
      </c>
      <c r="I20">
        <v>98845.5</v>
      </c>
      <c r="J20">
        <v>111341.3</v>
      </c>
      <c r="K20">
        <v>116068.6</v>
      </c>
      <c r="L20">
        <v>120956.8</v>
      </c>
      <c r="M20">
        <v>137599</v>
      </c>
      <c r="N20">
        <v>168012.79999999999</v>
      </c>
      <c r="O20">
        <v>196315.2</v>
      </c>
    </row>
    <row r="21" spans="1:15" x14ac:dyDescent="0.35">
      <c r="A21" t="s">
        <v>19</v>
      </c>
      <c r="B21">
        <v>130750.5</v>
      </c>
      <c r="C21">
        <v>142059.4</v>
      </c>
      <c r="D21">
        <v>162969.70000000001</v>
      </c>
      <c r="E21">
        <v>186194.9</v>
      </c>
      <c r="F21">
        <v>198080.6</v>
      </c>
      <c r="G21">
        <v>226678.1</v>
      </c>
      <c r="H21">
        <v>241756.5</v>
      </c>
      <c r="I21">
        <v>252870.9</v>
      </c>
      <c r="J21">
        <v>257687</v>
      </c>
      <c r="K21">
        <v>265384.3</v>
      </c>
      <c r="L21">
        <v>252142.8</v>
      </c>
      <c r="M21">
        <v>257365.6</v>
      </c>
      <c r="N21">
        <v>284559.3</v>
      </c>
      <c r="O21">
        <v>327987</v>
      </c>
    </row>
    <row r="22" spans="1:15" x14ac:dyDescent="0.35">
      <c r="A22" t="s">
        <v>20</v>
      </c>
      <c r="B22">
        <v>23767.200000000001</v>
      </c>
      <c r="C22">
        <v>23376.400000000001</v>
      </c>
      <c r="D22">
        <v>24832.1</v>
      </c>
      <c r="E22">
        <v>25504.2</v>
      </c>
      <c r="F22">
        <v>33078.800000000003</v>
      </c>
      <c r="G22">
        <v>37287.5</v>
      </c>
      <c r="H22">
        <v>40169.5</v>
      </c>
      <c r="I22">
        <v>43093</v>
      </c>
      <c r="J22">
        <v>47879.6</v>
      </c>
      <c r="K22">
        <v>46982.5</v>
      </c>
      <c r="L22">
        <v>43230.6</v>
      </c>
      <c r="M22">
        <v>48900</v>
      </c>
      <c r="N22">
        <v>55327.3</v>
      </c>
      <c r="O22">
        <v>56489.1</v>
      </c>
    </row>
    <row r="23" spans="1:15" x14ac:dyDescent="0.35">
      <c r="A23" t="s">
        <v>21</v>
      </c>
      <c r="B23">
        <v>134260.20000000001</v>
      </c>
      <c r="C23">
        <v>154863.9</v>
      </c>
      <c r="D23">
        <v>166390.70000000001</v>
      </c>
      <c r="E23">
        <v>192768</v>
      </c>
      <c r="F23">
        <v>207401.4</v>
      </c>
      <c r="G23">
        <v>220511</v>
      </c>
      <c r="H23">
        <v>236558.9</v>
      </c>
      <c r="I23">
        <v>246916.1</v>
      </c>
      <c r="J23">
        <v>260986.8</v>
      </c>
      <c r="K23">
        <v>258287.3</v>
      </c>
      <c r="L23">
        <v>208886</v>
      </c>
      <c r="M23">
        <v>251892.9</v>
      </c>
      <c r="N23">
        <v>284619.90000000002</v>
      </c>
      <c r="O23">
        <v>310892.5</v>
      </c>
    </row>
    <row r="24" spans="1:15" x14ac:dyDescent="0.35">
      <c r="A24" t="s">
        <v>22</v>
      </c>
      <c r="B24">
        <v>20069.3</v>
      </c>
      <c r="C24">
        <v>21984.5</v>
      </c>
      <c r="D24">
        <v>22486.5</v>
      </c>
      <c r="E24">
        <v>24930.6</v>
      </c>
      <c r="F24">
        <v>28117.7</v>
      </c>
      <c r="G24">
        <v>31339.7</v>
      </c>
      <c r="H24">
        <v>32124.2</v>
      </c>
      <c r="I24">
        <v>33851.1</v>
      </c>
      <c r="J24">
        <v>35487.599999999999</v>
      </c>
      <c r="K24">
        <v>39239</v>
      </c>
      <c r="L24">
        <v>38653.1</v>
      </c>
      <c r="M24">
        <v>42173.1</v>
      </c>
      <c r="N24">
        <v>41970.5</v>
      </c>
      <c r="O24">
        <v>42184.2</v>
      </c>
    </row>
    <row r="25" spans="1:15" x14ac:dyDescent="0.35">
      <c r="A25" t="s">
        <v>23</v>
      </c>
      <c r="B25">
        <v>15119.7</v>
      </c>
      <c r="C25">
        <v>15523.3</v>
      </c>
      <c r="D25">
        <v>15947</v>
      </c>
      <c r="E25">
        <v>16583.8</v>
      </c>
      <c r="F25">
        <v>18673.099999999999</v>
      </c>
      <c r="G25">
        <v>20648.599999999999</v>
      </c>
      <c r="H25">
        <v>20690</v>
      </c>
      <c r="I25">
        <v>20718.5</v>
      </c>
      <c r="J25">
        <v>21151.8</v>
      </c>
      <c r="K25">
        <v>23039.599999999999</v>
      </c>
      <c r="L25">
        <v>23120.799999999999</v>
      </c>
      <c r="M25">
        <v>23034.2</v>
      </c>
      <c r="N25">
        <v>24749.599999999999</v>
      </c>
      <c r="O25">
        <v>24741.3</v>
      </c>
    </row>
    <row r="26" spans="1:15" x14ac:dyDescent="0.35">
      <c r="A26" t="s">
        <v>24</v>
      </c>
      <c r="B26">
        <v>72549.100000000006</v>
      </c>
      <c r="C26">
        <v>91721.9</v>
      </c>
      <c r="D26">
        <v>95637.8</v>
      </c>
      <c r="E26">
        <v>98686.8</v>
      </c>
      <c r="F26">
        <v>114905.1</v>
      </c>
      <c r="G26">
        <v>129833.7</v>
      </c>
      <c r="H26">
        <v>142344.4</v>
      </c>
      <c r="I26">
        <v>162339.79999999999</v>
      </c>
      <c r="J26">
        <v>176640.3</v>
      </c>
      <c r="K26">
        <v>185115.3</v>
      </c>
      <c r="L26">
        <v>179741.6</v>
      </c>
      <c r="M26">
        <v>190047.2</v>
      </c>
      <c r="N26">
        <v>204673.7</v>
      </c>
      <c r="O26">
        <v>218250.9</v>
      </c>
    </row>
    <row r="27" spans="1:15" x14ac:dyDescent="0.35">
      <c r="A27" t="s">
        <v>25</v>
      </c>
      <c r="B27">
        <v>5848.5</v>
      </c>
      <c r="C27">
        <v>6208.8</v>
      </c>
      <c r="D27">
        <v>6603.8</v>
      </c>
      <c r="E27">
        <v>7209</v>
      </c>
      <c r="F27">
        <v>7840.6</v>
      </c>
      <c r="G27">
        <v>8546.2999999999993</v>
      </c>
      <c r="H27">
        <v>8909.4</v>
      </c>
      <c r="I27">
        <v>9438.6</v>
      </c>
      <c r="J27">
        <v>10023.6</v>
      </c>
      <c r="K27">
        <v>10736.1</v>
      </c>
      <c r="L27">
        <v>11305.4</v>
      </c>
      <c r="M27">
        <v>12026.4</v>
      </c>
      <c r="N27">
        <v>12536.9</v>
      </c>
      <c r="O27">
        <v>13285.3</v>
      </c>
    </row>
    <row r="28" spans="1:15" x14ac:dyDescent="0.35">
      <c r="A28" t="s">
        <v>26</v>
      </c>
      <c r="B28">
        <v>626905.4</v>
      </c>
      <c r="C28">
        <v>712184.4</v>
      </c>
      <c r="D28">
        <v>805208.1</v>
      </c>
      <c r="E28">
        <v>905990.5</v>
      </c>
      <c r="F28">
        <v>1041949.5</v>
      </c>
      <c r="G28">
        <v>1177084.1000000001</v>
      </c>
      <c r="H28">
        <v>1287600.8</v>
      </c>
      <c r="I28">
        <v>1410513.6</v>
      </c>
      <c r="J28">
        <v>1562297</v>
      </c>
      <c r="K28">
        <v>1701741.2</v>
      </c>
      <c r="L28">
        <v>1652659.6</v>
      </c>
      <c r="M28">
        <v>1771726.7</v>
      </c>
      <c r="N28">
        <v>1912978.7</v>
      </c>
      <c r="O28">
        <v>2072384.8</v>
      </c>
    </row>
    <row r="29" spans="1:15" x14ac:dyDescent="0.35">
      <c r="A29" t="s">
        <v>27</v>
      </c>
      <c r="B29">
        <v>182140.5</v>
      </c>
      <c r="C29">
        <v>208944.3</v>
      </c>
      <c r="D29">
        <v>228666.5</v>
      </c>
      <c r="E29">
        <v>258942.3</v>
      </c>
      <c r="F29">
        <v>292839.09999999998</v>
      </c>
      <c r="G29">
        <v>311606.09999999998</v>
      </c>
      <c r="H29">
        <v>334787.8</v>
      </c>
      <c r="I29">
        <v>356436</v>
      </c>
      <c r="J29">
        <v>386619.9</v>
      </c>
      <c r="K29">
        <v>416437.3</v>
      </c>
      <c r="L29">
        <v>360030.1</v>
      </c>
      <c r="M29">
        <v>407988.2</v>
      </c>
      <c r="N29">
        <v>439271.6</v>
      </c>
      <c r="O29">
        <v>467184.9</v>
      </c>
    </row>
    <row r="30" spans="1:15" x14ac:dyDescent="0.35">
      <c r="A30" t="s">
        <v>28</v>
      </c>
      <c r="B30">
        <v>741783.3</v>
      </c>
      <c r="C30">
        <v>857147.8</v>
      </c>
      <c r="D30">
        <v>909817.9</v>
      </c>
      <c r="E30">
        <v>1002203.3</v>
      </c>
      <c r="F30">
        <v>1126400.3</v>
      </c>
      <c r="G30">
        <v>1221270.6000000001</v>
      </c>
      <c r="H30">
        <v>1300622.6000000001</v>
      </c>
      <c r="I30">
        <v>1412429.2</v>
      </c>
      <c r="J30">
        <v>1545193.1</v>
      </c>
      <c r="K30">
        <v>1643831.6</v>
      </c>
      <c r="L30">
        <v>1633958.6</v>
      </c>
      <c r="M30">
        <v>1791946.7</v>
      </c>
      <c r="N30">
        <v>2077425.1</v>
      </c>
      <c r="O30">
        <v>2235260.7000000002</v>
      </c>
    </row>
    <row r="31" spans="1:15" x14ac:dyDescent="0.35">
      <c r="A31" t="s">
        <v>29</v>
      </c>
      <c r="B31">
        <v>245375.4</v>
      </c>
      <c r="C31">
        <v>276122.40000000002</v>
      </c>
      <c r="D31">
        <v>313156.2</v>
      </c>
      <c r="E31">
        <v>375305.9</v>
      </c>
      <c r="F31">
        <v>466968.9</v>
      </c>
      <c r="G31">
        <v>578464.30000000005</v>
      </c>
      <c r="H31">
        <v>644993.9</v>
      </c>
      <c r="I31">
        <v>735229.6</v>
      </c>
      <c r="J31">
        <v>797777</v>
      </c>
      <c r="K31">
        <v>881505.4</v>
      </c>
      <c r="L31">
        <v>689552.4</v>
      </c>
      <c r="M31">
        <v>719610.3</v>
      </c>
      <c r="N31">
        <v>983519.5</v>
      </c>
      <c r="O31">
        <v>1231241.8999999999</v>
      </c>
    </row>
    <row r="32" spans="1:15" x14ac:dyDescent="0.35">
      <c r="A32" t="s">
        <v>30</v>
      </c>
      <c r="B32">
        <v>35764.300000000003</v>
      </c>
      <c r="C32">
        <v>41102.400000000001</v>
      </c>
      <c r="D32">
        <v>51052.4</v>
      </c>
      <c r="E32">
        <v>63489</v>
      </c>
      <c r="F32">
        <v>74255.100000000006</v>
      </c>
      <c r="G32">
        <v>80790.5</v>
      </c>
      <c r="H32">
        <v>86421.4</v>
      </c>
      <c r="I32">
        <v>91953.3</v>
      </c>
      <c r="J32">
        <v>96571.7</v>
      </c>
      <c r="K32">
        <v>99204</v>
      </c>
      <c r="L32">
        <v>74611.3</v>
      </c>
      <c r="M32">
        <v>79143.5</v>
      </c>
      <c r="N32">
        <v>105015.3</v>
      </c>
      <c r="O32">
        <v>120463.6</v>
      </c>
    </row>
    <row r="33" spans="1:15" x14ac:dyDescent="0.35">
      <c r="A33" t="s">
        <v>31</v>
      </c>
      <c r="B33">
        <v>164517.5</v>
      </c>
      <c r="C33">
        <v>183112.9</v>
      </c>
      <c r="D33">
        <v>201559.9</v>
      </c>
      <c r="E33">
        <v>226009.3</v>
      </c>
      <c r="F33">
        <v>246807</v>
      </c>
      <c r="G33">
        <v>260765.3</v>
      </c>
      <c r="H33">
        <v>276634.09999999998</v>
      </c>
      <c r="I33">
        <v>295059.8</v>
      </c>
      <c r="J33">
        <v>316138</v>
      </c>
      <c r="K33">
        <v>341003.7</v>
      </c>
      <c r="L33">
        <v>319443.7</v>
      </c>
      <c r="M33">
        <v>333090.3</v>
      </c>
      <c r="N33">
        <v>366923.4</v>
      </c>
      <c r="O33">
        <v>405799.9</v>
      </c>
    </row>
    <row r="34" spans="1:15" x14ac:dyDescent="0.35">
      <c r="A34" t="s">
        <v>32</v>
      </c>
      <c r="B34">
        <v>256048.1</v>
      </c>
      <c r="C34">
        <v>281777.59999999998</v>
      </c>
      <c r="D34">
        <v>311362.40000000002</v>
      </c>
      <c r="E34">
        <v>341009.4</v>
      </c>
      <c r="F34">
        <v>369457.3</v>
      </c>
      <c r="G34">
        <v>406016.5</v>
      </c>
      <c r="H34">
        <v>449188.7</v>
      </c>
      <c r="I34">
        <v>513715.9</v>
      </c>
      <c r="J34">
        <v>558938</v>
      </c>
      <c r="K34">
        <v>626532.6</v>
      </c>
      <c r="L34">
        <v>695963.3</v>
      </c>
      <c r="M34">
        <v>748802.9</v>
      </c>
      <c r="N34">
        <v>812737.3</v>
      </c>
      <c r="O34">
        <v>883637</v>
      </c>
    </row>
    <row r="35" spans="1:15" x14ac:dyDescent="0.35">
      <c r="A35" t="s">
        <v>33</v>
      </c>
      <c r="B35">
        <v>239728.4</v>
      </c>
      <c r="C35">
        <v>270586.3</v>
      </c>
      <c r="D35">
        <v>320534.3</v>
      </c>
      <c r="E35">
        <v>370131.9</v>
      </c>
      <c r="F35">
        <v>408438.8</v>
      </c>
      <c r="G35">
        <v>464399.9</v>
      </c>
      <c r="H35">
        <v>520206.8</v>
      </c>
      <c r="I35">
        <v>571203.6</v>
      </c>
      <c r="J35">
        <v>616315.1</v>
      </c>
      <c r="K35">
        <v>671433.8</v>
      </c>
      <c r="L35">
        <v>696072.9</v>
      </c>
      <c r="M35">
        <v>736187.2</v>
      </c>
      <c r="N35">
        <v>809370.7</v>
      </c>
      <c r="O35">
        <v>869167.8</v>
      </c>
    </row>
    <row r="36" spans="1:15" x14ac:dyDescent="0.35">
      <c r="A36" t="s">
        <v>34</v>
      </c>
      <c r="B36">
        <v>198213.5</v>
      </c>
      <c r="C36">
        <v>218796.6</v>
      </c>
      <c r="D36">
        <v>237913.9</v>
      </c>
      <c r="E36">
        <v>264275</v>
      </c>
      <c r="F36">
        <v>294573.40000000002</v>
      </c>
      <c r="G36">
        <v>327601.40000000002</v>
      </c>
      <c r="H36">
        <v>350488.2</v>
      </c>
      <c r="I36">
        <v>382259.20000000001</v>
      </c>
      <c r="J36">
        <v>406013.7</v>
      </c>
      <c r="K36">
        <v>439455.9</v>
      </c>
      <c r="L36">
        <v>453780.9</v>
      </c>
      <c r="M36">
        <v>468221.7</v>
      </c>
      <c r="N36">
        <v>488311.2</v>
      </c>
      <c r="O36">
        <v>505457.4</v>
      </c>
    </row>
    <row r="37" spans="1:15" x14ac:dyDescent="0.35">
      <c r="A37" t="s">
        <v>35</v>
      </c>
      <c r="B37">
        <v>66444.7</v>
      </c>
      <c r="C37">
        <v>76404.899999999994</v>
      </c>
      <c r="D37">
        <v>86235.4</v>
      </c>
      <c r="E37">
        <v>96881.3</v>
      </c>
      <c r="F37">
        <v>109147.2</v>
      </c>
      <c r="G37">
        <v>123191.5</v>
      </c>
      <c r="H37">
        <v>132100.5</v>
      </c>
      <c r="I37">
        <v>144830.70000000001</v>
      </c>
      <c r="J37">
        <v>158070.1</v>
      </c>
      <c r="K37">
        <v>174689</v>
      </c>
      <c r="L37">
        <v>201480.4</v>
      </c>
      <c r="M37">
        <v>227235.1</v>
      </c>
      <c r="N37">
        <v>236171.6</v>
      </c>
      <c r="O37">
        <v>251998.5</v>
      </c>
    </row>
    <row r="38" spans="1:15" x14ac:dyDescent="0.35">
      <c r="A38" t="s">
        <v>36</v>
      </c>
      <c r="B38">
        <v>259646.1</v>
      </c>
      <c r="C38">
        <v>304755.7</v>
      </c>
      <c r="D38">
        <v>340567.6</v>
      </c>
      <c r="E38">
        <v>372195</v>
      </c>
      <c r="F38">
        <v>404629.6</v>
      </c>
      <c r="G38">
        <v>449382.40000000002</v>
      </c>
      <c r="H38">
        <v>476490.9</v>
      </c>
      <c r="I38">
        <v>499343.6</v>
      </c>
      <c r="J38">
        <v>541685.6</v>
      </c>
      <c r="K38">
        <v>571584.1</v>
      </c>
      <c r="L38">
        <v>585960.1</v>
      </c>
      <c r="M38">
        <v>586757</v>
      </c>
      <c r="N38">
        <v>604938.5</v>
      </c>
      <c r="O38">
        <v>616444.4</v>
      </c>
    </row>
    <row r="39" spans="1:15" x14ac:dyDescent="0.35">
      <c r="A39" t="s">
        <v>37</v>
      </c>
      <c r="B39">
        <v>201559.5</v>
      </c>
      <c r="C39">
        <v>232726.8</v>
      </c>
      <c r="D39">
        <v>270372.3</v>
      </c>
      <c r="E39">
        <v>307862.3</v>
      </c>
      <c r="F39">
        <v>341818.4</v>
      </c>
      <c r="G39">
        <v>387611.4</v>
      </c>
      <c r="H39">
        <v>417344.8</v>
      </c>
      <c r="I39">
        <v>447137.6</v>
      </c>
      <c r="J39">
        <v>481747</v>
      </c>
      <c r="K39">
        <v>522354.2</v>
      </c>
      <c r="L39">
        <v>551227.1</v>
      </c>
      <c r="M39">
        <v>557666.69999999995</v>
      </c>
      <c r="N39">
        <v>566535.9</v>
      </c>
      <c r="O39">
        <v>583612.4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ECCE-3E6F-45F0-BEB5-506F159BA624}">
  <dimension ref="A1:O39"/>
  <sheetViews>
    <sheetView topLeftCell="A4" workbookViewId="0">
      <selection activeCell="B13" sqref="B13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B2">
        <f>pdbberlaku!B2/pdbkonstan!B2</f>
        <v>1</v>
      </c>
      <c r="C2">
        <f>pdbberlaku!C2/pdbkonstan!C2</f>
        <v>1.0665305629357411</v>
      </c>
      <c r="D2">
        <f>pdbberlaku!D2/pdbkonstan!D2</f>
        <v>1.1051341876878282</v>
      </c>
      <c r="E2">
        <f>pdbberlaku!E2/pdbkonstan!E2</f>
        <v>1.1734147145012226</v>
      </c>
      <c r="F2">
        <f>pdbberlaku!F2/pdbkonstan!F2</f>
        <v>1.2375768906830442</v>
      </c>
      <c r="G2">
        <f>pdbberlaku!G2/pdbkonstan!G2</f>
        <v>1.3056477932698909</v>
      </c>
      <c r="H2">
        <f>pdbberlaku!H2/pdbkonstan!H2</f>
        <v>1.3529727820663253</v>
      </c>
      <c r="I2">
        <f>pdbberlaku!I2/pdbkonstan!I2</f>
        <v>1.3888258532816209</v>
      </c>
      <c r="J2">
        <f>pdbberlaku!J2/pdbkonstan!J2</f>
        <v>1.4093470424748049</v>
      </c>
      <c r="K2">
        <f>pdbberlaku!K2/pdbkonstan!K2</f>
        <v>1.4332289379498315</v>
      </c>
      <c r="L2">
        <f>pdbberlaku!L2/pdbkonstan!L2</f>
        <v>1.4846846249125778</v>
      </c>
      <c r="M2">
        <f>pdbberlaku!M2/pdbkonstan!M2</f>
        <v>1.5591548640759263</v>
      </c>
      <c r="N2">
        <f>pdbberlaku!N2/pdbkonstan!N2</f>
        <v>1.6443826971702413</v>
      </c>
      <c r="O2">
        <f>pdbberlaku!O2/pdbkonstan!O2</f>
        <v>1.7569327032235442</v>
      </c>
    </row>
    <row r="3" spans="1:15" x14ac:dyDescent="0.35">
      <c r="A3" t="s">
        <v>1</v>
      </c>
      <c r="B3">
        <f>pdbberlaku!B3/pdbkonstan!B3</f>
        <v>1</v>
      </c>
      <c r="C3">
        <f>pdbberlaku!C3/pdbkonstan!C3</f>
        <v>1.0598780882327901</v>
      </c>
      <c r="D3">
        <f>pdbberlaku!D3/pdbkonstan!D3</f>
        <v>1.1190752819676586</v>
      </c>
      <c r="E3">
        <f>pdbberlaku!E3/pdbkonstan!E3</f>
        <v>1.1750904965152087</v>
      </c>
      <c r="F3">
        <f>pdbberlaku!F3/pdbkonstan!F3</f>
        <v>1.2525367822941409</v>
      </c>
      <c r="G3">
        <f>pdbberlaku!G3/pdbkonstan!G3</f>
        <v>1.3579189588195997</v>
      </c>
      <c r="H3">
        <f>pdbberlaku!H3/pdbkonstan!H3</f>
        <v>1.4589913669544348</v>
      </c>
      <c r="I3">
        <f>pdbberlaku!I3/pdbkonstan!I3</f>
        <v>1.494941220242952</v>
      </c>
      <c r="J3">
        <f>pdbberlaku!J3/pdbkonstan!J3</f>
        <v>1.546427698160421</v>
      </c>
      <c r="K3">
        <f>pdbberlaku!K3/pdbkonstan!K3</f>
        <v>1.6470397484244894</v>
      </c>
      <c r="L3">
        <f>pdbberlaku!L3/pdbkonstan!L3</f>
        <v>1.7190949899761547</v>
      </c>
      <c r="M3">
        <f>pdbberlaku!M3/pdbkonstan!M3</f>
        <v>1.7709805744498519</v>
      </c>
      <c r="N3">
        <f>pdbberlaku!N3/pdbkonstan!N3</f>
        <v>1.8957366538241052</v>
      </c>
      <c r="O3">
        <f>pdbberlaku!O3/pdbkonstan!O3</f>
        <v>2.0306525667876687</v>
      </c>
    </row>
    <row r="4" spans="1:15" x14ac:dyDescent="0.35">
      <c r="A4" t="s">
        <v>2</v>
      </c>
      <c r="B4">
        <f>pdbberlaku!B4/pdbkonstan!B4</f>
        <v>1</v>
      </c>
      <c r="C4">
        <f>pdbberlaku!C4/pdbkonstan!C4</f>
        <v>1.0578393893825235</v>
      </c>
      <c r="D4">
        <f>pdbberlaku!D4/pdbkonstan!D4</f>
        <v>1.1216922971089884</v>
      </c>
      <c r="E4">
        <f>pdbberlaku!E4/pdbkonstan!E4</f>
        <v>1.1959786385753448</v>
      </c>
      <c r="F4">
        <f>pdbberlaku!F4/pdbkonstan!F4</f>
        <v>1.2982621475416165</v>
      </c>
      <c r="G4">
        <f>pdbberlaku!G4/pdbkonstan!G4</f>
        <v>1.4161412197426879</v>
      </c>
      <c r="H4">
        <f>pdbberlaku!H4/pdbkonstan!H4</f>
        <v>1.478075607908047</v>
      </c>
      <c r="I4">
        <f>pdbberlaku!I4/pdbkonstan!I4</f>
        <v>1.5378154520590459</v>
      </c>
      <c r="J4">
        <f>pdbberlaku!J4/pdbkonstan!J4</f>
        <v>1.6172749377452158</v>
      </c>
      <c r="K4">
        <f>pdbberlaku!K4/pdbkonstan!K4</f>
        <v>1.6633800885211825</v>
      </c>
      <c r="L4">
        <f>pdbberlaku!L4/pdbkonstan!L4</f>
        <v>1.6979457507566538</v>
      </c>
      <c r="M4">
        <f>pdbberlaku!M4/pdbkonstan!M4</f>
        <v>1.7524363110925021</v>
      </c>
      <c r="N4">
        <f>pdbberlaku!N4/pdbkonstan!N4</f>
        <v>1.8335683406643033</v>
      </c>
      <c r="O4">
        <f>pdbberlaku!O4/pdbkonstan!O4</f>
        <v>1.9101451809065733</v>
      </c>
    </row>
    <row r="5" spans="1:15" x14ac:dyDescent="0.35">
      <c r="A5" t="s">
        <v>3</v>
      </c>
      <c r="B5">
        <f>pdbberlaku!B5/pdbkonstan!B5</f>
        <v>1</v>
      </c>
      <c r="C5">
        <f>pdbberlaku!C5/pdbkonstan!C5</f>
        <v>1.269927827186766</v>
      </c>
      <c r="D5">
        <f>pdbberlaku!D5/pdbkonstan!D5</f>
        <v>1.1731646581886748</v>
      </c>
      <c r="E5">
        <f>pdbberlaku!E5/pdbkonstan!E5</f>
        <v>1.1397385080288502</v>
      </c>
      <c r="F5">
        <f>pdbberlaku!F5/pdbkonstan!F5</f>
        <v>1.0346233136418963</v>
      </c>
      <c r="G5">
        <f>pdbberlaku!G5/pdbkonstan!G5</f>
        <v>0.98817747791065258</v>
      </c>
      <c r="H5">
        <f>pdbberlaku!H5/pdbkonstan!H5</f>
        <v>1.0385443924793789</v>
      </c>
      <c r="I5">
        <f>pdbberlaku!I5/pdbkonstan!I5</f>
        <v>1.4277908449749623</v>
      </c>
      <c r="J5">
        <f>pdbberlaku!J5/pdbkonstan!J5</f>
        <v>1.7034917435539101</v>
      </c>
      <c r="K5">
        <f>pdbberlaku!K5/pdbkonstan!K5</f>
        <v>1.4210039734436062</v>
      </c>
      <c r="L5">
        <f>pdbberlaku!L5/pdbkonstan!L5</f>
        <v>1.1535491444757731</v>
      </c>
      <c r="M5">
        <f>pdbberlaku!M5/pdbkonstan!M5</f>
        <v>2.3046060942310911</v>
      </c>
      <c r="N5">
        <f>pdbberlaku!N5/pdbkonstan!N5</f>
        <v>4.5836378107595923</v>
      </c>
      <c r="O5">
        <f>pdbberlaku!O5/pdbkonstan!O5</f>
        <v>3.5869003042810075</v>
      </c>
    </row>
    <row r="6" spans="1:15" x14ac:dyDescent="0.35">
      <c r="A6" t="s">
        <v>4</v>
      </c>
      <c r="B6">
        <f>pdbberlaku!B6/pdbkonstan!B6</f>
        <v>1</v>
      </c>
      <c r="C6">
        <f>pdbberlaku!C6/pdbkonstan!C6</f>
        <v>1.3226652639818477</v>
      </c>
      <c r="D6">
        <f>pdbberlaku!D6/pdbkonstan!D6</f>
        <v>1.5230063491788832</v>
      </c>
      <c r="E6">
        <f>pdbberlaku!E6/pdbkonstan!E6</f>
        <v>1.6598833618816826</v>
      </c>
      <c r="F6">
        <f>pdbberlaku!F6/pdbkonstan!F6</f>
        <v>1.6596577633214036</v>
      </c>
      <c r="G6">
        <f>pdbberlaku!G6/pdbkonstan!G6</f>
        <v>1.2511670025751174</v>
      </c>
      <c r="H6">
        <f>pdbberlaku!H6/pdbkonstan!H6</f>
        <v>1.1633233347325636</v>
      </c>
      <c r="I6">
        <f>pdbberlaku!I6/pdbkonstan!I6</f>
        <v>1.2933950762093884</v>
      </c>
      <c r="J6">
        <f>pdbberlaku!J6/pdbkonstan!J6</f>
        <v>1.5420204604180485</v>
      </c>
      <c r="K6">
        <f>pdbberlaku!K6/pdbkonstan!K6</f>
        <v>1.5159757514394954</v>
      </c>
      <c r="L6">
        <f>pdbberlaku!L6/pdbkonstan!L6</f>
        <v>1.2200297010233938</v>
      </c>
      <c r="M6">
        <f>pdbberlaku!M6/pdbkonstan!M6</f>
        <v>1.7720587642647501</v>
      </c>
      <c r="N6">
        <f>pdbberlaku!N6/pdbkonstan!N6</f>
        <v>2.3694796234300517</v>
      </c>
      <c r="O6">
        <f>pdbberlaku!O6/pdbkonstan!O6</f>
        <v>2.0859370684071425</v>
      </c>
    </row>
    <row r="7" spans="1:15" x14ac:dyDescent="0.35">
      <c r="A7" t="s">
        <v>5</v>
      </c>
      <c r="B7">
        <f>pdbberlaku!B7/pdbkonstan!B7</f>
        <v>1</v>
      </c>
      <c r="C7">
        <f>pdbberlaku!C7/pdbkonstan!C7</f>
        <v>1.0929656852213048</v>
      </c>
      <c r="D7">
        <f>pdbberlaku!D7/pdbkonstan!D7</f>
        <v>1.1007515185914893</v>
      </c>
      <c r="E7">
        <f>pdbberlaku!E7/pdbkonstan!E7</f>
        <v>0.99857821731573093</v>
      </c>
      <c r="F7">
        <f>pdbberlaku!F7/pdbkonstan!F7</f>
        <v>0.95274985522792577</v>
      </c>
      <c r="G7">
        <f>pdbberlaku!G7/pdbkonstan!G7</f>
        <v>0.84677017521655495</v>
      </c>
      <c r="H7">
        <f>pdbberlaku!H7/pdbkonstan!H7</f>
        <v>0.82081045248098616</v>
      </c>
      <c r="I7">
        <f>pdbberlaku!I7/pdbkonstan!I7</f>
        <v>0.99129693621887038</v>
      </c>
      <c r="J7">
        <f>pdbberlaku!J7/pdbkonstan!J7</f>
        <v>1.0732939064437319</v>
      </c>
      <c r="K7">
        <f>pdbberlaku!K7/pdbkonstan!K7</f>
        <v>1.100237036296325</v>
      </c>
      <c r="L7">
        <f>pdbberlaku!L7/pdbkonstan!L7</f>
        <v>1.2374340211699206</v>
      </c>
      <c r="M7">
        <f>pdbberlaku!M7/pdbkonstan!M7</f>
        <v>1.5737748423841305</v>
      </c>
      <c r="N7">
        <f>pdbberlaku!N7/pdbkonstan!N7</f>
        <v>1.5821176590219332</v>
      </c>
      <c r="O7">
        <f>pdbberlaku!O7/pdbkonstan!O7</f>
        <v>1.6342251155279681</v>
      </c>
    </row>
    <row r="8" spans="1:15" x14ac:dyDescent="0.35">
      <c r="A8" t="s">
        <v>6</v>
      </c>
      <c r="B8">
        <f>pdbberlaku!B8/pdbkonstan!B8</f>
        <v>1</v>
      </c>
      <c r="C8">
        <f>pdbberlaku!C8/pdbkonstan!C8</f>
        <v>1.0411153705039156</v>
      </c>
      <c r="D8">
        <f>pdbberlaku!D8/pdbkonstan!D8</f>
        <v>1.0821154022055988</v>
      </c>
      <c r="E8">
        <f>pdbberlaku!E8/pdbkonstan!E8</f>
        <v>1.1404551747943898</v>
      </c>
      <c r="F8">
        <f>pdbberlaku!F8/pdbkonstan!F8</f>
        <v>1.2772654049420167</v>
      </c>
      <c r="G8">
        <f>pdbberlaku!G8/pdbkonstan!G8</f>
        <v>1.3823577878847801</v>
      </c>
      <c r="H8">
        <f>pdbberlaku!H8/pdbkonstan!H8</f>
        <v>1.4879607187461688</v>
      </c>
      <c r="I8">
        <f>pdbberlaku!I8/pdbkonstan!I8</f>
        <v>1.4184262024593923</v>
      </c>
      <c r="J8">
        <f>pdbberlaku!J8/pdbkonstan!J8</f>
        <v>1.424515487950248</v>
      </c>
      <c r="K8">
        <f>pdbberlaku!K8/pdbkonstan!K8</f>
        <v>1.4505367556969877</v>
      </c>
      <c r="L8">
        <f>pdbberlaku!L8/pdbkonstan!L8</f>
        <v>1.4818970485819265</v>
      </c>
      <c r="M8">
        <f>pdbberlaku!M8/pdbkonstan!M8</f>
        <v>1.4967793975648243</v>
      </c>
      <c r="N8">
        <f>pdbberlaku!N8/pdbkonstan!N8</f>
        <v>1.5314048797439876</v>
      </c>
      <c r="O8">
        <f>pdbberlaku!O8/pdbkonstan!O8</f>
        <v>1.574564143335794</v>
      </c>
    </row>
    <row r="9" spans="1:15" x14ac:dyDescent="0.35">
      <c r="A9" t="s">
        <v>7</v>
      </c>
      <c r="B9">
        <f>pdbberlaku!B9/pdbkonstan!B9</f>
        <v>1</v>
      </c>
      <c r="C9">
        <f>pdbberlaku!C9/pdbkonstan!C9</f>
        <v>1.052993690831334</v>
      </c>
      <c r="D9">
        <f>pdbberlaku!D9/pdbkonstan!D9</f>
        <v>1.0982937108156703</v>
      </c>
      <c r="E9">
        <f>pdbberlaku!E9/pdbkonstan!E9</f>
        <v>1.1523092946329889</v>
      </c>
      <c r="F9">
        <f>pdbberlaku!F9/pdbkonstan!F9</f>
        <v>1.2046172837535098</v>
      </c>
      <c r="G9">
        <f>pdbberlaku!G9/pdbkonstan!G9</f>
        <v>1.2821675859443178</v>
      </c>
      <c r="H9">
        <f>pdbberlaku!H9/pdbkonstan!H9</f>
        <v>1.3282785709667924</v>
      </c>
      <c r="I9">
        <f>pdbberlaku!I9/pdbkonstan!I9</f>
        <v>1.3788594601415343</v>
      </c>
      <c r="J9">
        <f>pdbberlaku!J9/pdbkonstan!J9</f>
        <v>1.4230509597951102</v>
      </c>
      <c r="K9">
        <f>pdbberlaku!K9/pdbkonstan!K9</f>
        <v>1.4704314663166715</v>
      </c>
      <c r="L9">
        <f>pdbberlaku!L9/pdbkonstan!L9</f>
        <v>1.5038270853488327</v>
      </c>
      <c r="M9">
        <f>pdbberlaku!M9/pdbkonstan!M9</f>
        <v>1.5275239248589723</v>
      </c>
      <c r="N9">
        <f>pdbberlaku!N9/pdbkonstan!N9</f>
        <v>1.5924855059958301</v>
      </c>
      <c r="O9">
        <f>pdbberlaku!O9/pdbkonstan!O9</f>
        <v>1.6507167261083757</v>
      </c>
    </row>
    <row r="10" spans="1:15" x14ac:dyDescent="0.35">
      <c r="A10" t="s">
        <v>14</v>
      </c>
      <c r="B10">
        <f>pdbberlaku!B10/pdbkonstan!B10</f>
        <v>1</v>
      </c>
      <c r="C10">
        <f>pdbberlaku!C10/pdbkonstan!C10</f>
        <v>1.2190361889347394</v>
      </c>
      <c r="D10">
        <f>pdbberlaku!D10/pdbkonstan!D10</f>
        <v>1.3119142551024132</v>
      </c>
      <c r="E10">
        <f>pdbberlaku!E10/pdbkonstan!E10</f>
        <v>1.418901069722768</v>
      </c>
      <c r="F10">
        <f>pdbberlaku!F10/pdbkonstan!F10</f>
        <v>1.5557063687884889</v>
      </c>
      <c r="G10">
        <f>pdbberlaku!G10/pdbkonstan!G10</f>
        <v>1.497093489865243</v>
      </c>
      <c r="H10">
        <f>pdbberlaku!H10/pdbkonstan!H10</f>
        <v>1.2995021146402252</v>
      </c>
      <c r="I10">
        <f>pdbberlaku!I10/pdbkonstan!I10</f>
        <v>1.4072028397621281</v>
      </c>
      <c r="J10">
        <f>pdbberlaku!J10/pdbkonstan!J10</f>
        <v>1.5116056912603182</v>
      </c>
      <c r="K10">
        <f>pdbberlaku!K10/pdbkonstan!K10</f>
        <v>1.5486163433488711</v>
      </c>
      <c r="L10">
        <f>pdbberlaku!L10/pdbkonstan!L10</f>
        <v>1.5182664482435415</v>
      </c>
      <c r="M10">
        <f>pdbberlaku!M10/pdbkonstan!M10</f>
        <v>1.5704636032643182</v>
      </c>
      <c r="N10">
        <f>pdbberlaku!N10/pdbkonstan!N10</f>
        <v>1.7205443555828104</v>
      </c>
      <c r="O10">
        <f>pdbberlaku!O10/pdbkonstan!O10</f>
        <v>1.8190579977432502</v>
      </c>
    </row>
    <row r="11" spans="1:15" x14ac:dyDescent="0.35">
      <c r="A11" t="s">
        <v>8</v>
      </c>
      <c r="B11">
        <f>pdbberlaku!B11/pdbkonstan!B11</f>
        <v>1</v>
      </c>
      <c r="C11">
        <f>pdbberlaku!C11/pdbkonstan!C11</f>
        <v>1.0259590098791587</v>
      </c>
      <c r="D11">
        <f>pdbberlaku!D11/pdbkonstan!D11</f>
        <v>1.0372312428216051</v>
      </c>
      <c r="E11">
        <f>pdbberlaku!E11/pdbkonstan!E11</f>
        <v>1.0693676883315952</v>
      </c>
      <c r="F11">
        <f>pdbberlaku!F11/pdbkonstan!F11</f>
        <v>1.1176487433186664</v>
      </c>
      <c r="G11">
        <f>pdbberlaku!G11/pdbkonstan!G11</f>
        <v>1.1966051626943297</v>
      </c>
      <c r="H11">
        <f>pdbberlaku!H11/pdbkonstan!H11</f>
        <v>1.2646424131120853</v>
      </c>
      <c r="I11">
        <f>pdbberlaku!I11/pdbkonstan!I11</f>
        <v>1.3041266615236691</v>
      </c>
      <c r="J11">
        <f>pdbberlaku!J11/pdbkonstan!J11</f>
        <v>1.3432206673063345</v>
      </c>
      <c r="K11">
        <f>pdbberlaku!K11/pdbkonstan!K11</f>
        <v>1.3611931674260134</v>
      </c>
      <c r="L11">
        <f>pdbberlaku!L11/pdbkonstan!L11</f>
        <v>1.3983064760332147</v>
      </c>
      <c r="M11">
        <f>pdbberlaku!M11/pdbkonstan!M11</f>
        <v>1.4467350209986241</v>
      </c>
      <c r="N11">
        <f>pdbberlaku!N11/pdbkonstan!N11</f>
        <v>1.5227602457080787</v>
      </c>
      <c r="O11">
        <f>pdbberlaku!O11/pdbkonstan!O11</f>
        <v>1.6110611344041417</v>
      </c>
    </row>
    <row r="12" spans="1:15" x14ac:dyDescent="0.35">
      <c r="A12" t="s">
        <v>9</v>
      </c>
      <c r="B12">
        <f>pdbberlaku!B12/pdbkonstan!B12</f>
        <v>1</v>
      </c>
      <c r="C12">
        <f>pdbberlaku!C12/pdbkonstan!C12</f>
        <v>1.0691329541796328</v>
      </c>
      <c r="D12">
        <f>pdbberlaku!D12/pdbkonstan!D12</f>
        <v>1.0866796144163788</v>
      </c>
      <c r="E12">
        <f>pdbberlaku!E12/pdbkonstan!E12</f>
        <v>1.135554975691488</v>
      </c>
      <c r="F12">
        <f>pdbberlaku!F12/pdbkonstan!F12</f>
        <v>1.2128508710209476</v>
      </c>
      <c r="G12">
        <f>pdbberlaku!G12/pdbkonstan!G12</f>
        <v>1.2965785865413189</v>
      </c>
      <c r="H12">
        <f>pdbberlaku!H12/pdbkonstan!H12</f>
        <v>1.3755487860037101</v>
      </c>
      <c r="I12">
        <f>pdbberlaku!I12/pdbkonstan!I12</f>
        <v>1.4452658314059907</v>
      </c>
      <c r="J12">
        <f>pdbberlaku!J12/pdbkonstan!J12</f>
        <v>1.5070160950419593</v>
      </c>
      <c r="K12">
        <f>pdbberlaku!K12/pdbkonstan!K12</f>
        <v>1.5578698305938885</v>
      </c>
      <c r="L12">
        <f>pdbberlaku!L12/pdbkonstan!L12</f>
        <v>1.5944063572119755</v>
      </c>
      <c r="M12">
        <f>pdbberlaku!M12/pdbkonstan!M12</f>
        <v>1.6063294795283198</v>
      </c>
      <c r="N12">
        <f>pdbberlaku!N12/pdbkonstan!N12</f>
        <v>1.6521577213430583</v>
      </c>
      <c r="O12">
        <f>pdbberlaku!O12/pdbkonstan!O12</f>
        <v>1.7166804472335899</v>
      </c>
    </row>
    <row r="13" spans="1:15" x14ac:dyDescent="0.35">
      <c r="A13" t="s">
        <v>10</v>
      </c>
      <c r="B13">
        <f>pdbberlaku!B13/pdbkonstan!B13</f>
        <v>1</v>
      </c>
      <c r="C13">
        <f>pdbberlaku!C13/pdbkonstan!C13</f>
        <v>1.0549038573104228</v>
      </c>
      <c r="D13">
        <f>pdbberlaku!D13/pdbkonstan!D13</f>
        <v>1.0717603831045592</v>
      </c>
      <c r="E13">
        <f>pdbberlaku!E13/pdbkonstan!E13</f>
        <v>1.1207706462858813</v>
      </c>
      <c r="F13">
        <f>pdbberlaku!F13/pdbkonstan!F13</f>
        <v>1.1810022476415056</v>
      </c>
      <c r="G13">
        <f>pdbberlaku!G13/pdbkonstan!G13</f>
        <v>1.2437095653151486</v>
      </c>
      <c r="H13">
        <f>pdbberlaku!H13/pdbkonstan!H13</f>
        <v>1.2819012986456293</v>
      </c>
      <c r="I13">
        <f>pdbberlaku!I13/pdbkonstan!I13</f>
        <v>1.2947981104681165</v>
      </c>
      <c r="J13">
        <f>pdbberlaku!J13/pdbkonstan!J13</f>
        <v>1.3333554840404156</v>
      </c>
      <c r="K13">
        <f>pdbberlaku!K13/pdbkonstan!K13</f>
        <v>1.3718318900775421</v>
      </c>
      <c r="L13">
        <f>pdbberlaku!L13/pdbkonstan!L13</f>
        <v>1.4047828017854589</v>
      </c>
      <c r="M13">
        <f>pdbberlaku!M13/pdbkonstan!M13</f>
        <v>1.4142523175632566</v>
      </c>
      <c r="N13">
        <f>pdbberlaku!N13/pdbkonstan!N13</f>
        <v>1.4472659544307795</v>
      </c>
      <c r="O13">
        <f>pdbberlaku!O13/pdbkonstan!O13</f>
        <v>1.4933853803982904</v>
      </c>
    </row>
    <row r="14" spans="1:15" x14ac:dyDescent="0.35">
      <c r="A14" t="s">
        <v>11</v>
      </c>
      <c r="B14">
        <f>pdbberlaku!B14/pdbkonstan!B14</f>
        <v>1</v>
      </c>
      <c r="C14">
        <f>pdbberlaku!C14/pdbkonstan!C14</f>
        <v>1.0088182937265184</v>
      </c>
      <c r="D14">
        <f>pdbberlaku!D14/pdbkonstan!D14</f>
        <v>1.0494258491287327</v>
      </c>
      <c r="E14">
        <f>pdbberlaku!E14/pdbkonstan!E14</f>
        <v>1.1409152154218996</v>
      </c>
      <c r="F14">
        <f>pdbberlaku!F14/pdbkonstan!F14</f>
        <v>1.2452357005708017</v>
      </c>
      <c r="G14">
        <f>pdbberlaku!G14/pdbkonstan!G14</f>
        <v>1.3166647123856745</v>
      </c>
      <c r="H14">
        <f>pdbberlaku!H14/pdbkonstan!H14</f>
        <v>1.3609156222343315</v>
      </c>
      <c r="I14">
        <f>pdbberlaku!I14/pdbkonstan!I14</f>
        <v>1.3984952172104808</v>
      </c>
      <c r="J14">
        <f>pdbberlaku!J14/pdbkonstan!J14</f>
        <v>1.4413804303133539</v>
      </c>
      <c r="K14">
        <f>pdbberlaku!K14/pdbkonstan!K14</f>
        <v>1.4831734376581363</v>
      </c>
      <c r="L14">
        <f>pdbberlaku!L14/pdbkonstan!L14</f>
        <v>1.499621307750568</v>
      </c>
      <c r="M14">
        <f>pdbberlaku!M14/pdbkonstan!M14</f>
        <v>1.5090435332081378</v>
      </c>
      <c r="N14">
        <f>pdbberlaku!N14/pdbkonstan!N14</f>
        <v>1.5622561272520696</v>
      </c>
      <c r="O14">
        <f>pdbberlaku!O14/pdbkonstan!O14</f>
        <v>1.6038838999254099</v>
      </c>
    </row>
    <row r="15" spans="1:15" x14ac:dyDescent="0.35">
      <c r="A15" t="s">
        <v>12</v>
      </c>
      <c r="B15">
        <f>pdbberlaku!B15/pdbkonstan!B15</f>
        <v>1</v>
      </c>
      <c r="C15">
        <f>pdbberlaku!C15/pdbkonstan!C15</f>
        <v>1.0773136052463386</v>
      </c>
      <c r="D15">
        <f>pdbberlaku!D15/pdbkonstan!D15</f>
        <v>1.1066258539906437</v>
      </c>
      <c r="E15">
        <f>pdbberlaku!E15/pdbkonstan!E15</f>
        <v>1.1508647212301009</v>
      </c>
      <c r="F15">
        <f>pdbberlaku!F15/pdbkonstan!F15</f>
        <v>1.2320832489776086</v>
      </c>
      <c r="G15">
        <f>pdbberlaku!G15/pdbkonstan!G15</f>
        <v>1.2841505942168816</v>
      </c>
      <c r="H15">
        <f>pdbberlaku!H15/pdbkonstan!H15</f>
        <v>1.2959511640929204</v>
      </c>
      <c r="I15">
        <f>pdbberlaku!I15/pdbkonstan!I15</f>
        <v>1.3185756031963589</v>
      </c>
      <c r="J15">
        <f>pdbberlaku!J15/pdbkonstan!J15</f>
        <v>1.3428557220155508</v>
      </c>
      <c r="K15">
        <f>pdbberlaku!K15/pdbkonstan!K15</f>
        <v>1.3499528557958798</v>
      </c>
      <c r="L15">
        <f>pdbberlaku!L15/pdbkonstan!L15</f>
        <v>1.3517670724814943</v>
      </c>
      <c r="M15">
        <f>pdbberlaku!M15/pdbkonstan!M15</f>
        <v>1.3682099662984892</v>
      </c>
      <c r="N15">
        <f>pdbberlaku!N15/pdbkonstan!N15</f>
        <v>1.4212902035763313</v>
      </c>
      <c r="O15">
        <f>pdbberlaku!O15/pdbkonstan!O15</f>
        <v>1.4368497616376892</v>
      </c>
    </row>
    <row r="16" spans="1:15" x14ac:dyDescent="0.35">
      <c r="A16" t="s">
        <v>13</v>
      </c>
      <c r="B16">
        <f>pdbberlaku!B16/pdbkonstan!B16</f>
        <v>1</v>
      </c>
      <c r="C16">
        <f>pdbberlaku!C16/pdbkonstan!C16</f>
        <v>1.0662083260183826</v>
      </c>
      <c r="D16">
        <f>pdbberlaku!D16/pdbkonstan!D16</f>
        <v>1.073981198535072</v>
      </c>
      <c r="E16">
        <f>pdbberlaku!E16/pdbkonstan!E16</f>
        <v>1.0892518474440638</v>
      </c>
      <c r="F16">
        <f>pdbberlaku!F16/pdbkonstan!F16</f>
        <v>1.1938924665452573</v>
      </c>
      <c r="G16">
        <f>pdbberlaku!G16/pdbkonstan!G16</f>
        <v>1.2438262506236109</v>
      </c>
      <c r="H16">
        <f>pdbberlaku!H16/pdbkonstan!H16</f>
        <v>1.2382613788140593</v>
      </c>
      <c r="I16">
        <f>pdbberlaku!I16/pdbkonstan!I16</f>
        <v>1.3300578464384929</v>
      </c>
      <c r="J16">
        <f>pdbberlaku!J16/pdbkonstan!J16</f>
        <v>1.3810530715945364</v>
      </c>
      <c r="K16">
        <f>pdbberlaku!K16/pdbkonstan!K16</f>
        <v>1.370039022079266</v>
      </c>
      <c r="L16">
        <f>pdbberlaku!L16/pdbkonstan!L16</f>
        <v>1.3754044582778195</v>
      </c>
      <c r="M16">
        <f>pdbberlaku!M16/pdbkonstan!M16</f>
        <v>1.4501634614891905</v>
      </c>
      <c r="N16">
        <f>pdbberlaku!N16/pdbkonstan!N16</f>
        <v>1.5925717355463758</v>
      </c>
      <c r="O16">
        <f>pdbberlaku!O16/pdbkonstan!O16</f>
        <v>1.6660471589881978</v>
      </c>
    </row>
    <row r="17" spans="1:15" x14ac:dyDescent="0.35">
      <c r="A17" t="s">
        <v>15</v>
      </c>
      <c r="B17">
        <f>pdbberlaku!B17/pdbkonstan!B17</f>
        <v>1</v>
      </c>
      <c r="C17">
        <f>pdbberlaku!C17/pdbkonstan!C17</f>
        <v>1.0039136863915279</v>
      </c>
      <c r="D17">
        <f>pdbberlaku!D17/pdbkonstan!D17</f>
        <v>1.023971140984627</v>
      </c>
      <c r="E17">
        <f>pdbberlaku!E17/pdbkonstan!E17</f>
        <v>1.0665099702136387</v>
      </c>
      <c r="F17">
        <f>pdbberlaku!F17/pdbkonstan!F17</f>
        <v>1.175239683038072</v>
      </c>
      <c r="G17">
        <f>pdbberlaku!G17/pdbkonstan!G17</f>
        <v>1.2726545864853225</v>
      </c>
      <c r="H17">
        <f>pdbberlaku!H17/pdbkonstan!H17</f>
        <v>1.2804777674990171</v>
      </c>
      <c r="I17">
        <f>pdbberlaku!I17/pdbkonstan!I17</f>
        <v>1.2950577968441748</v>
      </c>
      <c r="J17">
        <f>pdbberlaku!J17/pdbkonstan!J17</f>
        <v>1.3330856395644075</v>
      </c>
      <c r="K17">
        <f>pdbberlaku!K17/pdbkonstan!K17</f>
        <v>1.3634324903135699</v>
      </c>
      <c r="L17">
        <f>pdbberlaku!L17/pdbkonstan!L17</f>
        <v>1.3906524403532987</v>
      </c>
      <c r="M17">
        <f>pdbberlaku!M17/pdbkonstan!M17</f>
        <v>1.4503322415400273</v>
      </c>
      <c r="N17">
        <f>pdbberlaku!N17/pdbkonstan!N17</f>
        <v>1.5174682864827012</v>
      </c>
      <c r="O17">
        <f>pdbberlaku!O17/pdbkonstan!O17</f>
        <v>1.5540252295913171</v>
      </c>
    </row>
    <row r="18" spans="1:15" x14ac:dyDescent="0.35">
      <c r="A18" t="s">
        <v>16</v>
      </c>
      <c r="B18">
        <f>pdbberlaku!B18/pdbkonstan!B18</f>
        <v>1</v>
      </c>
      <c r="C18">
        <f>pdbberlaku!C18/pdbkonstan!C18</f>
        <v>1.056540762934943</v>
      </c>
      <c r="D18">
        <f>pdbberlaku!D18/pdbkonstan!D18</f>
        <v>1.0425277666374746</v>
      </c>
      <c r="E18">
        <f>pdbberlaku!E18/pdbkonstan!E18</f>
        <v>1.0628334980408838</v>
      </c>
      <c r="F18">
        <f>pdbberlaku!F18/pdbkonstan!F18</f>
        <v>1.102856247758573</v>
      </c>
      <c r="G18">
        <f>pdbberlaku!G18/pdbkonstan!G18</f>
        <v>1.1243987279261034</v>
      </c>
      <c r="H18">
        <f>pdbberlaku!H18/pdbkonstan!H18</f>
        <v>1.1309677170296637</v>
      </c>
      <c r="I18">
        <f>pdbberlaku!I18/pdbkonstan!I18</f>
        <v>1.198178235947468</v>
      </c>
      <c r="J18">
        <f>pdbberlaku!J18/pdbkonstan!J18</f>
        <v>1.2092556487332273</v>
      </c>
      <c r="K18">
        <f>pdbberlaku!K18/pdbkonstan!K18</f>
        <v>1.2151499748614616</v>
      </c>
      <c r="L18">
        <f>pdbberlaku!L18/pdbkonstan!L18</f>
        <v>1.2124581307243294</v>
      </c>
      <c r="M18">
        <f>pdbberlaku!M18/pdbkonstan!M18</f>
        <v>1.2828161012728598</v>
      </c>
      <c r="N18">
        <f>pdbberlaku!N18/pdbkonstan!N18</f>
        <v>1.3254008749656565</v>
      </c>
      <c r="O18">
        <f>pdbberlaku!O18/pdbkonstan!O18</f>
        <v>1.3137116683584595</v>
      </c>
    </row>
    <row r="19" spans="1:15" x14ac:dyDescent="0.35">
      <c r="A19" t="s">
        <v>17</v>
      </c>
      <c r="B19">
        <f>pdbberlaku!B19/pdbkonstan!B19</f>
        <v>1</v>
      </c>
      <c r="C19">
        <f>pdbberlaku!C19/pdbkonstan!C19</f>
        <v>1.012686260011874</v>
      </c>
      <c r="D19">
        <f>pdbberlaku!D19/pdbkonstan!D19</f>
        <v>1.0637240010531219</v>
      </c>
      <c r="E19">
        <f>pdbberlaku!E19/pdbkonstan!E19</f>
        <v>1.1334651887105232</v>
      </c>
      <c r="F19">
        <f>pdbberlaku!F19/pdbkonstan!F19</f>
        <v>1.2255768114462864</v>
      </c>
      <c r="G19">
        <f>pdbberlaku!G19/pdbkonstan!G19</f>
        <v>1.2539783290115696</v>
      </c>
      <c r="H19">
        <f>pdbberlaku!H19/pdbkonstan!H19</f>
        <v>1.2700748872982528</v>
      </c>
      <c r="I19">
        <f>pdbberlaku!I19/pdbkonstan!I19</f>
        <v>1.2890528232889149</v>
      </c>
      <c r="J19">
        <f>pdbberlaku!J19/pdbkonstan!J19</f>
        <v>1.304412777706218</v>
      </c>
      <c r="K19">
        <f>pdbberlaku!K19/pdbkonstan!K19</f>
        <v>1.3207196986307961</v>
      </c>
      <c r="L19">
        <f>pdbberlaku!L19/pdbkonstan!L19</f>
        <v>1.3365701939002976</v>
      </c>
      <c r="M19">
        <f>pdbberlaku!M19/pdbkonstan!M19</f>
        <v>1.3734617046226008</v>
      </c>
      <c r="N19">
        <f>pdbberlaku!N19/pdbkonstan!N19</f>
        <v>1.4339672548244737</v>
      </c>
      <c r="O19">
        <f>pdbberlaku!O19/pdbkonstan!O19</f>
        <v>1.4878685410794001</v>
      </c>
    </row>
    <row r="20" spans="1:15" x14ac:dyDescent="0.35">
      <c r="A20" t="s">
        <v>18</v>
      </c>
      <c r="B20">
        <f>pdbberlaku!B20/pdbkonstan!B20</f>
        <v>1</v>
      </c>
      <c r="C20">
        <f>pdbberlaku!C20/pdbkonstan!C20</f>
        <v>1.0159457611336622</v>
      </c>
      <c r="D20">
        <f>pdbberlaku!D20/pdbkonstan!D20</f>
        <v>1.060250916836786</v>
      </c>
      <c r="E20">
        <f>pdbberlaku!E20/pdbkonstan!E20</f>
        <v>1.0959610077031268</v>
      </c>
      <c r="F20">
        <f>pdbberlaku!F20/pdbkonstan!F20</f>
        <v>1.1396034643785449</v>
      </c>
      <c r="G20">
        <f>pdbberlaku!G20/pdbkonstan!G20</f>
        <v>1.1780586185404556</v>
      </c>
      <c r="H20">
        <f>pdbberlaku!H20/pdbkonstan!H20</f>
        <v>1.1587038929786655</v>
      </c>
      <c r="I20">
        <f>pdbberlaku!I20/pdbkonstan!I20</f>
        <v>1.2078988080544917</v>
      </c>
      <c r="J20">
        <f>pdbberlaku!J20/pdbkonstan!J20</f>
        <v>1.2483803983917228</v>
      </c>
      <c r="K20">
        <f>pdbberlaku!K20/pdbkonstan!K20</f>
        <v>1.2655094099342652</v>
      </c>
      <c r="L20">
        <f>pdbberlaku!L20/pdbkonstan!L20</f>
        <v>1.2456995144156253</v>
      </c>
      <c r="M20">
        <f>pdbberlaku!M20/pdbkonstan!M20</f>
        <v>1.2709192895731214</v>
      </c>
      <c r="N20">
        <f>pdbberlaku!N20/pdbkonstan!N20</f>
        <v>1.351783776129478</v>
      </c>
      <c r="O20">
        <f>pdbberlaku!O20/pdbkonstan!O20</f>
        <v>1.3835146868128771</v>
      </c>
    </row>
    <row r="21" spans="1:15" x14ac:dyDescent="0.35">
      <c r="A21" t="s">
        <v>19</v>
      </c>
      <c r="B21">
        <f>pdbberlaku!B21/pdbkonstan!B21</f>
        <v>1</v>
      </c>
      <c r="C21">
        <f>pdbberlaku!C21/pdbkonstan!C21</f>
        <v>0.99869520897043829</v>
      </c>
      <c r="D21">
        <f>pdbberlaku!D21/pdbkonstan!D21</f>
        <v>1.0262349381468294</v>
      </c>
      <c r="E21">
        <f>pdbberlaku!E21/pdbkonstan!E21</f>
        <v>1.073463958988172</v>
      </c>
      <c r="F21">
        <f>pdbberlaku!F21/pdbkonstan!F21</f>
        <v>1.1094205244415669</v>
      </c>
      <c r="G21">
        <f>pdbberlaku!G21/pdbkonstan!G21</f>
        <v>1.1773773165461647</v>
      </c>
      <c r="H21">
        <f>pdbberlaku!H21/pdbkonstan!H21</f>
        <v>1.2036015969260319</v>
      </c>
      <c r="I21">
        <f>pdbberlaku!I21/pdbkonstan!I21</f>
        <v>1.2247384962316432</v>
      </c>
      <c r="J21">
        <f>pdbberlaku!J21/pdbkonstan!J21</f>
        <v>1.2556817960322937</v>
      </c>
      <c r="K21">
        <f>pdbberlaku!K21/pdbkonstan!K21</f>
        <v>1.299804332121123</v>
      </c>
      <c r="L21">
        <f>pdbberlaku!L21/pdbkonstan!L21</f>
        <v>1.3062593445670181</v>
      </c>
      <c r="M21">
        <f>pdbberlaku!M21/pdbkonstan!M21</f>
        <v>1.35534046026647</v>
      </c>
      <c r="N21">
        <f>pdbberlaku!N21/pdbkonstan!N21</f>
        <v>1.4042748172972579</v>
      </c>
      <c r="O21">
        <f>pdbberlaku!O21/pdbkonstan!O21</f>
        <v>1.4239731032078438</v>
      </c>
    </row>
    <row r="22" spans="1:15" x14ac:dyDescent="0.35">
      <c r="A22" t="s">
        <v>20</v>
      </c>
      <c r="B22">
        <f>pdbberlaku!B22/pdbkonstan!B22</f>
        <v>1</v>
      </c>
      <c r="C22">
        <f>pdbberlaku!C22/pdbkonstan!C22</f>
        <v>0.90625520944387372</v>
      </c>
      <c r="D22">
        <f>pdbberlaku!D22/pdbkonstan!D22</f>
        <v>0.97623119351173693</v>
      </c>
      <c r="E22">
        <f>pdbberlaku!E22/pdbkonstan!E22</f>
        <v>1.0554714076428378</v>
      </c>
      <c r="F22">
        <f>pdbberlaku!F22/pdbkonstan!F22</f>
        <v>1.2596792804182837</v>
      </c>
      <c r="G22">
        <f>pdbberlaku!G22/pdbkonstan!G22</f>
        <v>1.3198881435726801</v>
      </c>
      <c r="H22">
        <f>pdbberlaku!H22/pdbkonstan!H22</f>
        <v>1.3535748704366404</v>
      </c>
      <c r="I22">
        <f>pdbberlaku!I22/pdbkonstan!I22</f>
        <v>1.3756743814844374</v>
      </c>
      <c r="J22">
        <f>pdbberlaku!J22/pdbkonstan!J22</f>
        <v>1.3960165960585817</v>
      </c>
      <c r="K22">
        <f>pdbberlaku!K22/pdbkonstan!K22</f>
        <v>1.4288646938961711</v>
      </c>
      <c r="L22">
        <f>pdbberlaku!L22/pdbkonstan!L22</f>
        <v>1.4636380872415053</v>
      </c>
      <c r="M22">
        <f>pdbberlaku!M22/pdbkonstan!M22</f>
        <v>1.4858208932548593</v>
      </c>
      <c r="N22">
        <f>pdbberlaku!N22/pdbkonstan!N22</f>
        <v>1.5095178201640824</v>
      </c>
      <c r="O22">
        <f>pdbberlaku!O22/pdbkonstan!O22</f>
        <v>1.5417372864008907</v>
      </c>
    </row>
    <row r="23" spans="1:15" x14ac:dyDescent="0.35">
      <c r="A23" t="s">
        <v>21</v>
      </c>
      <c r="B23">
        <f>pdbberlaku!B23/pdbkonstan!B23</f>
        <v>1</v>
      </c>
      <c r="C23">
        <f>pdbberlaku!C23/pdbkonstan!C23</f>
        <v>1.0843656697606416</v>
      </c>
      <c r="D23">
        <f>pdbberlaku!D23/pdbkonstan!D23</f>
        <v>1.117425560120721</v>
      </c>
      <c r="E23">
        <f>pdbberlaku!E23/pdbkonstan!E23</f>
        <v>1.1262082604263126</v>
      </c>
      <c r="F23">
        <f>pdbberlaku!F23/pdbkonstan!F23</f>
        <v>1.1650291395750536</v>
      </c>
      <c r="G23">
        <f>pdbberlaku!G23/pdbkonstan!G23</f>
        <v>1.2096773751145844</v>
      </c>
      <c r="H23">
        <f>pdbberlaku!H23/pdbkonstan!H23</f>
        <v>1.2416264878749801</v>
      </c>
      <c r="I23">
        <f>pdbberlaku!I23/pdbkonstan!I23</f>
        <v>1.2500315145354151</v>
      </c>
      <c r="J23">
        <f>pdbberlaku!J23/pdbkonstan!J23</f>
        <v>1.2674972026233176</v>
      </c>
      <c r="K23">
        <f>pdbberlaku!K23/pdbkonstan!K23</f>
        <v>1.2988797302944524</v>
      </c>
      <c r="L23">
        <f>pdbberlaku!L23/pdbkonstan!L23</f>
        <v>1.3107888478215852</v>
      </c>
      <c r="M23">
        <f>pdbberlaku!M23/pdbkonstan!M23</f>
        <v>1.3416349446366911</v>
      </c>
      <c r="N23">
        <f>pdbberlaku!N23/pdbkonstan!N23</f>
        <v>1.3697293650213098</v>
      </c>
      <c r="O23">
        <f>pdbberlaku!O23/pdbkonstan!O23</f>
        <v>1.3901203831262412</v>
      </c>
    </row>
    <row r="24" spans="1:15" x14ac:dyDescent="0.35">
      <c r="A24" t="s">
        <v>22</v>
      </c>
      <c r="B24">
        <f>pdbberlaku!B24/pdbkonstan!B24</f>
        <v>1</v>
      </c>
      <c r="C24">
        <f>pdbberlaku!C24/pdbkonstan!C24</f>
        <v>0.99649620611192202</v>
      </c>
      <c r="D24">
        <f>pdbberlaku!D24/pdbkonstan!D24</f>
        <v>1.0415962202098339</v>
      </c>
      <c r="E24">
        <f>pdbberlaku!E24/pdbkonstan!E24</f>
        <v>1.114196841173789</v>
      </c>
      <c r="F24">
        <f>pdbberlaku!F24/pdbkonstan!F24</f>
        <v>1.213020763678877</v>
      </c>
      <c r="G24">
        <f>pdbberlaku!G24/pdbkonstan!G24</f>
        <v>1.2856046994347223</v>
      </c>
      <c r="H24">
        <f>pdbberlaku!H24/pdbkonstan!H24</f>
        <v>1.3117379480436755</v>
      </c>
      <c r="I24">
        <f>pdbberlaku!I24/pdbkonstan!I24</f>
        <v>1.3335762713867561</v>
      </c>
      <c r="J24">
        <f>pdbberlaku!J24/pdbkonstan!J24</f>
        <v>1.3677484005241656</v>
      </c>
      <c r="K24">
        <f>pdbberlaku!K24/pdbkonstan!K24</f>
        <v>1.3957599686977555</v>
      </c>
      <c r="L24">
        <f>pdbberlaku!L24/pdbkonstan!L24</f>
        <v>1.4227698536854698</v>
      </c>
      <c r="M24">
        <f>pdbberlaku!M24/pdbkonstan!M24</f>
        <v>1.4351572363428469</v>
      </c>
      <c r="N24">
        <f>pdbberlaku!N24/pdbkonstan!N24</f>
        <v>1.4572736079331405</v>
      </c>
      <c r="O24">
        <f>pdbberlaku!O24/pdbkonstan!O24</f>
        <v>1.4952414372454568</v>
      </c>
    </row>
    <row r="25" spans="1:15" x14ac:dyDescent="0.35">
      <c r="A25" t="s">
        <v>23</v>
      </c>
      <c r="B25">
        <f>pdbberlaku!B25/pdbkonstan!B25</f>
        <v>1</v>
      </c>
      <c r="C25">
        <f>pdbberlaku!C25/pdbkonstan!C25</f>
        <v>1.0380423153051945</v>
      </c>
      <c r="D25">
        <f>pdbberlaku!D25/pdbkonstan!D25</f>
        <v>1.0704552472243478</v>
      </c>
      <c r="E25">
        <f>pdbberlaku!E25/pdbkonstan!E25</f>
        <v>1.1210042112520868</v>
      </c>
      <c r="F25">
        <f>pdbberlaku!F25/pdbkonstan!F25</f>
        <v>1.1724988854633018</v>
      </c>
      <c r="G25">
        <f>pdbberlaku!G25/pdbkonstan!G25</f>
        <v>1.2387871661347218</v>
      </c>
      <c r="H25">
        <f>pdbberlaku!H25/pdbkonstan!H25</f>
        <v>1.2801871090293719</v>
      </c>
      <c r="I25">
        <f>pdbberlaku!I25/pdbkonstan!I25</f>
        <v>1.3038785643710784</v>
      </c>
      <c r="J25">
        <f>pdbberlaku!J25/pdbkonstan!J25</f>
        <v>1.3422896306637897</v>
      </c>
      <c r="K25">
        <f>pdbberlaku!K25/pdbkonstan!K25</f>
        <v>1.3902140266824354</v>
      </c>
      <c r="L25">
        <f>pdbberlaku!L25/pdbkonstan!L25</f>
        <v>1.4075048092142108</v>
      </c>
      <c r="M25">
        <f>pdbberlaku!M25/pdbkonstan!M25</f>
        <v>1.4256483258030574</v>
      </c>
      <c r="N25">
        <f>pdbberlaku!N25/pdbkonstan!N25</f>
        <v>1.4440263021243573</v>
      </c>
      <c r="O25">
        <f>pdbberlaku!O25/pdbkonstan!O25</f>
        <v>1.4745571792976853</v>
      </c>
    </row>
    <row r="26" spans="1:15" x14ac:dyDescent="0.35">
      <c r="A26" t="s">
        <v>24</v>
      </c>
      <c r="B26">
        <f>pdbberlaku!B26/pdbkonstan!B26</f>
        <v>1</v>
      </c>
      <c r="C26">
        <f>pdbberlaku!C26/pdbkonstan!C26</f>
        <v>1.1961942197315789</v>
      </c>
      <c r="D26">
        <f>pdbberlaku!D26/pdbkonstan!D26</f>
        <v>1.1332432784709632</v>
      </c>
      <c r="E26">
        <f>pdbberlaku!E26/pdbkonstan!E26</f>
        <v>1.1112740146680764</v>
      </c>
      <c r="F26">
        <f>pdbberlaku!F26/pdbkonstan!F26</f>
        <v>1.221781190721255</v>
      </c>
      <c r="G26">
        <f>pdbberlaku!G26/pdbkonstan!G26</f>
        <v>1.3681856118564979</v>
      </c>
      <c r="H26">
        <f>pdbberlaku!H26/pdbkonstan!H26</f>
        <v>1.4233030929937935</v>
      </c>
      <c r="I26">
        <f>pdbberlaku!I26/pdbkonstan!I26</f>
        <v>1.5985989347256016</v>
      </c>
      <c r="J26">
        <f>pdbberlaku!J26/pdbkonstan!J26</f>
        <v>1.6491700946515964</v>
      </c>
      <c r="K26">
        <f>pdbberlaku!K26/pdbkonstan!K26</f>
        <v>1.6611699736262828</v>
      </c>
      <c r="L26">
        <f>pdbberlaku!L26/pdbkonstan!L26</f>
        <v>1.651636000088214</v>
      </c>
      <c r="M26">
        <f>pdbberlaku!M26/pdbkonstan!M26</f>
        <v>1.6545827960902342</v>
      </c>
      <c r="N26">
        <f>pdbberlaku!N26/pdbkonstan!N26</f>
        <v>1.6714620189641811</v>
      </c>
      <c r="O26">
        <f>pdbberlaku!O26/pdbkonstan!O26</f>
        <v>1.6989728360079557</v>
      </c>
    </row>
    <row r="27" spans="1:15" x14ac:dyDescent="0.35">
      <c r="A27" t="s">
        <v>25</v>
      </c>
      <c r="B27">
        <f>pdbberlaku!B27/pdbkonstan!B27</f>
        <v>1</v>
      </c>
      <c r="C27">
        <f>pdbberlaku!C27/pdbkonstan!C27</f>
        <v>1.0136650830190528</v>
      </c>
      <c r="D27">
        <f>pdbberlaku!D27/pdbkonstan!D27</f>
        <v>1.0432873076558502</v>
      </c>
      <c r="E27">
        <f>pdbberlaku!E27/pdbkonstan!E27</f>
        <v>1.1023104328812368</v>
      </c>
      <c r="F27">
        <f>pdbberlaku!F27/pdbkonstan!F27</f>
        <v>1.1392081365782782</v>
      </c>
      <c r="G27">
        <f>pdbberlaku!G27/pdbkonstan!G27</f>
        <v>1.1597638756954809</v>
      </c>
      <c r="H27">
        <f>pdbberlaku!H27/pdbkonstan!H27</f>
        <v>1.1669766588950303</v>
      </c>
      <c r="I27">
        <f>pdbberlaku!I27/pdbkonstan!I27</f>
        <v>1.1819969193392859</v>
      </c>
      <c r="J27">
        <f>pdbberlaku!J27/pdbkonstan!J27</f>
        <v>1.1891237810520323</v>
      </c>
      <c r="K27">
        <f>pdbberlaku!K27/pdbkonstan!K27</f>
        <v>1.1922508856289356</v>
      </c>
      <c r="L27">
        <f>pdbberlaku!L27/pdbkonstan!L27</f>
        <v>1.19642724857926</v>
      </c>
      <c r="M27">
        <f>pdbberlaku!M27/pdbkonstan!M27</f>
        <v>1.2124242638089382</v>
      </c>
      <c r="N27">
        <f>pdbberlaku!N27/pdbkonstan!N27</f>
        <v>1.2242946846222205</v>
      </c>
      <c r="O27">
        <f>pdbberlaku!O27/pdbkonstan!O27</f>
        <v>1.2368313255255368</v>
      </c>
    </row>
    <row r="28" spans="1:15" x14ac:dyDescent="0.35">
      <c r="A28" t="s">
        <v>26</v>
      </c>
      <c r="B28">
        <f>pdbberlaku!B28/pdbkonstan!B28</f>
        <v>1</v>
      </c>
      <c r="C28">
        <f>pdbberlaku!C28/pdbkonstan!C28</f>
        <v>1.0420860086573169</v>
      </c>
      <c r="D28">
        <f>pdbberlaku!D28/pdbkonstan!D28</f>
        <v>1.1057112183793392</v>
      </c>
      <c r="E28">
        <f>pdbberlaku!E28/pdbkonstan!E28</f>
        <v>1.172469936054424</v>
      </c>
      <c r="F28">
        <f>pdbberlaku!F28/pdbkonstan!F28</f>
        <v>1.2605006486691033</v>
      </c>
      <c r="G28">
        <f>pdbberlaku!G28/pdbkonstan!G28</f>
        <v>1.3388676445882275</v>
      </c>
      <c r="H28">
        <f>pdbberlaku!H28/pdbkonstan!H28</f>
        <v>1.3919402214152183</v>
      </c>
      <c r="I28">
        <f>pdbberlaku!I28/pdbkonstan!I28</f>
        <v>1.4277538707648729</v>
      </c>
      <c r="J28">
        <f>pdbberlaku!J28/pdbkonstan!J28</f>
        <v>1.4906236415672502</v>
      </c>
      <c r="K28">
        <f>pdbberlaku!K28/pdbkonstan!K28</f>
        <v>1.5352786160543113</v>
      </c>
      <c r="L28">
        <f>pdbberlaku!L28/pdbkonstan!L28</f>
        <v>1.5411787438027751</v>
      </c>
      <c r="M28">
        <f>pdbberlaku!M28/pdbkonstan!M28</f>
        <v>1.6069825454956415</v>
      </c>
      <c r="N28">
        <f>pdbberlaku!N28/pdbkonstan!N28</f>
        <v>1.7008409698653502</v>
      </c>
      <c r="O28">
        <f>pdbberlaku!O28/pdbkonstan!O28</f>
        <v>1.7562742306222607</v>
      </c>
    </row>
    <row r="29" spans="1:15" x14ac:dyDescent="0.35">
      <c r="A29" t="s">
        <v>27</v>
      </c>
      <c r="B29">
        <f>pdbberlaku!B29/pdbkonstan!B29</f>
        <v>1</v>
      </c>
      <c r="C29">
        <f>pdbberlaku!C29/pdbkonstan!C29</f>
        <v>1.0946501346149915</v>
      </c>
      <c r="D29">
        <f>pdbberlaku!D29/pdbkonstan!D29</f>
        <v>1.124049984540205</v>
      </c>
      <c r="E29">
        <f>pdbberlaku!E29/pdbkonstan!E29</f>
        <v>1.1862247246910202</v>
      </c>
      <c r="F29">
        <f>pdbberlaku!F29/pdbkonstan!F29</f>
        <v>1.2774992103945235</v>
      </c>
      <c r="G29">
        <f>pdbberlaku!G29/pdbkonstan!G29</f>
        <v>1.3550005979105741</v>
      </c>
      <c r="H29">
        <f>pdbberlaku!H29/pdbkonstan!H29</f>
        <v>1.4002625797139396</v>
      </c>
      <c r="I29">
        <f>pdbberlaku!I29/pdbkonstan!I29</f>
        <v>1.4232243236573969</v>
      </c>
      <c r="J29">
        <f>pdbberlaku!J29/pdbkonstan!J29</f>
        <v>1.4723973973497451</v>
      </c>
      <c r="K29">
        <f>pdbberlaku!K29/pdbkonstan!K29</f>
        <v>1.5290536394936363</v>
      </c>
      <c r="L29">
        <f>pdbberlaku!L29/pdbkonstan!L29</f>
        <v>1.5391143906706686</v>
      </c>
      <c r="M29">
        <f>pdbberlaku!M29/pdbkonstan!M29</f>
        <v>1.555467952049026</v>
      </c>
      <c r="N29">
        <f>pdbberlaku!N29/pdbkonstan!N29</f>
        <v>1.5811812507941514</v>
      </c>
      <c r="O29">
        <f>pdbberlaku!O29/pdbkonstan!O29</f>
        <v>1.6092544075086268</v>
      </c>
    </row>
    <row r="30" spans="1:15" x14ac:dyDescent="0.35">
      <c r="A30" t="s">
        <v>28</v>
      </c>
      <c r="B30">
        <f>pdbberlaku!B30/pdbkonstan!B30</f>
        <v>1</v>
      </c>
      <c r="C30">
        <f>pdbberlaku!C30/pdbkonstan!C30</f>
        <v>1.0423506901616022</v>
      </c>
      <c r="D30">
        <f>pdbberlaku!D30/pdbkonstan!D30</f>
        <v>1.0524445545683732</v>
      </c>
      <c r="E30">
        <f>pdbberlaku!E30/pdbkonstan!E30</f>
        <v>1.1123467642491907</v>
      </c>
      <c r="F30">
        <f>pdbberlaku!F30/pdbkonstan!F30</f>
        <v>1.1880993695501731</v>
      </c>
      <c r="G30">
        <f>pdbberlaku!G30/pdbkonstan!G30</f>
        <v>1.2497690844323102</v>
      </c>
      <c r="H30">
        <f>pdbberlaku!H30/pdbkonstan!H30</f>
        <v>1.2792948361393037</v>
      </c>
      <c r="I30">
        <f>pdbberlaku!I30/pdbkonstan!I30</f>
        <v>1.3308433145303622</v>
      </c>
      <c r="J30">
        <f>pdbberlaku!J30/pdbkonstan!J30</f>
        <v>1.3866937293917745</v>
      </c>
      <c r="K30">
        <f>pdbberlaku!K30/pdbkonstan!K30</f>
        <v>1.4075877092331459</v>
      </c>
      <c r="L30">
        <f>pdbberlaku!L30/pdbkonstan!L30</f>
        <v>1.418698239319619</v>
      </c>
      <c r="M30">
        <f>pdbberlaku!M30/pdbkonstan!M30</f>
        <v>1.508958825334926</v>
      </c>
      <c r="N30">
        <f>pdbberlaku!N30/pdbkonstan!N30</f>
        <v>1.6591003638172903</v>
      </c>
      <c r="O30">
        <f>pdbberlaku!O30/pdbkonstan!O30</f>
        <v>1.7013672373612292</v>
      </c>
    </row>
    <row r="31" spans="1:15" x14ac:dyDescent="0.35">
      <c r="A31" t="s">
        <v>29</v>
      </c>
      <c r="B31">
        <f>pdbberlaku!B31/pdbkonstan!B31</f>
        <v>1</v>
      </c>
      <c r="C31">
        <f>pdbberlaku!C31/pdbkonstan!C31</f>
        <v>1.0389368410755002</v>
      </c>
      <c r="D31">
        <f>pdbberlaku!D31/pdbkonstan!D31</f>
        <v>1.1000960435266172</v>
      </c>
      <c r="E31">
        <f>pdbberlaku!E31/pdbkonstan!E31</f>
        <v>1.232506595924812</v>
      </c>
      <c r="F31">
        <f>pdbberlaku!F31/pdbkonstan!F31</f>
        <v>1.4283321047431738</v>
      </c>
      <c r="G31">
        <f>pdbberlaku!G31/pdbkonstan!G31</f>
        <v>1.6581754816243612</v>
      </c>
      <c r="H31">
        <f>pdbberlaku!H31/pdbkonstan!H31</f>
        <v>1.7207022986132341</v>
      </c>
      <c r="I31">
        <f>pdbberlaku!I31/pdbkonstan!I31</f>
        <v>1.8078850317965451</v>
      </c>
      <c r="J31">
        <f>pdbberlaku!J31/pdbkonstan!J31</f>
        <v>1.8325525197175059</v>
      </c>
      <c r="K31">
        <f>pdbberlaku!K31/pdbkonstan!K31</f>
        <v>1.9033817802027482</v>
      </c>
      <c r="L31">
        <f>pdbberlaku!L31/pdbkonstan!L31</f>
        <v>1.7527180315943134</v>
      </c>
      <c r="M31">
        <f>pdbberlaku!M31/pdbkonstan!M31</f>
        <v>1.7717003722339431</v>
      </c>
      <c r="N31">
        <f>pdbberlaku!N31/pdbkonstan!N31</f>
        <v>2.0200707041537251</v>
      </c>
      <c r="O31">
        <f>pdbberlaku!O31/pdbkonstan!O31</f>
        <v>2.2190340213270168</v>
      </c>
    </row>
    <row r="32" spans="1:15" x14ac:dyDescent="0.35">
      <c r="A32" t="s">
        <v>30</v>
      </c>
      <c r="B32">
        <f>pdbberlaku!B32/pdbkonstan!B32</f>
        <v>1</v>
      </c>
      <c r="C32">
        <f>pdbberlaku!C32/pdbkonstan!C32</f>
        <v>1.0331155790262134</v>
      </c>
      <c r="D32">
        <f>pdbberlaku!D32/pdbkonstan!D32</f>
        <v>1.1718027699610258</v>
      </c>
      <c r="E32">
        <f>pdbberlaku!E32/pdbkonstan!E32</f>
        <v>1.3310174508800914</v>
      </c>
      <c r="F32">
        <f>pdbberlaku!F32/pdbkonstan!F32</f>
        <v>1.4439017086455093</v>
      </c>
      <c r="G32">
        <f>pdbberlaku!G32/pdbkonstan!G32</f>
        <v>1.486751085290291</v>
      </c>
      <c r="H32">
        <f>pdbberlaku!H32/pdbkonstan!H32</f>
        <v>1.5045298811994261</v>
      </c>
      <c r="I32">
        <f>pdbberlaku!I32/pdbkonstan!I32</f>
        <v>1.52254679241784</v>
      </c>
      <c r="J32">
        <f>pdbberlaku!J32/pdbkonstan!J32</f>
        <v>1.5329498248337625</v>
      </c>
      <c r="K32">
        <f>pdbberlaku!K32/pdbkonstan!K32</f>
        <v>1.5532807034574758</v>
      </c>
      <c r="L32">
        <f>pdbberlaku!L32/pdbkonstan!L32</f>
        <v>1.5470567866318043</v>
      </c>
      <c r="M32">
        <f>pdbberlaku!M32/pdbkonstan!M32</f>
        <v>1.5515291119388355</v>
      </c>
      <c r="N32">
        <f>pdbberlaku!N32/pdbkonstan!N32</f>
        <v>1.5720194363110529</v>
      </c>
      <c r="O32">
        <f>pdbberlaku!O32/pdbkonstan!O32</f>
        <v>1.5950204436158719</v>
      </c>
    </row>
    <row r="33" spans="1:15" x14ac:dyDescent="0.35">
      <c r="A33" t="s">
        <v>31</v>
      </c>
      <c r="B33">
        <f>pdbberlaku!B33/pdbkonstan!B33</f>
        <v>1</v>
      </c>
      <c r="C33">
        <f>pdbberlaku!C33/pdbkonstan!C33</f>
        <v>1.0509409304906934</v>
      </c>
      <c r="D33">
        <f>pdbberlaku!D33/pdbkonstan!D33</f>
        <v>1.0914882717480066</v>
      </c>
      <c r="E33">
        <f>pdbberlaku!E33/pdbkonstan!E33</f>
        <v>1.1528222324351041</v>
      </c>
      <c r="F33">
        <f>pdbberlaku!F33/pdbkonstan!F33</f>
        <v>1.1958352391215028</v>
      </c>
      <c r="G33">
        <f>pdbberlaku!G33/pdbkonstan!G33</f>
        <v>1.2152239166267829</v>
      </c>
      <c r="H33">
        <f>pdbberlaku!H33/pdbkonstan!H33</f>
        <v>1.2273977671745733</v>
      </c>
      <c r="I33">
        <f>pdbberlaku!I33/pdbkonstan!I33</f>
        <v>1.2411274219688873</v>
      </c>
      <c r="J33">
        <f>pdbberlaku!J33/pdbkonstan!J33</f>
        <v>1.2541610250750483</v>
      </c>
      <c r="K33">
        <f>pdbberlaku!K33/pdbkonstan!K33</f>
        <v>1.2656147703435161</v>
      </c>
      <c r="L33">
        <f>pdbberlaku!L33/pdbkonstan!L33</f>
        <v>1.2732192216250258</v>
      </c>
      <c r="M33">
        <f>pdbberlaku!M33/pdbkonstan!M33</f>
        <v>1.2824601621083012</v>
      </c>
      <c r="N33">
        <f>pdbberlaku!N33/pdbkonstan!N33</f>
        <v>1.3055365594527415</v>
      </c>
      <c r="O33">
        <f>pdbberlaku!O33/pdbkonstan!O33</f>
        <v>1.3211795420929924</v>
      </c>
    </row>
    <row r="34" spans="1:15" x14ac:dyDescent="0.35">
      <c r="A34" t="s">
        <v>32</v>
      </c>
      <c r="B34">
        <f>pdbberlaku!B34/pdbkonstan!B34</f>
        <v>1</v>
      </c>
      <c r="C34">
        <f>pdbberlaku!C34/pdbkonstan!C34</f>
        <v>1.0002974861356551</v>
      </c>
      <c r="D34">
        <f>pdbberlaku!D34/pdbkonstan!D34</f>
        <v>0.98445579800346972</v>
      </c>
      <c r="E34">
        <f>pdbberlaku!E34/pdbkonstan!E34</f>
        <v>0.97668423981548347</v>
      </c>
      <c r="F34">
        <f>pdbberlaku!F34/pdbkonstan!F34</f>
        <v>0.96093822338790813</v>
      </c>
      <c r="G34">
        <f>pdbberlaku!G34/pdbkonstan!G34</f>
        <v>0.962649530620732</v>
      </c>
      <c r="H34">
        <f>pdbberlaku!H34/pdbkonstan!H34</f>
        <v>0.97818113400003182</v>
      </c>
      <c r="I34">
        <f>pdbberlaku!I34/pdbkonstan!I34</f>
        <v>1.0204504900175937</v>
      </c>
      <c r="J34">
        <f>pdbberlaku!J34/pdbkonstan!J34</f>
        <v>1.0374474699157905</v>
      </c>
      <c r="K34">
        <f>pdbberlaku!K34/pdbkonstan!K34</f>
        <v>1.0627552748678155</v>
      </c>
      <c r="L34">
        <f>pdbberlaku!L34/pdbkonstan!L34</f>
        <v>1.0673254067974118</v>
      </c>
      <c r="M34">
        <f>pdbberlaku!M34/pdbkonstan!M34</f>
        <v>1.0750844823900323</v>
      </c>
      <c r="N34">
        <f>pdbberlaku!N34/pdbkonstan!N34</f>
        <v>1.0831890169381291</v>
      </c>
      <c r="O34">
        <f>pdbberlaku!O34/pdbkonstan!O34</f>
        <v>1.0945521677939158</v>
      </c>
    </row>
    <row r="35" spans="1:15" x14ac:dyDescent="0.35">
      <c r="A35" t="s">
        <v>33</v>
      </c>
      <c r="B35">
        <f>pdbberlaku!B35/pdbkonstan!B35</f>
        <v>1</v>
      </c>
      <c r="C35">
        <f>pdbberlaku!C35/pdbkonstan!C35</f>
        <v>1.0551518271116778</v>
      </c>
      <c r="D35">
        <f>pdbberlaku!D35/pdbkonstan!D35</f>
        <v>1.1411133867647147</v>
      </c>
      <c r="E35">
        <f>pdbberlaku!E35/pdbkonstan!E35</f>
        <v>1.211501166390794</v>
      </c>
      <c r="F35">
        <f>pdbberlaku!F35/pdbkonstan!F35</f>
        <v>1.2770676509534105</v>
      </c>
      <c r="G35">
        <f>pdbberlaku!G35/pdbkonstan!G35</f>
        <v>1.3372915520821036</v>
      </c>
      <c r="H35">
        <f>pdbberlaku!H35/pdbkonstan!H35</f>
        <v>1.3751919877212451</v>
      </c>
      <c r="I35">
        <f>pdbberlaku!I35/pdbkonstan!I35</f>
        <v>1.431690592358249</v>
      </c>
      <c r="J35">
        <f>pdbberlaku!J35/pdbkonstan!J35</f>
        <v>1.4828790969456278</v>
      </c>
      <c r="K35">
        <f>pdbberlaku!K35/pdbkonstan!K35</f>
        <v>1.5153334592662357</v>
      </c>
      <c r="L35">
        <f>pdbberlaku!L35/pdbkonstan!L35</f>
        <v>1.5215157168572189</v>
      </c>
      <c r="M35">
        <f>pdbberlaku!M35/pdbkonstan!M35</f>
        <v>1.5844327741808293</v>
      </c>
      <c r="N35">
        <f>pdbberlaku!N35/pdbkonstan!N35</f>
        <v>1.7088894181415715</v>
      </c>
      <c r="O35">
        <f>pdbberlaku!O35/pdbkonstan!O35</f>
        <v>1.7515182267820526</v>
      </c>
    </row>
    <row r="36" spans="1:15" x14ac:dyDescent="0.35">
      <c r="A36" t="s">
        <v>34</v>
      </c>
      <c r="B36">
        <f>pdbberlaku!B36/pdbkonstan!B36</f>
        <v>1</v>
      </c>
      <c r="C36">
        <f>pdbberlaku!C36/pdbkonstan!C36</f>
        <v>1.0250897904530236</v>
      </c>
      <c r="D36">
        <f>pdbberlaku!D36/pdbkonstan!D36</f>
        <v>1.037773353770618</v>
      </c>
      <c r="E36">
        <f>pdbberlaku!E36/pdbkonstan!E36</f>
        <v>1.0820410461129024</v>
      </c>
      <c r="F36">
        <f>pdbberlaku!F36/pdbkonstan!F36</f>
        <v>1.1487021145670608</v>
      </c>
      <c r="G36">
        <f>pdbberlaku!G36/pdbkonstan!G36</f>
        <v>1.2270652888834954</v>
      </c>
      <c r="H36">
        <f>pdbberlaku!H36/pdbkonstan!H36</f>
        <v>1.2539805832189925</v>
      </c>
      <c r="I36">
        <f>pdbberlaku!I36/pdbkonstan!I36</f>
        <v>1.3200993892636803</v>
      </c>
      <c r="J36">
        <f>pdbberlaku!J36/pdbkonstan!J36</f>
        <v>1.3549679257208953</v>
      </c>
      <c r="K36">
        <f>pdbberlaku!K36/pdbkonstan!K36</f>
        <v>1.3867288564160871</v>
      </c>
      <c r="L36">
        <f>pdbberlaku!L36/pdbkonstan!L36</f>
        <v>1.399437919147448</v>
      </c>
      <c r="M36">
        <f>pdbberlaku!M36/pdbkonstan!M36</f>
        <v>1.4048776579896538</v>
      </c>
      <c r="N36">
        <f>pdbberlaku!N36/pdbkonstan!N36</f>
        <v>1.4403827088425907</v>
      </c>
      <c r="O36">
        <f>pdbberlaku!O36/pdbkonstan!O36</f>
        <v>1.4699306238963687</v>
      </c>
    </row>
    <row r="37" spans="1:15" x14ac:dyDescent="0.35">
      <c r="A37" t="s">
        <v>35</v>
      </c>
      <c r="B37">
        <f>pdbberlaku!B37/pdbkonstan!B37</f>
        <v>1</v>
      </c>
      <c r="C37">
        <f>pdbberlaku!C37/pdbkonstan!C37</f>
        <v>1.0525236217164124</v>
      </c>
      <c r="D37">
        <f>pdbberlaku!D37/pdbkonstan!D37</f>
        <v>1.100220591706313</v>
      </c>
      <c r="E37">
        <f>pdbberlaku!E37/pdbkonstan!E37</f>
        <v>1.1448794276625063</v>
      </c>
      <c r="F37">
        <f>pdbberlaku!F37/pdbkonstan!F37</f>
        <v>1.1947314439709666</v>
      </c>
      <c r="G37">
        <f>pdbberlaku!G37/pdbkonstan!G37</f>
        <v>1.2639459174397583</v>
      </c>
      <c r="H37">
        <f>pdbberlaku!H37/pdbkonstan!H37</f>
        <v>1.2889085980903541</v>
      </c>
      <c r="I37">
        <f>pdbberlaku!I37/pdbkonstan!I37</f>
        <v>1.3226849928080551</v>
      </c>
      <c r="J37">
        <f>pdbberlaku!J37/pdbkonstan!J37</f>
        <v>1.3473161942070639</v>
      </c>
      <c r="K37">
        <f>pdbberlaku!K37/pdbkonstan!K37</f>
        <v>1.3702398423693543</v>
      </c>
      <c r="L37">
        <f>pdbberlaku!L37/pdbkonstan!L37</f>
        <v>1.4166084851501788</v>
      </c>
      <c r="M37">
        <f>pdbberlaku!M37/pdbkonstan!M37</f>
        <v>1.4465695433378638</v>
      </c>
      <c r="N37">
        <f>pdbberlaku!N37/pdbkonstan!N37</f>
        <v>1.4632888428466808</v>
      </c>
      <c r="O37">
        <f>pdbberlaku!O37/pdbkonstan!O37</f>
        <v>1.4917668188830389</v>
      </c>
    </row>
    <row r="38" spans="1:15" x14ac:dyDescent="0.35">
      <c r="A38" t="s">
        <v>36</v>
      </c>
      <c r="B38">
        <f>pdbberlaku!B38/pdbkonstan!B38</f>
        <v>1</v>
      </c>
      <c r="C38">
        <f>pdbberlaku!C38/pdbkonstan!C38</f>
        <v>1.1028415325067094</v>
      </c>
      <c r="D38">
        <f>pdbberlaku!D38/pdbkonstan!D38</f>
        <v>1.206679674725309</v>
      </c>
      <c r="E38">
        <f>pdbberlaku!E38/pdbkonstan!E38</f>
        <v>1.2858746397032428</v>
      </c>
      <c r="F38">
        <f>pdbberlaku!F38/pdbkonstan!F38</f>
        <v>1.3654709602176223</v>
      </c>
      <c r="G38">
        <f>pdbberlaku!G38/pdbkonstan!G38</f>
        <v>1.449365369841312</v>
      </c>
      <c r="H38">
        <f>pdbberlaku!H38/pdbkonstan!H38</f>
        <v>1.4891969434156862</v>
      </c>
      <c r="I38">
        <f>pdbberlaku!I38/pdbkonstan!I38</f>
        <v>1.5293161739011125</v>
      </c>
      <c r="J38">
        <f>pdbberlaku!J38/pdbkonstan!J38</f>
        <v>1.5508741470967506</v>
      </c>
      <c r="K38">
        <f>pdbberlaku!K38/pdbkonstan!K38</f>
        <v>1.5636755933980195</v>
      </c>
      <c r="L38">
        <f>pdbberlaku!L38/pdbkonstan!L38</f>
        <v>1.6034109006529007</v>
      </c>
      <c r="M38">
        <f>pdbberlaku!M38/pdbkonstan!M38</f>
        <v>1.6108784543218799</v>
      </c>
      <c r="N38">
        <f>pdbberlaku!N38/pdbkonstan!N38</f>
        <v>1.6200643271095114</v>
      </c>
      <c r="O38">
        <f>pdbberlaku!O38/pdbkonstan!O38</f>
        <v>1.6265491540521879</v>
      </c>
    </row>
    <row r="39" spans="1:15" x14ac:dyDescent="0.35">
      <c r="A39" t="s">
        <v>37</v>
      </c>
      <c r="B39">
        <f>pdbberlaku!B39/pdbkonstan!B39</f>
        <v>1</v>
      </c>
      <c r="C39">
        <f>pdbberlaku!C39/pdbkonstan!C39</f>
        <v>1.0823037440048811</v>
      </c>
      <c r="D39">
        <f>pdbberlaku!D39/pdbkonstan!D39</f>
        <v>1.1618706659051852</v>
      </c>
      <c r="E39">
        <f>pdbberlaku!E39/pdbkonstan!E39</f>
        <v>1.2313694072624093</v>
      </c>
      <c r="F39">
        <f>pdbberlaku!F39/pdbkonstan!F39</f>
        <v>1.2963134042512847</v>
      </c>
      <c r="G39">
        <f>pdbberlaku!G39/pdbkonstan!G39</f>
        <v>1.3695543178735363</v>
      </c>
      <c r="H39">
        <f>pdbberlaku!H39/pdbkonstan!H39</f>
        <v>1.4200830521600776</v>
      </c>
      <c r="I39">
        <f>pdbberlaku!I39/pdbkonstan!I39</f>
        <v>1.4669348986322006</v>
      </c>
      <c r="J39">
        <f>pdbberlaku!J39/pdbkonstan!J39</f>
        <v>1.5001441766640573</v>
      </c>
      <c r="K39">
        <f>pdbberlaku!K39/pdbkonstan!K39</f>
        <v>1.5302602988897902</v>
      </c>
      <c r="L39">
        <f>pdbberlaku!L39/pdbkonstan!L39</f>
        <v>1.5737079784670691</v>
      </c>
      <c r="M39">
        <f>pdbberlaku!M39/pdbkonstan!M39</f>
        <v>1.5903345120629668</v>
      </c>
      <c r="N39">
        <f>pdbberlaku!N39/pdbkonstan!N39</f>
        <v>1.6064033730915424</v>
      </c>
      <c r="O39">
        <f>pdbberlaku!O39/pdbkonstan!O39</f>
        <v>1.6258782160628118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BD27-7348-4774-91D0-6BC60195BBC4}">
  <dimension ref="A1:AC8"/>
  <sheetViews>
    <sheetView workbookViewId="0">
      <selection activeCell="Q1" sqref="Q1:AC8"/>
    </sheetView>
  </sheetViews>
  <sheetFormatPr defaultRowHeight="14.5" x14ac:dyDescent="0.35"/>
  <cols>
    <col min="1" max="1" width="30.54296875" customWidth="1"/>
  </cols>
  <sheetData>
    <row r="1" spans="1:29" x14ac:dyDescent="0.3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  <c r="X1">
        <v>2018</v>
      </c>
      <c r="Y1">
        <v>2019</v>
      </c>
      <c r="Z1">
        <v>2020</v>
      </c>
      <c r="AA1">
        <v>2021</v>
      </c>
      <c r="AB1">
        <v>2022</v>
      </c>
      <c r="AC1">
        <v>2023</v>
      </c>
    </row>
    <row r="2" spans="1:29" x14ac:dyDescent="0.35">
      <c r="A2" t="s">
        <v>76</v>
      </c>
      <c r="B2">
        <v>1674248.3</v>
      </c>
      <c r="C2">
        <v>1742813.6</v>
      </c>
      <c r="D2">
        <v>1811002.2999999998</v>
      </c>
      <c r="E2">
        <v>1874196.2000000002</v>
      </c>
      <c r="F2">
        <v>1923542.2</v>
      </c>
      <c r="G2">
        <v>1938773</v>
      </c>
      <c r="H2">
        <v>1985548.6</v>
      </c>
      <c r="I2">
        <v>2038054.1</v>
      </c>
      <c r="J2">
        <v>2103758</v>
      </c>
      <c r="K2">
        <v>2160605.2999999998</v>
      </c>
      <c r="L2">
        <v>2168874.1</v>
      </c>
      <c r="M2">
        <v>2226290.4</v>
      </c>
      <c r="N2">
        <v>2293999.8000000003</v>
      </c>
      <c r="O2">
        <v>2365266.2999999998</v>
      </c>
      <c r="Q2">
        <f t="shared" ref="Q2" si="0">(C2-B2)/B2*100</f>
        <v>4.0952886140006859</v>
      </c>
      <c r="R2">
        <f t="shared" ref="R2" si="1">(D2-C2)/C2*100</f>
        <v>3.9125641434057958</v>
      </c>
      <c r="S2">
        <f t="shared" ref="S2" si="2">(E2-D2)/D2*100</f>
        <v>3.4894433872337096</v>
      </c>
      <c r="T2">
        <f t="shared" ref="T2" si="3">(F2-E2)/E2*100</f>
        <v>2.632915379937264</v>
      </c>
      <c r="U2">
        <f t="shared" ref="U2" si="4">(G2-F2)/F2*100</f>
        <v>0.79181002631499575</v>
      </c>
      <c r="V2">
        <f t="shared" ref="V2" si="5">(H2-G2)/G2*100</f>
        <v>2.4126393342593531</v>
      </c>
      <c r="W2">
        <f t="shared" ref="W2" si="6">(I2-H2)/H2*100</f>
        <v>2.644382514736733</v>
      </c>
      <c r="X2">
        <f t="shared" ref="X2" si="7">(J2-I2)/I2*100</f>
        <v>3.2238545581297329</v>
      </c>
      <c r="Y2">
        <f t="shared" ref="Y2" si="8">(K2-J2)/J2*100</f>
        <v>2.7021786726419963</v>
      </c>
      <c r="Z2">
        <f t="shared" ref="Z2" si="9">(L2-K2)/K2*100</f>
        <v>0.38270756810604323</v>
      </c>
      <c r="AA2">
        <f t="shared" ref="AA2" si="10">(M2-L2)/L2*100</f>
        <v>2.6472859812379066</v>
      </c>
      <c r="AB2">
        <f t="shared" ref="AB2" si="11">(N2-M2)/M2*100</f>
        <v>3.0413552517677109</v>
      </c>
      <c r="AC2">
        <f t="shared" ref="AC2" si="12">(O2-N2)/N2*100</f>
        <v>3.1066480476589198</v>
      </c>
    </row>
    <row r="3" spans="1:29" x14ac:dyDescent="0.35">
      <c r="A3" t="s">
        <v>74</v>
      </c>
      <c r="B3">
        <v>1278938.6000000001</v>
      </c>
      <c r="C3">
        <v>1374400.1</v>
      </c>
      <c r="D3">
        <v>1470331.1</v>
      </c>
      <c r="E3">
        <v>1550512</v>
      </c>
      <c r="F3">
        <v>1637505.9</v>
      </c>
      <c r="G3">
        <v>1720221.2</v>
      </c>
      <c r="H3">
        <v>1796484.8</v>
      </c>
      <c r="I3">
        <v>1883616.7</v>
      </c>
      <c r="J3">
        <v>1973536.6</v>
      </c>
      <c r="K3">
        <v>2059265.6</v>
      </c>
      <c r="L3">
        <v>2007316.6</v>
      </c>
      <c r="M3">
        <v>2081054.8</v>
      </c>
      <c r="N3">
        <v>2185263.2000000002</v>
      </c>
      <c r="O3">
        <v>2287660.2000000002</v>
      </c>
      <c r="Q3">
        <f t="shared" ref="Q3:Q8" si="13">(C3-B3)/B3*100</f>
        <v>7.4641190749892132</v>
      </c>
      <c r="R3">
        <f t="shared" ref="R3:R8" si="14">(D3-C3)/C3*100</f>
        <v>6.9798452430263929</v>
      </c>
      <c r="S3">
        <f t="shared" ref="S3:S8" si="15">(E3-D3)/D3*100</f>
        <v>5.4532547124929822</v>
      </c>
      <c r="T3">
        <f t="shared" ref="T3:T8" si="16">(F3-E3)/E3*100</f>
        <v>5.610656350934395</v>
      </c>
      <c r="U3">
        <f t="shared" ref="U3:U8" si="17">(G3-F3)/F3*100</f>
        <v>5.0512978304383545</v>
      </c>
      <c r="V3">
        <f t="shared" ref="V3:V8" si="18">(H3-G3)/G3*100</f>
        <v>4.4333600818313421</v>
      </c>
      <c r="W3">
        <f t="shared" ref="W3:W8" si="19">(I3-H3)/H3*100</f>
        <v>4.8501328817254619</v>
      </c>
      <c r="X3">
        <f t="shared" ref="X3:X8" si="20">(J3-I3)/I3*100</f>
        <v>4.7737896993586935</v>
      </c>
      <c r="Y3">
        <f t="shared" ref="Y3:Y8" si="21">(K3-J3)/J3*100</f>
        <v>4.3439275461118889</v>
      </c>
      <c r="Z3">
        <f t="shared" ref="Z3:Z8" si="22">(L3-K3)/K3*100</f>
        <v>-2.5226954696858916</v>
      </c>
      <c r="AA3">
        <f t="shared" ref="AA3:AA8" si="23">(M3-L3)/L3*100</f>
        <v>3.673471339797616</v>
      </c>
      <c r="AB3">
        <f t="shared" ref="AB3:AB8" si="24">(N3-M3)/M3*100</f>
        <v>5.0074798606937279</v>
      </c>
      <c r="AC3">
        <f t="shared" ref="AC3:AC8" si="25">(O3-N3)/N3*100</f>
        <v>4.6857971158805949</v>
      </c>
    </row>
    <row r="4" spans="1:29" x14ac:dyDescent="0.35">
      <c r="A4" t="s">
        <v>77</v>
      </c>
      <c r="B4">
        <v>1369581</v>
      </c>
      <c r="C4">
        <v>1492995.6</v>
      </c>
      <c r="D4">
        <v>1580806.7000000002</v>
      </c>
      <c r="E4">
        <v>1667526.6</v>
      </c>
      <c r="F4">
        <v>1762046</v>
      </c>
      <c r="G4">
        <v>1824942.7999999998</v>
      </c>
      <c r="H4">
        <v>1913427.6</v>
      </c>
      <c r="I4">
        <v>2016555.5999999999</v>
      </c>
      <c r="J4">
        <v>2127283.7999999998</v>
      </c>
      <c r="K4">
        <v>2236616.2000000002</v>
      </c>
      <c r="L4">
        <v>2078192.5</v>
      </c>
      <c r="M4">
        <v>2166738.2999999998</v>
      </c>
      <c r="N4">
        <v>2364680.2000000002</v>
      </c>
      <c r="O4">
        <v>2541643.4</v>
      </c>
      <c r="Q4">
        <f t="shared" si="13"/>
        <v>9.0111209194636963</v>
      </c>
      <c r="R4">
        <f t="shared" si="14"/>
        <v>5.8815377620670874</v>
      </c>
      <c r="S4">
        <f t="shared" si="15"/>
        <v>5.4858003828045456</v>
      </c>
      <c r="T4">
        <f t="shared" si="16"/>
        <v>5.6682394151913318</v>
      </c>
      <c r="U4">
        <f t="shared" si="17"/>
        <v>3.5695322369563458</v>
      </c>
      <c r="V4">
        <f t="shared" si="18"/>
        <v>4.8486341599309464</v>
      </c>
      <c r="W4">
        <f t="shared" si="19"/>
        <v>5.3896996154962826</v>
      </c>
      <c r="X4">
        <f t="shared" si="20"/>
        <v>5.4909569565054372</v>
      </c>
      <c r="Y4">
        <f t="shared" si="21"/>
        <v>5.1395305130420486</v>
      </c>
      <c r="Z4">
        <f t="shared" si="22"/>
        <v>-7.0831866459699331</v>
      </c>
      <c r="AA4">
        <f t="shared" si="23"/>
        <v>4.2607121332600233</v>
      </c>
      <c r="AB4">
        <f t="shared" si="24"/>
        <v>9.1354779670438457</v>
      </c>
      <c r="AC4">
        <f t="shared" si="25"/>
        <v>7.4835996850652249</v>
      </c>
    </row>
    <row r="5" spans="1:29" x14ac:dyDescent="0.35">
      <c r="A5" t="s">
        <v>78</v>
      </c>
      <c r="B5">
        <v>355133.5</v>
      </c>
      <c r="C5">
        <v>389933.1</v>
      </c>
      <c r="D5">
        <v>432572</v>
      </c>
      <c r="E5">
        <v>474640.8</v>
      </c>
      <c r="F5">
        <v>522270.89999999997</v>
      </c>
      <c r="G5">
        <v>570165.30000000005</v>
      </c>
      <c r="H5">
        <v>618529.80000000005</v>
      </c>
      <c r="I5">
        <v>676184.5</v>
      </c>
      <c r="J5">
        <v>726453.79999999993</v>
      </c>
      <c r="K5">
        <v>796472.3</v>
      </c>
      <c r="L5">
        <v>847734</v>
      </c>
      <c r="M5">
        <v>893612.8</v>
      </c>
      <c r="N5">
        <v>964718</v>
      </c>
      <c r="O5">
        <v>1039380.7</v>
      </c>
      <c r="Q5">
        <f t="shared" ref="Q5" si="26">(C5-B5)/B5*100</f>
        <v>9.7990192420596696</v>
      </c>
      <c r="R5">
        <f t="shared" ref="R5" si="27">(D5-C5)/C5*100</f>
        <v>10.934927042613214</v>
      </c>
      <c r="S5">
        <f t="shared" ref="S5" si="28">(E5-D5)/D5*100</f>
        <v>9.7252711687302895</v>
      </c>
      <c r="T5">
        <f t="shared" ref="T5" si="29">(F5-E5)/E5*100</f>
        <v>10.034978029701612</v>
      </c>
      <c r="U5">
        <f t="shared" ref="U5" si="30">(G5-F5)/F5*100</f>
        <v>9.1704132855190821</v>
      </c>
      <c r="V5">
        <f t="shared" ref="V5" si="31">(H5-G5)/G5*100</f>
        <v>8.4825400633816184</v>
      </c>
      <c r="W5">
        <f t="shared" ref="W5" si="32">(I5-H5)/H5*100</f>
        <v>9.3212485477660003</v>
      </c>
      <c r="X5">
        <f t="shared" ref="X5" si="33">(J5-I5)/I5*100</f>
        <v>7.4342579577023633</v>
      </c>
      <c r="Y5">
        <f t="shared" ref="Y5" si="34">(K5-J5)/J5*100</f>
        <v>9.6383968257857724</v>
      </c>
      <c r="Z5">
        <f t="shared" ref="Z5" si="35">(L5-K5)/K5*100</f>
        <v>6.4360932577316188</v>
      </c>
      <c r="AA5">
        <f t="shared" ref="AA5" si="36">(M5-L5)/L5*100</f>
        <v>5.4119334602599452</v>
      </c>
      <c r="AB5">
        <f t="shared" ref="AB5" si="37">(N5-M5)/M5*100</f>
        <v>7.9570480637698964</v>
      </c>
      <c r="AC5">
        <f t="shared" ref="AC5" si="38">(O5-N5)/N5*100</f>
        <v>7.739329005989311</v>
      </c>
    </row>
    <row r="6" spans="1:29" x14ac:dyDescent="0.35">
      <c r="A6" t="s">
        <v>79</v>
      </c>
      <c r="B6">
        <v>437941.9</v>
      </c>
      <c r="C6">
        <v>469884.4</v>
      </c>
      <c r="D6">
        <v>510150.3</v>
      </c>
      <c r="E6">
        <v>549752.6</v>
      </c>
      <c r="F6">
        <v>576265.69999999995</v>
      </c>
      <c r="G6">
        <v>614248.6</v>
      </c>
      <c r="H6">
        <v>657779.9</v>
      </c>
      <c r="I6">
        <v>688539.9</v>
      </c>
      <c r="J6">
        <v>715268.8</v>
      </c>
      <c r="K6">
        <v>759994.2</v>
      </c>
      <c r="L6">
        <v>781745.9</v>
      </c>
      <c r="M6">
        <v>797920.60000000009</v>
      </c>
      <c r="N6">
        <v>812638.7</v>
      </c>
      <c r="O6">
        <v>840101.6</v>
      </c>
      <c r="Q6">
        <f t="shared" si="13"/>
        <v>7.293775726871532</v>
      </c>
      <c r="R6">
        <f t="shared" si="14"/>
        <v>8.5693204541372214</v>
      </c>
      <c r="S6">
        <f t="shared" si="15"/>
        <v>7.7628690995575207</v>
      </c>
      <c r="T6">
        <f t="shared" si="16"/>
        <v>4.8227329893482951</v>
      </c>
      <c r="U6">
        <f t="shared" si="17"/>
        <v>6.5912130463430358</v>
      </c>
      <c r="V6">
        <f t="shared" si="18"/>
        <v>7.0869188794243971</v>
      </c>
      <c r="W6">
        <f t="shared" si="19"/>
        <v>4.676336263847527</v>
      </c>
      <c r="X6">
        <f t="shared" si="20"/>
        <v>3.881968205473644</v>
      </c>
      <c r="Y6">
        <f t="shared" si="21"/>
        <v>6.2529499399386497</v>
      </c>
      <c r="Z6">
        <f t="shared" si="22"/>
        <v>2.8620876317214092</v>
      </c>
      <c r="AA6">
        <f t="shared" si="23"/>
        <v>2.0690482674741331</v>
      </c>
      <c r="AB6">
        <f t="shared" si="24"/>
        <v>1.8445569646904538</v>
      </c>
      <c r="AC6">
        <f t="shared" si="25"/>
        <v>3.379472328846759</v>
      </c>
    </row>
    <row r="7" spans="1:29" x14ac:dyDescent="0.35">
      <c r="A7" t="s">
        <v>80</v>
      </c>
      <c r="B7">
        <v>369065.2</v>
      </c>
      <c r="C7">
        <v>396993.6</v>
      </c>
      <c r="D7">
        <v>426759.80000000005</v>
      </c>
      <c r="E7">
        <v>457720.69999999995</v>
      </c>
      <c r="F7">
        <v>489112.19999999995</v>
      </c>
      <c r="G7">
        <v>525390.1</v>
      </c>
      <c r="H7">
        <v>552885.30000000005</v>
      </c>
      <c r="I7">
        <v>584483.1</v>
      </c>
      <c r="J7">
        <v>623861.6</v>
      </c>
      <c r="K7">
        <v>673849.20000000007</v>
      </c>
      <c r="L7">
        <v>689109</v>
      </c>
      <c r="M7">
        <v>708518.7</v>
      </c>
      <c r="N7">
        <v>733849.7</v>
      </c>
      <c r="O7">
        <v>770770</v>
      </c>
      <c r="Q7">
        <f t="shared" ref="Q7" si="39">(C7-B7)/B7*100</f>
        <v>7.5673349857965384</v>
      </c>
      <c r="R7">
        <f t="shared" ref="R7" si="40">(D7-C7)/C7*100</f>
        <v>7.4979042483304701</v>
      </c>
      <c r="S7">
        <f t="shared" ref="S7" si="41">(E7-D7)/D7*100</f>
        <v>7.2548773338069568</v>
      </c>
      <c r="T7">
        <f t="shared" ref="T7" si="42">(F7-E7)/E7*100</f>
        <v>6.8582216185547216</v>
      </c>
      <c r="U7">
        <f t="shared" ref="U7" si="43">(G7-F7)/F7*100</f>
        <v>7.4170916202867216</v>
      </c>
      <c r="V7">
        <f t="shared" ref="V7" si="44">(H7-G7)/G7*100</f>
        <v>5.233292366947925</v>
      </c>
      <c r="W7">
        <f t="shared" ref="W7" si="45">(I7-H7)/H7*100</f>
        <v>5.715073271074476</v>
      </c>
      <c r="X7">
        <f t="shared" ref="X7" si="46">(J7-I7)/I7*100</f>
        <v>6.7373205487036323</v>
      </c>
      <c r="Y7">
        <f t="shared" ref="Y7" si="47">(K7-J7)/J7*100</f>
        <v>8.0126104892495533</v>
      </c>
      <c r="Z7">
        <f t="shared" ref="Z7" si="48">(L7-K7)/K7*100</f>
        <v>2.2645719546747149</v>
      </c>
      <c r="AA7">
        <f t="shared" ref="AA7" si="49">(M7-L7)/L7*100</f>
        <v>2.8166371357796738</v>
      </c>
      <c r="AB7">
        <f t="shared" ref="AB7" si="50">(N7-M7)/M7*100</f>
        <v>3.5752055662045339</v>
      </c>
      <c r="AC7">
        <f t="shared" ref="AC7" si="51">(O7-N7)/N7*100</f>
        <v>5.0310438227337357</v>
      </c>
    </row>
    <row r="8" spans="1:29" x14ac:dyDescent="0.35">
      <c r="A8" t="s">
        <v>75</v>
      </c>
      <c r="B8">
        <v>6864133.0999999996</v>
      </c>
      <c r="C8">
        <v>7287635.2999999998</v>
      </c>
      <c r="D8">
        <v>7727083.4000000004</v>
      </c>
      <c r="E8">
        <v>8156497.7999999998</v>
      </c>
      <c r="F8">
        <v>8564866.5999999996</v>
      </c>
      <c r="G8">
        <v>8982517.0999999996</v>
      </c>
      <c r="H8">
        <v>9434613.4000000004</v>
      </c>
      <c r="I8">
        <v>9912928.0999999996</v>
      </c>
      <c r="J8">
        <v>10425851.9</v>
      </c>
      <c r="K8">
        <v>10949155.4</v>
      </c>
      <c r="L8">
        <v>10722999.300000001</v>
      </c>
      <c r="M8">
        <v>11120059.699999999</v>
      </c>
      <c r="N8">
        <v>11710247.9</v>
      </c>
      <c r="O8">
        <v>12301393.6</v>
      </c>
      <c r="Q8">
        <f t="shared" si="13"/>
        <v>6.1697842077100784</v>
      </c>
      <c r="R8">
        <f t="shared" si="14"/>
        <v>6.0300506530561506</v>
      </c>
      <c r="S8">
        <f t="shared" si="15"/>
        <v>5.5572636889100924</v>
      </c>
      <c r="T8">
        <f t="shared" si="16"/>
        <v>5.0066684257549827</v>
      </c>
      <c r="U8">
        <f t="shared" si="17"/>
        <v>4.8763223002212319</v>
      </c>
      <c r="V8">
        <f t="shared" si="18"/>
        <v>5.0330691828017864</v>
      </c>
      <c r="W8">
        <f t="shared" si="19"/>
        <v>5.0697859013491664</v>
      </c>
      <c r="X8">
        <f t="shared" si="20"/>
        <v>5.1742915395502642</v>
      </c>
      <c r="Y8">
        <f t="shared" si="21"/>
        <v>5.0192876804628304</v>
      </c>
      <c r="Z8">
        <f t="shared" si="22"/>
        <v>-2.0655118293416463</v>
      </c>
      <c r="AA8">
        <f t="shared" si="23"/>
        <v>3.7028856282775142</v>
      </c>
      <c r="AB8">
        <f t="shared" si="24"/>
        <v>5.3074193477576488</v>
      </c>
      <c r="AC8">
        <f t="shared" si="25"/>
        <v>5.0481057706728754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5BCC-F424-4843-99DB-069AD186D09E}">
  <dimension ref="A1:O39"/>
  <sheetViews>
    <sheetView workbookViewId="0">
      <selection activeCell="A27" sqref="A27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(pdbkonstan!C2-pdbkonstan!B2)/pdbkonstan!B2*100</f>
        <v>3.4657353906449591</v>
      </c>
      <c r="D2">
        <f>(pdbkonstan!D2-pdbkonstan!C2)/pdbkonstan!C2*100</f>
        <v>4.5765007633415733</v>
      </c>
      <c r="E2">
        <f>(pdbkonstan!E2-pdbkonstan!D2)/pdbkonstan!D2*100</f>
        <v>3.8538687283812179</v>
      </c>
      <c r="F2">
        <f>(pdbkonstan!F2-pdbkonstan!E2)/pdbkonstan!E2*100</f>
        <v>3.848454469093221</v>
      </c>
      <c r="G2">
        <f>(pdbkonstan!G2-pdbkonstan!F2)/pdbkonstan!F2*100</f>
        <v>3.0004901239735369</v>
      </c>
      <c r="H2">
        <f>(pdbkonstan!H2-pdbkonstan!G2)/pdbkonstan!G2*100</f>
        <v>3.2588465773531397</v>
      </c>
      <c r="I2">
        <f>(pdbkonstan!I2-pdbkonstan!H2)/pdbkonstan!H2*100</f>
        <v>3.6210551767173396</v>
      </c>
      <c r="J2">
        <f>(pdbkonstan!J2-pdbkonstan!I2)/pdbkonstan!I2*100</f>
        <v>3.6476814685998997</v>
      </c>
      <c r="K2">
        <f>(pdbkonstan!K2-pdbkonstan!J2)/pdbkonstan!J2*100</f>
        <v>3.3060940382139026</v>
      </c>
      <c r="L2">
        <f>(pdbkonstan!L2-pdbkonstan!K2)/pdbkonstan!K2*100</f>
        <v>2.1353679925236535</v>
      </c>
      <c r="M2">
        <f>(pdbkonstan!M2-pdbkonstan!L2)/pdbkonstan!L2*100</f>
        <v>1.1205864022686829</v>
      </c>
      <c r="N2">
        <f>(pdbkonstan!N2-pdbkonstan!M2)/pdbkonstan!M2*100</f>
        <v>2.3275879824902233</v>
      </c>
      <c r="O2">
        <f>(pdbkonstan!O2-pdbkonstan!N2)/pdbkonstan!N2*100</f>
        <v>0.18061806333646338</v>
      </c>
    </row>
    <row r="3" spans="1:15" x14ac:dyDescent="0.35">
      <c r="A3" t="s">
        <v>1</v>
      </c>
      <c r="C3">
        <f>(pdbkonstan!C3-pdbkonstan!B3)/pdbkonstan!B3*100</f>
        <v>1.0410161391049404</v>
      </c>
      <c r="D3">
        <f>(pdbkonstan!D3-pdbkonstan!C3)/pdbkonstan!C3*100</f>
        <v>0.24007764213107219</v>
      </c>
      <c r="E3">
        <f>(pdbkonstan!E3-pdbkonstan!D3)/pdbkonstan!D3*100</f>
        <v>0.60606060606061096</v>
      </c>
      <c r="F3">
        <f>(pdbkonstan!F3-pdbkonstan!E3)/pdbkonstan!E3*100</f>
        <v>0.58198038791938556</v>
      </c>
      <c r="G3">
        <f>(pdbkonstan!G3-pdbkonstan!F3)/pdbkonstan!F3*100</f>
        <v>1.7625286410904175</v>
      </c>
      <c r="H3">
        <f>(pdbkonstan!H3-pdbkonstan!G3)/pdbkonstan!G3*100</f>
        <v>-1.0251800044537185</v>
      </c>
      <c r="I3">
        <f>(pdbkonstan!I3-pdbkonstan!H3)/pdbkonstan!H3*100</f>
        <v>2.1292623579214003</v>
      </c>
      <c r="J3">
        <f>(pdbkonstan!J3-pdbkonstan!I3)/pdbkonstan!I3*100</f>
        <v>2.7777596459506988</v>
      </c>
      <c r="K3">
        <f>(pdbkonstan!K3-pdbkonstan!J3)/pdbkonstan!J3*100</f>
        <v>0.37439387251554518</v>
      </c>
      <c r="L3">
        <f>(pdbkonstan!L3-pdbkonstan!K3)/pdbkonstan!K3*100</f>
        <v>-2.8947634835861588E-2</v>
      </c>
      <c r="M3">
        <f>(pdbkonstan!M3-pdbkonstan!L3)/pdbkonstan!L3*100</f>
        <v>7.484260110475216E-2</v>
      </c>
      <c r="N3">
        <f>(pdbkonstan!N3-pdbkonstan!M3)/pdbkonstan!M3*100</f>
        <v>-1.2617279031600119</v>
      </c>
      <c r="O3">
        <f>(pdbkonstan!O3-pdbkonstan!N3)/pdbkonstan!N3*100</f>
        <v>2.6063034239358425</v>
      </c>
    </row>
    <row r="4" spans="1:15" x14ac:dyDescent="0.35">
      <c r="A4" t="s">
        <v>2</v>
      </c>
      <c r="C4">
        <f>(pdbkonstan!C4-pdbkonstan!B4)/pdbkonstan!B4*100</f>
        <v>7.6524421250019277</v>
      </c>
      <c r="D4">
        <f>(pdbkonstan!D4-pdbkonstan!C4)/pdbkonstan!C4*100</f>
        <v>6.2888397698537224</v>
      </c>
      <c r="E4">
        <f>(pdbkonstan!E4-pdbkonstan!D4)/pdbkonstan!D4*100</f>
        <v>7.2352909305308595</v>
      </c>
      <c r="F4">
        <f>(pdbkonstan!F4-pdbkonstan!E4)/pdbkonstan!E4*100</f>
        <v>7.3462681940831009</v>
      </c>
      <c r="G4">
        <f>(pdbkonstan!G4-pdbkonstan!F4)/pdbkonstan!F4*100</f>
        <v>7.8941899003488691</v>
      </c>
      <c r="H4">
        <f>(pdbkonstan!H4-pdbkonstan!G4)/pdbkonstan!G4*100</f>
        <v>5.1857494088722191</v>
      </c>
      <c r="I4">
        <f>(pdbkonstan!I4-pdbkonstan!H4)/pdbkonstan!H4*100</f>
        <v>5.7021406676527056</v>
      </c>
      <c r="J4">
        <f>(pdbkonstan!J4-pdbkonstan!I4)/pdbkonstan!I4*100</f>
        <v>5.1945658748366634</v>
      </c>
      <c r="K4">
        <f>(pdbkonstan!K4-pdbkonstan!J4)/pdbkonstan!J4*100</f>
        <v>5.7256799831696226</v>
      </c>
      <c r="L4">
        <f>(pdbkonstan!L4-pdbkonstan!K4)/pdbkonstan!K4*100</f>
        <v>0.72685515140799994</v>
      </c>
      <c r="M4">
        <f>(pdbkonstan!M4-pdbkonstan!L4)/pdbkonstan!L4*100</f>
        <v>5.4520383310843235</v>
      </c>
      <c r="N4">
        <f>(pdbkonstan!N4-pdbkonstan!M4)/pdbkonstan!M4*100</f>
        <v>2.7935571074902796</v>
      </c>
      <c r="O4">
        <f>(pdbkonstan!O4-pdbkonstan!N4)/pdbkonstan!N4*100</f>
        <v>5.4902407820734176</v>
      </c>
    </row>
    <row r="5" spans="1:15" x14ac:dyDescent="0.35">
      <c r="A5" t="s">
        <v>3</v>
      </c>
      <c r="C5">
        <f>(pdbkonstan!C5-pdbkonstan!B5)/pdbkonstan!B5*100</f>
        <v>23.959995644938019</v>
      </c>
      <c r="D5">
        <f>(pdbkonstan!D5-pdbkonstan!C5)/pdbkonstan!C5*100</f>
        <v>15.732067214069186</v>
      </c>
      <c r="E5">
        <f>(pdbkonstan!E5-pdbkonstan!D5)/pdbkonstan!D5*100</f>
        <v>7.3747599627389286</v>
      </c>
      <c r="F5">
        <f>(pdbkonstan!F5-pdbkonstan!E5)/pdbkonstan!E5*100</f>
        <v>1.4051194977596442</v>
      </c>
      <c r="G5">
        <f>(pdbkonstan!G5-pdbkonstan!F5)/pdbkonstan!F5*100</f>
        <v>-7.3079367962223101</v>
      </c>
      <c r="H5">
        <f>(pdbkonstan!H5-pdbkonstan!G5)/pdbkonstan!G5*100</f>
        <v>-4.1365077196162101</v>
      </c>
      <c r="I5">
        <f>(pdbkonstan!I5-pdbkonstan!H5)/pdbkonstan!H5*100</f>
        <v>1.5151596648298054</v>
      </c>
      <c r="J5">
        <f>(pdbkonstan!J5-pdbkonstan!I5)/pdbkonstan!I5*100</f>
        <v>4.01030736196617</v>
      </c>
      <c r="K5">
        <f>(pdbkonstan!K5-pdbkonstan!J5)/pdbkonstan!J5*100</f>
        <v>10.204176066197606</v>
      </c>
      <c r="L5">
        <f>(pdbkonstan!L5-pdbkonstan!K5)/pdbkonstan!K5*100</f>
        <v>-5.4314258364358787</v>
      </c>
      <c r="M5">
        <f>(pdbkonstan!M5-pdbkonstan!L5)/pdbkonstan!L5*100</f>
        <v>6.6033777789364105</v>
      </c>
      <c r="N5">
        <f>(pdbkonstan!N5-pdbkonstan!M5)/pdbkonstan!M5*100</f>
        <v>8.1135670120110142</v>
      </c>
      <c r="O5">
        <f>(pdbkonstan!O5-pdbkonstan!N5)/pdbkonstan!N5*100</f>
        <v>10.018738703587081</v>
      </c>
    </row>
    <row r="6" spans="1:15" x14ac:dyDescent="0.35">
      <c r="A6" t="s">
        <v>4</v>
      </c>
      <c r="C6">
        <f>(pdbkonstan!C6-pdbkonstan!B6)/pdbkonstan!B6*100</f>
        <v>-0.12868500641195055</v>
      </c>
      <c r="D6">
        <f>(pdbkonstan!D6-pdbkonstan!C6)/pdbkonstan!C6*100</f>
        <v>-3.6054103046699204</v>
      </c>
      <c r="E6">
        <f>(pdbkonstan!E6-pdbkonstan!D6)/pdbkonstan!D6*100</f>
        <v>-3.1839519158156122</v>
      </c>
      <c r="F6">
        <f>(pdbkonstan!F6-pdbkonstan!E6)/pdbkonstan!E6*100</f>
        <v>-1.9680328703362275</v>
      </c>
      <c r="G6">
        <f>(pdbkonstan!G6-pdbkonstan!F6)/pdbkonstan!F6*100</f>
        <v>5.342462943784225E-2</v>
      </c>
      <c r="H6">
        <f>(pdbkonstan!H6-pdbkonstan!G6)/pdbkonstan!G6*100</f>
        <v>2.0883700619993619</v>
      </c>
      <c r="I6">
        <f>(pdbkonstan!I6-pdbkonstan!H6)/pdbkonstan!H6*100</f>
        <v>-3.5350169357874437</v>
      </c>
      <c r="J6">
        <f>(pdbkonstan!J6-pdbkonstan!I6)/pdbkonstan!I6*100</f>
        <v>-1.3985983948614495</v>
      </c>
      <c r="K6">
        <f>(pdbkonstan!K6-pdbkonstan!J6)/pdbkonstan!J6*100</f>
        <v>-2.8282277232666302</v>
      </c>
      <c r="L6">
        <f>(pdbkonstan!L6-pdbkonstan!K6)/pdbkonstan!K6*100</f>
        <v>-5.9993427135172261</v>
      </c>
      <c r="M6">
        <f>(pdbkonstan!M6-pdbkonstan!L6)/pdbkonstan!L6*100</f>
        <v>-4.4159361251904024</v>
      </c>
      <c r="N6">
        <f>(pdbkonstan!N6-pdbkonstan!M6)/pdbkonstan!M6*100</f>
        <v>-4.8207591669957894</v>
      </c>
      <c r="O6">
        <f>(pdbkonstan!O6-pdbkonstan!N6)/pdbkonstan!N6*100</f>
        <v>0.73213869503818596</v>
      </c>
    </row>
    <row r="7" spans="1:15" x14ac:dyDescent="0.35">
      <c r="A7" t="s">
        <v>5</v>
      </c>
      <c r="C7">
        <f>(pdbkonstan!C7-pdbkonstan!B7)/pdbkonstan!B7*100</f>
        <v>-12.660168686300965</v>
      </c>
      <c r="D7">
        <f>(pdbkonstan!D7-pdbkonstan!C7)/pdbkonstan!C7*100</f>
        <v>-3.981818124650859</v>
      </c>
      <c r="E7">
        <f>(pdbkonstan!E7-pdbkonstan!D7)/pdbkonstan!D7*100</f>
        <v>7.6342718674445695</v>
      </c>
      <c r="F7">
        <f>(pdbkonstan!F7-pdbkonstan!E7)/pdbkonstan!E7*100</f>
        <v>-0.35564849313347074</v>
      </c>
      <c r="G7">
        <f>(pdbkonstan!G7-pdbkonstan!F7)/pdbkonstan!F7*100</f>
        <v>-10.742138800035418</v>
      </c>
      <c r="H7">
        <f>(pdbkonstan!H7-pdbkonstan!G7)/pdbkonstan!G7*100</f>
        <v>1.8246831062598876</v>
      </c>
      <c r="I7">
        <f>(pdbkonstan!I7-pdbkonstan!H7)/pdbkonstan!H7*100</f>
        <v>6.5475817215956393</v>
      </c>
      <c r="J7">
        <f>(pdbkonstan!J7-pdbkonstan!I7)/pdbkonstan!I7*100</f>
        <v>9.0057424876826584</v>
      </c>
      <c r="K7">
        <f>(pdbkonstan!K7-pdbkonstan!J7)/pdbkonstan!J7*100</f>
        <v>-15.152420858585764</v>
      </c>
      <c r="L7">
        <f>(pdbkonstan!L7-pdbkonstan!K7)/pdbkonstan!K7*100</f>
        <v>20.256035562262369</v>
      </c>
      <c r="M7">
        <f>(pdbkonstan!M7-pdbkonstan!L7)/pdbkonstan!L7*100</f>
        <v>22.83883306529189</v>
      </c>
      <c r="N7">
        <f>(pdbkonstan!N7-pdbkonstan!M7)/pdbkonstan!M7*100</f>
        <v>18.010209262182329</v>
      </c>
      <c r="O7">
        <f>(pdbkonstan!O7-pdbkonstan!N7)/pdbkonstan!N7*100</f>
        <v>8.5002033728606907</v>
      </c>
    </row>
    <row r="8" spans="1:15" x14ac:dyDescent="0.35">
      <c r="A8" t="s">
        <v>6</v>
      </c>
      <c r="C8">
        <f>(pdbkonstan!C8-pdbkonstan!B8)/pdbkonstan!B8*100</f>
        <v>5.8753087544270457</v>
      </c>
      <c r="D8">
        <f>(pdbkonstan!D8-pdbkonstan!C8)/pdbkonstan!C8*100</f>
        <v>6.0424336736630355</v>
      </c>
      <c r="E8">
        <f>(pdbkonstan!E8-pdbkonstan!D8)/pdbkonstan!D8*100</f>
        <v>4.6113159223864733</v>
      </c>
      <c r="F8">
        <f>(pdbkonstan!F8-pdbkonstan!E8)/pdbkonstan!E8*100</f>
        <v>4.9217209752507225</v>
      </c>
      <c r="G8">
        <f>(pdbkonstan!G8-pdbkonstan!F8)/pdbkonstan!F8*100</f>
        <v>1.142711797345308</v>
      </c>
      <c r="H8">
        <f>(pdbkonstan!H8-pdbkonstan!G8)/pdbkonstan!G8*100</f>
        <v>6.3580973997873382</v>
      </c>
      <c r="I8">
        <f>(pdbkonstan!I8-pdbkonstan!H8)/pdbkonstan!H8*100</f>
        <v>4.6809172811379733</v>
      </c>
      <c r="J8">
        <f>(pdbkonstan!J8-pdbkonstan!I8)/pdbkonstan!I8*100</f>
        <v>2.1931052323706965</v>
      </c>
      <c r="K8">
        <f>(pdbkonstan!K8-pdbkonstan!J8)/pdbkonstan!J8*100</f>
        <v>6.1837824086405861</v>
      </c>
      <c r="L8">
        <f>(pdbkonstan!L8-pdbkonstan!K8)/pdbkonstan!K8*100</f>
        <v>-1.2217700662182602</v>
      </c>
      <c r="M8">
        <f>(pdbkonstan!M8-pdbkonstan!L8)/pdbkonstan!L8*100</f>
        <v>1.9692130352297017</v>
      </c>
      <c r="N8">
        <f>(pdbkonstan!N8-pdbkonstan!M8)/pdbkonstan!M8*100</f>
        <v>2.3316690610207083</v>
      </c>
      <c r="O8">
        <f>(pdbkonstan!O8-pdbkonstan!N8)/pdbkonstan!N8*100</f>
        <v>5.3677644153593489</v>
      </c>
    </row>
    <row r="9" spans="1:15" x14ac:dyDescent="0.35">
      <c r="A9" t="s">
        <v>7</v>
      </c>
      <c r="C9">
        <f>(pdbkonstan!C9-pdbkonstan!B9)/pdbkonstan!B9*100</f>
        <v>9.2383943547687242</v>
      </c>
      <c r="D9">
        <f>(pdbkonstan!D9-pdbkonstan!C9)/pdbkonstan!C9*100</f>
        <v>7.4409202572448265</v>
      </c>
      <c r="E9">
        <f>(pdbkonstan!E9-pdbkonstan!D9)/pdbkonstan!D9*100</f>
        <v>7.9087961215306422</v>
      </c>
      <c r="F9">
        <f>(pdbkonstan!F9-pdbkonstan!E9)/pdbkonstan!E9*100</f>
        <v>9.8051887510389157</v>
      </c>
      <c r="G9">
        <f>(pdbkonstan!G9-pdbkonstan!F9)/pdbkonstan!F9*100</f>
        <v>7.6927152087190294</v>
      </c>
      <c r="H9">
        <f>(pdbkonstan!H9-pdbkonstan!G9)/pdbkonstan!G9*100</f>
        <v>7.3628917318921472</v>
      </c>
      <c r="I9">
        <f>(pdbkonstan!I9-pdbkonstan!H9)/pdbkonstan!H9*100</f>
        <v>8.4370804479239023</v>
      </c>
      <c r="J9">
        <f>(pdbkonstan!J9-pdbkonstan!I9)/pdbkonstan!I9*100</f>
        <v>8.6402938578568076</v>
      </c>
      <c r="K9">
        <f>(pdbkonstan!K9-pdbkonstan!J9)/pdbkonstan!J9*100</f>
        <v>10.253602861297102</v>
      </c>
      <c r="L9">
        <f>(pdbkonstan!L9-pdbkonstan!K9)/pdbkonstan!K9*100</f>
        <v>-5.4437551283922314</v>
      </c>
      <c r="M9">
        <f>(pdbkonstan!M9-pdbkonstan!L9)/pdbkonstan!L9*100</f>
        <v>0.7336801397855921</v>
      </c>
      <c r="N9">
        <f>(pdbkonstan!N9-pdbkonstan!M9)/pdbkonstan!M9*100</f>
        <v>8.7730655528198636</v>
      </c>
      <c r="O9">
        <f>(pdbkonstan!O9-pdbkonstan!N9)/pdbkonstan!N9*100</f>
        <v>8.2449545007206222</v>
      </c>
    </row>
    <row r="10" spans="1:15" x14ac:dyDescent="0.35">
      <c r="A10" t="s">
        <v>14</v>
      </c>
      <c r="C10">
        <f>(pdbkonstan!C10-pdbkonstan!B10)/pdbkonstan!B10*100</f>
        <v>-0.32943835102056923</v>
      </c>
      <c r="D10">
        <f>(pdbkonstan!D10-pdbkonstan!C10)/pdbkonstan!C10*100</f>
        <v>-2.4010960648679491</v>
      </c>
      <c r="E10">
        <f>(pdbkonstan!E10-pdbkonstan!D10)/pdbkonstan!D10*100</f>
        <v>-2.6405974603451003</v>
      </c>
      <c r="F10">
        <f>(pdbkonstan!F10-pdbkonstan!E10)/pdbkonstan!E10*100</f>
        <v>-2.1219697999412084</v>
      </c>
      <c r="G10">
        <f>(pdbkonstan!G10-pdbkonstan!F10)/pdbkonstan!F10*100</f>
        <v>-1.1251630905168464</v>
      </c>
      <c r="H10">
        <f>(pdbkonstan!H10-pdbkonstan!G10)/pdbkonstan!G10*100</f>
        <v>2.8370319907424717</v>
      </c>
      <c r="I10">
        <f>(pdbkonstan!I10-pdbkonstan!H10)/pdbkonstan!H10*100</f>
        <v>-0.24624294609471559</v>
      </c>
      <c r="J10">
        <f>(pdbkonstan!J10-pdbkonstan!I10)/pdbkonstan!I10*100</f>
        <v>-8.0054801150268411E-3</v>
      </c>
      <c r="K10">
        <f>(pdbkonstan!K10-pdbkonstan!J10)/pdbkonstan!J10*100</f>
        <v>-1.1052086185892926</v>
      </c>
      <c r="L10">
        <f>(pdbkonstan!L10-pdbkonstan!K10)/pdbkonstan!K10*100</f>
        <v>-6.806968834722003</v>
      </c>
      <c r="M10">
        <f>(pdbkonstan!M10-pdbkonstan!L10)/pdbkonstan!L10*100</f>
        <v>0.57412574400170502</v>
      </c>
      <c r="N10">
        <f>(pdbkonstan!N10-pdbkonstan!M10)/pdbkonstan!M10*100</f>
        <v>3.7164524758437185</v>
      </c>
      <c r="O10">
        <f>(pdbkonstan!O10-pdbkonstan!N10)/pdbkonstan!N10*100</f>
        <v>4.163815807528926</v>
      </c>
    </row>
    <row r="11" spans="1:15" x14ac:dyDescent="0.35">
      <c r="A11" t="s">
        <v>8</v>
      </c>
      <c r="C11">
        <f>(pdbkonstan!C11-pdbkonstan!B11)/pdbkonstan!B11*100</f>
        <v>10.975546487087708</v>
      </c>
      <c r="D11">
        <f>(pdbkonstan!D11-pdbkonstan!C11)/pdbkonstan!C11*100</f>
        <v>10.334404406759237</v>
      </c>
      <c r="E11">
        <f>(pdbkonstan!E11-pdbkonstan!D11)/pdbkonstan!D11*100</f>
        <v>4.065172178382416</v>
      </c>
      <c r="F11">
        <f>(pdbkonstan!F11-pdbkonstan!E11)/pdbkonstan!E11*100</f>
        <v>9.4872224750317375</v>
      </c>
      <c r="G11">
        <f>(pdbkonstan!G11-pdbkonstan!F11)/pdbkonstan!F11*100</f>
        <v>7.5369857227573238</v>
      </c>
      <c r="H11">
        <f>(pdbkonstan!H11-pdbkonstan!G11)/pdbkonstan!G11*100</f>
        <v>8.3272061135106359</v>
      </c>
      <c r="I11">
        <f>(pdbkonstan!I11-pdbkonstan!H11)/pdbkonstan!H11*100</f>
        <v>9.2265899697551781</v>
      </c>
      <c r="J11">
        <f>(pdbkonstan!J11-pdbkonstan!I11)/pdbkonstan!I11*100</f>
        <v>7.9126880330285418</v>
      </c>
      <c r="K11">
        <f>(pdbkonstan!K11-pdbkonstan!J11)/pdbkonstan!J11*100</f>
        <v>7.77855422995456</v>
      </c>
      <c r="L11">
        <f>(pdbkonstan!L11-pdbkonstan!K11)/pdbkonstan!K11*100</f>
        <v>1.5781867193069361</v>
      </c>
      <c r="M11">
        <f>(pdbkonstan!M11-pdbkonstan!L11)/pdbkonstan!L11*100</f>
        <v>2.5377856687306997</v>
      </c>
      <c r="N11">
        <f>(pdbkonstan!N11-pdbkonstan!M11)/pdbkonstan!M11*100</f>
        <v>4.8979587623971348</v>
      </c>
      <c r="O11">
        <f>(pdbkonstan!O11-pdbkonstan!N11)/pdbkonstan!N11*100</f>
        <v>4.4686976054974288</v>
      </c>
    </row>
    <row r="12" spans="1:15" x14ac:dyDescent="0.35">
      <c r="A12" t="s">
        <v>9</v>
      </c>
      <c r="C12">
        <f>(pdbkonstan!C12-pdbkonstan!B12)/pdbkonstan!B12*100</f>
        <v>-0.22691652267528228</v>
      </c>
      <c r="D12">
        <f>(pdbkonstan!D12-pdbkonstan!C12)/pdbkonstan!C12*100</f>
        <v>8.815025455759427</v>
      </c>
      <c r="E12">
        <f>(pdbkonstan!E12-pdbkonstan!D12)/pdbkonstan!D12*100</f>
        <v>-0.27036873693696351</v>
      </c>
      <c r="F12">
        <f>(pdbkonstan!F12-pdbkonstan!E12)/pdbkonstan!E12*100</f>
        <v>8.3290301315680999</v>
      </c>
      <c r="G12">
        <f>(pdbkonstan!G12-pdbkonstan!F12)/pdbkonstan!F12*100</f>
        <v>6.2374253125368453</v>
      </c>
      <c r="H12">
        <f>(pdbkonstan!H12-pdbkonstan!G12)/pdbkonstan!G12*100</f>
        <v>1.5763967698782917</v>
      </c>
      <c r="I12">
        <f>(pdbkonstan!I12-pdbkonstan!H12)/pdbkonstan!H12*100</f>
        <v>-0.64297689019111082</v>
      </c>
      <c r="J12">
        <f>(pdbkonstan!J12-pdbkonstan!I12)/pdbkonstan!I12*100</f>
        <v>3.5192332250237706</v>
      </c>
      <c r="K12">
        <f>(pdbkonstan!K12-pdbkonstan!J12)/pdbkonstan!J12*100</f>
        <v>3.3558465174240166</v>
      </c>
      <c r="L12">
        <f>(pdbkonstan!L12-pdbkonstan!K12)/pdbkonstan!K12*100</f>
        <v>-5.7789708321775439</v>
      </c>
      <c r="M12">
        <f>(pdbkonstan!M12-pdbkonstan!L12)/pdbkonstan!L12*100</f>
        <v>-1.3185936721109546</v>
      </c>
      <c r="N12">
        <f>(pdbkonstan!N12-pdbkonstan!M12)/pdbkonstan!M12*100</f>
        <v>-2.3362925262648746</v>
      </c>
      <c r="O12">
        <f>(pdbkonstan!O12-pdbkonstan!N12)/pdbkonstan!N12*100</f>
        <v>4.7998179333241753</v>
      </c>
    </row>
    <row r="13" spans="1:15" x14ac:dyDescent="0.35">
      <c r="A13" t="s">
        <v>10</v>
      </c>
      <c r="C13">
        <f>(pdbkonstan!C13-pdbkonstan!B13)/pdbkonstan!B13*100</f>
        <v>6.494031061118168</v>
      </c>
      <c r="D13">
        <f>(pdbkonstan!D13-pdbkonstan!C13)/pdbkonstan!C13*100</f>
        <v>6.0378642584761666</v>
      </c>
      <c r="E13">
        <f>(pdbkonstan!E13-pdbkonstan!D13)/pdbkonstan!D13*100</f>
        <v>6.5832303482367474</v>
      </c>
      <c r="F13">
        <f>(pdbkonstan!F13-pdbkonstan!E13)/pdbkonstan!E13*100</f>
        <v>1.5617734319934402</v>
      </c>
      <c r="G13">
        <f>(pdbkonstan!G13-pdbkonstan!F13)/pdbkonstan!F13*100</f>
        <v>-4.7947137102734034</v>
      </c>
      <c r="H13">
        <f>(pdbkonstan!H13-pdbkonstan!G13)/pdbkonstan!G13*100</f>
        <v>-8.9847419987167165E-2</v>
      </c>
      <c r="I13">
        <f>(pdbkonstan!I13-pdbkonstan!H13)/pdbkonstan!H13*100</f>
        <v>3.8252088352911628</v>
      </c>
      <c r="J13">
        <f>(pdbkonstan!J13-pdbkonstan!I13)/pdbkonstan!I13*100</f>
        <v>8.7261830217371834</v>
      </c>
      <c r="K13">
        <f>(pdbkonstan!K13-pdbkonstan!J13)/pdbkonstan!J13*100</f>
        <v>15.34553520854891</v>
      </c>
      <c r="L13">
        <f>(pdbkonstan!L13-pdbkonstan!K13)/pdbkonstan!K13*100</f>
        <v>-8.8842190164096362</v>
      </c>
      <c r="M13">
        <f>(pdbkonstan!M13-pdbkonstan!L13)/pdbkonstan!L13*100</f>
        <v>-4.0811887001226888</v>
      </c>
      <c r="N13">
        <f>(pdbkonstan!N13-pdbkonstan!M13)/pdbkonstan!M13*100</f>
        <v>9.3364859361009334</v>
      </c>
      <c r="O13">
        <f>(pdbkonstan!O13-pdbkonstan!N13)/pdbkonstan!N13*100</f>
        <v>-1.9793793714763439</v>
      </c>
    </row>
    <row r="14" spans="1:15" x14ac:dyDescent="0.35">
      <c r="A14" t="s">
        <v>11</v>
      </c>
      <c r="C14">
        <f>(pdbkonstan!C14-pdbkonstan!B14)/pdbkonstan!B14*100</f>
        <v>10.941148995796349</v>
      </c>
      <c r="D14">
        <f>(pdbkonstan!D14-pdbkonstan!C14)/pdbkonstan!C14*100</f>
        <v>-5.4319224978606373</v>
      </c>
      <c r="E14">
        <f>(pdbkonstan!E14-pdbkonstan!D14)/pdbkonstan!D14*100</f>
        <v>5.2280876638616496</v>
      </c>
      <c r="F14">
        <f>(pdbkonstan!F14-pdbkonstan!E14)/pdbkonstan!E14*100</f>
        <v>5.6195017865601011</v>
      </c>
      <c r="G14">
        <f>(pdbkonstan!G14-pdbkonstan!F14)/pdbkonstan!F14*100</f>
        <v>3.9686167966317916</v>
      </c>
      <c r="H14">
        <f>(pdbkonstan!H14-pdbkonstan!G14)/pdbkonstan!G14*100</f>
        <v>8.3591577607289977</v>
      </c>
      <c r="I14">
        <f>(pdbkonstan!I14-pdbkonstan!H14)/pdbkonstan!H14*100</f>
        <v>2.2171723612866354</v>
      </c>
      <c r="J14">
        <f>(pdbkonstan!J14-pdbkonstan!I14)/pdbkonstan!I14*100</f>
        <v>9.4245529131536188</v>
      </c>
      <c r="K14">
        <f>(pdbkonstan!K14-pdbkonstan!J14)/pdbkonstan!J14*100</f>
        <v>-0.99372186153543907</v>
      </c>
      <c r="L14">
        <f>(pdbkonstan!L14-pdbkonstan!K14)/pdbkonstan!K14*100</f>
        <v>-8.7648887942737694</v>
      </c>
      <c r="M14">
        <f>(pdbkonstan!M14-pdbkonstan!L14)/pdbkonstan!L14*100</f>
        <v>7.7524806254924945</v>
      </c>
      <c r="N14">
        <f>(pdbkonstan!N14-pdbkonstan!M14)/pdbkonstan!M14*100</f>
        <v>9.356640030103696</v>
      </c>
      <c r="O14">
        <f>(pdbkonstan!O14-pdbkonstan!N14)/pdbkonstan!N14*100</f>
        <v>-0.33728290861873544</v>
      </c>
    </row>
    <row r="15" spans="1:15" x14ac:dyDescent="0.35">
      <c r="A15" t="s">
        <v>12</v>
      </c>
      <c r="C15">
        <f>(pdbkonstan!C15-pdbkonstan!B15)/pdbkonstan!B15*100</f>
        <v>-2.719854302326191</v>
      </c>
      <c r="D15">
        <f>(pdbkonstan!D15-pdbkonstan!C15)/pdbkonstan!C15*100</f>
        <v>-0.80389781806923299</v>
      </c>
      <c r="E15">
        <f>(pdbkonstan!E15-pdbkonstan!D15)/pdbkonstan!D15*100</f>
        <v>6.1943639811706763</v>
      </c>
      <c r="F15">
        <f>(pdbkonstan!F15-pdbkonstan!E15)/pdbkonstan!E15*100</f>
        <v>6.12214380738597</v>
      </c>
      <c r="G15">
        <f>(pdbkonstan!G15-pdbkonstan!F15)/pdbkonstan!F15*100</f>
        <v>-1.6311292869579279</v>
      </c>
      <c r="H15">
        <f>(pdbkonstan!H15-pdbkonstan!G15)/pdbkonstan!G15*100</f>
        <v>1.7373722738304138</v>
      </c>
      <c r="I15">
        <f>(pdbkonstan!I15-pdbkonstan!H15)/pdbkonstan!H15*100</f>
        <v>0.12914585713685078</v>
      </c>
      <c r="J15">
        <f>(pdbkonstan!J15-pdbkonstan!I15)/pdbkonstan!I15*100</f>
        <v>0.75464196126096073</v>
      </c>
      <c r="K15">
        <f>(pdbkonstan!K15-pdbkonstan!J15)/pdbkonstan!J15*100</f>
        <v>-4.5542556382775645</v>
      </c>
      <c r="L15">
        <f>(pdbkonstan!L15-pdbkonstan!K15)/pdbkonstan!K15*100</f>
        <v>-2.1617424363385247</v>
      </c>
      <c r="M15">
        <f>(pdbkonstan!M15-pdbkonstan!L15)/pdbkonstan!L15*100</f>
        <v>-3.7126301920047502</v>
      </c>
      <c r="N15">
        <f>(pdbkonstan!N15-pdbkonstan!M15)/pdbkonstan!M15*100</f>
        <v>0.59035626546585596</v>
      </c>
      <c r="O15">
        <f>(pdbkonstan!O15-pdbkonstan!N15)/pdbkonstan!N15*100</f>
        <v>1.1957759418819496</v>
      </c>
    </row>
    <row r="16" spans="1:15" x14ac:dyDescent="0.35">
      <c r="A16" t="s">
        <v>13</v>
      </c>
      <c r="C16">
        <f>(pdbkonstan!C16-pdbkonstan!B16)/pdbkonstan!B16*100</f>
        <v>3.8932231910662427</v>
      </c>
      <c r="D16">
        <f>(pdbkonstan!D16-pdbkonstan!C16)/pdbkonstan!C16*100</f>
        <v>-2.8899246229733033</v>
      </c>
      <c r="E16">
        <f>(pdbkonstan!E16-pdbkonstan!D16)/pdbkonstan!D16*100</f>
        <v>-0.52631272014742592</v>
      </c>
      <c r="F16">
        <f>(pdbkonstan!F16-pdbkonstan!E16)/pdbkonstan!E16*100</f>
        <v>3.5771969268380084</v>
      </c>
      <c r="G16">
        <f>(pdbkonstan!G16-pdbkonstan!F16)/pdbkonstan!F16*100</f>
        <v>-0.16032239943059781</v>
      </c>
      <c r="H16">
        <f>(pdbkonstan!H16-pdbkonstan!G16)/pdbkonstan!G16*100</f>
        <v>2.6122216427048719</v>
      </c>
      <c r="I16">
        <f>(pdbkonstan!I16-pdbkonstan!H16)/pdbkonstan!H16*100</f>
        <v>0.33245902273347294</v>
      </c>
      <c r="J16">
        <f>(pdbkonstan!J16-pdbkonstan!I16)/pdbkonstan!I16*100</f>
        <v>1.4330828765180903</v>
      </c>
      <c r="K16">
        <f>(pdbkonstan!K16-pdbkonstan!J16)/pdbkonstan!J16*100</f>
        <v>8.8616425267637968</v>
      </c>
      <c r="L16">
        <f>(pdbkonstan!L16-pdbkonstan!K16)/pdbkonstan!K16*100</f>
        <v>0.21730186632756468</v>
      </c>
      <c r="M16">
        <f>(pdbkonstan!M16-pdbkonstan!L16)/pdbkonstan!L16*100</f>
        <v>-2.8912002567633706</v>
      </c>
      <c r="N16">
        <f>(pdbkonstan!N16-pdbkonstan!M16)/pdbkonstan!M16*100</f>
        <v>3.7320717590813404</v>
      </c>
      <c r="O16">
        <f>(pdbkonstan!O16-pdbkonstan!N16)/pdbkonstan!N16*100</f>
        <v>4.5231523504313156</v>
      </c>
    </row>
    <row r="17" spans="1:15" x14ac:dyDescent="0.35">
      <c r="A17" t="s">
        <v>15</v>
      </c>
      <c r="C17">
        <f>(pdbkonstan!C17-pdbkonstan!B17)/pdbkonstan!B17*100</f>
        <v>8.65747592108624</v>
      </c>
      <c r="D17">
        <f>(pdbkonstan!D17-pdbkonstan!C17)/pdbkonstan!C17*100</f>
        <v>12.775505571489166</v>
      </c>
      <c r="E17">
        <f>(pdbkonstan!E17-pdbkonstan!D17)/pdbkonstan!D17*100</f>
        <v>5.1011478796132659</v>
      </c>
      <c r="F17">
        <f>(pdbkonstan!F17-pdbkonstan!E17)/pdbkonstan!E17*100</f>
        <v>4.0362353190454705</v>
      </c>
      <c r="G17">
        <f>(pdbkonstan!G17-pdbkonstan!F17)/pdbkonstan!F17*100</f>
        <v>7.6055587795438306</v>
      </c>
      <c r="H17">
        <f>(pdbkonstan!H17-pdbkonstan!G17)/pdbkonstan!G17*100</f>
        <v>5.8399810728996613</v>
      </c>
      <c r="I17">
        <f>(pdbkonstan!I17-pdbkonstan!H17)/pdbkonstan!H17*100</f>
        <v>4.5339651905372866</v>
      </c>
      <c r="J17">
        <f>(pdbkonstan!J17-pdbkonstan!I17)/pdbkonstan!I17*100</f>
        <v>-1.4191781783329644</v>
      </c>
      <c r="K17">
        <f>(pdbkonstan!K17-pdbkonstan!J17)/pdbkonstan!J17*100</f>
        <v>8.4814721909051531</v>
      </c>
      <c r="L17">
        <f>(pdbkonstan!L17-pdbkonstan!K17)/pdbkonstan!K17*100</f>
        <v>9.3926966087625754</v>
      </c>
      <c r="M17">
        <f>(pdbkonstan!M17-pdbkonstan!L17)/pdbkonstan!L17*100</f>
        <v>9.6107292586959634</v>
      </c>
      <c r="N17">
        <f>(pdbkonstan!N17-pdbkonstan!M17)/pdbkonstan!M17*100</f>
        <v>0.68812909956983415</v>
      </c>
      <c r="O17">
        <f>(pdbkonstan!O17-pdbkonstan!N17)/pdbkonstan!N17*100</f>
        <v>0.10527643451352363</v>
      </c>
    </row>
    <row r="18" spans="1:15" x14ac:dyDescent="0.35">
      <c r="A18" t="s">
        <v>16</v>
      </c>
      <c r="C18">
        <f>(pdbkonstan!C18-pdbkonstan!B18)/pdbkonstan!B18*100</f>
        <v>2.0813923879993497</v>
      </c>
      <c r="D18">
        <f>(pdbkonstan!D18-pdbkonstan!C18)/pdbkonstan!C18*100</f>
        <v>7.5636145943074631</v>
      </c>
      <c r="E18">
        <f>(pdbkonstan!E18-pdbkonstan!D18)/pdbkonstan!D18*100</f>
        <v>-1.857520523166825</v>
      </c>
      <c r="F18">
        <f>(pdbkonstan!F18-pdbkonstan!E18)/pdbkonstan!E18*100</f>
        <v>1.155871719922116</v>
      </c>
      <c r="G18">
        <f>(pdbkonstan!G18-pdbkonstan!F18)/pdbkonstan!F18*100</f>
        <v>5.0356361118095929</v>
      </c>
      <c r="H18">
        <f>(pdbkonstan!H18-pdbkonstan!G18)/pdbkonstan!G18*100</f>
        <v>-8.5047375726203391</v>
      </c>
      <c r="I18">
        <f>(pdbkonstan!I18-pdbkonstan!H18)/pdbkonstan!H18*100</f>
        <v>2.4676548342958253</v>
      </c>
      <c r="J18">
        <f>(pdbkonstan!J18-pdbkonstan!I18)/pdbkonstan!I18*100</f>
        <v>6.9223127026740414</v>
      </c>
      <c r="K18">
        <f>(pdbkonstan!K18-pdbkonstan!J18)/pdbkonstan!J18*100</f>
        <v>-5.5188847911593442</v>
      </c>
      <c r="L18">
        <f>(pdbkonstan!L18-pdbkonstan!K18)/pdbkonstan!K18*100</f>
        <v>-5.6093471162505537</v>
      </c>
      <c r="M18">
        <f>(pdbkonstan!M18-pdbkonstan!L18)/pdbkonstan!L18*100</f>
        <v>1.0756873585151474</v>
      </c>
      <c r="N18">
        <f>(pdbkonstan!N18-pdbkonstan!M18)/pdbkonstan!M18*100</f>
        <v>-4.0974160595777169</v>
      </c>
      <c r="O18">
        <f>(pdbkonstan!O18-pdbkonstan!N18)/pdbkonstan!N18*100</f>
        <v>-3.6305942097683475</v>
      </c>
    </row>
    <row r="19" spans="1:15" x14ac:dyDescent="0.35">
      <c r="A19" t="s">
        <v>17</v>
      </c>
      <c r="C19">
        <f>(pdbkonstan!C19-pdbkonstan!B19)/pdbkonstan!B19*100</f>
        <v>7.7755293110859434</v>
      </c>
      <c r="D19">
        <f>(pdbkonstan!D19-pdbkonstan!C19)/pdbkonstan!C19*100</f>
        <v>7.9086064782607091</v>
      </c>
      <c r="E19">
        <f>(pdbkonstan!E19-pdbkonstan!D19)/pdbkonstan!D19*100</f>
        <v>3.3353923216612249</v>
      </c>
      <c r="F19">
        <f>(pdbkonstan!F19-pdbkonstan!E19)/pdbkonstan!E19*100</f>
        <v>2.4140639928661001</v>
      </c>
      <c r="G19">
        <f>(pdbkonstan!G19-pdbkonstan!F19)/pdbkonstan!F19*100</f>
        <v>6.0255028162814783</v>
      </c>
      <c r="H19">
        <f>(pdbkonstan!H19-pdbkonstan!G19)/pdbkonstan!G19*100</f>
        <v>5.4651260731711719</v>
      </c>
      <c r="I19">
        <f>(pdbkonstan!I19-pdbkonstan!H19)/pdbkonstan!H19*100</f>
        <v>-0.863963536118044</v>
      </c>
      <c r="J19">
        <f>(pdbkonstan!J19-pdbkonstan!I19)/pdbkonstan!I19*100</f>
        <v>2.7498493085456084</v>
      </c>
      <c r="K19">
        <f>(pdbkonstan!K19-pdbkonstan!J19)/pdbkonstan!J19*100</f>
        <v>-1.0272399908154597</v>
      </c>
      <c r="L19">
        <f>(pdbkonstan!L19-pdbkonstan!K19)/pdbkonstan!K19*100</f>
        <v>-9.1263773028135251</v>
      </c>
      <c r="M19">
        <f>(pdbkonstan!M19-pdbkonstan!L19)/pdbkonstan!L19*100</f>
        <v>0.89166739311822529</v>
      </c>
      <c r="N19">
        <f>(pdbkonstan!N19-pdbkonstan!M19)/pdbkonstan!M19*100</f>
        <v>-2.0016354995988439</v>
      </c>
      <c r="O19">
        <f>(pdbkonstan!O19-pdbkonstan!N19)/pdbkonstan!N19*100</f>
        <v>4.1107019319937095</v>
      </c>
    </row>
    <row r="20" spans="1:15" x14ac:dyDescent="0.35">
      <c r="A20" t="s">
        <v>18</v>
      </c>
      <c r="C20">
        <f>(pdbkonstan!C20-pdbkonstan!B20)/pdbkonstan!B20*100</f>
        <v>13.563423074451771</v>
      </c>
      <c r="D20">
        <f>(pdbkonstan!D20-pdbkonstan!C20)/pdbkonstan!C20*100</f>
        <v>-1.5696810686117133</v>
      </c>
      <c r="E20">
        <f>(pdbkonstan!E20-pdbkonstan!D20)/pdbkonstan!D20*100</f>
        <v>11.633849959023591</v>
      </c>
      <c r="F20">
        <f>(pdbkonstan!F20-pdbkonstan!E20)/pdbkonstan!E20*100</f>
        <v>6.0122932248971823</v>
      </c>
      <c r="G20">
        <f>(pdbkonstan!G20-pdbkonstan!F20)/pdbkonstan!F20*100</f>
        <v>6.2074047552633873</v>
      </c>
      <c r="H20">
        <f>(pdbkonstan!H20-pdbkonstan!G20)/pdbkonstan!G20*100</f>
        <v>0.99422333896494952</v>
      </c>
      <c r="I20">
        <f>(pdbkonstan!I20-pdbkonstan!H20)/pdbkonstan!H20*100</f>
        <v>5.8732356099517498</v>
      </c>
      <c r="J20">
        <f>(pdbkonstan!J20-pdbkonstan!I20)/pdbkonstan!I20*100</f>
        <v>8.9890825905568192</v>
      </c>
      <c r="K20">
        <f>(pdbkonstan!K20-pdbkonstan!J20)/pdbkonstan!J20*100</f>
        <v>2.8347793327846702</v>
      </c>
      <c r="L20">
        <f>(pdbkonstan!L20-pdbkonstan!K20)/pdbkonstan!K20*100</f>
        <v>5.8687112189792785</v>
      </c>
      <c r="M20">
        <f>(pdbkonstan!M20-pdbkonstan!L20)/pdbkonstan!L20*100</f>
        <v>11.501398050453403</v>
      </c>
      <c r="N20">
        <f>(pdbkonstan!N20-pdbkonstan!M20)/pdbkonstan!M20*100</f>
        <v>14.798928208240156</v>
      </c>
      <c r="O20">
        <f>(pdbkonstan!O20-pdbkonstan!N20)/pdbkonstan!N20*100</f>
        <v>14.165534231718318</v>
      </c>
    </row>
    <row r="21" spans="1:15" x14ac:dyDescent="0.35">
      <c r="A21" t="s">
        <v>19</v>
      </c>
      <c r="C21">
        <f>(pdbkonstan!C21-pdbkonstan!B21)/pdbkonstan!B21*100</f>
        <v>8.7911709706655046</v>
      </c>
      <c r="D21">
        <f>(pdbkonstan!D21-pdbkonstan!C21)/pdbkonstan!C21*100</f>
        <v>11.640830960666456</v>
      </c>
      <c r="E21">
        <f>(pdbkonstan!E21-pdbkonstan!D21)/pdbkonstan!D21*100</f>
        <v>9.2245447990755824</v>
      </c>
      <c r="F21">
        <f>(pdbkonstan!F21-pdbkonstan!E21)/pdbkonstan!E21*100</f>
        <v>2.9355604188815017</v>
      </c>
      <c r="G21">
        <f>(pdbkonstan!G21-pdbkonstan!F21)/pdbkonstan!F21*100</f>
        <v>7.8321222419994534</v>
      </c>
      <c r="H21">
        <f>(pdbkonstan!H21-pdbkonstan!G21)/pdbkonstan!G21*100</f>
        <v>4.3281496717360559</v>
      </c>
      <c r="I21">
        <f>(pdbkonstan!I21-pdbkonstan!H21)/pdbkonstan!H21*100</f>
        <v>2.7921810566416831</v>
      </c>
      <c r="J21">
        <f>(pdbkonstan!J21-pdbkonstan!I21)/pdbkonstan!I21*100</f>
        <v>-0.60662771656609482</v>
      </c>
      <c r="K21">
        <f>(pdbkonstan!K21-pdbkonstan!J21)/pdbkonstan!J21*100</f>
        <v>-0.50887646625421912</v>
      </c>
      <c r="L21">
        <f>(pdbkonstan!L21-pdbkonstan!K21)/pdbkonstan!K21*100</f>
        <v>-5.459060353377656</v>
      </c>
      <c r="M21">
        <f>(pdbkonstan!M21-pdbkonstan!L21)/pdbkonstan!L21*100</f>
        <v>-1.6249573892924634</v>
      </c>
      <c r="N21">
        <f>(pdbkonstan!N21-pdbkonstan!M21)/pdbkonstan!M21*100</f>
        <v>6.7133077044604734</v>
      </c>
      <c r="O21">
        <f>(pdbkonstan!O21-pdbkonstan!N21)/pdbkonstan!N21*100</f>
        <v>13.666939896238558</v>
      </c>
    </row>
    <row r="22" spans="1:15" x14ac:dyDescent="0.35">
      <c r="A22" t="s">
        <v>20</v>
      </c>
      <c r="C22">
        <f>(pdbkonstan!C22-pdbkonstan!B22)/pdbkonstan!B22*100</f>
        <v>8.5298226126762895</v>
      </c>
      <c r="D22">
        <f>(pdbkonstan!D22-pdbkonstan!C22)/pdbkonstan!C22*100</f>
        <v>-1.3871174087499245</v>
      </c>
      <c r="E22">
        <f>(pdbkonstan!E22-pdbkonstan!D22)/pdbkonstan!D22*100</f>
        <v>-5.0041868638620635</v>
      </c>
      <c r="F22">
        <f>(pdbkonstan!F22-pdbkonstan!E22)/pdbkonstan!E22*100</f>
        <v>8.6737185376472308</v>
      </c>
      <c r="G22">
        <f>(pdbkonstan!G22-pdbkonstan!F22)/pdbkonstan!F22*100</f>
        <v>7.5811985666249013</v>
      </c>
      <c r="H22">
        <f>(pdbkonstan!H22-pdbkonstan!G22)/pdbkonstan!G22*100</f>
        <v>5.0480522468628823</v>
      </c>
      <c r="I22">
        <f>(pdbkonstan!I22-pdbkonstan!H22)/pdbkonstan!H22*100</f>
        <v>5.5545446580807827</v>
      </c>
      <c r="J22">
        <f>(pdbkonstan!J22-pdbkonstan!I22)/pdbkonstan!I22*100</f>
        <v>9.4885873902633762</v>
      </c>
      <c r="K22">
        <f>(pdbkonstan!K22-pdbkonstan!J22)/pdbkonstan!J22*100</f>
        <v>-4.1294795800252579</v>
      </c>
      <c r="L22">
        <f>(pdbkonstan!L22-pdbkonstan!K22)/pdbkonstan!K22*100</f>
        <v>-10.171831756941694</v>
      </c>
      <c r="M22">
        <f>(pdbkonstan!M22-pdbkonstan!L22)/pdbkonstan!L22*100</f>
        <v>11.425563034086744</v>
      </c>
      <c r="N22">
        <f>(pdbkonstan!N22-pdbkonstan!M22)/pdbkonstan!M22*100</f>
        <v>11.367593304386679</v>
      </c>
      <c r="O22">
        <f>(pdbkonstan!O22-pdbkonstan!N22)/pdbkonstan!N22*100</f>
        <v>-3.3831437590550809E-2</v>
      </c>
    </row>
    <row r="23" spans="1:15" x14ac:dyDescent="0.35">
      <c r="A23" t="s">
        <v>21</v>
      </c>
      <c r="C23">
        <f>(pdbkonstan!C23-pdbkonstan!B23)/pdbkonstan!B23*100</f>
        <v>6.3719553523680128</v>
      </c>
      <c r="D23">
        <f>(pdbkonstan!D23-pdbkonstan!C23)/pdbkonstan!C23*100</f>
        <v>4.2643920254986734</v>
      </c>
      <c r="E23">
        <f>(pdbkonstan!E23-pdbkonstan!D23)/pdbkonstan!D23*100</f>
        <v>14.949155638412043</v>
      </c>
      <c r="F23">
        <f>(pdbkonstan!F23-pdbkonstan!E23)/pdbkonstan!E23*100</f>
        <v>4.0060643061831973</v>
      </c>
      <c r="G23">
        <f>(pdbkonstan!G23-pdbkonstan!F23)/pdbkonstan!F23*100</f>
        <v>2.3966633431167441</v>
      </c>
      <c r="H23">
        <f>(pdbkonstan!H23-pdbkonstan!G23)/pdbkonstan!G23*100</f>
        <v>4.5171653159733562</v>
      </c>
      <c r="I23">
        <f>(pdbkonstan!I23-pdbkonstan!H23)/pdbkonstan!H23*100</f>
        <v>3.6764512915473904</v>
      </c>
      <c r="J23">
        <f>(pdbkonstan!J23-pdbkonstan!I23)/pdbkonstan!I23*100</f>
        <v>4.2420842827772773</v>
      </c>
      <c r="K23">
        <f>(pdbkonstan!K23-pdbkonstan!J23)/pdbkonstan!J23*100</f>
        <v>-3.4254751655114624</v>
      </c>
      <c r="L23">
        <f>(pdbkonstan!L23-pdbkonstan!K23)/pdbkonstan!K23*100</f>
        <v>-19.861264978961941</v>
      </c>
      <c r="M23">
        <f>(pdbkonstan!M23-pdbkonstan!L23)/pdbkonstan!L23*100</f>
        <v>17.816188605601198</v>
      </c>
      <c r="N23">
        <f>(pdbkonstan!N23-pdbkonstan!M23)/pdbkonstan!M23*100</f>
        <v>10.674847017880612</v>
      </c>
      <c r="O23">
        <f>(pdbkonstan!O23-pdbkonstan!N23)/pdbkonstan!N23*100</f>
        <v>7.6285126337389944</v>
      </c>
    </row>
    <row r="24" spans="1:15" x14ac:dyDescent="0.35">
      <c r="A24" t="s">
        <v>22</v>
      </c>
      <c r="C24">
        <f>(pdbkonstan!C24-pdbkonstan!B24)/pdbkonstan!B24*100</f>
        <v>9.9280991364920546</v>
      </c>
      <c r="D24">
        <f>(pdbkonstan!D24-pdbkonstan!C24)/pdbkonstan!C24*100</f>
        <v>-2.1453371891686048</v>
      </c>
      <c r="E24">
        <f>(pdbkonstan!E24-pdbkonstan!D24)/pdbkonstan!D24*100</f>
        <v>3.6449961785209783</v>
      </c>
      <c r="F24">
        <f>(pdbkonstan!F24-pdbkonstan!E24)/pdbkonstan!E24*100</f>
        <v>3.5954664497617914</v>
      </c>
      <c r="G24">
        <f>(pdbkonstan!G24-pdbkonstan!F24)/pdbkonstan!F24*100</f>
        <v>5.1661137450981238</v>
      </c>
      <c r="H24">
        <f>(pdbkonstan!H24-pdbkonstan!G24)/pdbkonstan!G24*100</f>
        <v>0.46108280620573894</v>
      </c>
      <c r="I24">
        <f>(pdbkonstan!I24-pdbkonstan!H24)/pdbkonstan!H24*100</f>
        <v>3.6500910583181634</v>
      </c>
      <c r="J24">
        <f>(pdbkonstan!J24-pdbkonstan!I24)/pdbkonstan!I24*100</f>
        <v>2.2152010936151911</v>
      </c>
      <c r="K24">
        <f>(pdbkonstan!K24-pdbkonstan!J24)/pdbkonstan!J24*100</f>
        <v>8.3519617667463191</v>
      </c>
      <c r="L24">
        <f>(pdbkonstan!L24-pdbkonstan!K24)/pdbkonstan!K24*100</f>
        <v>-3.3632127485504926</v>
      </c>
      <c r="M24">
        <f>(pdbkonstan!M24-pdbkonstan!L24)/pdbkonstan!L24*100</f>
        <v>8.1649029170884369</v>
      </c>
      <c r="N24">
        <f>(pdbkonstan!N24-pdbkonstan!M24)/pdbkonstan!M24*100</f>
        <v>-1.9907642152475524</v>
      </c>
      <c r="O24">
        <f>(pdbkonstan!O24-pdbkonstan!N24)/pdbkonstan!N24*100</f>
        <v>-2.043005899162178</v>
      </c>
    </row>
    <row r="25" spans="1:15" x14ac:dyDescent="0.35">
      <c r="A25" t="s">
        <v>23</v>
      </c>
      <c r="C25">
        <f>(pdbkonstan!C25-pdbkonstan!B25)/pdbkonstan!B25*100</f>
        <v>-1.0932756602313609</v>
      </c>
      <c r="D25">
        <f>(pdbkonstan!D25-pdbkonstan!C25)/pdbkonstan!C25*100</f>
        <v>-0.38115872251645005</v>
      </c>
      <c r="E25">
        <f>(pdbkonstan!E25-pdbkonstan!D25)/pdbkonstan!D25*100</f>
        <v>-0.69609462053780469</v>
      </c>
      <c r="F25">
        <f>(pdbkonstan!F25-pdbkonstan!E25)/pdbkonstan!E25*100</f>
        <v>7.6532578056875478</v>
      </c>
      <c r="G25">
        <f>(pdbkonstan!G25-pdbkonstan!F25)/pdbkonstan!F25*100</f>
        <v>4.6622168919809983</v>
      </c>
      <c r="H25">
        <f>(pdbkonstan!H25-pdbkonstan!G25)/pdbkonstan!G25*100</f>
        <v>-3.0398838520793876</v>
      </c>
      <c r="I25">
        <f>(pdbkonstan!I25-pdbkonstan!H25)/pdbkonstan!H25*100</f>
        <v>-1.6817537759022942</v>
      </c>
      <c r="J25">
        <f>(pdbkonstan!J25-pdbkonstan!I25)/pdbkonstan!I25*100</f>
        <v>-0.83008703641935855</v>
      </c>
      <c r="K25">
        <f>(pdbkonstan!K25-pdbkonstan!J25)/pdbkonstan!J25*100</f>
        <v>5.1700723442061216</v>
      </c>
      <c r="L25">
        <f>(pdbkonstan!L25-pdbkonstan!K25)/pdbkonstan!K25*100</f>
        <v>-0.88036348935298081</v>
      </c>
      <c r="M25">
        <f>(pdbkonstan!M25-pdbkonstan!L25)/pdbkonstan!L25*100</f>
        <v>-1.6424379672242875</v>
      </c>
      <c r="N25">
        <f>(pdbkonstan!N25-pdbkonstan!M25)/pdbkonstan!M25*100</f>
        <v>6.0797177693878766</v>
      </c>
      <c r="O25">
        <f>(pdbkonstan!O25-pdbkonstan!N25)/pdbkonstan!N25*100</f>
        <v>-2.1033531124374978</v>
      </c>
    </row>
    <row r="26" spans="1:15" x14ac:dyDescent="0.35">
      <c r="A26" t="s">
        <v>24</v>
      </c>
      <c r="C26">
        <f>(pdbkonstan!C26-pdbkonstan!B26)/pdbkonstan!B26*100</f>
        <v>5.6913180177286824</v>
      </c>
      <c r="D26">
        <f>(pdbkonstan!D26-pdbkonstan!C26)/pdbkonstan!C26*100</f>
        <v>10.061412580645573</v>
      </c>
      <c r="E26">
        <f>(pdbkonstan!E26-pdbkonstan!D26)/pdbkonstan!D26*100</f>
        <v>5.2280402403042974</v>
      </c>
      <c r="F26">
        <f>(pdbkonstan!F26-pdbkonstan!E26)/pdbkonstan!E26*100</f>
        <v>5.9029267463242432</v>
      </c>
      <c r="G26">
        <f>(pdbkonstan!G26-pdbkonstan!F26)/pdbkonstan!F26*100</f>
        <v>0.9012495853146143</v>
      </c>
      <c r="H26">
        <f>(pdbkonstan!H26-pdbkonstan!G26)/pdbkonstan!G26*100</f>
        <v>5.3902848206645579</v>
      </c>
      <c r="I26">
        <f>(pdbkonstan!I26-pdbkonstan!H26)/pdbkonstan!H26*100</f>
        <v>1.5412474165057748</v>
      </c>
      <c r="J26">
        <f>(pdbkonstan!J26-pdbkonstan!I26)/pdbkonstan!I26*100</f>
        <v>5.4724065570800198</v>
      </c>
      <c r="K26">
        <f>(pdbkonstan!K26-pdbkonstan!J26)/pdbkonstan!J26*100</f>
        <v>4.040851995077885</v>
      </c>
      <c r="L26">
        <f>(pdbkonstan!L26-pdbkonstan!K26)/pdbkonstan!K26*100</f>
        <v>-2.3424060475588409</v>
      </c>
      <c r="M26">
        <f>(pdbkonstan!M26-pdbkonstan!L26)/pdbkonstan!L26*100</f>
        <v>5.5452537251990437</v>
      </c>
      <c r="N26">
        <f>(pdbkonstan!N26-pdbkonstan!M26)/pdbkonstan!M26*100</f>
        <v>6.6086777856036445</v>
      </c>
      <c r="O26">
        <f>(pdbkonstan!O26-pdbkonstan!N26)/pdbkonstan!N26*100</f>
        <v>4.9069063036179976</v>
      </c>
    </row>
    <row r="27" spans="1:15" x14ac:dyDescent="0.35">
      <c r="A27" t="s">
        <v>25</v>
      </c>
      <c r="C27">
        <f>(pdbkonstan!C27-pdbkonstan!B27)/pdbkonstan!B27*100</f>
        <v>4.7294177994357591</v>
      </c>
      <c r="D27">
        <f>(pdbkonstan!D27-pdbkonstan!C27)/pdbkonstan!C27*100</f>
        <v>3.3419862532856572</v>
      </c>
      <c r="E27">
        <f>(pdbkonstan!E27-pdbkonstan!D27)/pdbkonstan!D27*100</f>
        <v>3.3192201965306873</v>
      </c>
      <c r="F27">
        <f>(pdbkonstan!F27-pdbkonstan!E27)/pdbkonstan!E27*100</f>
        <v>5.2386122111958953</v>
      </c>
      <c r="G27">
        <f>(pdbkonstan!G27-pdbkonstan!F27)/pdbkonstan!F27*100</f>
        <v>7.0686523792226659</v>
      </c>
      <c r="H27">
        <f>(pdbkonstan!H27-pdbkonstan!G27)/pdbkonstan!G27*100</f>
        <v>3.6042882344958658</v>
      </c>
      <c r="I27">
        <f>(pdbkonstan!I27-pdbkonstan!H27)/pdbkonstan!H27*100</f>
        <v>4.5935608938254759</v>
      </c>
      <c r="J27">
        <f>(pdbkonstan!J27-pdbkonstan!I27)/pdbkonstan!I27*100</f>
        <v>5.5614691996543577</v>
      </c>
      <c r="K27">
        <f>(pdbkonstan!K27-pdbkonstan!J27)/pdbkonstan!J27*100</f>
        <v>6.827294943886872</v>
      </c>
      <c r="L27">
        <f>(pdbkonstan!L27-pdbkonstan!K27)/pdbkonstan!K27*100</f>
        <v>4.9350908949571863</v>
      </c>
      <c r="M27">
        <f>(pdbkonstan!M27-pdbkonstan!L27)/pdbkonstan!L27*100</f>
        <v>4.9739134115754613</v>
      </c>
      <c r="N27">
        <f>(pdbkonstan!N27-pdbkonstan!M27)/pdbkonstan!M27*100</f>
        <v>3.2340991803857237</v>
      </c>
      <c r="O27">
        <f>(pdbkonstan!O27-pdbkonstan!N27)/pdbkonstan!N27*100</f>
        <v>4.895460005273379</v>
      </c>
    </row>
    <row r="28" spans="1:15" x14ac:dyDescent="0.35">
      <c r="A28" t="s">
        <v>26</v>
      </c>
      <c r="C28">
        <f>(pdbkonstan!C28-pdbkonstan!B28)/pdbkonstan!B28*100</f>
        <v>9.0151560347063526</v>
      </c>
      <c r="D28">
        <f>(pdbkonstan!D28-pdbkonstan!C28)/pdbkonstan!C28*100</f>
        <v>6.5559063881330104</v>
      </c>
      <c r="E28">
        <f>(pdbkonstan!E28-pdbkonstan!D28)/pdbkonstan!D28*100</f>
        <v>6.1098032150441055</v>
      </c>
      <c r="F28">
        <f>(pdbkonstan!F28-pdbkonstan!E28)/pdbkonstan!E28*100</f>
        <v>6.9748457267034523</v>
      </c>
      <c r="G28">
        <f>(pdbkonstan!G28-pdbkonstan!F28)/pdbkonstan!F28*100</f>
        <v>6.3570418946847909</v>
      </c>
      <c r="H28">
        <f>(pdbkonstan!H28-pdbkonstan!G28)/pdbkonstan!G28*100</f>
        <v>5.2181851415873677</v>
      </c>
      <c r="I28">
        <f>(pdbkonstan!I28-pdbkonstan!H28)/pdbkonstan!H28*100</f>
        <v>6.7980389611133676</v>
      </c>
      <c r="J28">
        <f>(pdbkonstan!J28-pdbkonstan!I28)/pdbkonstan!I28*100</f>
        <v>6.0893191375174389</v>
      </c>
      <c r="K28">
        <f>(pdbkonstan!K28-pdbkonstan!J28)/pdbkonstan!J28*100</f>
        <v>5.757388633798775</v>
      </c>
      <c r="L28">
        <f>(pdbkonstan!L28-pdbkonstan!K28)/pdbkonstan!K28*100</f>
        <v>-3.2559893542639289</v>
      </c>
      <c r="M28">
        <f>(pdbkonstan!M28-pdbkonstan!L28)/pdbkonstan!L28*100</f>
        <v>2.814689964365598</v>
      </c>
      <c r="N28">
        <f>(pdbkonstan!N28-pdbkonstan!M28)/pdbkonstan!M28*100</f>
        <v>2.0142533766124568</v>
      </c>
      <c r="O28">
        <f>(pdbkonstan!O28-pdbkonstan!N28)/pdbkonstan!N28*100</f>
        <v>4.9135646645065023</v>
      </c>
    </row>
    <row r="29" spans="1:15" x14ac:dyDescent="0.35">
      <c r="A29" t="s">
        <v>27</v>
      </c>
      <c r="C29">
        <f>(pdbkonstan!C29-pdbkonstan!B29)/pdbkonstan!B29*100</f>
        <v>4.7969561959037188</v>
      </c>
      <c r="D29">
        <f>(pdbkonstan!D29-pdbkonstan!C29)/pdbkonstan!C29*100</f>
        <v>6.5765670898171873</v>
      </c>
      <c r="E29">
        <f>(pdbkonstan!E29-pdbkonstan!D29)/pdbkonstan!D29*100</f>
        <v>7.3047899802832372</v>
      </c>
      <c r="F29">
        <f>(pdbkonstan!F29-pdbkonstan!E29)/pdbkonstan!E29*100</f>
        <v>5.010419572763154</v>
      </c>
      <c r="G29">
        <f>(pdbkonstan!G29-pdbkonstan!F29)/pdbkonstan!F29*100</f>
        <v>0.32242950698953787</v>
      </c>
      <c r="H29">
        <f>(pdbkonstan!H29-pdbkonstan!G29)/pdbkonstan!G29*100</f>
        <v>3.9665604922434641</v>
      </c>
      <c r="I29">
        <f>(pdbkonstan!I29-pdbkonstan!H29)/pdbkonstan!H29*100</f>
        <v>4.748560475102825</v>
      </c>
      <c r="J29">
        <f>(pdbkonstan!J29-pdbkonstan!I29)/pdbkonstan!I29*100</f>
        <v>4.845781029265785</v>
      </c>
      <c r="K29">
        <f>(pdbkonstan!K29-pdbkonstan!J29)/pdbkonstan!J29*100</f>
        <v>3.7212490740864204</v>
      </c>
      <c r="L29">
        <f>(pdbkonstan!L29-pdbkonstan!K29)/pdbkonstan!K29*100</f>
        <v>-14.110314790139302</v>
      </c>
      <c r="M29">
        <f>(pdbkonstan!M29-pdbkonstan!L29)/pdbkonstan!L29*100</f>
        <v>12.129173910943187</v>
      </c>
      <c r="N29">
        <f>(pdbkonstan!N29-pdbkonstan!M29)/pdbkonstan!M29*100</f>
        <v>5.9168204705502756</v>
      </c>
      <c r="O29">
        <f>(pdbkonstan!O29-pdbkonstan!N29)/pdbkonstan!N29*100</f>
        <v>4.4991168497579244</v>
      </c>
    </row>
    <row r="30" spans="1:15" x14ac:dyDescent="0.35">
      <c r="A30" t="s">
        <v>28</v>
      </c>
      <c r="C30">
        <f>(pdbkonstan!C30-pdbkonstan!B30)/pdbkonstan!B30*100</f>
        <v>10.857429656343028</v>
      </c>
      <c r="D30">
        <f>(pdbkonstan!D30-pdbkonstan!C30)/pdbkonstan!C30*100</f>
        <v>5.126787940343065</v>
      </c>
      <c r="E30">
        <f>(pdbkonstan!E30-pdbkonstan!D30)/pdbkonstan!D30*100</f>
        <v>4.2222347152729656</v>
      </c>
      <c r="F30">
        <f>(pdbkonstan!F30-pdbkonstan!E30)/pdbkonstan!E30*100</f>
        <v>5.2263144283841694</v>
      </c>
      <c r="G30">
        <f>(pdbkonstan!G30-pdbkonstan!F30)/pdbkonstan!F30*100</f>
        <v>3.0723393474167677</v>
      </c>
      <c r="H30">
        <f>(pdbkonstan!H30-pdbkonstan!G30)/pdbkonstan!G30*100</f>
        <v>4.0395641820431294</v>
      </c>
      <c r="I30">
        <f>(pdbkonstan!I30-pdbkonstan!H30)/pdbkonstan!H30*100</f>
        <v>4.3900512604120312</v>
      </c>
      <c r="J30">
        <f>(pdbkonstan!J30-pdbkonstan!I30)/pdbkonstan!I30*100</f>
        <v>4.9935084569085308</v>
      </c>
      <c r="K30">
        <f>(pdbkonstan!K30-pdbkonstan!J30)/pdbkonstan!J30*100</f>
        <v>4.8044324141734922</v>
      </c>
      <c r="L30">
        <f>(pdbkonstan!L30-pdbkonstan!K30)/pdbkonstan!K30*100</f>
        <v>-1.3790549357957875</v>
      </c>
      <c r="M30">
        <f>(pdbkonstan!M30-pdbkonstan!L30)/pdbkonstan!L30*100</f>
        <v>3.1090248598869836</v>
      </c>
      <c r="N30">
        <f>(pdbkonstan!N30-pdbkonstan!M30)/pdbkonstan!M30*100</f>
        <v>5.4399078429878278</v>
      </c>
      <c r="O30">
        <f>(pdbkonstan!O30-pdbkonstan!N30)/pdbkonstan!N30*100</f>
        <v>4.9246190220818127</v>
      </c>
    </row>
    <row r="31" spans="1:15" x14ac:dyDescent="0.35">
      <c r="A31" t="s">
        <v>29</v>
      </c>
      <c r="C31">
        <f>(pdbkonstan!C31-pdbkonstan!B31)/pdbkonstan!B31*100</f>
        <v>8.3132212927620319</v>
      </c>
      <c r="D31">
        <f>(pdbkonstan!D31-pdbkonstan!C31)/pdbkonstan!C31*100</f>
        <v>7.1070157351734844</v>
      </c>
      <c r="E31">
        <f>(pdbkonstan!E31-pdbkonstan!D31)/pdbkonstan!D31*100</f>
        <v>6.9709192566919711</v>
      </c>
      <c r="F31">
        <f>(pdbkonstan!F31-pdbkonstan!E31)/pdbkonstan!E31*100</f>
        <v>7.3649731926640536</v>
      </c>
      <c r="G31">
        <f>(pdbkonstan!G31-pdbkonstan!F31)/pdbkonstan!F31*100</f>
        <v>6.7056246998620592</v>
      </c>
      <c r="H31">
        <f>(pdbkonstan!H31-pdbkonstan!G31)/pdbkonstan!G31*100</f>
        <v>7.449350863780718</v>
      </c>
      <c r="I31">
        <f>(pdbkonstan!I31-pdbkonstan!H31)/pdbkonstan!H31*100</f>
        <v>8.4931467380778205</v>
      </c>
      <c r="J31">
        <f>(pdbkonstan!J31-pdbkonstan!I31)/pdbkonstan!I31*100</f>
        <v>7.0466072291834738</v>
      </c>
      <c r="K31">
        <f>(pdbkonstan!K31-pdbkonstan!J31)/pdbkonstan!J31*100</f>
        <v>6.3834298295686267</v>
      </c>
      <c r="L31">
        <f>(pdbkonstan!L31-pdbkonstan!K31)/pdbkonstan!K31*100</f>
        <v>-15.051414744889025</v>
      </c>
      <c r="M31">
        <f>(pdbkonstan!M31-pdbkonstan!L31)/pdbkonstan!L31*100</f>
        <v>3.2409220807642858</v>
      </c>
      <c r="N31">
        <f>(pdbkonstan!N31-pdbkonstan!M31)/pdbkonstan!M31*100</f>
        <v>19.869670110468714</v>
      </c>
      <c r="O31">
        <f>(pdbkonstan!O31-pdbkonstan!N31)/pdbkonstan!N31*100</f>
        <v>13.96277639092513</v>
      </c>
    </row>
    <row r="32" spans="1:15" x14ac:dyDescent="0.35">
      <c r="A32" t="s">
        <v>30</v>
      </c>
      <c r="C32">
        <f>(pdbkonstan!C32-pdbkonstan!B32)/pdbkonstan!B32*100</f>
        <v>11.241936791716874</v>
      </c>
      <c r="D32">
        <f>(pdbkonstan!D32-pdbkonstan!C32)/pdbkonstan!C32*100</f>
        <v>9.5073759139774126</v>
      </c>
      <c r="E32">
        <f>(pdbkonstan!E32-pdbkonstan!D32)/pdbkonstan!D32*100</f>
        <v>9.4846146430587925</v>
      </c>
      <c r="F32">
        <f>(pdbkonstan!F32-pdbkonstan!E32)/pdbkonstan!E32*100</f>
        <v>7.8136923580071915</v>
      </c>
      <c r="G32">
        <f>(pdbkonstan!G32-pdbkonstan!F32)/pdbkonstan!F32*100</f>
        <v>5.6655394960205614</v>
      </c>
      <c r="H32">
        <f>(pdbkonstan!H32-pdbkonstan!G32)/pdbkonstan!G32*100</f>
        <v>5.7057101267383503</v>
      </c>
      <c r="I32">
        <f>(pdbkonstan!I32-pdbkonstan!H32)/pdbkonstan!H32*100</f>
        <v>5.1419896658820878</v>
      </c>
      <c r="J32">
        <f>(pdbkonstan!J32-pdbkonstan!I32)/pdbkonstan!I32*100</f>
        <v>4.3098366735988787</v>
      </c>
      <c r="K32">
        <f>(pdbkonstan!K32-pdbkonstan!J32)/pdbkonstan!J32*100</f>
        <v>1.3811703041241428</v>
      </c>
      <c r="L32">
        <f>(pdbkonstan!L32-pdbkonstan!K32)/pdbkonstan!K32*100</f>
        <v>-24.487453693120433</v>
      </c>
      <c r="M32">
        <f>(pdbkonstan!M32-pdbkonstan!L32)/pdbkonstan!L32*100</f>
        <v>5.7686525849145385</v>
      </c>
      <c r="N32">
        <f>(pdbkonstan!N32-pdbkonstan!M32)/pdbkonstan!M32*100</f>
        <v>30.960203881591852</v>
      </c>
      <c r="O32">
        <f>(pdbkonstan!O32-pdbkonstan!N32)/pdbkonstan!N32*100</f>
        <v>13.056338955852148</v>
      </c>
    </row>
    <row r="33" spans="1:15" x14ac:dyDescent="0.35">
      <c r="A33" t="s">
        <v>31</v>
      </c>
      <c r="C33">
        <f>(pdbkonstan!C33-pdbkonstan!B33)/pdbkonstan!B33*100</f>
        <v>5.9079429240050487</v>
      </c>
      <c r="D33">
        <f>(pdbkonstan!D33-pdbkonstan!C33)/pdbkonstan!C33*100</f>
        <v>5.9850054896460083</v>
      </c>
      <c r="E33">
        <f>(pdbkonstan!E33-pdbkonstan!D33)/pdbkonstan!D33*100</f>
        <v>6.1643991396321551</v>
      </c>
      <c r="F33">
        <f>(pdbkonstan!F33-pdbkonstan!E33)/pdbkonstan!E33*100</f>
        <v>5.2742507346388816</v>
      </c>
      <c r="G33">
        <f>(pdbkonstan!G33-pdbkonstan!F33)/pdbkonstan!F33*100</f>
        <v>3.9698375105625976</v>
      </c>
      <c r="H33">
        <f>(pdbkonstan!H33-pdbkonstan!G33)/pdbkonstan!G33*100</f>
        <v>5.0332716475418957</v>
      </c>
      <c r="I33">
        <f>(pdbkonstan!I33-pdbkonstan!H33)/pdbkonstan!H33*100</f>
        <v>5.4807691454442278</v>
      </c>
      <c r="J33">
        <f>(pdbkonstan!J33-pdbkonstan!I33)/pdbkonstan!I33*100</f>
        <v>6.0302361491961856</v>
      </c>
      <c r="K33">
        <f>(pdbkonstan!K33-pdbkonstan!J33)/pdbkonstan!J33*100</f>
        <v>6.8892809296417417</v>
      </c>
      <c r="L33">
        <f>(pdbkonstan!L33-pdbkonstan!K33)/pdbkonstan!K33*100</f>
        <v>-6.8820118380090101</v>
      </c>
      <c r="M33">
        <f>(pdbkonstan!M33-pdbkonstan!L33)/pdbkonstan!L33*100</f>
        <v>3.5206431388491999</v>
      </c>
      <c r="N33">
        <f>(pdbkonstan!N33-pdbkonstan!M33)/pdbkonstan!M33*100</f>
        <v>8.2102171659846643</v>
      </c>
      <c r="O33">
        <f>(pdbkonstan!O33-pdbkonstan!N33)/pdbkonstan!N33*100</f>
        <v>9.2857971377518389</v>
      </c>
    </row>
    <row r="34" spans="1:15" x14ac:dyDescent="0.35">
      <c r="A34" t="s">
        <v>32</v>
      </c>
      <c r="C34">
        <f>(pdbkonstan!C34-pdbkonstan!B34)/pdbkonstan!B34*100</f>
        <v>10.015969655701403</v>
      </c>
      <c r="D34">
        <f>(pdbkonstan!D34-pdbkonstan!C34)/pdbkonstan!C34*100</f>
        <v>12.277480015534607</v>
      </c>
      <c r="E34">
        <f>(pdbkonstan!E34-pdbkonstan!D34)/pdbkonstan!D34*100</f>
        <v>10.393175386138859</v>
      </c>
      <c r="F34">
        <f>(pdbkonstan!F34-pdbkonstan!E34)/pdbkonstan!E34*100</f>
        <v>10.117568346679553</v>
      </c>
      <c r="G34">
        <f>(pdbkonstan!G34-pdbkonstan!F34)/pdbkonstan!F34*100</f>
        <v>9.700017374314525</v>
      </c>
      <c r="H34">
        <f>(pdbkonstan!H34-pdbkonstan!G34)/pdbkonstan!G34*100</f>
        <v>8.8764771683510748</v>
      </c>
      <c r="I34">
        <f>(pdbkonstan!I34-pdbkonstan!H34)/pdbkonstan!H34*100</f>
        <v>9.6280096104576636</v>
      </c>
      <c r="J34">
        <f>(pdbkonstan!J34-pdbkonstan!I34)/pdbkonstan!I34*100</f>
        <v>7.0203708349696274</v>
      </c>
      <c r="K34">
        <f>(pdbkonstan!K34-pdbkonstan!J34)/pdbkonstan!J34*100</f>
        <v>9.4240748292337297</v>
      </c>
      <c r="L34">
        <f>(pdbkonstan!L34-pdbkonstan!K34)/pdbkonstan!K34*100</f>
        <v>10.606101984255085</v>
      </c>
      <c r="M34">
        <f>(pdbkonstan!M34-pdbkonstan!L34)/pdbkonstan!L34*100</f>
        <v>6.8157841827835863</v>
      </c>
      <c r="N34">
        <f>(pdbkonstan!N34-pdbkonstan!M34)/pdbkonstan!M34*100</f>
        <v>7.7261204173229823</v>
      </c>
      <c r="O34">
        <f>(pdbkonstan!O34-pdbkonstan!N34)/pdbkonstan!N34*100</f>
        <v>7.5948496572791013</v>
      </c>
    </row>
    <row r="35" spans="1:15" x14ac:dyDescent="0.35">
      <c r="A35" t="s">
        <v>33</v>
      </c>
      <c r="C35">
        <f>(pdbkonstan!C35-pdbkonstan!B35)/pdbkonstan!B35*100</f>
        <v>6.972306994081638</v>
      </c>
      <c r="D35">
        <f>(pdbkonstan!D35-pdbkonstan!C35)/pdbkonstan!C35*100</f>
        <v>9.5354913177587122</v>
      </c>
      <c r="E35">
        <f>(pdbkonstan!E35-pdbkonstan!D35)/pdbkonstan!D35*100</f>
        <v>8.7644506278300067</v>
      </c>
      <c r="F35">
        <f>(pdbkonstan!F35-pdbkonstan!E35)/pdbkonstan!E35*100</f>
        <v>4.684023801114912</v>
      </c>
      <c r="G35">
        <f>(pdbkonstan!G35-pdbkonstan!F35)/pdbkonstan!F35*100</f>
        <v>8.580772952750797</v>
      </c>
      <c r="H35">
        <f>(pdbkonstan!H35-pdbkonstan!G35)/pdbkonstan!G35*100</f>
        <v>8.929792178397733</v>
      </c>
      <c r="I35">
        <f>(pdbkonstan!I35-pdbkonstan!H35)/pdbkonstan!H35*100</f>
        <v>5.4700308819354158</v>
      </c>
      <c r="J35">
        <f>(pdbkonstan!J35-pdbkonstan!I35)/pdbkonstan!I35*100</f>
        <v>4.173030949085561</v>
      </c>
      <c r="K35">
        <f>(pdbkonstan!K35-pdbkonstan!J35)/pdbkonstan!J35*100</f>
        <v>6.6099947885162571</v>
      </c>
      <c r="L35">
        <f>(pdbkonstan!L35-pdbkonstan!K35)/pdbkonstan!K35*100</f>
        <v>3.2483918165279539</v>
      </c>
      <c r="M35">
        <f>(pdbkonstan!M35-pdbkonstan!L35)/pdbkonstan!L35*100</f>
        <v>1.5631499508728699</v>
      </c>
      <c r="N35">
        <f>(pdbkonstan!N35-pdbkonstan!M35)/pdbkonstan!M35*100</f>
        <v>1.9340014811540209</v>
      </c>
      <c r="O35">
        <f>(pdbkonstan!O35-pdbkonstan!N35)/pdbkonstan!N35*100</f>
        <v>4.7744644589228837</v>
      </c>
    </row>
    <row r="36" spans="1:15" x14ac:dyDescent="0.35">
      <c r="A36" t="s">
        <v>34</v>
      </c>
      <c r="C36">
        <f>(pdbkonstan!C36-pdbkonstan!B36)/pdbkonstan!B36*100</f>
        <v>7.6825745975929962</v>
      </c>
      <c r="D36">
        <f>(pdbkonstan!D36-pdbkonstan!C36)/pdbkonstan!C36*100</f>
        <v>7.4084971331709868</v>
      </c>
      <c r="E36">
        <f>(pdbkonstan!E36-pdbkonstan!D36)/pdbkonstan!D36*100</f>
        <v>6.5356708841102966</v>
      </c>
      <c r="F36">
        <f>(pdbkonstan!F36-pdbkonstan!E36)/pdbkonstan!E36*100</f>
        <v>4.9962434106146727</v>
      </c>
      <c r="G36">
        <f>(pdbkonstan!G36-pdbkonstan!F36)/pdbkonstan!F36*100</f>
        <v>4.1098860475073584</v>
      </c>
      <c r="H36">
        <f>(pdbkonstan!H36-pdbkonstan!G36)/pdbkonstan!G36*100</f>
        <v>4.6898339798246846</v>
      </c>
      <c r="I36">
        <f>(pdbkonstan!I36-pdbkonstan!H36)/pdbkonstan!H36*100</f>
        <v>3.6021402466185211</v>
      </c>
      <c r="J36">
        <f>(pdbkonstan!J36-pdbkonstan!I36)/pdbkonstan!I36*100</f>
        <v>3.4809380163933619</v>
      </c>
      <c r="K36">
        <f>(pdbkonstan!K36-pdbkonstan!J36)/pdbkonstan!J36*100</f>
        <v>5.7577185512877982</v>
      </c>
      <c r="L36">
        <f>(pdbkonstan!L36-pdbkonstan!K36)/pdbkonstan!K36*100</f>
        <v>2.3219547044803717</v>
      </c>
      <c r="M36">
        <f>(pdbkonstan!M36-pdbkonstan!L36)/pdbkonstan!L36*100</f>
        <v>2.7828029040946842</v>
      </c>
      <c r="N36">
        <f>(pdbkonstan!N36-pdbkonstan!M36)/pdbkonstan!M36*100</f>
        <v>1.7198602148505067</v>
      </c>
      <c r="O36">
        <f>(pdbkonstan!O36-pdbkonstan!N36)/pdbkonstan!N36*100</f>
        <v>1.4305860892839708</v>
      </c>
    </row>
    <row r="37" spans="1:15" x14ac:dyDescent="0.35">
      <c r="A37" t="s">
        <v>35</v>
      </c>
      <c r="C37">
        <f>(pdbkonstan!C37-pdbkonstan!B37)/pdbkonstan!B37*100</f>
        <v>9.2519042150841369</v>
      </c>
      <c r="D37">
        <f>(pdbkonstan!D37-pdbkonstan!C37)/pdbkonstan!C37*100</f>
        <v>7.9733194107898777</v>
      </c>
      <c r="E37">
        <f>(pdbkonstan!E37-pdbkonstan!D37)/pdbkonstan!D37*100</f>
        <v>7.9628630226294534</v>
      </c>
      <c r="F37">
        <f>(pdbkonstan!F37-pdbkonstan!E37)/pdbkonstan!E37*100</f>
        <v>7.9598068573670631</v>
      </c>
      <c r="G37">
        <f>(pdbkonstan!G37-pdbkonstan!F37)/pdbkonstan!F37*100</f>
        <v>6.6866176794140753</v>
      </c>
      <c r="H37">
        <f>(pdbkonstan!H37-pdbkonstan!G37)/pdbkonstan!G37*100</f>
        <v>5.1550389982947804</v>
      </c>
      <c r="I37">
        <f>(pdbkonstan!I37-pdbkonstan!H37)/pdbkonstan!H37*100</f>
        <v>6.8370439320052085</v>
      </c>
      <c r="J37">
        <f>(pdbkonstan!J37-pdbkonstan!I37)/pdbkonstan!I37*100</f>
        <v>7.1460078997237355</v>
      </c>
      <c r="K37">
        <f>(pdbkonstan!K37-pdbkonstan!J37)/pdbkonstan!J37*100</f>
        <v>8.6647710322513536</v>
      </c>
      <c r="L37">
        <f>(pdbkonstan!L37-pdbkonstan!K37)/pdbkonstan!K37*100</f>
        <v>11.561410926056508</v>
      </c>
      <c r="M37">
        <f>(pdbkonstan!M37-pdbkonstan!L37)/pdbkonstan!L37*100</f>
        <v>10.446798891633332</v>
      </c>
      <c r="N37">
        <f>(pdbkonstan!N37-pdbkonstan!M37)/pdbkonstan!M37*100</f>
        <v>2.7451929045010446</v>
      </c>
      <c r="O37">
        <f>(pdbkonstan!O37-pdbkonstan!N37)/pdbkonstan!N37*100</f>
        <v>4.6644997639373171</v>
      </c>
    </row>
    <row r="38" spans="1:15" x14ac:dyDescent="0.35">
      <c r="A38" t="s">
        <v>36</v>
      </c>
      <c r="C38">
        <f>(pdbkonstan!C38-pdbkonstan!B38)/pdbkonstan!B38*100</f>
        <v>6.4282498369896492</v>
      </c>
      <c r="D38">
        <f>(pdbkonstan!D38-pdbkonstan!C38)/pdbkonstan!C38*100</f>
        <v>2.1345329322768447</v>
      </c>
      <c r="E38">
        <f>(pdbkonstan!E38-pdbkonstan!D38)/pdbkonstan!D38*100</f>
        <v>2.5558815640708428</v>
      </c>
      <c r="F38">
        <f>(pdbkonstan!F38-pdbkonstan!E38)/pdbkonstan!E38*100</f>
        <v>2.377207168519206</v>
      </c>
      <c r="G38">
        <f>(pdbkonstan!G38-pdbkonstan!F38)/pdbkonstan!F38*100</f>
        <v>4.6316315914334485</v>
      </c>
      <c r="H38">
        <f>(pdbkonstan!H38-pdbkonstan!G38)/pdbkonstan!G38*100</f>
        <v>3.1963402574901401</v>
      </c>
      <c r="I38">
        <f>(pdbkonstan!I38-pdbkonstan!H38)/pdbkonstan!H38*100</f>
        <v>2.0468801275139432</v>
      </c>
      <c r="J38">
        <f>(pdbkonstan!J38-pdbkonstan!I38)/pdbkonstan!I38*100</f>
        <v>6.9716089004371291</v>
      </c>
      <c r="K38">
        <f>(pdbkonstan!K38-pdbkonstan!J38)/pdbkonstan!J38*100</f>
        <v>4.6556664383859756</v>
      </c>
      <c r="L38">
        <f>(pdbkonstan!L38-pdbkonstan!K38)/pdbkonstan!K38*100</f>
        <v>-2.5387181880552313E-2</v>
      </c>
      <c r="M38">
        <f>(pdbkonstan!M38-pdbkonstan!L38)/pdbkonstan!L38*100</f>
        <v>-0.32820170421896078</v>
      </c>
      <c r="N38">
        <f>(pdbkonstan!N38-pdbkonstan!M38)/pdbkonstan!M38*100</f>
        <v>2.5140660201083618</v>
      </c>
      <c r="O38">
        <f>(pdbkonstan!O38-pdbkonstan!N38)/pdbkonstan!N38*100</f>
        <v>1.4957258090432821</v>
      </c>
    </row>
    <row r="39" spans="1:15" x14ac:dyDescent="0.35">
      <c r="A39" t="s">
        <v>37</v>
      </c>
      <c r="C39">
        <f>(pdbkonstan!C39-pdbkonstan!B39)/pdbkonstan!B39*100</f>
        <v>6.6826917113805129</v>
      </c>
      <c r="D39">
        <f>(pdbkonstan!D39-pdbkonstan!C39)/pdbkonstan!C39*100</f>
        <v>8.2199107004586747</v>
      </c>
      <c r="E39">
        <f>(pdbkonstan!E39-pdbkonstan!D39)/pdbkonstan!D39*100</f>
        <v>7.4394413854836472</v>
      </c>
      <c r="F39">
        <f>(pdbkonstan!F39-pdbkonstan!E39)/pdbkonstan!E39*100</f>
        <v>5.4671657276608432</v>
      </c>
      <c r="G39">
        <f>(pdbkonstan!G39-pdbkonstan!F39)/pdbkonstan!F39*100</f>
        <v>7.3326507006465969</v>
      </c>
      <c r="H39">
        <f>(pdbkonstan!H39-pdbkonstan!G39)/pdbkonstan!G39*100</f>
        <v>3.8398332839257714</v>
      </c>
      <c r="I39">
        <f>(pdbkonstan!I39-pdbkonstan!H39)/pdbkonstan!H39*100</f>
        <v>3.7167951284776941</v>
      </c>
      <c r="J39">
        <f>(pdbkonstan!J39-pdbkonstan!I39)/pdbkonstan!I39*100</f>
        <v>5.355125212098784</v>
      </c>
      <c r="K39">
        <f>(pdbkonstan!K39-pdbkonstan!J39)/pdbkonstan!J39*100</f>
        <v>6.2952264756933207</v>
      </c>
      <c r="L39">
        <f>(pdbkonstan!L39-pdbkonstan!K39)/pdbkonstan!K39*100</f>
        <v>2.6140039882829802</v>
      </c>
      <c r="M39">
        <f>(pdbkonstan!M39-pdbkonstan!L39)/pdbkonstan!L39*100</f>
        <v>0.11054241151468561</v>
      </c>
      <c r="N39">
        <f>(pdbkonstan!N39-pdbkonstan!M39)/pdbkonstan!M39*100</f>
        <v>0.57420293161466951</v>
      </c>
      <c r="O39">
        <f>(pdbkonstan!O39-pdbkonstan!N39)/pdbkonstan!N39*100</f>
        <v>1.7802868658972044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D1EF-A768-4610-8E47-1F5FFBE23520}">
  <dimension ref="A1:O39"/>
  <sheetViews>
    <sheetView workbookViewId="0">
      <selection activeCell="A27" sqref="A27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(pdbberlaku!C2-pdbberlaku!B2)/pdbberlaku!B2*100</f>
        <v>10.349369010744997</v>
      </c>
      <c r="D2">
        <f>(pdbberlaku!D2-pdbberlaku!C2)/pdbberlaku!C2*100</f>
        <v>8.3617012382740725</v>
      </c>
      <c r="E2">
        <f>(pdbberlaku!E2-pdbberlaku!D2)/pdbberlaku!D2*100</f>
        <v>10.270462249227077</v>
      </c>
      <c r="F2">
        <f>(pdbberlaku!F2-pdbberlaku!E2)/pdbberlaku!E2*100</f>
        <v>9.526875533284592</v>
      </c>
      <c r="G2">
        <f>(pdbberlaku!G2-pdbberlaku!F2)/pdbberlaku!F2*100</f>
        <v>8.6658644392266027</v>
      </c>
      <c r="H2">
        <f>(pdbberlaku!H2-pdbberlaku!G2)/pdbberlaku!G2*100</f>
        <v>7.0016046033653092</v>
      </c>
      <c r="I2">
        <f>(pdbberlaku!I2-pdbberlaku!H2)/pdbberlaku!H2*100</f>
        <v>6.3669589523875274</v>
      </c>
      <c r="J2">
        <f>(pdbberlaku!J2-pdbberlaku!I2)/pdbberlaku!I2*100</f>
        <v>5.1791720264882386</v>
      </c>
      <c r="K2">
        <f>(pdbberlaku!K2-pdbberlaku!J2)/pdbberlaku!J2*100</f>
        <v>5.0566531733305409</v>
      </c>
      <c r="L2">
        <f>(pdbberlaku!L2-pdbberlaku!K2)/pdbberlaku!K2*100</f>
        <v>5.8022249642827362</v>
      </c>
      <c r="M2">
        <f>(pdbberlaku!M2-pdbberlaku!L2)/pdbberlaku!L2*100</f>
        <v>6.1926900176465303</v>
      </c>
      <c r="N2">
        <f>(pdbberlaku!N2-pdbberlaku!M2)/pdbberlaku!M2*100</f>
        <v>7.9211045666714437</v>
      </c>
      <c r="O2">
        <f>(pdbberlaku!O2-pdbberlaku!N2)/pdbberlaku!N2*100</f>
        <v>7.0374946218501515</v>
      </c>
    </row>
    <row r="3" spans="1:15" x14ac:dyDescent="0.35">
      <c r="A3" t="s">
        <v>1</v>
      </c>
      <c r="C3">
        <f>(pdbberlaku!C3-pdbberlaku!B3)/pdbberlaku!B3*100</f>
        <v>7.0911590186130375</v>
      </c>
      <c r="D3">
        <f>(pdbberlaku!D3-pdbberlaku!C3)/pdbberlaku!C3*100</f>
        <v>5.8387699465201131</v>
      </c>
      <c r="E3">
        <f>(pdbberlaku!E3-pdbberlaku!D3)/pdbberlaku!D3*100</f>
        <v>5.6418880972402263</v>
      </c>
      <c r="F3">
        <f>(pdbberlaku!F3-pdbberlaku!E3)/pdbberlaku!E3*100</f>
        <v>7.2110024253152378</v>
      </c>
      <c r="G3">
        <f>(pdbberlaku!G3-pdbberlaku!F3)/pdbberlaku!F3*100</f>
        <v>10.324318529041253</v>
      </c>
      <c r="H3">
        <f>(pdbberlaku!H3-pdbberlaku!G3)/pdbberlaku!G3*100</f>
        <v>6.3416980678264938</v>
      </c>
      <c r="I3">
        <f>(pdbberlaku!I3-pdbberlaku!H3)/pdbberlaku!H3*100</f>
        <v>4.6457488028658114</v>
      </c>
      <c r="J3">
        <f>(pdbberlaku!J3-pdbberlaku!I3)/pdbberlaku!I3*100</f>
        <v>6.3174739710117178</v>
      </c>
      <c r="K3">
        <f>(pdbberlaku!K3-pdbberlaku!J3)/pdbberlaku!J3*100</f>
        <v>6.9048469764920322</v>
      </c>
      <c r="L3">
        <f>(pdbberlaku!L3-pdbberlaku!K3)/pdbberlaku!K3*100</f>
        <v>4.3446191435231318</v>
      </c>
      <c r="M3">
        <f>(pdbberlaku!M3-pdbberlaku!L3)/pdbberlaku!L3*100</f>
        <v>3.0952933206682958</v>
      </c>
      <c r="N3">
        <f>(pdbberlaku!N3-pdbberlaku!M3)/pdbberlaku!M3*100</f>
        <v>5.6938535914685096</v>
      </c>
      <c r="O3">
        <f>(pdbberlaku!O3-pdbberlaku!N3)/pdbberlaku!N3*100</f>
        <v>9.9085956881762254</v>
      </c>
    </row>
    <row r="4" spans="1:15" x14ac:dyDescent="0.35">
      <c r="A4" t="s">
        <v>2</v>
      </c>
      <c r="C4">
        <f>(pdbberlaku!C4-pdbberlaku!B4)/pdbberlaku!B4*100</f>
        <v>13.878993643049503</v>
      </c>
      <c r="D4">
        <f>(pdbberlaku!D4-pdbberlaku!C4)/pdbberlaku!C4*100</f>
        <v>12.704607178684151</v>
      </c>
      <c r="E4">
        <f>(pdbberlaku!E4-pdbberlaku!D4)/pdbberlaku!D4*100</f>
        <v>14.337165000488451</v>
      </c>
      <c r="F4">
        <f>(pdbberlaku!F4-pdbberlaku!E4)/pdbberlaku!E4*100</f>
        <v>16.526827638191914</v>
      </c>
      <c r="G4">
        <f>(pdbberlaku!G4-pdbberlaku!F4)/pdbberlaku!F4*100</f>
        <v>17.690722153425007</v>
      </c>
      <c r="H4">
        <f>(pdbberlaku!H4-pdbberlaku!G4)/pdbberlaku!G4*100</f>
        <v>9.7860074499007759</v>
      </c>
      <c r="I4">
        <f>(pdbberlaku!I4-pdbberlaku!H4)/pdbberlaku!H4*100</f>
        <v>9.9743371480815846</v>
      </c>
      <c r="J4">
        <f>(pdbberlaku!J4-pdbberlaku!I4)/pdbberlaku!I4*100</f>
        <v>10.630007487939608</v>
      </c>
      <c r="K4">
        <f>(pdbberlaku!K4-pdbberlaku!J4)/pdbberlaku!J4*100</f>
        <v>8.7396996175254227</v>
      </c>
      <c r="L4">
        <f>(pdbberlaku!L4-pdbberlaku!K4)/pdbberlaku!K4*100</f>
        <v>2.8199969878599345</v>
      </c>
      <c r="M4">
        <f>(pdbberlaku!M4-pdbberlaku!L4)/pdbberlaku!L4*100</f>
        <v>8.8362104429774657</v>
      </c>
      <c r="N4">
        <f>(pdbberlaku!N4-pdbberlaku!M4)/pdbberlaku!M4*100</f>
        <v>7.5525602519961836</v>
      </c>
      <c r="O4">
        <f>(pdbberlaku!O4-pdbberlaku!N4)/pdbberlaku!N4*100</f>
        <v>9.8959174816180475</v>
      </c>
    </row>
    <row r="5" spans="1:15" x14ac:dyDescent="0.35">
      <c r="A5" t="s">
        <v>3</v>
      </c>
      <c r="C5">
        <f>(pdbberlaku!C5-pdbberlaku!B5)/pdbberlaku!B5*100</f>
        <v>57.420247927457112</v>
      </c>
      <c r="D5">
        <f>(pdbberlaku!D5-pdbberlaku!C5)/pdbberlaku!C5*100</f>
        <v>6.9137695607754859</v>
      </c>
      <c r="E5">
        <f>(pdbberlaku!E5-pdbberlaku!D5)/pdbberlaku!D5*100</f>
        <v>4.3154069342978003</v>
      </c>
      <c r="F5">
        <f>(pdbberlaku!F5-pdbberlaku!E5)/pdbberlaku!E5*100</f>
        <v>-7.947217703055097</v>
      </c>
      <c r="G5">
        <f>(pdbberlaku!G5-pdbberlaku!F5)/pdbberlaku!F5*100</f>
        <v>-11.46902642603014</v>
      </c>
      <c r="H5">
        <f>(pdbberlaku!H5-pdbberlaku!G5)/pdbberlaku!G5*100</f>
        <v>0.74960680320679618</v>
      </c>
      <c r="I5">
        <f>(pdbberlaku!I5-pdbberlaku!H5)/pdbberlaku!H5*100</f>
        <v>39.563042894667113</v>
      </c>
      <c r="J5">
        <f>(pdbberlaku!J5-pdbberlaku!I5)/pdbberlaku!I5*100</f>
        <v>24.09429606527619</v>
      </c>
      <c r="K5">
        <f>(pdbberlaku!K5-pdbberlaku!J5)/pdbberlaku!J5*100</f>
        <v>-8.0708358741806521</v>
      </c>
      <c r="L5">
        <f>(pdbberlaku!L5-pdbberlaku!K5)/pdbberlaku!K5*100</f>
        <v>-23.230687697297707</v>
      </c>
      <c r="M5">
        <f>(pdbberlaku!M5-pdbberlaku!L5)/pdbberlaku!L5*100</f>
        <v>112.97644341507802</v>
      </c>
      <c r="N5">
        <f>(pdbberlaku!N5-pdbberlaku!M5)/pdbberlaku!M5*100</f>
        <v>115.0273900831982</v>
      </c>
      <c r="O5">
        <f>(pdbberlaku!O5-pdbberlaku!N5)/pdbberlaku!N5*100</f>
        <v>-13.905447239708412</v>
      </c>
    </row>
    <row r="6" spans="1:15" x14ac:dyDescent="0.35">
      <c r="A6" t="s">
        <v>4</v>
      </c>
      <c r="C6">
        <f>(pdbberlaku!C6-pdbberlaku!B6)/pdbberlaku!B6*100</f>
        <v>32.096319210208407</v>
      </c>
      <c r="D6">
        <f>(pdbberlaku!D6-pdbberlaku!C6)/pdbberlaku!C6*100</f>
        <v>10.995257931333914</v>
      </c>
      <c r="E6">
        <f>(pdbberlaku!E6-pdbberlaku!D6)/pdbberlaku!D6*100</f>
        <v>5.5171880699752531</v>
      </c>
      <c r="F6">
        <f>(pdbberlaku!F6-pdbberlaku!E6)/pdbberlaku!E6*100</f>
        <v>-1.9813566201572368</v>
      </c>
      <c r="G6">
        <f>(pdbberlaku!G6-pdbberlaku!F6)/pdbberlaku!F6*100</f>
        <v>-24.57267627244752</v>
      </c>
      <c r="H6">
        <f>(pdbberlaku!H6-pdbberlaku!G6)/pdbberlaku!G6*100</f>
        <v>-5.0791917837467953</v>
      </c>
      <c r="I6">
        <f>(pdbberlaku!I6-pdbberlaku!H6)/pdbberlaku!H6*100</f>
        <v>7.2507792088235945</v>
      </c>
      <c r="J6">
        <f>(pdbberlaku!J6-pdbberlaku!I6)/pdbberlaku!I6*100</f>
        <v>17.555247810767099</v>
      </c>
      <c r="K6">
        <f>(pdbberlaku!K6-pdbberlaku!J6)/pdbberlaku!J6*100</f>
        <v>-4.4694579110889334</v>
      </c>
      <c r="L6">
        <f>(pdbberlaku!L6-pdbberlaku!K6)/pdbberlaku!K6*100</f>
        <v>-24.349981392293227</v>
      </c>
      <c r="M6">
        <f>(pdbberlaku!M6-pdbberlaku!L6)/pdbberlaku!L6*100</f>
        <v>38.833159529900819</v>
      </c>
      <c r="N6">
        <f>(pdbberlaku!N6-pdbberlaku!M6)/pdbberlaku!M6*100</f>
        <v>27.267377513249869</v>
      </c>
      <c r="O6">
        <f>(pdbberlaku!O6-pdbberlaku!N6)/pdbberlaku!N6*100</f>
        <v>-11.321920641909015</v>
      </c>
    </row>
    <row r="7" spans="1:15" x14ac:dyDescent="0.35">
      <c r="A7" t="s">
        <v>5</v>
      </c>
      <c r="C7">
        <f>(pdbberlaku!C7-pdbberlaku!B7)/pdbberlaku!B7*100</f>
        <v>-4.5405614211097731</v>
      </c>
      <c r="D7">
        <f>(pdbberlaku!D7-pdbberlaku!C7)/pdbberlaku!C7*100</f>
        <v>-3.2978244963987651</v>
      </c>
      <c r="E7">
        <f>(pdbberlaku!E7-pdbberlaku!D7)/pdbberlaku!D7*100</f>
        <v>-2.3564923526052</v>
      </c>
      <c r="F7">
        <f>(pdbberlaku!F7-pdbberlaku!E7)/pdbberlaku!E7*100</f>
        <v>-4.9286877820701847</v>
      </c>
      <c r="G7">
        <f>(pdbberlaku!G7-pdbberlaku!F7)/pdbberlaku!F7*100</f>
        <v>-20.670788504430902</v>
      </c>
      <c r="H7">
        <f>(pdbberlaku!H7-pdbberlaku!G7)/pdbberlaku!G7*100</f>
        <v>-1.2969910131665017</v>
      </c>
      <c r="I7">
        <f>(pdbberlaku!I7-pdbberlaku!H7)/pdbberlaku!H7*100</f>
        <v>28.678053505409206</v>
      </c>
      <c r="J7">
        <f>(pdbberlaku!J7-pdbberlaku!I7)/pdbberlaku!I7*100</f>
        <v>18.022355264873728</v>
      </c>
      <c r="K7">
        <f>(pdbberlaku!K7-pdbberlaku!J7)/pdbberlaku!J7*100</f>
        <v>-13.022473666339076</v>
      </c>
      <c r="L7">
        <f>(pdbberlaku!L7-pdbberlaku!K7)/pdbberlaku!K7*100</f>
        <v>35.251681907283874</v>
      </c>
      <c r="M7">
        <f>(pdbberlaku!M7-pdbberlaku!L7)/pdbberlaku!L7*100</f>
        <v>56.227048746572365</v>
      </c>
      <c r="N7">
        <f>(pdbberlaku!N7-pdbberlaku!M7)/pdbberlaku!M7*100</f>
        <v>18.635799092917985</v>
      </c>
      <c r="O7">
        <f>(pdbberlaku!O7-pdbberlaku!N7)/pdbberlaku!N7*100</f>
        <v>12.073685784808731</v>
      </c>
    </row>
    <row r="8" spans="1:15" x14ac:dyDescent="0.35">
      <c r="A8" t="s">
        <v>6</v>
      </c>
      <c r="C8">
        <f>(pdbberlaku!C8-pdbberlaku!B8)/pdbberlaku!B8*100</f>
        <v>10.228411301081779</v>
      </c>
      <c r="D8">
        <f>(pdbberlaku!D8-pdbberlaku!C8)/pdbberlaku!C8*100</f>
        <v>10.218477237633696</v>
      </c>
      <c r="E8">
        <f>(pdbberlaku!E8-pdbberlaku!D8)/pdbberlaku!D8*100</f>
        <v>10.251195336991325</v>
      </c>
      <c r="F8">
        <f>(pdbberlaku!F8-pdbberlaku!E8)/pdbberlaku!E8*100</f>
        <v>17.508243542169723</v>
      </c>
      <c r="G8">
        <f>(pdbberlaku!G8-pdbberlaku!F8)/pdbberlaku!F8*100</f>
        <v>9.4646537828942776</v>
      </c>
      <c r="H8">
        <f>(pdbberlaku!H8-pdbberlaku!G8)/pdbberlaku!G8*100</f>
        <v>14.483147878538464</v>
      </c>
      <c r="I8">
        <f>(pdbberlaku!I8-pdbberlaku!H8)/pdbberlaku!H8*100</f>
        <v>-0.21097055964694575</v>
      </c>
      <c r="J8">
        <f>(pdbberlaku!J8-pdbberlaku!I8)/pdbberlaku!I8*100</f>
        <v>2.63181892214743</v>
      </c>
      <c r="K8">
        <f>(pdbberlaku!K8-pdbberlaku!J8)/pdbberlaku!J8*100</f>
        <v>8.1234149754949794</v>
      </c>
      <c r="L8">
        <f>(pdbberlaku!L8-pdbberlaku!K8)/pdbberlaku!K8*100</f>
        <v>0.91379403390739888</v>
      </c>
      <c r="M8">
        <f>(pdbberlaku!M8-pdbberlaku!L8)/pdbberlaku!L8*100</f>
        <v>2.9932662347106693</v>
      </c>
      <c r="N8">
        <f>(pdbberlaku!N8-pdbberlaku!M8)/pdbberlaku!M8*100</f>
        <v>4.6989406771326996</v>
      </c>
      <c r="O8">
        <f>(pdbberlaku!O8-pdbberlaku!N8)/pdbberlaku!N8*100</f>
        <v>8.3373220931709184</v>
      </c>
    </row>
    <row r="9" spans="1:15" x14ac:dyDescent="0.35">
      <c r="A9" t="s">
        <v>7</v>
      </c>
      <c r="C9">
        <f>(pdbberlaku!C9-pdbberlaku!B9)/pdbberlaku!B9*100</f>
        <v>15.027340052116669</v>
      </c>
      <c r="D9">
        <f>(pdbberlaku!D9-pdbberlaku!C9)/pdbberlaku!C9*100</f>
        <v>12.063052257813748</v>
      </c>
      <c r="E9">
        <f>(pdbberlaku!E9-pdbberlaku!D9)/pdbberlaku!D9*100</f>
        <v>13.215898005233159</v>
      </c>
      <c r="F9">
        <f>(pdbberlaku!F9-pdbberlaku!E9)/pdbberlaku!E9*100</f>
        <v>14.78969130197553</v>
      </c>
      <c r="G9">
        <f>(pdbberlaku!G9-pdbberlaku!F9)/pdbberlaku!F9*100</f>
        <v>14.625707720798639</v>
      </c>
      <c r="H9">
        <f>(pdbberlaku!H9-pdbberlaku!G9)/pdbberlaku!G9*100</f>
        <v>11.224016242361435</v>
      </c>
      <c r="I9">
        <f>(pdbberlaku!I9-pdbberlaku!H9)/pdbberlaku!H9*100</f>
        <v>12.566367834211304</v>
      </c>
      <c r="J9">
        <f>(pdbberlaku!J9-pdbberlaku!I9)/pdbberlaku!I9*100</f>
        <v>12.122140737226982</v>
      </c>
      <c r="K9">
        <f>(pdbberlaku!K9-pdbberlaku!J9)/pdbberlaku!J9*100</f>
        <v>13.924498491167903</v>
      </c>
      <c r="L9">
        <f>(pdbberlaku!L9-pdbberlaku!K9)/pdbberlaku!K9*100</f>
        <v>-3.2962464527557183</v>
      </c>
      <c r="M9">
        <f>(pdbberlaku!M9-pdbberlaku!L9)/pdbberlaku!L9*100</f>
        <v>2.3210101425461929</v>
      </c>
      <c r="N9">
        <f>(pdbberlaku!N9-pdbberlaku!M9)/pdbberlaku!M9*100</f>
        <v>13.39889838490898</v>
      </c>
      <c r="O9">
        <f>(pdbberlaku!O9-pdbberlaku!N9)/pdbberlaku!N9*100</f>
        <v>12.203066362883119</v>
      </c>
    </row>
    <row r="10" spans="1:15" x14ac:dyDescent="0.35">
      <c r="A10" t="s">
        <v>14</v>
      </c>
      <c r="C10">
        <f>(pdbberlaku!C10-pdbberlaku!B10)/pdbberlaku!B10*100</f>
        <v>21.502021621556892</v>
      </c>
      <c r="D10">
        <f>(pdbberlaku!D10-pdbberlaku!C10)/pdbberlaku!C10*100</f>
        <v>5.0349403217966184</v>
      </c>
      <c r="E10">
        <f>(pdbberlaku!E10-pdbberlaku!D10)/pdbberlaku!D10*100</f>
        <v>5.2990771872525286</v>
      </c>
      <c r="F10">
        <f>(pdbberlaku!F10-pdbberlaku!E10)/pdbberlaku!E10*100</f>
        <v>7.3150751633830851</v>
      </c>
      <c r="G10">
        <f>(pdbberlaku!G10-pdbberlaku!F10)/pdbberlaku!F10*100</f>
        <v>-4.8503768973127572</v>
      </c>
      <c r="H10">
        <f>(pdbberlaku!H10-pdbberlaku!G10)/pdbberlaku!G10*100</f>
        <v>-10.735741328136218</v>
      </c>
      <c r="I10">
        <f>(pdbberlaku!I10-pdbberlaku!H10)/pdbberlaku!H10*100</f>
        <v>8.0211941340782165</v>
      </c>
      <c r="J10">
        <f>(pdbberlaku!J10-pdbberlaku!I10)/pdbberlaku!I10*100</f>
        <v>7.4105763048905056</v>
      </c>
      <c r="K10">
        <f>(pdbberlaku!K10-pdbberlaku!J10)/pdbberlaku!J10*100</f>
        <v>1.3161640570690782</v>
      </c>
      <c r="L10">
        <f>(pdbberlaku!L10-pdbberlaku!K10)/pdbberlaku!K10*100</f>
        <v>-8.6333725999680269</v>
      </c>
      <c r="M10">
        <f>(pdbberlaku!M10-pdbberlaku!L10)/pdbberlaku!L10*100</f>
        <v>4.0318081808440844</v>
      </c>
      <c r="N10">
        <f>(pdbberlaku!N10-pdbberlaku!M10)/pdbberlaku!M10*100</f>
        <v>13.628075504244419</v>
      </c>
      <c r="O10">
        <f>(pdbberlaku!O10-pdbberlaku!N10)/pdbberlaku!N10*100</f>
        <v>10.127949683666584</v>
      </c>
    </row>
    <row r="11" spans="1:15" x14ac:dyDescent="0.35">
      <c r="A11" t="s">
        <v>8</v>
      </c>
      <c r="C11">
        <f>(pdbberlaku!C11-pdbberlaku!B11)/pdbberlaku!B11*100</f>
        <v>13.856361794691049</v>
      </c>
      <c r="D11">
        <f>(pdbberlaku!D11-pdbberlaku!C11)/pdbberlaku!C11*100</f>
        <v>11.546650798733099</v>
      </c>
      <c r="E11">
        <f>(pdbberlaku!E11-pdbberlaku!D11)/pdbberlaku!D11*100</f>
        <v>7.2894143696422722</v>
      </c>
      <c r="F11">
        <f>(pdbberlaku!F11-pdbberlaku!E11)/pdbberlaku!E11*100</f>
        <v>14.430478818363055</v>
      </c>
      <c r="G11">
        <f>(pdbberlaku!G11-pdbberlaku!F11)/pdbberlaku!F11*100</f>
        <v>15.133948000824185</v>
      </c>
      <c r="H11">
        <f>(pdbberlaku!H11-pdbberlaku!G11)/pdbberlaku!G11*100</f>
        <v>14.486535422106867</v>
      </c>
      <c r="I11">
        <f>(pdbberlaku!I11-pdbberlaku!H11)/pdbberlaku!H11*100</f>
        <v>12.636826544774902</v>
      </c>
      <c r="J11">
        <f>(pdbberlaku!J11-pdbberlaku!I11)/pdbberlaku!I11*100</f>
        <v>11.147603301962036</v>
      </c>
      <c r="K11">
        <f>(pdbberlaku!K11-pdbberlaku!J11)/pdbberlaku!J11*100</f>
        <v>9.2206479424353134</v>
      </c>
      <c r="L11">
        <f>(pdbberlaku!L11-pdbberlaku!K11)/pdbberlaku!K11*100</f>
        <v>4.3477441059358828</v>
      </c>
      <c r="M11">
        <f>(pdbberlaku!M11-pdbberlaku!L11)/pdbberlaku!L11*100</f>
        <v>6.0890498937228754</v>
      </c>
      <c r="N11">
        <f>(pdbberlaku!N11-pdbberlaku!M11)/pdbberlaku!M11*100</f>
        <v>10.410295693986429</v>
      </c>
      <c r="O11">
        <f>(pdbberlaku!O11-pdbberlaku!N11)/pdbberlaku!N11*100</f>
        <v>10.526564472908493</v>
      </c>
    </row>
    <row r="12" spans="1:15" x14ac:dyDescent="0.35">
      <c r="A12" t="s">
        <v>9</v>
      </c>
      <c r="C12">
        <f>(pdbberlaku!C12-pdbberlaku!B12)/pdbberlaku!B12*100</f>
        <v>6.6706914857232933</v>
      </c>
      <c r="D12">
        <f>(pdbberlaku!D12-pdbberlaku!C12)/pdbberlaku!C12*100</f>
        <v>10.600902762095153</v>
      </c>
      <c r="E12">
        <f>(pdbberlaku!E12-pdbberlaku!D12)/pdbberlaku!D12*100</f>
        <v>4.2151499873960203</v>
      </c>
      <c r="F12">
        <f>(pdbberlaku!F12-pdbberlaku!E12)/pdbberlaku!E12*100</f>
        <v>15.7028601560393</v>
      </c>
      <c r="G12">
        <f>(pdbberlaku!G12-pdbberlaku!F12)/pdbberlaku!F12*100</f>
        <v>13.571399452900183</v>
      </c>
      <c r="H12">
        <f>(pdbberlaku!H12-pdbberlaku!G12)/pdbberlaku!G12*100</f>
        <v>7.7630702170975825</v>
      </c>
      <c r="I12">
        <f>(pdbberlaku!I12-pdbberlaku!H12)/pdbberlaku!H12*100</f>
        <v>4.3927427888659931</v>
      </c>
      <c r="J12">
        <f>(pdbberlaku!J12-pdbberlaku!I12)/pdbberlaku!I12*100</f>
        <v>7.9421842172435992</v>
      </c>
      <c r="K12">
        <f>(pdbberlaku!K12-pdbberlaku!J12)/pdbberlaku!J12*100</f>
        <v>6.8435537183192414</v>
      </c>
      <c r="L12">
        <f>(pdbberlaku!L12-pdbberlaku!K12)/pdbberlaku!K12*100</f>
        <v>-3.5692167997361031</v>
      </c>
      <c r="M12">
        <f>(pdbberlaku!M12-pdbberlaku!L12)/pdbberlaku!L12*100</f>
        <v>-0.58064473414152595</v>
      </c>
      <c r="N12">
        <f>(pdbberlaku!N12-pdbberlaku!M12)/pdbberlaku!M12*100</f>
        <v>0.45003248343641583</v>
      </c>
      <c r="O12">
        <f>(pdbberlaku!O12-pdbberlaku!N12)/pdbberlaku!N12*100</f>
        <v>8.8926293147899926</v>
      </c>
    </row>
    <row r="13" spans="1:15" x14ac:dyDescent="0.35">
      <c r="A13" t="s">
        <v>10</v>
      </c>
      <c r="C13">
        <f>(pdbberlaku!C13-pdbberlaku!B13)/pdbberlaku!B13*100</f>
        <v>12.340964146909528</v>
      </c>
      <c r="D13">
        <f>(pdbberlaku!D13-pdbberlaku!C13)/pdbberlaku!C13*100</f>
        <v>7.7322651099294646</v>
      </c>
      <c r="E13">
        <f>(pdbberlaku!E13-pdbberlaku!D13)/pdbberlaku!D13*100</f>
        <v>11.457148298955538</v>
      </c>
      <c r="F13">
        <f>(pdbberlaku!F13-pdbberlaku!E13)/pdbberlaku!E13*100</f>
        <v>7.0198288071925656</v>
      </c>
      <c r="G13">
        <f>(pdbberlaku!G13-pdbberlaku!F13)/pdbberlaku!F13*100</f>
        <v>0.26037246208775561</v>
      </c>
      <c r="H13">
        <f>(pdbberlaku!H13-pdbberlaku!G13)/pdbberlaku!G13*100</f>
        <v>2.9781855121038512</v>
      </c>
      <c r="I13">
        <f>(pdbberlaku!I13-pdbberlaku!H13)/pdbberlaku!H13*100</f>
        <v>4.8697620955101106</v>
      </c>
      <c r="J13">
        <f>(pdbberlaku!J13-pdbberlaku!I13)/pdbberlaku!I13*100</f>
        <v>11.963904811695345</v>
      </c>
      <c r="K13">
        <f>(pdbberlaku!K13-pdbberlaku!J13)/pdbberlaku!J13*100</f>
        <v>18.674041147419196</v>
      </c>
      <c r="L13">
        <f>(pdbberlaku!L13-pdbberlaku!K13)/pdbberlaku!K13*100</f>
        <v>-6.6956505218993794</v>
      </c>
      <c r="M13">
        <f>(pdbberlaku!M13-pdbberlaku!L13)/pdbberlaku!L13*100</f>
        <v>-3.4346085342512405</v>
      </c>
      <c r="N13">
        <f>(pdbberlaku!N13-pdbberlaku!M13)/pdbberlaku!M13*100</f>
        <v>11.888785125035447</v>
      </c>
      <c r="O13">
        <f>(pdbberlaku!O13-pdbberlaku!N13)/pdbberlaku!N13*100</f>
        <v>1.1442032309657</v>
      </c>
    </row>
    <row r="14" spans="1:15" x14ac:dyDescent="0.35">
      <c r="A14" t="s">
        <v>11</v>
      </c>
      <c r="C14">
        <f>(pdbberlaku!C14-pdbberlaku!B14)/pdbberlaku!B14*100</f>
        <v>11.919460633998737</v>
      </c>
      <c r="D14">
        <f>(pdbberlaku!D14-pdbberlaku!C14)/pdbberlaku!C14*100</f>
        <v>-1.6253118621002463</v>
      </c>
      <c r="E14">
        <f>(pdbberlaku!E14-pdbberlaku!D14)/pdbberlaku!D14*100</f>
        <v>14.401914537481494</v>
      </c>
      <c r="F14">
        <f>(pdbberlaku!F14-pdbberlaku!E14)/pdbberlaku!E14*100</f>
        <v>15.27690447400242</v>
      </c>
      <c r="G14">
        <f>(pdbberlaku!G14-pdbberlaku!F14)/pdbberlaku!F14*100</f>
        <v>9.9324480248389904</v>
      </c>
      <c r="H14">
        <f>(pdbberlaku!H14-pdbberlaku!G14)/pdbberlaku!G14*100</f>
        <v>12.000928726594967</v>
      </c>
      <c r="I14">
        <f>(pdbberlaku!I14-pdbberlaku!H14)/pdbberlaku!H14*100</f>
        <v>5.0397426031050188</v>
      </c>
      <c r="J14">
        <f>(pdbberlaku!J14-pdbberlaku!I14)/pdbberlaku!I14*100</f>
        <v>12.780084782420618</v>
      </c>
      <c r="K14">
        <f>(pdbberlaku!K14-pdbberlaku!J14)/pdbberlaku!J14*100</f>
        <v>1.8769776584523925</v>
      </c>
      <c r="L14">
        <f>(pdbberlaku!L14-pdbberlaku!K14)/pdbberlaku!K14*100</f>
        <v>-7.7531236029083033</v>
      </c>
      <c r="M14">
        <f>(pdbberlaku!M14-pdbberlaku!L14)/pdbberlaku!L14*100</f>
        <v>8.4294969901030434</v>
      </c>
      <c r="N14">
        <f>(pdbberlaku!N14-pdbberlaku!M14)/pdbberlaku!M14*100</f>
        <v>13.212824668832512</v>
      </c>
      <c r="O14">
        <f>(pdbberlaku!O14-pdbberlaku!N14)/pdbberlaku!N14*100</f>
        <v>2.3183232104527081</v>
      </c>
    </row>
    <row r="15" spans="1:15" x14ac:dyDescent="0.35">
      <c r="A15" t="s">
        <v>12</v>
      </c>
      <c r="C15">
        <f>(pdbberlaku!C15-pdbberlaku!B15)/pdbberlaku!B15*100</f>
        <v>4.8012244804500597</v>
      </c>
      <c r="D15">
        <f>(pdbberlaku!D15-pdbberlaku!C15)/pdbberlaku!C15*100</f>
        <v>1.8950942000974751</v>
      </c>
      <c r="E15">
        <f>(pdbberlaku!E15-pdbberlaku!D15)/pdbberlaku!D15*100</f>
        <v>10.43962750253181</v>
      </c>
      <c r="F15">
        <f>(pdbberlaku!F15-pdbberlaku!E15)/pdbberlaku!E15*100</f>
        <v>13.61136832043967</v>
      </c>
      <c r="G15">
        <f>(pdbberlaku!G15-pdbberlaku!F15)/pdbberlaku!F15*100</f>
        <v>2.5258998394939525</v>
      </c>
      <c r="H15">
        <f>(pdbberlaku!H15-pdbberlaku!G15)/pdbberlaku!G15*100</f>
        <v>2.6722773978311136</v>
      </c>
      <c r="I15">
        <f>(pdbberlaku!I15-pdbberlaku!H15)/pdbberlaku!H15*100</f>
        <v>1.8771791362378456</v>
      </c>
      <c r="J15">
        <f>(pdbberlaku!J15-pdbberlaku!I15)/pdbberlaku!I15*100</f>
        <v>2.6099278261551699</v>
      </c>
      <c r="K15">
        <f>(pdbberlaku!K15-pdbberlaku!J15)/pdbberlaku!J15*100</f>
        <v>-4.0498148369370517</v>
      </c>
      <c r="L15">
        <f>(pdbberlaku!L15-pdbberlaku!K15)/pdbberlaku!K15*100</f>
        <v>-2.0302565117735418</v>
      </c>
      <c r="M15">
        <f>(pdbberlaku!M15-pdbberlaku!L15)/pdbberlaku!L15*100</f>
        <v>-2.5413906863966123</v>
      </c>
      <c r="N15">
        <f>(pdbberlaku!N15-pdbberlaku!M15)/pdbberlaku!M15*100</f>
        <v>4.4927982224401291</v>
      </c>
      <c r="O15">
        <f>(pdbberlaku!O15-pdbberlaku!N15)/pdbberlaku!N15*100</f>
        <v>2.3036155283153783</v>
      </c>
    </row>
    <row r="16" spans="1:15" x14ac:dyDescent="0.35">
      <c r="A16" t="s">
        <v>13</v>
      </c>
      <c r="C16">
        <f>(pdbberlaku!C16-pdbberlaku!B16)/pdbberlaku!B16*100</f>
        <v>10.771819583200946</v>
      </c>
      <c r="D16">
        <f>(pdbberlaku!D16-pdbberlaku!C16)/pdbberlaku!C16*100</f>
        <v>-2.1819726987836576</v>
      </c>
      <c r="E16">
        <f>(pdbberlaku!E16-pdbberlaku!D16)/pdbberlaku!D16*100</f>
        <v>0.88807680194610861</v>
      </c>
      <c r="F16">
        <f>(pdbberlaku!F16-pdbberlaku!E16)/pdbberlaku!E16*100</f>
        <v>13.527496333373701</v>
      </c>
      <c r="G16">
        <f>(pdbberlaku!G16-pdbberlaku!F16)/pdbberlaku!F16*100</f>
        <v>4.0154078639367023</v>
      </c>
      <c r="H16">
        <f>(pdbberlaku!H16-pdbberlaku!G16)/pdbberlaku!G16*100</f>
        <v>2.1531351270048975</v>
      </c>
      <c r="I16">
        <f>(pdbberlaku!I16-pdbberlaku!H16)/pdbberlaku!H16*100</f>
        <v>7.7704406023424388</v>
      </c>
      <c r="J16">
        <f>(pdbberlaku!J16-pdbberlaku!I16)/pdbberlaku!I16*100</f>
        <v>5.322088842243847</v>
      </c>
      <c r="K16">
        <f>(pdbberlaku!K16-pdbberlaku!J16)/pdbberlaku!J16*100</f>
        <v>7.9934590037952722</v>
      </c>
      <c r="L16">
        <f>(pdbberlaku!L16-pdbberlaku!K16)/pdbberlaku!K16*100</f>
        <v>0.60977940199577929</v>
      </c>
      <c r="M16">
        <f>(pdbberlaku!M16-pdbberlaku!L16)/pdbberlaku!L16*100</f>
        <v>2.3870704571087948</v>
      </c>
      <c r="N16">
        <f>(pdbberlaku!N16-pdbberlaku!M16)/pdbberlaku!M16*100</f>
        <v>13.918720158301786</v>
      </c>
      <c r="O16">
        <f>(pdbberlaku!O16-pdbberlaku!N16)/pdbberlaku!N16*100</f>
        <v>9.3454675447840625</v>
      </c>
    </row>
    <row r="17" spans="1:15" x14ac:dyDescent="0.35">
      <c r="A17" t="s">
        <v>15</v>
      </c>
      <c r="C17">
        <f>(pdbberlaku!C17-pdbberlaku!B17)/pdbberlaku!B17*100</f>
        <v>9.0827272059363757</v>
      </c>
      <c r="D17">
        <f>(pdbberlaku!D17-pdbberlaku!C17)/pdbberlaku!C17*100</f>
        <v>15.028676947550828</v>
      </c>
      <c r="E17">
        <f>(pdbberlaku!E17-pdbberlaku!D17)/pdbberlaku!D17*100</f>
        <v>9.4673644676363153</v>
      </c>
      <c r="F17">
        <f>(pdbberlaku!F17-pdbberlaku!E17)/pdbberlaku!E17*100</f>
        <v>14.642634045265574</v>
      </c>
      <c r="G17">
        <f>(pdbberlaku!G17-pdbberlaku!F17)/pdbberlaku!F17*100</f>
        <v>16.524918183575394</v>
      </c>
      <c r="H17">
        <f>(pdbberlaku!H17-pdbberlaku!G17)/pdbberlaku!G17*100</f>
        <v>6.4905938465557158</v>
      </c>
      <c r="I17">
        <f>(pdbberlaku!I17-pdbberlaku!H17)/pdbberlaku!H17*100</f>
        <v>5.7242305108173559</v>
      </c>
      <c r="J17">
        <f>(pdbberlaku!J17-pdbberlaku!I17)/pdbberlaku!I17*100</f>
        <v>1.4755312289234799</v>
      </c>
      <c r="K17">
        <f>(pdbberlaku!K17-pdbberlaku!J17)/pdbberlaku!J17*100</f>
        <v>10.95098423718488</v>
      </c>
      <c r="L17">
        <f>(pdbberlaku!L17-pdbberlaku!K17)/pdbberlaku!K17*100</f>
        <v>11.576643197652277</v>
      </c>
      <c r="M17">
        <f>(pdbberlaku!M17-pdbberlaku!L17)/pdbberlaku!L17*100</f>
        <v>14.314669898550889</v>
      </c>
      <c r="N17">
        <f>(pdbberlaku!N17-pdbberlaku!M17)/pdbberlaku!M17*100</f>
        <v>5.3489940840265069</v>
      </c>
      <c r="O17">
        <f>(pdbberlaku!O17-pdbberlaku!N17)/pdbberlaku!N17*100</f>
        <v>2.5168872260452142</v>
      </c>
    </row>
    <row r="18" spans="1:15" x14ac:dyDescent="0.35">
      <c r="A18" t="s">
        <v>16</v>
      </c>
      <c r="C18">
        <f>(pdbberlaku!C18-pdbberlaku!B18)/pdbberlaku!B18*100</f>
        <v>7.8531521950781125</v>
      </c>
      <c r="D18">
        <f>(pdbberlaku!D18-pdbberlaku!C18)/pdbberlaku!C18*100</f>
        <v>6.1369885842846434</v>
      </c>
      <c r="E18">
        <f>(pdbberlaku!E18-pdbberlaku!D18)/pdbberlaku!D18*100</f>
        <v>5.403990840693871E-2</v>
      </c>
      <c r="F18">
        <f>(pdbberlaku!F18-pdbberlaku!E18)/pdbberlaku!E18*100</f>
        <v>4.9650630408428178</v>
      </c>
      <c r="G18">
        <f>(pdbberlaku!G18-pdbberlaku!F18)/pdbberlaku!F18*100</f>
        <v>7.0873342478280756</v>
      </c>
      <c r="H18">
        <f>(pdbberlaku!H18-pdbberlaku!G18)/pdbberlaku!G18*100</f>
        <v>-7.9702017651835808</v>
      </c>
      <c r="I18">
        <f>(pdbberlaku!I18-pdbberlaku!H18)/pdbberlaku!H18*100</f>
        <v>8.5570454950575936</v>
      </c>
      <c r="J18">
        <f>(pdbberlaku!J18-pdbberlaku!I18)/pdbberlaku!I18*100</f>
        <v>7.9108322386502321</v>
      </c>
      <c r="K18">
        <f>(pdbberlaku!K18-pdbberlaku!J18)/pdbberlaku!J18*100</f>
        <v>-5.0583514816117958</v>
      </c>
      <c r="L18">
        <f>(pdbberlaku!L18-pdbberlaku!K18)/pdbberlaku!K18*100</f>
        <v>-5.8184447015870218</v>
      </c>
      <c r="M18">
        <f>(pdbberlaku!M18-pdbberlaku!L18)/pdbberlaku!L18*100</f>
        <v>6.9410282343229035</v>
      </c>
      <c r="N18">
        <f>(pdbberlaku!N18-pdbberlaku!M18)/pdbberlaku!M18*100</f>
        <v>-0.91380320220477129</v>
      </c>
      <c r="O18">
        <f>(pdbberlaku!O18-pdbberlaku!N18)/pdbberlaku!N18*100</f>
        <v>-4.4805120845577386</v>
      </c>
    </row>
    <row r="19" spans="1:15" x14ac:dyDescent="0.35">
      <c r="A19" t="s">
        <v>17</v>
      </c>
      <c r="C19">
        <f>(pdbberlaku!C19-pdbberlaku!B19)/pdbberlaku!B19*100</f>
        <v>9.1427976988437276</v>
      </c>
      <c r="D19">
        <f>(pdbberlaku!D19-pdbberlaku!C19)/pdbberlaku!C19*100</f>
        <v>13.347024802900378</v>
      </c>
      <c r="E19">
        <f>(pdbberlaku!E19-pdbberlaku!D19)/pdbberlaku!D19*100</f>
        <v>10.11039502952648</v>
      </c>
      <c r="F19">
        <f>(pdbberlaku!F19-pdbberlaku!E19)/pdbberlaku!E19*100</f>
        <v>10.73679478275403</v>
      </c>
      <c r="G19">
        <f>(pdbberlaku!G19-pdbberlaku!F19)/pdbberlaku!F19*100</f>
        <v>8.4825378649872487</v>
      </c>
      <c r="H19">
        <f>(pdbberlaku!H19-pdbberlaku!G19)/pdbberlaku!G19*100</f>
        <v>6.818917849132192</v>
      </c>
      <c r="I19">
        <f>(pdbberlaku!I19-pdbberlaku!H19)/pdbberlaku!H19*100</f>
        <v>0.61736435501257958</v>
      </c>
      <c r="J19">
        <f>(pdbberlaku!J19-pdbberlaku!I19)/pdbberlaku!I19*100</f>
        <v>3.9741847067935239</v>
      </c>
      <c r="K19">
        <f>(pdbberlaku!K19-pdbberlaku!J19)/pdbberlaku!J19*100</f>
        <v>0.21005314119071436</v>
      </c>
      <c r="L19">
        <f>(pdbberlaku!L19-pdbberlaku!K19)/pdbberlaku!K19*100</f>
        <v>-8.035765927684114</v>
      </c>
      <c r="M19">
        <f>(pdbberlaku!M19-pdbberlaku!L19)/pdbberlaku!L19*100</f>
        <v>3.6764414711356435</v>
      </c>
      <c r="N19">
        <f>(pdbberlaku!N19-pdbberlaku!M19)/pdbberlaku!M19*100</f>
        <v>2.3155179696416823</v>
      </c>
      <c r="O19">
        <f>(pdbberlaku!O19-pdbberlaku!N19)/pdbberlaku!N19*100</f>
        <v>8.024111201387818</v>
      </c>
    </row>
    <row r="20" spans="1:15" x14ac:dyDescent="0.35">
      <c r="A20" t="s">
        <v>18</v>
      </c>
      <c r="C20">
        <f>(pdbberlaku!C20-pdbberlaku!B20)/pdbberlaku!B20*100</f>
        <v>15.374278292317998</v>
      </c>
      <c r="D20">
        <f>(pdbberlaku!D20-pdbberlaku!C20)/pdbberlaku!C20*100</f>
        <v>2.7228419901951026</v>
      </c>
      <c r="E20">
        <f>(pdbberlaku!E20-pdbberlaku!D20)/pdbberlaku!D20*100</f>
        <v>15.393766467928497</v>
      </c>
      <c r="F20">
        <f>(pdbberlaku!F20-pdbberlaku!E20)/pdbberlaku!E20*100</f>
        <v>10.233827459792654</v>
      </c>
      <c r="G20">
        <f>(pdbberlaku!G20-pdbberlaku!F20)/pdbberlaku!F20*100</f>
        <v>9.7913023570729223</v>
      </c>
      <c r="H20">
        <f>(pdbberlaku!H20-pdbberlaku!G20)/pdbberlaku!G20*100</f>
        <v>-0.66504509240866527</v>
      </c>
      <c r="I20">
        <f>(pdbberlaku!I20-pdbberlaku!H20)/pdbberlaku!H20*100</f>
        <v>10.368279482847758</v>
      </c>
      <c r="J20">
        <f>(pdbberlaku!J20-pdbberlaku!I20)/pdbberlaku!I20*100</f>
        <v>12.641748992113957</v>
      </c>
      <c r="K20">
        <f>(pdbberlaku!K20-pdbberlaku!J20)/pdbberlaku!J20*100</f>
        <v>4.2457740299421713</v>
      </c>
      <c r="L20">
        <f>(pdbberlaku!L20-pdbberlaku!K20)/pdbberlaku!K20*100</f>
        <v>4.2114749380969503</v>
      </c>
      <c r="M20">
        <f>(pdbberlaku!M20-pdbberlaku!L20)/pdbberlaku!L20*100</f>
        <v>13.758796529008702</v>
      </c>
      <c r="N20">
        <f>(pdbberlaku!N20-pdbberlaku!M20)/pdbberlaku!M20*100</f>
        <v>22.103212959396497</v>
      </c>
      <c r="O20">
        <f>(pdbberlaku!O20-pdbberlaku!N20)/pdbberlaku!N20*100</f>
        <v>16.845383208898383</v>
      </c>
    </row>
    <row r="21" spans="1:15" x14ac:dyDescent="0.35">
      <c r="A21" t="s">
        <v>19</v>
      </c>
      <c r="C21">
        <f>(pdbberlaku!C21-pdbberlaku!B21)/pdbberlaku!B21*100</f>
        <v>8.6492212266874642</v>
      </c>
      <c r="D21">
        <f>(pdbberlaku!D21-pdbberlaku!C21)/pdbberlaku!C21*100</f>
        <v>14.719406107585995</v>
      </c>
      <c r="E21">
        <f>(pdbberlaku!E21-pdbberlaku!D21)/pdbberlaku!D21*100</f>
        <v>14.251238113587975</v>
      </c>
      <c r="F21">
        <f>(pdbberlaku!F21-pdbberlaku!E21)/pdbberlaku!E21*100</f>
        <v>6.3834723722293205</v>
      </c>
      <c r="G21">
        <f>(pdbberlaku!G21-pdbberlaku!F21)/pdbberlaku!F21*100</f>
        <v>14.437304814302864</v>
      </c>
      <c r="H21">
        <f>(pdbberlaku!H21-pdbberlaku!G21)/pdbberlaku!G21*100</f>
        <v>6.6518997644677595</v>
      </c>
      <c r="I21">
        <f>(pdbberlaku!I21-pdbberlaku!H21)/pdbberlaku!H21*100</f>
        <v>4.597353121839534</v>
      </c>
      <c r="J21">
        <f>(pdbberlaku!J21-pdbberlaku!I21)/pdbberlaku!I21*100</f>
        <v>1.9045686949348484</v>
      </c>
      <c r="K21">
        <f>(pdbberlaku!K21-pdbberlaku!J21)/pdbberlaku!J21*100</f>
        <v>2.9870734650952468</v>
      </c>
      <c r="L21">
        <f>(pdbberlaku!L21-pdbberlaku!K21)/pdbberlaku!K21*100</f>
        <v>-4.9895566542557344</v>
      </c>
      <c r="M21">
        <f>(pdbberlaku!M21-pdbberlaku!L21)/pdbberlaku!L21*100</f>
        <v>2.071365908524859</v>
      </c>
      <c r="N21">
        <f>(pdbberlaku!N21-pdbberlaku!M21)/pdbberlaku!M21*100</f>
        <v>10.566175122083131</v>
      </c>
      <c r="O21">
        <f>(pdbberlaku!O21-pdbberlaku!N21)/pdbberlaku!N21*100</f>
        <v>15.261388399535708</v>
      </c>
    </row>
    <row r="22" spans="1:15" x14ac:dyDescent="0.35">
      <c r="A22" t="s">
        <v>20</v>
      </c>
      <c r="C22">
        <f>(pdbberlaku!C22-pdbberlaku!B22)/pdbberlaku!B22*100</f>
        <v>-1.6442828772425835</v>
      </c>
      <c r="D22">
        <f>(pdbberlaku!D22-pdbberlaku!C22)/pdbberlaku!C22*100</f>
        <v>6.227220615663648</v>
      </c>
      <c r="E22">
        <f>(pdbberlaku!E22-pdbberlaku!D22)/pdbberlaku!D22*100</f>
        <v>2.7065773736413843</v>
      </c>
      <c r="F22">
        <f>(pdbberlaku!F22-pdbberlaku!E22)/pdbberlaku!E22*100</f>
        <v>29.699422055975099</v>
      </c>
      <c r="G22">
        <f>(pdbberlaku!G22-pdbberlaku!F22)/pdbberlaku!F22*100</f>
        <v>12.723254773450055</v>
      </c>
      <c r="H22">
        <f>(pdbberlaku!H22-pdbberlaku!G22)/pdbberlaku!G22*100</f>
        <v>7.729131746563862</v>
      </c>
      <c r="I22">
        <f>(pdbberlaku!I22-pdbberlaku!H22)/pdbberlaku!H22*100</f>
        <v>7.2779098569810419</v>
      </c>
      <c r="J22">
        <f>(pdbberlaku!J22-pdbberlaku!I22)/pdbberlaku!I22*100</f>
        <v>11.107604483326755</v>
      </c>
      <c r="K22">
        <f>(pdbberlaku!K22-pdbberlaku!J22)/pdbberlaku!J22*100</f>
        <v>-1.8736580923817212</v>
      </c>
      <c r="L22">
        <f>(pdbberlaku!L22-pdbberlaku!K22)/pdbberlaku!K22*100</f>
        <v>-7.9857393710424125</v>
      </c>
      <c r="M22">
        <f>(pdbberlaku!M22-pdbberlaku!L22)/pdbberlaku!L22*100</f>
        <v>13.114321799836231</v>
      </c>
      <c r="N22">
        <f>(pdbberlaku!N22-pdbberlaku!M22)/pdbberlaku!M22*100</f>
        <v>13.1437627811861</v>
      </c>
      <c r="O22">
        <f>(pdbberlaku!O22-pdbberlaku!N22)/pdbberlaku!N22*100</f>
        <v>2.0998675156748936</v>
      </c>
    </row>
    <row r="23" spans="1:15" x14ac:dyDescent="0.35">
      <c r="A23" t="s">
        <v>21</v>
      </c>
      <c r="C23">
        <f>(pdbberlaku!C23-pdbberlaku!B23)/pdbberlaku!B23*100</f>
        <v>15.346096609419604</v>
      </c>
      <c r="D23">
        <f>(pdbberlaku!D23-pdbberlaku!C23)/pdbberlaku!C23*100</f>
        <v>7.44318075419773</v>
      </c>
      <c r="E23">
        <f>(pdbberlaku!E23-pdbberlaku!D23)/pdbberlaku!D23*100</f>
        <v>15.852628782738451</v>
      </c>
      <c r="F23">
        <f>(pdbberlaku!F23-pdbberlaku!E23)/pdbberlaku!E23*100</f>
        <v>7.5911977091633442</v>
      </c>
      <c r="G23">
        <f>(pdbberlaku!G23-pdbberlaku!F23)/pdbberlaku!F23*100</f>
        <v>6.3208830798634947</v>
      </c>
      <c r="H23">
        <f>(pdbberlaku!H23-pdbberlaku!G23)/pdbberlaku!G23*100</f>
        <v>7.2775961289912958</v>
      </c>
      <c r="I23">
        <f>(pdbberlaku!I23-pdbberlaku!H23)/pdbberlaku!H23*100</f>
        <v>4.3782753470700158</v>
      </c>
      <c r="J23">
        <f>(pdbberlaku!J23-pdbberlaku!I23)/pdbberlaku!I23*100</f>
        <v>5.6985753460385862</v>
      </c>
      <c r="K23">
        <f>(pdbberlaku!K23-pdbberlaku!J23)/pdbberlaku!J23*100</f>
        <v>-1.0343434993647189</v>
      </c>
      <c r="L23">
        <f>(pdbberlaku!L23-pdbberlaku!K23)/pdbberlaku!K23*100</f>
        <v>-19.126492088461177</v>
      </c>
      <c r="M23">
        <f>(pdbberlaku!M23-pdbberlaku!L23)/pdbberlaku!L23*100</f>
        <v>20.588694311729842</v>
      </c>
      <c r="N23">
        <f>(pdbberlaku!N23-pdbberlaku!M23)/pdbberlaku!M23*100</f>
        <v>12.992426543185628</v>
      </c>
      <c r="O23">
        <f>(pdbberlaku!O23-pdbberlaku!N23)/pdbberlaku!N23*100</f>
        <v>9.2307670686413612</v>
      </c>
    </row>
    <row r="24" spans="1:15" x14ac:dyDescent="0.35">
      <c r="A24" t="s">
        <v>22</v>
      </c>
      <c r="C24">
        <f>(pdbberlaku!C24-pdbberlaku!B24)/pdbberlaku!B24*100</f>
        <v>9.5429337346095817</v>
      </c>
      <c r="D24">
        <f>(pdbberlaku!D24-pdbberlaku!C24)/pdbberlaku!C24*100</f>
        <v>2.2834269599035681</v>
      </c>
      <c r="E24">
        <f>(pdbberlaku!E24-pdbberlaku!D24)/pdbberlaku!D24*100</f>
        <v>10.869188179574405</v>
      </c>
      <c r="F24">
        <f>(pdbberlaku!F24-pdbberlaku!E24)/pdbberlaku!E24*100</f>
        <v>12.783888073291466</v>
      </c>
      <c r="G24">
        <f>(pdbberlaku!G24-pdbberlaku!F24)/pdbberlaku!F24*100</f>
        <v>11.45897424042507</v>
      </c>
      <c r="H24">
        <f>(pdbberlaku!H24-pdbberlaku!G24)/pdbberlaku!G24*100</f>
        <v>2.5032147723175395</v>
      </c>
      <c r="I24">
        <f>(pdbberlaku!I24-pdbberlaku!H24)/pdbberlaku!H24*100</f>
        <v>5.3756980718585918</v>
      </c>
      <c r="J24">
        <f>(pdbberlaku!J24-pdbberlaku!I24)/pdbberlaku!I24*100</f>
        <v>4.8344071536818598</v>
      </c>
      <c r="K24">
        <f>(pdbberlaku!K24-pdbberlaku!J24)/pdbberlaku!J24*100</f>
        <v>10.571016355008513</v>
      </c>
      <c r="L24">
        <f>(pdbberlaku!L24-pdbberlaku!K24)/pdbberlaku!K24*100</f>
        <v>-1.4931573179744679</v>
      </c>
      <c r="M24">
        <f>(pdbberlaku!M24-pdbberlaku!L24)/pdbberlaku!L24*100</f>
        <v>9.1066434516248371</v>
      </c>
      <c r="N24">
        <f>(pdbberlaku!N24-pdbberlaku!M24)/pdbberlaku!M24*100</f>
        <v>-0.48040101391645046</v>
      </c>
      <c r="O24">
        <f>(pdbberlaku!O24-pdbberlaku!N24)/pdbberlaku!N24*100</f>
        <v>0.50916715311944594</v>
      </c>
    </row>
    <row r="25" spans="1:15" x14ac:dyDescent="0.35">
      <c r="A25" t="s">
        <v>23</v>
      </c>
      <c r="C25">
        <f>(pdbberlaku!C25-pdbberlaku!B25)/pdbberlaku!B25*100</f>
        <v>2.6693651329060661</v>
      </c>
      <c r="D25">
        <f>(pdbberlaku!D25-pdbberlaku!C25)/pdbberlaku!C25*100</f>
        <v>2.7294454143126834</v>
      </c>
      <c r="E25">
        <f>(pdbberlaku!E25-pdbberlaku!D25)/pdbberlaku!D25*100</f>
        <v>3.9932275663134087</v>
      </c>
      <c r="F25">
        <f>(pdbberlaku!F25-pdbberlaku!E25)/pdbberlaku!E25*100</f>
        <v>12.598439440900153</v>
      </c>
      <c r="G25">
        <f>(pdbberlaku!G25-pdbberlaku!F25)/pdbberlaku!F25*100</f>
        <v>10.579389603226032</v>
      </c>
      <c r="H25">
        <f>(pdbberlaku!H25-pdbberlaku!G25)/pdbberlaku!G25*100</f>
        <v>0.20049785457610425</v>
      </c>
      <c r="I25">
        <f>(pdbberlaku!I25-pdbberlaku!H25)/pdbberlaku!H25*100</f>
        <v>0.1377477042049299</v>
      </c>
      <c r="J25">
        <f>(pdbberlaku!J25-pdbberlaku!I25)/pdbberlaku!I25*100</f>
        <v>2.091367618312133</v>
      </c>
      <c r="K25">
        <f>(pdbberlaku!K25-pdbberlaku!J25)/pdbberlaku!J25*100</f>
        <v>8.9250087463005485</v>
      </c>
      <c r="L25">
        <f>(pdbberlaku!L25-pdbberlaku!K25)/pdbberlaku!K25*100</f>
        <v>0.35243667424781999</v>
      </c>
      <c r="M25">
        <f>(pdbberlaku!M25-pdbberlaku!L25)/pdbberlaku!L25*100</f>
        <v>-0.37455451368464132</v>
      </c>
      <c r="N25">
        <f>(pdbberlaku!N25-pdbberlaku!M25)/pdbberlaku!M25*100</f>
        <v>7.4471872259509668</v>
      </c>
      <c r="O25">
        <f>(pdbberlaku!O25-pdbberlaku!N25)/pdbberlaku!N25*100</f>
        <v>-3.3535895529621787E-2</v>
      </c>
    </row>
    <row r="26" spans="1:15" x14ac:dyDescent="0.35">
      <c r="A26" t="s">
        <v>24</v>
      </c>
      <c r="C26">
        <f>(pdbberlaku!C26-pdbberlaku!B26)/pdbberlaku!B26*100</f>
        <v>26.427343688619136</v>
      </c>
      <c r="D26">
        <f>(pdbberlaku!D26-pdbberlaku!C26)/pdbberlaku!C26*100</f>
        <v>4.2693184506644641</v>
      </c>
      <c r="E26">
        <f>(pdbberlaku!E26-pdbberlaku!D26)/pdbberlaku!D26*100</f>
        <v>3.1880699890629018</v>
      </c>
      <c r="F26">
        <f>(pdbberlaku!F26-pdbberlaku!E26)/pdbberlaku!E26*100</f>
        <v>16.434112768880947</v>
      </c>
      <c r="G26">
        <f>(pdbberlaku!G26-pdbberlaku!F26)/pdbberlaku!F26*100</f>
        <v>12.992112621632973</v>
      </c>
      <c r="H26">
        <f>(pdbberlaku!H26-pdbberlaku!G26)/pdbberlaku!G26*100</f>
        <v>9.6359419780842703</v>
      </c>
      <c r="I26">
        <f>(pdbberlaku!I26-pdbberlaku!H26)/pdbberlaku!H26*100</f>
        <v>14.047198203793052</v>
      </c>
      <c r="J26">
        <f>(pdbberlaku!J26-pdbberlaku!I26)/pdbberlaku!I26*100</f>
        <v>8.8089920031933033</v>
      </c>
      <c r="K26">
        <f>(pdbberlaku!K26-pdbberlaku!J26)/pdbberlaku!J26*100</f>
        <v>4.7978858731557859</v>
      </c>
      <c r="L26">
        <f>(pdbberlaku!L26-pdbberlaku!K26)/pdbberlaku!K26*100</f>
        <v>-2.9028934939467366</v>
      </c>
      <c r="M26">
        <f>(pdbberlaku!M26-pdbberlaku!L26)/pdbberlaku!L26*100</f>
        <v>5.7335641832497348</v>
      </c>
      <c r="N26">
        <f>(pdbberlaku!N26-pdbberlaku!M26)/pdbberlaku!M26*100</f>
        <v>7.6962459852078853</v>
      </c>
      <c r="O26">
        <f>(pdbberlaku!O26-pdbberlaku!N26)/pdbberlaku!N26*100</f>
        <v>6.6335831130233061</v>
      </c>
    </row>
    <row r="27" spans="1:15" x14ac:dyDescent="0.35">
      <c r="A27" t="s">
        <v>25</v>
      </c>
      <c r="C27">
        <f>(pdbberlaku!C27-pdbberlaku!B27)/pdbberlaku!B27*100</f>
        <v>6.1605539882021061</v>
      </c>
      <c r="D27">
        <f>(pdbberlaku!D27-pdbberlaku!C27)/pdbberlaku!C27*100</f>
        <v>6.3619378946012102</v>
      </c>
      <c r="E27">
        <f>(pdbberlaku!E27-pdbberlaku!D27)/pdbberlaku!D27*100</f>
        <v>9.1644204851751994</v>
      </c>
      <c r="F27">
        <f>(pdbberlaku!F27-pdbberlaku!E27)/pdbberlaku!E27*100</f>
        <v>8.761270633929815</v>
      </c>
      <c r="G27">
        <f>(pdbberlaku!G27-pdbberlaku!F27)/pdbberlaku!F27*100</f>
        <v>9.0005866897941331</v>
      </c>
      <c r="H27">
        <f>(pdbberlaku!H27-pdbberlaku!G27)/pdbberlaku!G27*100</f>
        <v>4.2486222107812788</v>
      </c>
      <c r="I27">
        <f>(pdbberlaku!I27-pdbberlaku!H27)/pdbberlaku!H27*100</f>
        <v>5.939793925516879</v>
      </c>
      <c r="J27">
        <f>(pdbberlaku!J27-pdbberlaku!I27)/pdbberlaku!I27*100</f>
        <v>6.1979530862627934</v>
      </c>
      <c r="K27">
        <f>(pdbberlaku!K27-pdbberlaku!J27)/pdbberlaku!J27*100</f>
        <v>7.1082245899676764</v>
      </c>
      <c r="L27">
        <f>(pdbberlaku!L27-pdbberlaku!K27)/pdbberlaku!K27*100</f>
        <v>5.3026704296718474</v>
      </c>
      <c r="M27">
        <f>(pdbberlaku!M27-pdbberlaku!L27)/pdbberlaku!L27*100</f>
        <v>6.3774833265519142</v>
      </c>
      <c r="N27">
        <f>(pdbberlaku!N27-pdbberlaku!M27)/pdbberlaku!M27*100</f>
        <v>4.244828044967738</v>
      </c>
      <c r="O27">
        <f>(pdbberlaku!O27-pdbberlaku!N27)/pdbberlaku!N27*100</f>
        <v>5.969577806315753</v>
      </c>
    </row>
    <row r="28" spans="1:15" x14ac:dyDescent="0.35">
      <c r="A28" t="s">
        <v>26</v>
      </c>
      <c r="C28">
        <f>(pdbberlaku!C28-pdbberlaku!B28)/pdbberlaku!B28*100</f>
        <v>13.603168835361762</v>
      </c>
      <c r="D28">
        <f>(pdbberlaku!D28-pdbberlaku!C28)/pdbberlaku!C28*100</f>
        <v>13.061743559673584</v>
      </c>
      <c r="E28">
        <f>(pdbberlaku!E28-pdbberlaku!D28)/pdbberlaku!D28*100</f>
        <v>12.516317210420514</v>
      </c>
      <c r="F28">
        <f>(pdbberlaku!F28-pdbberlaku!E28)/pdbberlaku!E28*100</f>
        <v>15.006669495982575</v>
      </c>
      <c r="G28">
        <f>(pdbberlaku!G28-pdbberlaku!F28)/pdbberlaku!F28*100</f>
        <v>12.969400148471696</v>
      </c>
      <c r="H28">
        <f>(pdbberlaku!H28-pdbberlaku!G28)/pdbberlaku!G28*100</f>
        <v>9.3890232652025407</v>
      </c>
      <c r="I28">
        <f>(pdbberlaku!I28-pdbberlaku!H28)/pdbberlaku!H28*100</f>
        <v>9.545877883890725</v>
      </c>
      <c r="J28">
        <f>(pdbberlaku!J28-pdbberlaku!I28)/pdbberlaku!I28*100</f>
        <v>10.760860441189642</v>
      </c>
      <c r="K28">
        <f>(pdbberlaku!K28-pdbberlaku!J28)/pdbberlaku!J28*100</f>
        <v>8.9255884124465421</v>
      </c>
      <c r="L28">
        <f>(pdbberlaku!L28-pdbberlaku!K28)/pdbberlaku!K28*100</f>
        <v>-2.8841988429262839</v>
      </c>
      <c r="M28">
        <f>(pdbberlaku!M28-pdbberlaku!L28)/pdbberlaku!L28*100</f>
        <v>7.2045749772064278</v>
      </c>
      <c r="N28">
        <f>(pdbberlaku!N28-pdbberlaku!M28)/pdbberlaku!M28*100</f>
        <v>7.9725614565722802</v>
      </c>
      <c r="O28">
        <f>(pdbberlaku!O28-pdbberlaku!N28)/pdbberlaku!N28*100</f>
        <v>8.3328737533773953</v>
      </c>
    </row>
    <row r="29" spans="1:15" x14ac:dyDescent="0.35">
      <c r="A29" t="s">
        <v>27</v>
      </c>
      <c r="C29">
        <f>(pdbberlaku!C29-pdbberlaku!B29)/pdbberlaku!B29*100</f>
        <v>14.716002207087381</v>
      </c>
      <c r="D29">
        <f>(pdbberlaku!D29-pdbberlaku!C29)/pdbberlaku!C29*100</f>
        <v>9.4389748846941561</v>
      </c>
      <c r="E29">
        <f>(pdbberlaku!E29-pdbberlaku!D29)/pdbberlaku!D29*100</f>
        <v>13.240155422853803</v>
      </c>
      <c r="F29">
        <f>(pdbberlaku!F29-pdbberlaku!E29)/pdbberlaku!E29*100</f>
        <v>13.090483864552061</v>
      </c>
      <c r="G29">
        <f>(pdbberlaku!G29-pdbberlaku!F29)/pdbberlaku!F29*100</f>
        <v>6.4086387371085349</v>
      </c>
      <c r="H29">
        <f>(pdbberlaku!H29-pdbberlaku!G29)/pdbberlaku!G29*100</f>
        <v>7.4394243244917266</v>
      </c>
      <c r="I29">
        <f>(pdbberlaku!I29-pdbberlaku!H29)/pdbberlaku!H29*100</f>
        <v>6.466245185756474</v>
      </c>
      <c r="J29">
        <f>(pdbberlaku!J29-pdbberlaku!I29)/pdbberlaku!I29*100</f>
        <v>8.4682523650809749</v>
      </c>
      <c r="K29">
        <f>(pdbberlaku!K29-pdbberlaku!J29)/pdbberlaku!J29*100</f>
        <v>7.7123293446612449</v>
      </c>
      <c r="L29">
        <f>(pdbberlaku!L29-pdbberlaku!K29)/pdbberlaku!K29*100</f>
        <v>-13.545184353082687</v>
      </c>
      <c r="M29">
        <f>(pdbberlaku!M29-pdbberlaku!L29)/pdbberlaku!L29*100</f>
        <v>13.320580695891826</v>
      </c>
      <c r="N29">
        <f>(pdbberlaku!N29-pdbberlaku!M29)/pdbberlaku!M29*100</f>
        <v>7.6677217625411629</v>
      </c>
      <c r="O29">
        <f>(pdbberlaku!O29-pdbberlaku!N29)/pdbberlaku!N29*100</f>
        <v>6.3544513235092026</v>
      </c>
    </row>
    <row r="30" spans="1:15" x14ac:dyDescent="0.35">
      <c r="A30" t="s">
        <v>28</v>
      </c>
      <c r="C30">
        <f>(pdbberlaku!C30-pdbberlaku!B30)/pdbberlaku!B30*100</f>
        <v>15.552318311830421</v>
      </c>
      <c r="D30">
        <f>(pdbberlaku!D30-pdbberlaku!C30)/pdbberlaku!C30*100</f>
        <v>6.1448095649315064</v>
      </c>
      <c r="E30">
        <f>(pdbberlaku!E30-pdbberlaku!D30)/pdbberlaku!D30*100</f>
        <v>10.154273728841785</v>
      </c>
      <c r="F30">
        <f>(pdbberlaku!F30-pdbberlaku!E30)/pdbberlaku!E30*100</f>
        <v>12.392395834258378</v>
      </c>
      <c r="G30">
        <f>(pdbberlaku!G30-pdbberlaku!F30)/pdbberlaku!F30*100</f>
        <v>8.4224320607869192</v>
      </c>
      <c r="H30">
        <f>(pdbberlaku!H30-pdbberlaku!G30)/pdbberlaku!G30*100</f>
        <v>6.4974953134874447</v>
      </c>
      <c r="I30">
        <f>(pdbberlaku!I30-pdbberlaku!H30)/pdbberlaku!H30*100</f>
        <v>8.5963906824316183</v>
      </c>
      <c r="J30">
        <f>(pdbberlaku!J30-pdbberlaku!I30)/pdbberlaku!I30*100</f>
        <v>9.3996853081202332</v>
      </c>
      <c r="K30">
        <f>(pdbberlaku!K30-pdbberlaku!J30)/pdbberlaku!J30*100</f>
        <v>6.3835710889467459</v>
      </c>
      <c r="L30">
        <f>(pdbberlaku!L30-pdbberlaku!K30)/pdbberlaku!K30*100</f>
        <v>-0.60060896748791048</v>
      </c>
      <c r="M30">
        <f>(pdbberlaku!M30-pdbberlaku!L30)/pdbberlaku!L30*100</f>
        <v>9.6690393502013965</v>
      </c>
      <c r="N30">
        <f>(pdbberlaku!N30-pdbberlaku!M30)/pdbberlaku!M30*100</f>
        <v>15.931188131879154</v>
      </c>
      <c r="O30">
        <f>(pdbberlaku!O30-pdbberlaku!N30)/pdbberlaku!N30*100</f>
        <v>7.5976553859872054</v>
      </c>
    </row>
    <row r="31" spans="1:15" x14ac:dyDescent="0.35">
      <c r="A31" t="s">
        <v>29</v>
      </c>
      <c r="C31">
        <f>(pdbberlaku!C31-pdbberlaku!B31)/pdbberlaku!B31*100</f>
        <v>12.530595976613803</v>
      </c>
      <c r="D31">
        <f>(pdbberlaku!D31-pdbberlaku!C31)/pdbberlaku!C31*100</f>
        <v>13.412095505471481</v>
      </c>
      <c r="E31">
        <f>(pdbberlaku!E31-pdbberlaku!D31)/pdbberlaku!D31*100</f>
        <v>19.846230092203189</v>
      </c>
      <c r="F31">
        <f>(pdbberlaku!F31-pdbberlaku!E31)/pdbberlaku!E31*100</f>
        <v>24.423543568060079</v>
      </c>
      <c r="G31">
        <f>(pdbberlaku!G31-pdbberlaku!F31)/pdbberlaku!F31*100</f>
        <v>23.876408043447864</v>
      </c>
      <c r="H31">
        <f>(pdbberlaku!H31-pdbberlaku!G31)/pdbberlaku!G31*100</f>
        <v>11.501072754187245</v>
      </c>
      <c r="I31">
        <f>(pdbberlaku!I31-pdbberlaku!H31)/pdbberlaku!H31*100</f>
        <v>13.990163317823617</v>
      </c>
      <c r="J31">
        <f>(pdbberlaku!J31-pdbberlaku!I31)/pdbberlaku!I31*100</f>
        <v>8.507192855129885</v>
      </c>
      <c r="K31">
        <f>(pdbberlaku!K31-pdbberlaku!J31)/pdbberlaku!J31*100</f>
        <v>10.495213574720758</v>
      </c>
      <c r="L31">
        <f>(pdbberlaku!L31-pdbberlaku!K31)/pdbberlaku!K31*100</f>
        <v>-21.775589803533819</v>
      </c>
      <c r="M31">
        <f>(pdbberlaku!M31-pdbberlaku!L31)/pdbberlaku!L31*100</f>
        <v>4.3590450848985549</v>
      </c>
      <c r="N31">
        <f>(pdbberlaku!N31-pdbberlaku!M31)/pdbberlaku!M31*100</f>
        <v>36.673905306802858</v>
      </c>
      <c r="O31">
        <f>(pdbberlaku!O31-pdbberlaku!N31)/pdbberlaku!N31*100</f>
        <v>25.187339956147277</v>
      </c>
    </row>
    <row r="32" spans="1:15" x14ac:dyDescent="0.35">
      <c r="A32" t="s">
        <v>30</v>
      </c>
      <c r="C32">
        <f>(pdbberlaku!C32-pdbberlaku!B32)/pdbberlaku!B32*100</f>
        <v>14.925777940572019</v>
      </c>
      <c r="D32">
        <f>(pdbberlaku!D32-pdbberlaku!C32)/pdbberlaku!C32*100</f>
        <v>24.207832146054731</v>
      </c>
      <c r="E32">
        <f>(pdbberlaku!E32-pdbberlaku!D32)/pdbberlaku!D32*100</f>
        <v>24.360461016524194</v>
      </c>
      <c r="F32">
        <f>(pdbberlaku!F32-pdbberlaku!E32)/pdbberlaku!E32*100</f>
        <v>16.957425695789833</v>
      </c>
      <c r="G32">
        <f>(pdbberlaku!G32-pdbberlaku!F32)/pdbberlaku!F32*100</f>
        <v>8.8012809894539146</v>
      </c>
      <c r="H32">
        <f>(pdbberlaku!H32-pdbberlaku!G32)/pdbberlaku!G32*100</f>
        <v>6.9697551073455353</v>
      </c>
      <c r="I32">
        <f>(pdbberlaku!I32-pdbberlaku!H32)/pdbberlaku!H32*100</f>
        <v>6.4010765851976581</v>
      </c>
      <c r="J32">
        <f>(pdbberlaku!J32-pdbberlaku!I32)/pdbberlaku!I32*100</f>
        <v>5.0225494897953569</v>
      </c>
      <c r="K32">
        <f>(pdbberlaku!K32-pdbberlaku!J32)/pdbberlaku!J32*100</f>
        <v>2.7257467767472279</v>
      </c>
      <c r="L32">
        <f>(pdbberlaku!L32-pdbberlaku!K32)/pdbberlaku!K32*100</f>
        <v>-24.790028627877906</v>
      </c>
      <c r="M32">
        <f>(pdbberlaku!M32-pdbberlaku!L32)/pdbberlaku!L32*100</f>
        <v>6.0744150014810048</v>
      </c>
      <c r="N32">
        <f>(pdbberlaku!N32-pdbberlaku!M32)/pdbberlaku!M32*100</f>
        <v>32.689734469665865</v>
      </c>
      <c r="O32">
        <f>(pdbberlaku!O32-pdbberlaku!N32)/pdbberlaku!N32*100</f>
        <v>14.710523133295816</v>
      </c>
    </row>
    <row r="33" spans="1:15" x14ac:dyDescent="0.35">
      <c r="A33" t="s">
        <v>31</v>
      </c>
      <c r="C33">
        <f>(pdbberlaku!C33-pdbberlaku!B33)/pdbberlaku!B33*100</f>
        <v>11.302992082909109</v>
      </c>
      <c r="D33">
        <f>(pdbberlaku!D33-pdbberlaku!C33)/pdbberlaku!C33*100</f>
        <v>10.074112746835423</v>
      </c>
      <c r="E33">
        <f>(pdbberlaku!E33-pdbberlaku!D33)/pdbberlaku!D33*100</f>
        <v>12.130091352496203</v>
      </c>
      <c r="F33">
        <f>(pdbberlaku!F33-pdbberlaku!E33)/pdbberlaku!E33*100</f>
        <v>9.2021434516190332</v>
      </c>
      <c r="G33">
        <f>(pdbberlaku!G33-pdbberlaku!F33)/pdbberlaku!F33*100</f>
        <v>5.6555527193312942</v>
      </c>
      <c r="H33">
        <f>(pdbberlaku!H33-pdbberlaku!G33)/pdbberlaku!G33*100</f>
        <v>6.0854722618385146</v>
      </c>
      <c r="I33">
        <f>(pdbberlaku!I33-pdbberlaku!H33)/pdbberlaku!H33*100</f>
        <v>6.6606756000073792</v>
      </c>
      <c r="J33">
        <f>(pdbberlaku!J33-pdbberlaku!I33)/pdbberlaku!I33*100</f>
        <v>7.1437044287293663</v>
      </c>
      <c r="K33">
        <f>(pdbberlaku!K33-pdbberlaku!J33)/pdbberlaku!J33*100</f>
        <v>7.8654574900834477</v>
      </c>
      <c r="L33">
        <f>(pdbberlaku!L33-pdbberlaku!K33)/pdbberlaku!K33*100</f>
        <v>-6.3225120431244592</v>
      </c>
      <c r="M33">
        <f>(pdbberlaku!M33-pdbberlaku!L33)/pdbberlaku!L33*100</f>
        <v>4.271989086026732</v>
      </c>
      <c r="N33">
        <f>(pdbberlaku!N33-pdbberlaku!M33)/pdbberlaku!M33*100</f>
        <v>10.157335713468701</v>
      </c>
      <c r="O33">
        <f>(pdbberlaku!O33-pdbberlaku!N33)/pdbberlaku!N33*100</f>
        <v>10.595263207525058</v>
      </c>
    </row>
    <row r="34" spans="1:15" x14ac:dyDescent="0.35">
      <c r="A34" t="s">
        <v>32</v>
      </c>
      <c r="C34">
        <f>(pdbberlaku!C34-pdbberlaku!B34)/pdbberlaku!B34*100</f>
        <v>10.048697881374622</v>
      </c>
      <c r="D34">
        <f>(pdbberlaku!D34-pdbberlaku!C34)/pdbberlaku!C34*100</f>
        <v>10.499344163624096</v>
      </c>
      <c r="E34">
        <f>(pdbberlaku!E34-pdbberlaku!D34)/pdbberlaku!D34*100</f>
        <v>9.5217020423789123</v>
      </c>
      <c r="F34">
        <f>(pdbberlaku!F34-pdbberlaku!E34)/pdbberlaku!E34*100</f>
        <v>8.3422627059547221</v>
      </c>
      <c r="G34">
        <f>(pdbberlaku!G34-pdbberlaku!F34)/pdbberlaku!F34*100</f>
        <v>9.8953789788427553</v>
      </c>
      <c r="H34">
        <f>(pdbberlaku!H34-pdbberlaku!G34)/pdbberlaku!G34*100</f>
        <v>10.633114664059223</v>
      </c>
      <c r="I34">
        <f>(pdbberlaku!I34-pdbberlaku!H34)/pdbberlaku!H34*100</f>
        <v>14.365276775662435</v>
      </c>
      <c r="J34">
        <f>(pdbberlaku!J34-pdbberlaku!I34)/pdbberlaku!I34*100</f>
        <v>8.8029395235771322</v>
      </c>
      <c r="K34">
        <f>(pdbberlaku!K34-pdbberlaku!J34)/pdbberlaku!J34*100</f>
        <v>12.093398552254451</v>
      </c>
      <c r="L34">
        <f>(pdbberlaku!L34-pdbberlaku!K34)/pdbberlaku!K34*100</f>
        <v>11.081737805822087</v>
      </c>
      <c r="M34">
        <f>(pdbberlaku!M34-pdbberlaku!L34)/pdbberlaku!L34*100</f>
        <v>7.5922968926666075</v>
      </c>
      <c r="N34">
        <f>(pdbberlaku!N34-pdbberlaku!M34)/pdbberlaku!M34*100</f>
        <v>8.53821479590958</v>
      </c>
      <c r="O34">
        <f>(pdbberlaku!O34-pdbberlaku!N34)/pdbberlaku!N34*100</f>
        <v>8.7235691040635075</v>
      </c>
    </row>
    <row r="35" spans="1:15" x14ac:dyDescent="0.35">
      <c r="A35" t="s">
        <v>33</v>
      </c>
      <c r="C35">
        <f>(pdbberlaku!C35-pdbberlaku!B35)/pdbberlaku!B35*100</f>
        <v>12.872025175156551</v>
      </c>
      <c r="D35">
        <f>(pdbberlaku!D35-pdbberlaku!C35)/pdbberlaku!C35*100</f>
        <v>18.45917550149435</v>
      </c>
      <c r="E35">
        <f>(pdbberlaku!E35-pdbberlaku!D35)/pdbberlaku!D35*100</f>
        <v>15.473414233671729</v>
      </c>
      <c r="F35">
        <f>(pdbberlaku!F35-pdbberlaku!E35)/pdbberlaku!E35*100</f>
        <v>10.349526749788376</v>
      </c>
      <c r="G35">
        <f>(pdbberlaku!G35-pdbberlaku!F35)/pdbberlaku!F35*100</f>
        <v>13.70122035418771</v>
      </c>
      <c r="H35">
        <f>(pdbberlaku!H35-pdbberlaku!G35)/pdbberlaku!G35*100</f>
        <v>12.016992251720977</v>
      </c>
      <c r="I35">
        <f>(pdbberlaku!I35-pdbberlaku!H35)/pdbberlaku!H35*100</f>
        <v>9.8031782744862213</v>
      </c>
      <c r="J35">
        <f>(pdbberlaku!J35-pdbberlaku!I35)/pdbberlaku!I35*100</f>
        <v>7.8976217937001794</v>
      </c>
      <c r="K35">
        <f>(pdbberlaku!K35-pdbberlaku!J35)/pdbberlaku!J35*100</f>
        <v>8.9432661961389677</v>
      </c>
      <c r="L35">
        <f>(pdbberlaku!L35-pdbberlaku!K35)/pdbberlaku!K35*100</f>
        <v>3.6696246152636309</v>
      </c>
      <c r="M35">
        <f>(pdbberlaku!M35-pdbberlaku!L35)/pdbberlaku!L35*100</f>
        <v>5.7629452317422398</v>
      </c>
      <c r="N35">
        <f>(pdbberlaku!N35-pdbberlaku!M35)/pdbberlaku!M35*100</f>
        <v>9.9408818843902758</v>
      </c>
      <c r="O35">
        <f>(pdbberlaku!O35-pdbberlaku!N35)/pdbberlaku!N35*100</f>
        <v>7.3880979383118381</v>
      </c>
    </row>
    <row r="36" spans="1:15" x14ac:dyDescent="0.35">
      <c r="A36" t="s">
        <v>34</v>
      </c>
      <c r="C36">
        <f>(pdbberlaku!C36-pdbberlaku!B36)/pdbberlaku!B36*100</f>
        <v>10.384307829688698</v>
      </c>
      <c r="D36">
        <f>(pdbberlaku!D36-pdbberlaku!C36)/pdbberlaku!C36*100</f>
        <v>8.7374758108672559</v>
      </c>
      <c r="E36">
        <f>(pdbberlaku!E36-pdbberlaku!D36)/pdbberlaku!D36*100</f>
        <v>11.0801008263914</v>
      </c>
      <c r="F36">
        <f>(pdbberlaku!F36-pdbberlaku!E36)/pdbberlaku!E36*100</f>
        <v>11.464724245577532</v>
      </c>
      <c r="G36">
        <f>(pdbberlaku!G36-pdbberlaku!F36)/pdbberlaku!F36*100</f>
        <v>11.212146106878624</v>
      </c>
      <c r="H36">
        <f>(pdbberlaku!H36-pdbberlaku!G36)/pdbberlaku!G36*100</f>
        <v>6.9861728307632349</v>
      </c>
      <c r="I36">
        <f>(pdbberlaku!I36-pdbberlaku!H36)/pdbberlaku!H36*100</f>
        <v>9.0647844920314018</v>
      </c>
      <c r="J36">
        <f>(pdbberlaku!J36-pdbberlaku!I36)/pdbberlaku!I36*100</f>
        <v>6.2142389247923919</v>
      </c>
      <c r="K36">
        <f>(pdbberlaku!K36-pdbberlaku!J36)/pdbberlaku!J36*100</f>
        <v>8.2367171354070088</v>
      </c>
      <c r="L36">
        <f>(pdbberlaku!L36-pdbberlaku!K36)/pdbberlaku!K36*100</f>
        <v>3.2597127493338922</v>
      </c>
      <c r="M36">
        <f>(pdbberlaku!M36-pdbberlaku!L36)/pdbberlaku!L36*100</f>
        <v>3.1823287405882414</v>
      </c>
      <c r="N36">
        <f>(pdbberlaku!N36-pdbberlaku!M36)/pdbberlaku!M36*100</f>
        <v>4.2905956729472381</v>
      </c>
      <c r="O36">
        <f>(pdbberlaku!O36-pdbberlaku!N36)/pdbberlaku!N36*100</f>
        <v>3.5113263836668116</v>
      </c>
    </row>
    <row r="37" spans="1:15" x14ac:dyDescent="0.35">
      <c r="A37" t="s">
        <v>35</v>
      </c>
      <c r="C37">
        <f>(pdbberlaku!C37-pdbberlaku!B37)/pdbberlaku!B37*100</f>
        <v>14.990209903874948</v>
      </c>
      <c r="D37">
        <f>(pdbberlaku!D37-pdbberlaku!C37)/pdbberlaku!C37*100</f>
        <v>12.866321400852565</v>
      </c>
      <c r="E37">
        <f>(pdbberlaku!E37-pdbberlaku!D37)/pdbberlaku!D37*100</f>
        <v>12.345162195571667</v>
      </c>
      <c r="F37">
        <f>(pdbberlaku!F37-pdbberlaku!E37)/pdbberlaku!E37*100</f>
        <v>12.660750836332701</v>
      </c>
      <c r="G37">
        <f>(pdbberlaku!G37-pdbberlaku!F37)/pdbberlaku!F37*100</f>
        <v>12.867302138763067</v>
      </c>
      <c r="H37">
        <f>(pdbberlaku!H37-pdbberlaku!G37)/pdbberlaku!G37*100</f>
        <v>7.2318301181493849</v>
      </c>
      <c r="I37">
        <f>(pdbberlaku!I37-pdbberlaku!H37)/pdbberlaku!H37*100</f>
        <v>9.636753835148248</v>
      </c>
      <c r="J37">
        <f>(pdbberlaku!J37-pdbberlaku!I37)/pdbberlaku!I37*100</f>
        <v>9.1412939383707972</v>
      </c>
      <c r="K37">
        <f>(pdbberlaku!K37-pdbberlaku!J37)/pdbberlaku!J37*100</f>
        <v>10.513626549233532</v>
      </c>
      <c r="L37">
        <f>(pdbberlaku!L37-pdbberlaku!K37)/pdbberlaku!K37*100</f>
        <v>15.336626805351219</v>
      </c>
      <c r="M37">
        <f>(pdbberlaku!M37-pdbberlaku!L37)/pdbberlaku!L37*100</f>
        <v>12.782732216136166</v>
      </c>
      <c r="N37">
        <f>(pdbberlaku!N37-pdbberlaku!M37)/pdbberlaku!M37*100</f>
        <v>3.9327110996496577</v>
      </c>
      <c r="O37">
        <f>(pdbberlaku!O37-pdbberlaku!N37)/pdbberlaku!N37*100</f>
        <v>6.7014408167620472</v>
      </c>
    </row>
    <row r="38" spans="1:15" x14ac:dyDescent="0.35">
      <c r="A38" t="s">
        <v>36</v>
      </c>
      <c r="C38">
        <f>(pdbberlaku!C38-pdbberlaku!B38)/pdbberlaku!B38*100</f>
        <v>17.373494152232599</v>
      </c>
      <c r="D38">
        <f>(pdbberlaku!D38-pdbberlaku!C38)/pdbberlaku!C38*100</f>
        <v>11.751018930901035</v>
      </c>
      <c r="E38">
        <f>(pdbberlaku!E38-pdbberlaku!D38)/pdbberlaku!D38*100</f>
        <v>9.2866731891113616</v>
      </c>
      <c r="F38">
        <f>(pdbberlaku!F38-pdbberlaku!E38)/pdbberlaku!E38*100</f>
        <v>8.7144104568841545</v>
      </c>
      <c r="G38">
        <f>(pdbberlaku!G38-pdbberlaku!F38)/pdbberlaku!F38*100</f>
        <v>11.060189368251864</v>
      </c>
      <c r="H38">
        <f>(pdbberlaku!H38-pdbberlaku!G38)/pdbberlaku!G38*100</f>
        <v>6.032390231571152</v>
      </c>
      <c r="I38">
        <f>(pdbberlaku!I38-pdbberlaku!H38)/pdbberlaku!H38*100</f>
        <v>4.7960412255512024</v>
      </c>
      <c r="J38">
        <f>(pdbberlaku!J38-pdbberlaku!I38)/pdbberlaku!I38*100</f>
        <v>8.4795319295170692</v>
      </c>
      <c r="K38">
        <f>(pdbberlaku!K38-pdbberlaku!J38)/pdbberlaku!J38*100</f>
        <v>5.5195301481154386</v>
      </c>
      <c r="L38">
        <f>(pdbberlaku!L38-pdbberlaku!K38)/pdbberlaku!K38*100</f>
        <v>2.5151154484528173</v>
      </c>
      <c r="M38">
        <f>(pdbberlaku!M38-pdbberlaku!L38)/pdbberlaku!L38*100</f>
        <v>0.13599902109376105</v>
      </c>
      <c r="N38">
        <f>(pdbberlaku!N38-pdbberlaku!M38)/pdbberlaku!M38*100</f>
        <v>3.0986421977070577</v>
      </c>
      <c r="O38">
        <f>(pdbberlaku!O38-pdbberlaku!N38)/pdbberlaku!N38*100</f>
        <v>1.9019949961855667</v>
      </c>
    </row>
    <row r="39" spans="1:15" x14ac:dyDescent="0.35">
      <c r="A39" t="s">
        <v>37</v>
      </c>
      <c r="C39">
        <f>(pdbberlaku!C39-pdbberlaku!B39)/pdbberlaku!B39*100</f>
        <v>15.463076659745628</v>
      </c>
      <c r="D39">
        <f>(pdbberlaku!D39-pdbberlaku!C39)/pdbberlaku!C39*100</f>
        <v>16.17583363841208</v>
      </c>
      <c r="E39">
        <f>(pdbberlaku!E39-pdbberlaku!D39)/pdbberlaku!D39*100</f>
        <v>13.866065421642675</v>
      </c>
      <c r="F39">
        <f>(pdbberlaku!F39-pdbberlaku!E39)/pdbberlaku!E39*100</f>
        <v>11.029638900248596</v>
      </c>
      <c r="G39">
        <f>(pdbberlaku!G39-pdbberlaku!F39)/pdbberlaku!F39*100</f>
        <v>13.396879746672502</v>
      </c>
      <c r="H39">
        <f>(pdbberlaku!H39-pdbberlaku!G39)/pdbberlaku!G39*100</f>
        <v>7.6709302151587808</v>
      </c>
      <c r="I39">
        <f>(pdbberlaku!I39-pdbberlaku!H39)/pdbberlaku!H39*100</f>
        <v>7.1386536983328863</v>
      </c>
      <c r="J39">
        <f>(pdbberlaku!J39-pdbberlaku!I39)/pdbberlaku!I39*100</f>
        <v>7.7402124088871131</v>
      </c>
      <c r="K39">
        <f>(pdbberlaku!K39-pdbberlaku!J39)/pdbberlaku!J39*100</f>
        <v>8.4291547222919938</v>
      </c>
      <c r="L39">
        <f>(pdbberlaku!L39-pdbberlaku!K39)/pdbberlaku!K39*100</f>
        <v>5.5274562739229367</v>
      </c>
      <c r="M39">
        <f>(pdbberlaku!M39-pdbberlaku!L39)/pdbberlaku!L39*100</f>
        <v>1.1682299364454283</v>
      </c>
      <c r="N39">
        <f>(pdbberlaku!N39-pdbberlaku!M39)/pdbberlaku!M39*100</f>
        <v>1.5904123376920427</v>
      </c>
      <c r="O39">
        <f>(pdbberlaku!O39-pdbberlaku!N39)/pdbberlaku!N39*100</f>
        <v>3.0141955699541723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A977-0A70-47AE-8349-C8DF616374F5}">
  <dimension ref="A1:O39"/>
  <sheetViews>
    <sheetView workbookViewId="0">
      <selection activeCell="C14" sqref="C14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(pdbkonstan!C2-pdbkonstan!B2)</f>
        <v>26146.699999999953</v>
      </c>
      <c r="D2">
        <f>(pdbkonstan!D2-pdbkonstan!C2)</f>
        <v>35723.300000000047</v>
      </c>
      <c r="E2">
        <f>(pdbkonstan!E2-pdbkonstan!D2)</f>
        <v>31459.29999999993</v>
      </c>
      <c r="F2">
        <f>(pdbkonstan!F2-pdbkonstan!E2)</f>
        <v>32625.800000000047</v>
      </c>
      <c r="G2">
        <f>(pdbkonstan!G2-pdbkonstan!F2)</f>
        <v>26416</v>
      </c>
      <c r="H2">
        <f>(pdbkonstan!H2-pdbkonstan!G2)</f>
        <v>29551.400000000023</v>
      </c>
      <c r="I2">
        <f>(pdbkonstan!I2-pdbkonstan!H2)</f>
        <v>33906</v>
      </c>
      <c r="J2">
        <f>(pdbkonstan!J2-pdbkonstan!I2)</f>
        <v>35392.099999999977</v>
      </c>
      <c r="K2">
        <f>(pdbkonstan!K2-pdbkonstan!J2)</f>
        <v>33247.900000000023</v>
      </c>
      <c r="L2">
        <f>(pdbkonstan!L2-pdbkonstan!K2)</f>
        <v>22184.400000000023</v>
      </c>
      <c r="M2">
        <f>(pdbkonstan!M2-pdbkonstan!L2)</f>
        <v>11890.399999999907</v>
      </c>
      <c r="N2">
        <f>(pdbkonstan!N2-pdbkonstan!M2)</f>
        <v>24974.5</v>
      </c>
      <c r="O2">
        <f>(pdbkonstan!O2-pdbkonstan!N2)</f>
        <v>1983.1000000000931</v>
      </c>
    </row>
    <row r="3" spans="1:15" x14ac:dyDescent="0.35">
      <c r="A3" t="s">
        <v>1</v>
      </c>
      <c r="C3">
        <f>(pdbkonstan!C3-pdbkonstan!B3)</f>
        <v>605.09999999999854</v>
      </c>
      <c r="D3">
        <f>(pdbkonstan!D3-pdbkonstan!C3)</f>
        <v>141</v>
      </c>
      <c r="E3">
        <f>(pdbkonstan!E3-pdbkonstan!D3)</f>
        <v>356.80000000000291</v>
      </c>
      <c r="F3">
        <f>(pdbkonstan!F3-pdbkonstan!E3)</f>
        <v>344.69999999999709</v>
      </c>
      <c r="G3">
        <f>(pdbkonstan!G3-pdbkonstan!F3)</f>
        <v>1050</v>
      </c>
      <c r="H3">
        <f>(pdbkonstan!H3-pdbkonstan!G3)</f>
        <v>-621.5</v>
      </c>
      <c r="I3">
        <f>(pdbkonstan!I3-pdbkonstan!H3)</f>
        <v>1277.5999999999985</v>
      </c>
      <c r="J3">
        <f>(pdbkonstan!J3-pdbkonstan!I3)</f>
        <v>1702.2000000000044</v>
      </c>
      <c r="K3">
        <f>(pdbkonstan!K3-pdbkonstan!J3)</f>
        <v>235.79999999999563</v>
      </c>
      <c r="L3">
        <f>(pdbkonstan!L3-pdbkonstan!K3)</f>
        <v>-18.299999999995634</v>
      </c>
      <c r="M3">
        <f>(pdbkonstan!M3-pdbkonstan!L3)</f>
        <v>47.299999999995634</v>
      </c>
      <c r="N3">
        <f>(pdbkonstan!N3-pdbkonstan!M3)</f>
        <v>-798</v>
      </c>
      <c r="O3">
        <f>(pdbkonstan!O3-pdbkonstan!N3)</f>
        <v>1627.5999999999985</v>
      </c>
    </row>
    <row r="4" spans="1:15" x14ac:dyDescent="0.35">
      <c r="A4" t="s">
        <v>2</v>
      </c>
      <c r="C4">
        <f>(pdbkonstan!C4-pdbkonstan!B4)</f>
        <v>10985.800000000017</v>
      </c>
      <c r="D4">
        <f>(pdbkonstan!D4-pdbkonstan!C4)</f>
        <v>9719.0999999999767</v>
      </c>
      <c r="E4">
        <f>(pdbkonstan!E4-pdbkonstan!D4)</f>
        <v>11885</v>
      </c>
      <c r="F4">
        <f>(pdbkonstan!F4-pdbkonstan!E4)</f>
        <v>12940.400000000023</v>
      </c>
      <c r="G4">
        <f>(pdbkonstan!G4-pdbkonstan!F4)</f>
        <v>14927.099999999977</v>
      </c>
      <c r="H4">
        <f>(pdbkonstan!H4-pdbkonstan!G4)</f>
        <v>10579.800000000017</v>
      </c>
      <c r="I4">
        <f>(pdbkonstan!I4-pdbkonstan!H4)</f>
        <v>12236.600000000006</v>
      </c>
      <c r="J4">
        <f>(pdbkonstan!J4-pdbkonstan!I4)</f>
        <v>11783</v>
      </c>
      <c r="K4">
        <f>(pdbkonstan!K4-pdbkonstan!J4)</f>
        <v>13662.399999999994</v>
      </c>
      <c r="L4">
        <f>(pdbkonstan!L4-pdbkonstan!K4)</f>
        <v>1833.6999999999825</v>
      </c>
      <c r="M4">
        <f>(pdbkonstan!M4-pdbkonstan!L4)</f>
        <v>13854.299999999988</v>
      </c>
      <c r="N4">
        <f>(pdbkonstan!N4-pdbkonstan!M4)</f>
        <v>7485.8000000000466</v>
      </c>
      <c r="O4">
        <f>(pdbkonstan!O4-pdbkonstan!N4)</f>
        <v>15123</v>
      </c>
    </row>
    <row r="5" spans="1:15" x14ac:dyDescent="0.35">
      <c r="A5" t="s">
        <v>3</v>
      </c>
      <c r="C5">
        <f>(pdbkonstan!C5-pdbkonstan!B5)</f>
        <v>38511.5</v>
      </c>
      <c r="D5">
        <f>(pdbkonstan!D5-pdbkonstan!C5)</f>
        <v>31345.200000000012</v>
      </c>
      <c r="E5">
        <f>(pdbkonstan!E5-pdbkonstan!D5)</f>
        <v>17005.399999999994</v>
      </c>
      <c r="F5">
        <f>(pdbkonstan!F5-pdbkonstan!E5)</f>
        <v>3479</v>
      </c>
      <c r="G5">
        <f>(pdbkonstan!G5-pdbkonstan!F5)</f>
        <v>-18348.300000000017</v>
      </c>
      <c r="H5">
        <f>(pdbkonstan!H5-pdbkonstan!G5)</f>
        <v>-9626.6999999999825</v>
      </c>
      <c r="I5">
        <f>(pdbkonstan!I5-pdbkonstan!H5)</f>
        <v>3380.2999999999884</v>
      </c>
      <c r="J5">
        <f>(pdbkonstan!J5-pdbkonstan!I5)</f>
        <v>9082.5</v>
      </c>
      <c r="K5">
        <f>(pdbkonstan!K5-pdbkonstan!J5)</f>
        <v>24037.100000000006</v>
      </c>
      <c r="L5">
        <f>(pdbkonstan!L5-pdbkonstan!K5)</f>
        <v>-14099.899999999994</v>
      </c>
      <c r="M5">
        <f>(pdbkonstan!M5-pdbkonstan!L5)</f>
        <v>16211.199999999983</v>
      </c>
      <c r="N5">
        <f>(pdbkonstan!N5-pdbkonstan!M5)</f>
        <v>21234</v>
      </c>
      <c r="O5">
        <f>(pdbkonstan!O5-pdbkonstan!N5)</f>
        <v>28347.400000000023</v>
      </c>
    </row>
    <row r="6" spans="1:15" x14ac:dyDescent="0.35">
      <c r="A6" t="s">
        <v>4</v>
      </c>
      <c r="C6">
        <f>(pdbkonstan!C6-pdbkonstan!B6)</f>
        <v>-432.60000000003492</v>
      </c>
      <c r="D6">
        <f>(pdbkonstan!D6-pdbkonstan!C6)</f>
        <v>-12104.699999999953</v>
      </c>
      <c r="E6">
        <f>(pdbkonstan!E6-pdbkonstan!D6)</f>
        <v>-10304.300000000047</v>
      </c>
      <c r="F6">
        <f>(pdbkonstan!F6-pdbkonstan!E6)</f>
        <v>-6166.3999999999651</v>
      </c>
      <c r="G6">
        <f>(pdbkonstan!G6-pdbkonstan!F6)</f>
        <v>164.09999999997672</v>
      </c>
      <c r="H6">
        <f>(pdbkonstan!H6-pdbkonstan!G6)</f>
        <v>6418.1000000000349</v>
      </c>
      <c r="I6">
        <f>(pdbkonstan!I6-pdbkonstan!H6)</f>
        <v>-11090.900000000023</v>
      </c>
      <c r="J6">
        <f>(pdbkonstan!J6-pdbkonstan!I6)</f>
        <v>-4232.9000000000233</v>
      </c>
      <c r="K6">
        <f>(pdbkonstan!K6-pdbkonstan!J6)</f>
        <v>-8440</v>
      </c>
      <c r="L6">
        <f>(pdbkonstan!L6-pdbkonstan!K6)</f>
        <v>-17396.899999999965</v>
      </c>
      <c r="M6">
        <f>(pdbkonstan!M6-pdbkonstan!L6)</f>
        <v>-12037.100000000006</v>
      </c>
      <c r="N6">
        <f>(pdbkonstan!N6-pdbkonstan!M6)</f>
        <v>-12560.300000000017</v>
      </c>
      <c r="O6">
        <f>(pdbkonstan!O6-pdbkonstan!N6)</f>
        <v>1815.6000000000058</v>
      </c>
    </row>
    <row r="7" spans="1:15" x14ac:dyDescent="0.35">
      <c r="A7" t="s">
        <v>5</v>
      </c>
      <c r="C7">
        <f>(pdbkonstan!C7-pdbkonstan!B7)</f>
        <v>-13830.5</v>
      </c>
      <c r="D7">
        <f>(pdbkonstan!D7-pdbkonstan!C7)</f>
        <v>-3799.1999999999971</v>
      </c>
      <c r="E7">
        <f>(pdbkonstan!E7-pdbkonstan!D7)</f>
        <v>6994.1000000000058</v>
      </c>
      <c r="F7">
        <f>(pdbkonstan!F7-pdbkonstan!E7)</f>
        <v>-350.70000000001164</v>
      </c>
      <c r="G7">
        <f>(pdbkonstan!G7-pdbkonstan!F7)</f>
        <v>-10555</v>
      </c>
      <c r="H7">
        <f>(pdbkonstan!H7-pdbkonstan!G7)</f>
        <v>1600.3000000000029</v>
      </c>
      <c r="I7">
        <f>(pdbkonstan!I7-pdbkonstan!H7)</f>
        <v>5847.1999999999971</v>
      </c>
      <c r="J7">
        <f>(pdbkonstan!J7-pdbkonstan!I7)</f>
        <v>8569</v>
      </c>
      <c r="K7">
        <f>(pdbkonstan!K7-pdbkonstan!J7)</f>
        <v>-15716</v>
      </c>
      <c r="L7">
        <f>(pdbkonstan!L7-pdbkonstan!K7)</f>
        <v>17826</v>
      </c>
      <c r="M7">
        <f>(pdbkonstan!M7-pdbkonstan!L7)</f>
        <v>24170.200000000012</v>
      </c>
      <c r="N7">
        <f>(pdbkonstan!N7-pdbkonstan!M7)</f>
        <v>23413.199999999983</v>
      </c>
      <c r="O7">
        <f>(pdbkonstan!O7-pdbkonstan!N7)</f>
        <v>13040.400000000023</v>
      </c>
    </row>
    <row r="8" spans="1:15" x14ac:dyDescent="0.35">
      <c r="A8" t="s">
        <v>6</v>
      </c>
      <c r="C8">
        <f>(pdbkonstan!C8-pdbkonstan!B8)</f>
        <v>6579.3000000000029</v>
      </c>
      <c r="D8">
        <f>(pdbkonstan!D8-pdbkonstan!C8)</f>
        <v>7164</v>
      </c>
      <c r="E8">
        <f>(pdbkonstan!E8-pdbkonstan!D8)</f>
        <v>5797.6000000000058</v>
      </c>
      <c r="F8">
        <f>(pdbkonstan!F8-pdbkonstan!E8)</f>
        <v>6473.1999999999825</v>
      </c>
      <c r="G8">
        <f>(pdbkonstan!G8-pdbkonstan!F8)</f>
        <v>1576.9000000000233</v>
      </c>
      <c r="H8">
        <f>(pdbkonstan!H8-pdbkonstan!G8)</f>
        <v>8874.1999999999825</v>
      </c>
      <c r="I8">
        <f>(pdbkonstan!I8-pdbkonstan!H8)</f>
        <v>6948.7000000000116</v>
      </c>
      <c r="J8">
        <f>(pdbkonstan!J8-pdbkonstan!I8)</f>
        <v>3408</v>
      </c>
      <c r="K8">
        <f>(pdbkonstan!K8-pdbkonstan!J8)</f>
        <v>9820.1000000000058</v>
      </c>
      <c r="L8">
        <f>(pdbkonstan!L8-pdbkonstan!K8)</f>
        <v>-2060.2000000000116</v>
      </c>
      <c r="M8">
        <f>(pdbkonstan!M8-pdbkonstan!L8)</f>
        <v>3280</v>
      </c>
      <c r="N8">
        <f>(pdbkonstan!N8-pdbkonstan!M8)</f>
        <v>3960.2000000000116</v>
      </c>
      <c r="O8">
        <f>(pdbkonstan!O8-pdbkonstan!N8)</f>
        <v>9329.3999999999942</v>
      </c>
    </row>
    <row r="9" spans="1:15" x14ac:dyDescent="0.35">
      <c r="A9" t="s">
        <v>7</v>
      </c>
      <c r="C9">
        <f>(pdbkonstan!C9-pdbkonstan!B9)</f>
        <v>9153.9000000000087</v>
      </c>
      <c r="D9">
        <f>(pdbkonstan!D9-pdbkonstan!C9)</f>
        <v>8054</v>
      </c>
      <c r="E9">
        <f>(pdbkonstan!E9-pdbkonstan!D9)</f>
        <v>9197.3999999999942</v>
      </c>
      <c r="F9">
        <f>(pdbkonstan!F9-pdbkonstan!E9)</f>
        <v>12304.599999999991</v>
      </c>
      <c r="G9">
        <f>(pdbkonstan!G9-pdbkonstan!F9)</f>
        <v>10600.200000000012</v>
      </c>
      <c r="H9">
        <f>(pdbkonstan!H9-pdbkonstan!G9)</f>
        <v>10926.200000000012</v>
      </c>
      <c r="I9">
        <f>(pdbkonstan!I9-pdbkonstan!H9)</f>
        <v>13442.099999999977</v>
      </c>
      <c r="J9">
        <f>(pdbkonstan!J9-pdbkonstan!I9)</f>
        <v>14927.300000000017</v>
      </c>
      <c r="K9">
        <f>(pdbkonstan!K9-pdbkonstan!J9)</f>
        <v>19245.100000000006</v>
      </c>
      <c r="L9">
        <f>(pdbkonstan!L9-pdbkonstan!K9)</f>
        <v>-11265.100000000006</v>
      </c>
      <c r="M9">
        <f>(pdbkonstan!M9-pdbkonstan!L9)</f>
        <v>1435.6000000000058</v>
      </c>
      <c r="N9">
        <f>(pdbkonstan!N9-pdbkonstan!M9)</f>
        <v>17292.299999999988</v>
      </c>
      <c r="O9">
        <f>(pdbkonstan!O9-pdbkonstan!N9)</f>
        <v>17677.100000000006</v>
      </c>
    </row>
    <row r="10" spans="1:15" x14ac:dyDescent="0.35">
      <c r="A10" t="s">
        <v>14</v>
      </c>
      <c r="C10">
        <f>(pdbkonstan!C10-pdbkonstan!B10)</f>
        <v>-770.30000000001746</v>
      </c>
      <c r="D10">
        <f>(pdbkonstan!D10-pdbkonstan!C10)</f>
        <v>-5595.7999999999884</v>
      </c>
      <c r="E10">
        <f>(pdbkonstan!E10-pdbkonstan!D10)</f>
        <v>-6006.2000000000116</v>
      </c>
      <c r="F10">
        <f>(pdbkonstan!F10-pdbkonstan!E10)</f>
        <v>-4699.1000000000058</v>
      </c>
      <c r="G10">
        <f>(pdbkonstan!G10-pdbkonstan!F10)</f>
        <v>-2438.7999999999884</v>
      </c>
      <c r="H10">
        <f>(pdbkonstan!H10-pdbkonstan!G10)</f>
        <v>6080.1000000000058</v>
      </c>
      <c r="I10">
        <f>(pdbkonstan!I10-pdbkonstan!H10)</f>
        <v>-542.70000000001164</v>
      </c>
      <c r="J10">
        <f>(pdbkonstan!J10-pdbkonstan!I10)</f>
        <v>-17.600000000005821</v>
      </c>
      <c r="K10">
        <f>(pdbkonstan!K10-pdbkonstan!J10)</f>
        <v>-2429.5999999999767</v>
      </c>
      <c r="L10">
        <f>(pdbkonstan!L10-pdbkonstan!K10)</f>
        <v>-14798.5</v>
      </c>
      <c r="M10">
        <f>(pdbkonstan!M10-pdbkonstan!L10)</f>
        <v>1163.1999999999825</v>
      </c>
      <c r="N10">
        <f>(pdbkonstan!N10-pdbkonstan!M10)</f>
        <v>7572.8999999999942</v>
      </c>
      <c r="O10">
        <f>(pdbkonstan!O10-pdbkonstan!N10)</f>
        <v>8799.8000000000175</v>
      </c>
    </row>
    <row r="11" spans="1:15" x14ac:dyDescent="0.35">
      <c r="A11" t="s">
        <v>8</v>
      </c>
      <c r="C11">
        <f>(pdbkonstan!C11-pdbkonstan!B11)</f>
        <v>39560.600000000035</v>
      </c>
      <c r="D11">
        <f>(pdbkonstan!D11-pdbkonstan!C11)</f>
        <v>41338</v>
      </c>
      <c r="E11">
        <f>(pdbkonstan!E11-pdbkonstan!D11)</f>
        <v>17941.299999999988</v>
      </c>
      <c r="F11">
        <f>(pdbkonstan!F11-pdbkonstan!E11)</f>
        <v>43573.200000000012</v>
      </c>
      <c r="G11">
        <f>(pdbkonstan!G11-pdbkonstan!F11)</f>
        <v>37900.200000000012</v>
      </c>
      <c r="H11">
        <f>(pdbkonstan!H11-pdbkonstan!G11)</f>
        <v>45029.900000000023</v>
      </c>
      <c r="I11">
        <f>(pdbkonstan!I11-pdbkonstan!H11)</f>
        <v>54048.099999999977</v>
      </c>
      <c r="J11">
        <f>(pdbkonstan!J11-pdbkonstan!I11)</f>
        <v>50628.099999999977</v>
      </c>
      <c r="K11">
        <f>(pdbkonstan!K11-pdbkonstan!J11)</f>
        <v>53708</v>
      </c>
      <c r="L11">
        <f>(pdbkonstan!L11-pdbkonstan!K11)</f>
        <v>11744.400000000023</v>
      </c>
      <c r="M11">
        <f>(pdbkonstan!M11-pdbkonstan!L11)</f>
        <v>19183.5</v>
      </c>
      <c r="N11">
        <f>(pdbkonstan!N11-pdbkonstan!M11)</f>
        <v>37964</v>
      </c>
      <c r="O11">
        <f>(pdbkonstan!O11-pdbkonstan!N11)</f>
        <v>36333.29999999993</v>
      </c>
    </row>
    <row r="12" spans="1:15" x14ac:dyDescent="0.35">
      <c r="A12" t="s">
        <v>9</v>
      </c>
      <c r="C12">
        <f>(pdbkonstan!C12-pdbkonstan!B12)</f>
        <v>-152.59999999999127</v>
      </c>
      <c r="D12">
        <f>(pdbkonstan!D12-pdbkonstan!C12)</f>
        <v>5914.5999999999913</v>
      </c>
      <c r="E12">
        <f>(pdbkonstan!E12-pdbkonstan!D12)</f>
        <v>-197.39999999999418</v>
      </c>
      <c r="F12">
        <f>(pdbkonstan!F12-pdbkonstan!E12)</f>
        <v>6064.6999999999971</v>
      </c>
      <c r="G12">
        <f>(pdbkonstan!G12-pdbkonstan!F12)</f>
        <v>4920</v>
      </c>
      <c r="H12">
        <f>(pdbkonstan!H12-pdbkonstan!G12)</f>
        <v>1321</v>
      </c>
      <c r="I12">
        <f>(pdbkonstan!I12-pdbkonstan!H12)</f>
        <v>-547.30000000000291</v>
      </c>
      <c r="J12">
        <f>(pdbkonstan!J12-pdbkonstan!I12)</f>
        <v>2976.3000000000029</v>
      </c>
      <c r="K12">
        <f>(pdbkonstan!K12-pdbkonstan!J12)</f>
        <v>2938</v>
      </c>
      <c r="L12">
        <f>(pdbkonstan!L12-pdbkonstan!K12)</f>
        <v>-5229.1999999999971</v>
      </c>
      <c r="M12">
        <f>(pdbkonstan!M12-pdbkonstan!L12)</f>
        <v>-1124.1999999999971</v>
      </c>
      <c r="N12">
        <f>(pdbkonstan!N12-pdbkonstan!M12)</f>
        <v>-1965.6000000000058</v>
      </c>
      <c r="O12">
        <f>(pdbkonstan!O12-pdbkonstan!N12)</f>
        <v>3943.9000000000087</v>
      </c>
    </row>
    <row r="13" spans="1:15" x14ac:dyDescent="0.35">
      <c r="A13" t="s">
        <v>10</v>
      </c>
      <c r="C13">
        <f>(pdbkonstan!C13-pdbkonstan!B13)</f>
        <v>6254.2000000000116</v>
      </c>
      <c r="D13">
        <f>(pdbkonstan!D13-pdbkonstan!C13)</f>
        <v>6192.5</v>
      </c>
      <c r="E13">
        <f>(pdbkonstan!E13-pdbkonstan!D13)</f>
        <v>7159.5</v>
      </c>
      <c r="F13">
        <f>(pdbkonstan!F13-pdbkonstan!E13)</f>
        <v>1810.2999999999884</v>
      </c>
      <c r="G13">
        <f>(pdbkonstan!G13-pdbkonstan!F13)</f>
        <v>-5644.5</v>
      </c>
      <c r="H13">
        <f>(pdbkonstan!H13-pdbkonstan!G13)</f>
        <v>-100.69999999999709</v>
      </c>
      <c r="I13">
        <f>(pdbkonstan!I13-pdbkonstan!H13)</f>
        <v>4283.4000000000087</v>
      </c>
      <c r="J13">
        <f>(pdbkonstan!J13-pdbkonstan!I13)</f>
        <v>10145.199999999997</v>
      </c>
      <c r="K13">
        <f>(pdbkonstan!K13-pdbkonstan!J13)</f>
        <v>19397.800000000003</v>
      </c>
      <c r="L13">
        <f>(pdbkonstan!L13-pdbkonstan!K13)</f>
        <v>-12953.600000000006</v>
      </c>
      <c r="M13">
        <f>(pdbkonstan!M13-pdbkonstan!L13)</f>
        <v>-5421.8999999999942</v>
      </c>
      <c r="N13">
        <f>(pdbkonstan!N13-pdbkonstan!M13)</f>
        <v>11897.399999999994</v>
      </c>
      <c r="O13">
        <f>(pdbkonstan!O13-pdbkonstan!N13)</f>
        <v>-2757.7999999999884</v>
      </c>
    </row>
    <row r="14" spans="1:15" x14ac:dyDescent="0.35">
      <c r="A14" t="s">
        <v>11</v>
      </c>
      <c r="C14">
        <f>(pdbkonstan!C14-pdbkonstan!B14)</f>
        <v>2155.0999999999985</v>
      </c>
      <c r="D14">
        <f>(pdbkonstan!D14-pdbkonstan!C14)</f>
        <v>-1187</v>
      </c>
      <c r="E14">
        <f>(pdbkonstan!E14-pdbkonstan!D14)</f>
        <v>1080.4000000000015</v>
      </c>
      <c r="F14">
        <f>(pdbkonstan!F14-pdbkonstan!E14)</f>
        <v>1222</v>
      </c>
      <c r="G14">
        <f>(pdbkonstan!G14-pdbkonstan!F14)</f>
        <v>911.5</v>
      </c>
      <c r="H14">
        <f>(pdbkonstan!H14-pdbkonstan!G14)</f>
        <v>1996.0999999999985</v>
      </c>
      <c r="I14">
        <f>(pdbkonstan!I14-pdbkonstan!H14)</f>
        <v>573.70000000000073</v>
      </c>
      <c r="J14">
        <f>(pdbkonstan!J14-pdbkonstan!I14)</f>
        <v>2492.7000000000007</v>
      </c>
      <c r="K14">
        <f>(pdbkonstan!K14-pdbkonstan!J14)</f>
        <v>-287.60000000000218</v>
      </c>
      <c r="L14">
        <f>(pdbkonstan!L14-pdbkonstan!K14)</f>
        <v>-2511.5</v>
      </c>
      <c r="M14">
        <f>(pdbkonstan!M14-pdbkonstan!L14)</f>
        <v>2026.7000000000007</v>
      </c>
      <c r="N14">
        <f>(pdbkonstan!N14-pdbkonstan!M14)</f>
        <v>2635.7000000000007</v>
      </c>
      <c r="O14">
        <f>(pdbkonstan!O14-pdbkonstan!N14)</f>
        <v>-103.90000000000146</v>
      </c>
    </row>
    <row r="15" spans="1:15" x14ac:dyDescent="0.35">
      <c r="A15" t="s">
        <v>12</v>
      </c>
      <c r="C15">
        <f>(pdbkonstan!C15-pdbkonstan!B15)</f>
        <v>-1544.1999999999971</v>
      </c>
      <c r="D15">
        <f>(pdbkonstan!D15-pdbkonstan!C15)</f>
        <v>-444</v>
      </c>
      <c r="E15">
        <f>(pdbkonstan!E15-pdbkonstan!D15)</f>
        <v>3393.6999999999971</v>
      </c>
      <c r="F15">
        <f>(pdbkonstan!F15-pdbkonstan!E15)</f>
        <v>3561.9000000000015</v>
      </c>
      <c r="G15">
        <f>(pdbkonstan!G15-pdbkonstan!F15)</f>
        <v>-1007.0999999999985</v>
      </c>
      <c r="H15">
        <f>(pdbkonstan!H15-pdbkonstan!G15)</f>
        <v>1055.1999999999971</v>
      </c>
      <c r="I15">
        <f>(pdbkonstan!I15-pdbkonstan!H15)</f>
        <v>79.80000000000291</v>
      </c>
      <c r="J15">
        <f>(pdbkonstan!J15-pdbkonstan!I15)</f>
        <v>466.90000000000146</v>
      </c>
      <c r="K15">
        <f>(pdbkonstan!K15-pdbkonstan!J15)</f>
        <v>-2839</v>
      </c>
      <c r="L15">
        <f>(pdbkonstan!L15-pdbkonstan!K15)</f>
        <v>-1286.2000000000044</v>
      </c>
      <c r="M15">
        <f>(pdbkonstan!M15-pdbkonstan!L15)</f>
        <v>-2161.1999999999971</v>
      </c>
      <c r="N15">
        <f>(pdbkonstan!N15-pdbkonstan!M15)</f>
        <v>330.90000000000146</v>
      </c>
      <c r="O15">
        <f>(pdbkonstan!O15-pdbkonstan!N15)</f>
        <v>674.19999999999709</v>
      </c>
    </row>
    <row r="16" spans="1:15" x14ac:dyDescent="0.35">
      <c r="A16" t="s">
        <v>13</v>
      </c>
      <c r="C16">
        <f>(pdbkonstan!C16-pdbkonstan!B16)</f>
        <v>2646.8000000000029</v>
      </c>
      <c r="D16">
        <f>(pdbkonstan!D16-pdbkonstan!C16)</f>
        <v>-2041.2000000000116</v>
      </c>
      <c r="E16">
        <f>(pdbkonstan!E16-pdbkonstan!D16)</f>
        <v>-361</v>
      </c>
      <c r="F16">
        <f>(pdbkonstan!F16-pdbkonstan!E16)</f>
        <v>2440.7000000000116</v>
      </c>
      <c r="G16">
        <f>(pdbkonstan!G16-pdbkonstan!F16)</f>
        <v>-113.30000000000291</v>
      </c>
      <c r="H16">
        <f>(pdbkonstan!H16-pdbkonstan!G16)</f>
        <v>1843.0999999999913</v>
      </c>
      <c r="I16">
        <f>(pdbkonstan!I16-pdbkonstan!H16)</f>
        <v>240.70000000001164</v>
      </c>
      <c r="J16">
        <f>(pdbkonstan!J16-pdbkonstan!I16)</f>
        <v>1041</v>
      </c>
      <c r="K16">
        <f>(pdbkonstan!K16-pdbkonstan!J16)</f>
        <v>6529.3999999999942</v>
      </c>
      <c r="L16">
        <f>(pdbkonstan!L16-pdbkonstan!K16)</f>
        <v>174.30000000000291</v>
      </c>
      <c r="M16">
        <f>(pdbkonstan!M16-pdbkonstan!L16)</f>
        <v>-2324.1000000000058</v>
      </c>
      <c r="N16">
        <f>(pdbkonstan!N16-pdbkonstan!M16)</f>
        <v>2913.3000000000029</v>
      </c>
      <c r="O16">
        <f>(pdbkonstan!O16-pdbkonstan!N16)</f>
        <v>3662.6000000000058</v>
      </c>
    </row>
    <row r="17" spans="1:15" x14ac:dyDescent="0.35">
      <c r="A17" t="s">
        <v>15</v>
      </c>
      <c r="C17">
        <f>(pdbkonstan!C17-pdbkonstan!B17)</f>
        <v>9898.3000000000029</v>
      </c>
      <c r="D17">
        <f>(pdbkonstan!D17-pdbkonstan!C17)</f>
        <v>15871.099999999991</v>
      </c>
      <c r="E17">
        <f>(pdbkonstan!E17-pdbkonstan!D17)</f>
        <v>7146.8000000000175</v>
      </c>
      <c r="F17">
        <f>(pdbkonstan!F17-pdbkonstan!E17)</f>
        <v>5943.2999999999884</v>
      </c>
      <c r="G17">
        <f>(pdbkonstan!G17-pdbkonstan!F17)</f>
        <v>11651.100000000006</v>
      </c>
      <c r="H17">
        <f>(pdbkonstan!H17-pdbkonstan!G17)</f>
        <v>9626.7999999999884</v>
      </c>
      <c r="I17">
        <f>(pdbkonstan!I17-pdbkonstan!H17)</f>
        <v>7910.4000000000233</v>
      </c>
      <c r="J17">
        <f>(pdbkonstan!J17-pdbkonstan!I17)</f>
        <v>-2588.3000000000175</v>
      </c>
      <c r="K17">
        <f>(pdbkonstan!K17-pdbkonstan!J17)</f>
        <v>15249</v>
      </c>
      <c r="L17">
        <f>(pdbkonstan!L17-pdbkonstan!K17)</f>
        <v>18319.600000000006</v>
      </c>
      <c r="M17">
        <f>(pdbkonstan!M17-pdbkonstan!L17)</f>
        <v>20505.5</v>
      </c>
      <c r="N17">
        <f>(pdbkonstan!N17-pdbkonstan!M17)</f>
        <v>1609.2999999999884</v>
      </c>
      <c r="O17">
        <f>(pdbkonstan!O17-pdbkonstan!N17)</f>
        <v>247.90000000002328</v>
      </c>
    </row>
    <row r="18" spans="1:15" x14ac:dyDescent="0.35">
      <c r="A18" t="s">
        <v>16</v>
      </c>
      <c r="C18">
        <f>(pdbkonstan!C18-pdbkonstan!B18)</f>
        <v>1389.6000000000058</v>
      </c>
      <c r="D18">
        <f>(pdbkonstan!D18-pdbkonstan!C18)</f>
        <v>5154.7999999999884</v>
      </c>
      <c r="E18">
        <f>(pdbkonstan!E18-pdbkonstan!D18)</f>
        <v>-1361.6999999999971</v>
      </c>
      <c r="F18">
        <f>(pdbkonstan!F18-pdbkonstan!E18)</f>
        <v>831.60000000000582</v>
      </c>
      <c r="G18">
        <f>(pdbkonstan!G18-pdbkonstan!F18)</f>
        <v>3664.8000000000029</v>
      </c>
      <c r="H18">
        <f>(pdbkonstan!H18-pdbkonstan!G18)</f>
        <v>-6501.2000000000116</v>
      </c>
      <c r="I18">
        <f>(pdbkonstan!I18-pdbkonstan!H18)</f>
        <v>1725.9000000000087</v>
      </c>
      <c r="J18">
        <f>(pdbkonstan!J18-pdbkonstan!I18)</f>
        <v>4961</v>
      </c>
      <c r="K18">
        <f>(pdbkonstan!K18-pdbkonstan!J18)</f>
        <v>-4229</v>
      </c>
      <c r="L18">
        <f>(pdbkonstan!L18-pdbkonstan!K18)</f>
        <v>-4061.1000000000058</v>
      </c>
      <c r="M18">
        <f>(pdbkonstan!M18-pdbkonstan!L18)</f>
        <v>735.10000000000582</v>
      </c>
      <c r="N18">
        <f>(pdbkonstan!N18-pdbkonstan!M18)</f>
        <v>-2830.1999999999971</v>
      </c>
      <c r="O18">
        <f>(pdbkonstan!O18-pdbkonstan!N18)</f>
        <v>-2405.0000000000073</v>
      </c>
    </row>
    <row r="19" spans="1:15" x14ac:dyDescent="0.35">
      <c r="A19" t="s">
        <v>17</v>
      </c>
      <c r="C19">
        <f>(pdbkonstan!C19-pdbkonstan!B19)</f>
        <v>3961.5</v>
      </c>
      <c r="D19">
        <f>(pdbkonstan!D19-pdbkonstan!C19)</f>
        <v>4342.5999999999985</v>
      </c>
      <c r="E19">
        <f>(pdbkonstan!E19-pdbkonstan!D19)</f>
        <v>1976.2999999999956</v>
      </c>
      <c r="F19">
        <f>(pdbkonstan!F19-pdbkonstan!E19)</f>
        <v>1478.1000000000058</v>
      </c>
      <c r="G19">
        <f>(pdbkonstan!G19-pdbkonstan!F19)</f>
        <v>3778.3999999999942</v>
      </c>
      <c r="H19">
        <f>(pdbkonstan!H19-pdbkonstan!G19)</f>
        <v>3633.5</v>
      </c>
      <c r="I19">
        <f>(pdbkonstan!I19-pdbkonstan!H19)</f>
        <v>-605.80000000000291</v>
      </c>
      <c r="J19">
        <f>(pdbkonstan!J19-pdbkonstan!I19)</f>
        <v>1911.5</v>
      </c>
      <c r="K19">
        <f>(pdbkonstan!K19-pdbkonstan!J19)</f>
        <v>-733.69999999999709</v>
      </c>
      <c r="L19">
        <f>(pdbkonstan!L19-pdbkonstan!K19)</f>
        <v>-6451.5</v>
      </c>
      <c r="M19">
        <f>(pdbkonstan!M19-pdbkonstan!L19)</f>
        <v>572.80000000000291</v>
      </c>
      <c r="N19">
        <f>(pdbkonstan!N19-pdbkonstan!M19)</f>
        <v>-1297.3000000000029</v>
      </c>
      <c r="O19">
        <f>(pdbkonstan!O19-pdbkonstan!N19)</f>
        <v>2610.9000000000087</v>
      </c>
    </row>
    <row r="20" spans="1:15" x14ac:dyDescent="0.35">
      <c r="A20" t="s">
        <v>18</v>
      </c>
      <c r="C20">
        <f>(pdbkonstan!C20-pdbkonstan!B20)</f>
        <v>7388.1999999999971</v>
      </c>
      <c r="D20">
        <f>(pdbkonstan!D20-pdbkonstan!C20)</f>
        <v>-971</v>
      </c>
      <c r="E20">
        <f>(pdbkonstan!E20-pdbkonstan!D20)</f>
        <v>7083.6999999999971</v>
      </c>
      <c r="F20">
        <f>(pdbkonstan!F20-pdbkonstan!E20)</f>
        <v>4086.7000000000116</v>
      </c>
      <c r="G20">
        <f>(pdbkonstan!G20-pdbkonstan!F20)</f>
        <v>4473</v>
      </c>
      <c r="H20">
        <f>(pdbkonstan!H20-pdbkonstan!G20)</f>
        <v>760.89999999999418</v>
      </c>
      <c r="I20">
        <f>(pdbkonstan!I20-pdbkonstan!H20)</f>
        <v>4539.6000000000058</v>
      </c>
      <c r="J20">
        <f>(pdbkonstan!J20-pdbkonstan!I20)</f>
        <v>7356</v>
      </c>
      <c r="K20">
        <f>(pdbkonstan!K20-pdbkonstan!J20)</f>
        <v>2528.2999999999884</v>
      </c>
      <c r="L20">
        <f>(pdbkonstan!L20-pdbkonstan!K20)</f>
        <v>5382.6000000000058</v>
      </c>
      <c r="M20">
        <f>(pdbkonstan!M20-pdbkonstan!L20)</f>
        <v>11167.800000000003</v>
      </c>
      <c r="N20">
        <f>(pdbkonstan!N20-pdbkonstan!M20)</f>
        <v>16022.399999999994</v>
      </c>
      <c r="O20">
        <f>(pdbkonstan!O20-pdbkonstan!N20)</f>
        <v>17606.300000000003</v>
      </c>
    </row>
    <row r="21" spans="1:15" x14ac:dyDescent="0.35">
      <c r="A21" t="s">
        <v>19</v>
      </c>
      <c r="C21">
        <f>(pdbkonstan!C21-pdbkonstan!B21)</f>
        <v>11494.5</v>
      </c>
      <c r="D21">
        <f>(pdbkonstan!D21-pdbkonstan!C21)</f>
        <v>16558.5</v>
      </c>
      <c r="E21">
        <f>(pdbkonstan!E21-pdbkonstan!D21)</f>
        <v>14648.899999999994</v>
      </c>
      <c r="F21">
        <f>(pdbkonstan!F21-pdbkonstan!E21)</f>
        <v>5091.8000000000175</v>
      </c>
      <c r="G21">
        <f>(pdbkonstan!G21-pdbkonstan!F21)</f>
        <v>13983.799999999988</v>
      </c>
      <c r="H21">
        <f>(pdbkonstan!H21-pdbkonstan!G21)</f>
        <v>8332.8999999999942</v>
      </c>
      <c r="I21">
        <f>(pdbkonstan!I21-pdbkonstan!H21)</f>
        <v>5608.3999999999942</v>
      </c>
      <c r="J21">
        <f>(pdbkonstan!J21-pdbkonstan!I21)</f>
        <v>-1252.5</v>
      </c>
      <c r="K21">
        <f>(pdbkonstan!K21-pdbkonstan!J21)</f>
        <v>-1044.2999999999884</v>
      </c>
      <c r="L21">
        <f>(pdbkonstan!L21-pdbkonstan!K21)</f>
        <v>-11145.899999999994</v>
      </c>
      <c r="M21">
        <f>(pdbkonstan!M21-pdbkonstan!L21)</f>
        <v>-3136.6000000000058</v>
      </c>
      <c r="N21">
        <f>(pdbkonstan!N21-pdbkonstan!M21)</f>
        <v>12747.899999999994</v>
      </c>
      <c r="O21">
        <f>(pdbkonstan!O21-pdbkonstan!N21)</f>
        <v>27694.399999999994</v>
      </c>
    </row>
    <row r="22" spans="1:15" x14ac:dyDescent="0.35">
      <c r="A22" t="s">
        <v>20</v>
      </c>
      <c r="C22">
        <f>(pdbkonstan!C22-pdbkonstan!B22)</f>
        <v>2027.2999999999993</v>
      </c>
      <c r="D22">
        <f>(pdbkonstan!D22-pdbkonstan!C22)</f>
        <v>-357.79999999999927</v>
      </c>
      <c r="E22">
        <f>(pdbkonstan!E22-pdbkonstan!D22)</f>
        <v>-1272.9000000000015</v>
      </c>
      <c r="F22">
        <f>(pdbkonstan!F22-pdbkonstan!E22)</f>
        <v>2095.9000000000015</v>
      </c>
      <c r="G22">
        <f>(pdbkonstan!G22-pdbkonstan!F22)</f>
        <v>1990.7999999999993</v>
      </c>
      <c r="H22">
        <f>(pdbkonstan!H22-pdbkonstan!G22)</f>
        <v>1426.0999999999985</v>
      </c>
      <c r="I22">
        <f>(pdbkonstan!I22-pdbkonstan!H22)</f>
        <v>1648.4000000000015</v>
      </c>
      <c r="J22">
        <f>(pdbkonstan!J22-pdbkonstan!I22)</f>
        <v>2972.3000000000029</v>
      </c>
      <c r="K22">
        <f>(pdbkonstan!K22-pdbkonstan!J22)</f>
        <v>-1416.3000000000029</v>
      </c>
      <c r="L22">
        <f>(pdbkonstan!L22-pdbkonstan!K22)</f>
        <v>-3344.5999999999985</v>
      </c>
      <c r="M22">
        <f>(pdbkonstan!M22-pdbkonstan!L22)</f>
        <v>3374.6999999999971</v>
      </c>
      <c r="N22">
        <f>(pdbkonstan!N22-pdbkonstan!M22)</f>
        <v>3741.2000000000044</v>
      </c>
      <c r="O22">
        <f>(pdbkonstan!O22-pdbkonstan!N22)</f>
        <v>-12.400000000001455</v>
      </c>
    </row>
    <row r="23" spans="1:15" x14ac:dyDescent="0.35">
      <c r="A23" t="s">
        <v>21</v>
      </c>
      <c r="C23">
        <f>(pdbkonstan!C23-pdbkonstan!B23)</f>
        <v>8555</v>
      </c>
      <c r="D23">
        <f>(pdbkonstan!D23-pdbkonstan!C23)</f>
        <v>6090.1999999999825</v>
      </c>
      <c r="E23">
        <f>(pdbkonstan!E23-pdbkonstan!D23)</f>
        <v>22260.100000000006</v>
      </c>
      <c r="F23">
        <f>(pdbkonstan!F23-pdbkonstan!E23)</f>
        <v>6857</v>
      </c>
      <c r="G23">
        <f>(pdbkonstan!G23-pdbkonstan!F23)</f>
        <v>4266.6000000000058</v>
      </c>
      <c r="H23">
        <f>(pdbkonstan!H23-pdbkonstan!G23)</f>
        <v>8234.2999999999884</v>
      </c>
      <c r="I23">
        <f>(pdbkonstan!I23-pdbkonstan!H23)</f>
        <v>7004.5</v>
      </c>
      <c r="J23">
        <f>(pdbkonstan!J23-pdbkonstan!I23)</f>
        <v>8379.3000000000175</v>
      </c>
      <c r="K23">
        <f>(pdbkonstan!K23-pdbkonstan!J23)</f>
        <v>-7053.3000000000175</v>
      </c>
      <c r="L23">
        <f>(pdbkonstan!L23-pdbkonstan!K23)</f>
        <v>-39494.899999999994</v>
      </c>
      <c r="M23">
        <f>(pdbkonstan!M23-pdbkonstan!L23)</f>
        <v>28391.700000000012</v>
      </c>
      <c r="N23">
        <f>(pdbkonstan!N23-pdbkonstan!M23)</f>
        <v>20042.099999999977</v>
      </c>
      <c r="O23">
        <f>(pdbkonstan!O23-pdbkonstan!N23)</f>
        <v>15851.5</v>
      </c>
    </row>
    <row r="24" spans="1:15" x14ac:dyDescent="0.35">
      <c r="A24" t="s">
        <v>22</v>
      </c>
      <c r="C24">
        <f>(pdbkonstan!C24-pdbkonstan!B24)</f>
        <v>1992.5</v>
      </c>
      <c r="D24">
        <f>(pdbkonstan!D24-pdbkonstan!C24)</f>
        <v>-473.29999999999927</v>
      </c>
      <c r="E24">
        <f>(pdbkonstan!E24-pdbkonstan!D24)</f>
        <v>786.90000000000146</v>
      </c>
      <c r="F24">
        <f>(pdbkonstan!F24-pdbkonstan!E24)</f>
        <v>804.5</v>
      </c>
      <c r="G24">
        <f>(pdbkonstan!G24-pdbkonstan!F24)</f>
        <v>1197.5</v>
      </c>
      <c r="H24">
        <f>(pdbkonstan!H24-pdbkonstan!G24)</f>
        <v>112.39999999999782</v>
      </c>
      <c r="I24">
        <f>(pdbkonstan!I24-pdbkonstan!H24)</f>
        <v>893.90000000000146</v>
      </c>
      <c r="J24">
        <f>(pdbkonstan!J24-pdbkonstan!I24)</f>
        <v>562.29999999999927</v>
      </c>
      <c r="K24">
        <f>(pdbkonstan!K24-pdbkonstan!J24)</f>
        <v>2167</v>
      </c>
      <c r="L24">
        <f>(pdbkonstan!L24-pdbkonstan!K24)</f>
        <v>-945.5</v>
      </c>
      <c r="M24">
        <f>(pdbkonstan!M24-pdbkonstan!L24)</f>
        <v>2218.2000000000007</v>
      </c>
      <c r="N24">
        <f>(pdbkonstan!N24-pdbkonstan!M24)</f>
        <v>-585</v>
      </c>
      <c r="O24">
        <f>(pdbkonstan!O24-pdbkonstan!N24)</f>
        <v>-588.40000000000146</v>
      </c>
    </row>
    <row r="25" spans="1:15" x14ac:dyDescent="0.35">
      <c r="A25" t="s">
        <v>23</v>
      </c>
      <c r="C25">
        <f>(pdbkonstan!C25-pdbkonstan!B25)</f>
        <v>-165.30000000000109</v>
      </c>
      <c r="D25">
        <f>(pdbkonstan!D25-pdbkonstan!C25)</f>
        <v>-57</v>
      </c>
      <c r="E25">
        <f>(pdbkonstan!E25-pdbkonstan!D25)</f>
        <v>-103.69999999999891</v>
      </c>
      <c r="F25">
        <f>(pdbkonstan!F25-pdbkonstan!E25)</f>
        <v>1132.1999999999989</v>
      </c>
      <c r="G25">
        <f>(pdbkonstan!G25-pdbkonstan!F25)</f>
        <v>742.50000000000182</v>
      </c>
      <c r="H25">
        <f>(pdbkonstan!H25-pdbkonstan!G25)</f>
        <v>-506.70000000000073</v>
      </c>
      <c r="I25">
        <f>(pdbkonstan!I25-pdbkonstan!H25)</f>
        <v>-271.80000000000109</v>
      </c>
      <c r="J25">
        <f>(pdbkonstan!J25-pdbkonstan!I25)</f>
        <v>-131.89999999999964</v>
      </c>
      <c r="K25">
        <f>(pdbkonstan!K25-pdbkonstan!J25)</f>
        <v>814.70000000000073</v>
      </c>
      <c r="L25">
        <f>(pdbkonstan!L25-pdbkonstan!K25)</f>
        <v>-145.90000000000146</v>
      </c>
      <c r="M25">
        <f>(pdbkonstan!M25-pdbkonstan!L25)</f>
        <v>-269.79999999999927</v>
      </c>
      <c r="N25">
        <f>(pdbkonstan!N25-pdbkonstan!M25)</f>
        <v>982.29999999999927</v>
      </c>
      <c r="O25">
        <f>(pdbkonstan!O25-pdbkonstan!N25)</f>
        <v>-360.5</v>
      </c>
    </row>
    <row r="26" spans="1:15" x14ac:dyDescent="0.35">
      <c r="A26" t="s">
        <v>24</v>
      </c>
      <c r="C26">
        <f>(pdbkonstan!C26-pdbkonstan!B26)</f>
        <v>4129</v>
      </c>
      <c r="D26">
        <f>(pdbkonstan!D26-pdbkonstan!C26)</f>
        <v>7714.8999999999942</v>
      </c>
      <c r="E26">
        <f>(pdbkonstan!E26-pdbkonstan!D26)</f>
        <v>4412.1000000000058</v>
      </c>
      <c r="F26">
        <f>(pdbkonstan!F26-pdbkonstan!E26)</f>
        <v>5242.0999999999913</v>
      </c>
      <c r="G26">
        <f>(pdbkonstan!G26-pdbkonstan!F26)</f>
        <v>847.60000000000582</v>
      </c>
      <c r="H26">
        <f>(pdbkonstan!H26-pdbkonstan!G26)</f>
        <v>5115.0999999999913</v>
      </c>
      <c r="I26">
        <f>(pdbkonstan!I26-pdbkonstan!H26)</f>
        <v>1541.4000000000087</v>
      </c>
      <c r="J26">
        <f>(pdbkonstan!J26-pdbkonstan!I26)</f>
        <v>5557.3000000000029</v>
      </c>
      <c r="K26">
        <f>(pdbkonstan!K26-pdbkonstan!J26)</f>
        <v>4328.0999999999913</v>
      </c>
      <c r="L26">
        <f>(pdbkonstan!L26-pdbkonstan!K26)</f>
        <v>-2610.3000000000029</v>
      </c>
      <c r="M26">
        <f>(pdbkonstan!M26-pdbkonstan!L26)</f>
        <v>6034.7000000000116</v>
      </c>
      <c r="N26">
        <f>(pdbkonstan!N26-pdbkonstan!M26)</f>
        <v>7590.7999999999884</v>
      </c>
      <c r="O26">
        <f>(pdbkonstan!O26-pdbkonstan!N26)</f>
        <v>6008.6000000000058</v>
      </c>
    </row>
    <row r="27" spans="1:15" x14ac:dyDescent="0.35">
      <c r="A27" t="s">
        <v>25</v>
      </c>
      <c r="C27">
        <f>(pdbkonstan!C27-pdbkonstan!B27)</f>
        <v>276.60000000000036</v>
      </c>
      <c r="D27">
        <f>(pdbkonstan!D27-pdbkonstan!C27)</f>
        <v>204.69999999999982</v>
      </c>
      <c r="E27">
        <f>(pdbkonstan!E27-pdbkonstan!D27)</f>
        <v>210.09999999999945</v>
      </c>
      <c r="F27">
        <f>(pdbkonstan!F27-pdbkonstan!E27)</f>
        <v>342.60000000000036</v>
      </c>
      <c r="G27">
        <f>(pdbkonstan!G27-pdbkonstan!F27)</f>
        <v>486.5</v>
      </c>
      <c r="H27">
        <f>(pdbkonstan!H27-pdbkonstan!G27)</f>
        <v>265.60000000000036</v>
      </c>
      <c r="I27">
        <f>(pdbkonstan!I27-pdbkonstan!H27)</f>
        <v>350.69999999999982</v>
      </c>
      <c r="J27">
        <f>(pdbkonstan!J27-pdbkonstan!I27)</f>
        <v>444.09999999999945</v>
      </c>
      <c r="K27">
        <f>(pdbkonstan!K27-pdbkonstan!J27)</f>
        <v>575.5</v>
      </c>
      <c r="L27">
        <f>(pdbkonstan!L27-pdbkonstan!K27)</f>
        <v>444.39999999999964</v>
      </c>
      <c r="M27">
        <f>(pdbkonstan!M27-pdbkonstan!L27)</f>
        <v>470</v>
      </c>
      <c r="N27">
        <f>(pdbkonstan!N27-pdbkonstan!M27)</f>
        <v>320.80000000000109</v>
      </c>
      <c r="O27">
        <f>(pdbkonstan!O27-pdbkonstan!N27)</f>
        <v>501.29999999999927</v>
      </c>
    </row>
    <row r="28" spans="1:15" x14ac:dyDescent="0.35">
      <c r="A28" t="s">
        <v>26</v>
      </c>
      <c r="C28">
        <f>(pdbkonstan!C28-pdbkonstan!B28)</f>
        <v>56516.5</v>
      </c>
      <c r="D28">
        <f>(pdbkonstan!D28-pdbkonstan!C28)</f>
        <v>44804.5</v>
      </c>
      <c r="E28">
        <f>(pdbkonstan!E28-pdbkonstan!D28)</f>
        <v>44493.199999999953</v>
      </c>
      <c r="F28">
        <f>(pdbkonstan!F28-pdbkonstan!E28)</f>
        <v>53896</v>
      </c>
      <c r="G28">
        <f>(pdbkonstan!G28-pdbkonstan!F28)</f>
        <v>52548.300000000047</v>
      </c>
      <c r="H28">
        <f>(pdbkonstan!H28-pdbkonstan!G28)</f>
        <v>45876.400000000023</v>
      </c>
      <c r="I28">
        <f>(pdbkonstan!I28-pdbkonstan!H28)</f>
        <v>62884.599999999977</v>
      </c>
      <c r="J28">
        <f>(pdbkonstan!J28-pdbkonstan!I28)</f>
        <v>60157.900000000023</v>
      </c>
      <c r="K28">
        <f>(pdbkonstan!K28-pdbkonstan!J28)</f>
        <v>60342.199999999953</v>
      </c>
      <c r="L28">
        <f>(pdbkonstan!L28-pdbkonstan!K28)</f>
        <v>-36090.199999999953</v>
      </c>
      <c r="M28">
        <f>(pdbkonstan!M28-pdbkonstan!L28)</f>
        <v>30182.899999999907</v>
      </c>
      <c r="N28">
        <f>(pdbkonstan!N28-pdbkonstan!M28)</f>
        <v>22207.5</v>
      </c>
      <c r="O28">
        <f>(pdbkonstan!O28-pdbkonstan!N28)</f>
        <v>55264.100000000093</v>
      </c>
    </row>
    <row r="29" spans="1:15" x14ac:dyDescent="0.35">
      <c r="A29" t="s">
        <v>27</v>
      </c>
      <c r="C29">
        <f>(pdbkonstan!C29-pdbkonstan!B29)</f>
        <v>8737.2000000000116</v>
      </c>
      <c r="D29">
        <f>(pdbkonstan!D29-pdbkonstan!C29)</f>
        <v>12553.199999999983</v>
      </c>
      <c r="E29">
        <f>(pdbkonstan!E29-pdbkonstan!D29)</f>
        <v>14860.200000000012</v>
      </c>
      <c r="F29">
        <f>(pdbkonstan!F29-pdbkonstan!E29)</f>
        <v>10937.299999999988</v>
      </c>
      <c r="G29">
        <f>(pdbkonstan!G29-pdbkonstan!F29)</f>
        <v>739.10000000000582</v>
      </c>
      <c r="H29">
        <f>(pdbkonstan!H29-pdbkonstan!G29)</f>
        <v>9121.7999999999884</v>
      </c>
      <c r="I29">
        <f>(pdbkonstan!I29-pdbkonstan!H29)</f>
        <v>11353.300000000017</v>
      </c>
      <c r="J29">
        <f>(pdbkonstan!J29-pdbkonstan!I29)</f>
        <v>12135.899999999994</v>
      </c>
      <c r="K29">
        <f>(pdbkonstan!K29-pdbkonstan!J29)</f>
        <v>9771.2000000000116</v>
      </c>
      <c r="L29">
        <f>(pdbkonstan!L29-pdbkonstan!K29)</f>
        <v>-38429.400000000023</v>
      </c>
      <c r="M29">
        <f>(pdbkonstan!M29-pdbkonstan!L29)</f>
        <v>28372.600000000035</v>
      </c>
      <c r="N29">
        <f>(pdbkonstan!N29-pdbkonstan!M29)</f>
        <v>15519.399999999965</v>
      </c>
      <c r="O29">
        <f>(pdbkonstan!O29-pdbkonstan!N29)</f>
        <v>12499.100000000035</v>
      </c>
    </row>
    <row r="30" spans="1:15" x14ac:dyDescent="0.35">
      <c r="A30" t="s">
        <v>28</v>
      </c>
      <c r="C30">
        <f>(pdbkonstan!C30-pdbkonstan!B30)</f>
        <v>80538.599999999977</v>
      </c>
      <c r="D30">
        <f>(pdbkonstan!D30-pdbkonstan!C30)</f>
        <v>42158.699999999953</v>
      </c>
      <c r="E30">
        <f>(pdbkonstan!E30-pdbkonstan!D30)</f>
        <v>36500.400000000023</v>
      </c>
      <c r="F30">
        <f>(pdbkonstan!F30-pdbkonstan!E30)</f>
        <v>47088.099999999977</v>
      </c>
      <c r="G30">
        <f>(pdbkonstan!G30-pdbkonstan!F30)</f>
        <v>29127.900000000023</v>
      </c>
      <c r="H30">
        <f>(pdbkonstan!H30-pdbkonstan!G30)</f>
        <v>39474.5</v>
      </c>
      <c r="I30">
        <f>(pdbkonstan!I30-pdbkonstan!H30)</f>
        <v>44632.399999999907</v>
      </c>
      <c r="J30">
        <f>(pdbkonstan!J30-pdbkonstan!I30)</f>
        <v>52996.300000000047</v>
      </c>
      <c r="K30">
        <f>(pdbkonstan!K30-pdbkonstan!J30)</f>
        <v>53535.800000000047</v>
      </c>
      <c r="L30">
        <f>(pdbkonstan!L30-pdbkonstan!K30)</f>
        <v>-16105.100000000093</v>
      </c>
      <c r="M30">
        <f>(pdbkonstan!M30-pdbkonstan!L30)</f>
        <v>35807.600000000093</v>
      </c>
      <c r="N30">
        <f>(pdbkonstan!N30-pdbkonstan!M30)</f>
        <v>64601</v>
      </c>
      <c r="O30">
        <f>(pdbkonstan!O30-pdbkonstan!N30)</f>
        <v>61663.100000000093</v>
      </c>
    </row>
    <row r="31" spans="1:15" x14ac:dyDescent="0.35">
      <c r="A31" t="s">
        <v>29</v>
      </c>
      <c r="C31">
        <f>(pdbkonstan!C31-pdbkonstan!B31)</f>
        <v>20398.600000000006</v>
      </c>
      <c r="D31">
        <f>(pdbkonstan!D31-pdbkonstan!C31)</f>
        <v>18888.599999999977</v>
      </c>
      <c r="E31">
        <f>(pdbkonstan!E31-pdbkonstan!D31)</f>
        <v>19843.600000000035</v>
      </c>
      <c r="F31">
        <f>(pdbkonstan!F31-pdbkonstan!E31)</f>
        <v>22426.799999999988</v>
      </c>
      <c r="G31">
        <f>(pdbkonstan!G31-pdbkonstan!F31)</f>
        <v>21922.900000000023</v>
      </c>
      <c r="H31">
        <f>(pdbkonstan!H31-pdbkonstan!G31)</f>
        <v>25987.5</v>
      </c>
      <c r="I31">
        <f>(pdbkonstan!I31-pdbkonstan!H31)</f>
        <v>31836</v>
      </c>
      <c r="J31">
        <f>(pdbkonstan!J31-pdbkonstan!I31)</f>
        <v>28657.099999999977</v>
      </c>
      <c r="K31">
        <f>(pdbkonstan!K31-pdbkonstan!J31)</f>
        <v>27789.400000000023</v>
      </c>
      <c r="L31">
        <f>(pdbkonstan!L31-pdbkonstan!K31)</f>
        <v>-69707</v>
      </c>
      <c r="M31">
        <f>(pdbkonstan!M31-pdbkonstan!L31)</f>
        <v>12750.399999999965</v>
      </c>
      <c r="N31">
        <f>(pdbkonstan!N31-pdbkonstan!M31)</f>
        <v>80704.5</v>
      </c>
      <c r="O31">
        <f>(pdbkonstan!O31-pdbkonstan!N31)</f>
        <v>67981.100000000035</v>
      </c>
    </row>
    <row r="32" spans="1:15" x14ac:dyDescent="0.35">
      <c r="A32" t="s">
        <v>30</v>
      </c>
      <c r="C32">
        <f>(pdbkonstan!C32-pdbkonstan!B32)</f>
        <v>4020.5999999999985</v>
      </c>
      <c r="D32">
        <f>(pdbkonstan!D32-pdbkonstan!C32)</f>
        <v>3782.5</v>
      </c>
      <c r="E32">
        <f>(pdbkonstan!E32-pdbkonstan!D32)</f>
        <v>4132.1999999999971</v>
      </c>
      <c r="F32">
        <f>(pdbkonstan!F32-pdbkonstan!E32)</f>
        <v>3727.0999999999985</v>
      </c>
      <c r="G32">
        <f>(pdbkonstan!G32-pdbkonstan!F32)</f>
        <v>2913.6000000000058</v>
      </c>
      <c r="H32">
        <f>(pdbkonstan!H32-pdbkonstan!G32)</f>
        <v>3100.5</v>
      </c>
      <c r="I32">
        <f>(pdbkonstan!I32-pdbkonstan!H32)</f>
        <v>2953.5999999999985</v>
      </c>
      <c r="J32">
        <f>(pdbkonstan!J32-pdbkonstan!I32)</f>
        <v>2602.9000000000015</v>
      </c>
      <c r="K32">
        <f>(pdbkonstan!K32-pdbkonstan!J32)</f>
        <v>870.09999999999854</v>
      </c>
      <c r="L32">
        <f>(pdbkonstan!L32-pdbkonstan!K32)</f>
        <v>-15639.5</v>
      </c>
      <c r="M32">
        <f>(pdbkonstan!M32-pdbkonstan!L32)</f>
        <v>2782.0999999999985</v>
      </c>
      <c r="N32">
        <f>(pdbkonstan!N32-pdbkonstan!M32)</f>
        <v>15792.800000000003</v>
      </c>
      <c r="O32">
        <f>(pdbkonstan!O32-pdbkonstan!N32)</f>
        <v>8722</v>
      </c>
    </row>
    <row r="33" spans="1:15" x14ac:dyDescent="0.35">
      <c r="A33" t="s">
        <v>31</v>
      </c>
      <c r="C33">
        <f>(pdbkonstan!C33-pdbkonstan!B33)</f>
        <v>9719.6000000000058</v>
      </c>
      <c r="D33">
        <f>(pdbkonstan!D33-pdbkonstan!C33)</f>
        <v>10428.100000000006</v>
      </c>
      <c r="E33">
        <f>(pdbkonstan!E33-pdbkonstan!D33)</f>
        <v>11383.5</v>
      </c>
      <c r="F33">
        <f>(pdbkonstan!F33-pdbkonstan!E33)</f>
        <v>10340.099999999977</v>
      </c>
      <c r="G33">
        <f>(pdbkonstan!G33-pdbkonstan!F33)</f>
        <v>8193.3000000000175</v>
      </c>
      <c r="H33">
        <f>(pdbkonstan!H33-pdbkonstan!G33)</f>
        <v>10800.5</v>
      </c>
      <c r="I33">
        <f>(pdbkonstan!I33-pdbkonstan!H33)</f>
        <v>12352.699999999983</v>
      </c>
      <c r="J33">
        <f>(pdbkonstan!J33-pdbkonstan!I33)</f>
        <v>14336</v>
      </c>
      <c r="K33">
        <f>(pdbkonstan!K33-pdbkonstan!J33)</f>
        <v>17365.900000000023</v>
      </c>
      <c r="L33">
        <f>(pdbkonstan!L33-pdbkonstan!K33)</f>
        <v>-18542.700000000012</v>
      </c>
      <c r="M33">
        <f>(pdbkonstan!M33-pdbkonstan!L33)</f>
        <v>8833.1000000000058</v>
      </c>
      <c r="N33">
        <f>(pdbkonstan!N33-pdbkonstan!M33)</f>
        <v>21324.199999999983</v>
      </c>
      <c r="O33">
        <f>(pdbkonstan!O33-pdbkonstan!N33)</f>
        <v>26097.900000000023</v>
      </c>
    </row>
    <row r="34" spans="1:15" x14ac:dyDescent="0.35">
      <c r="A34" t="s">
        <v>32</v>
      </c>
      <c r="C34">
        <f>(pdbkonstan!C34-pdbkonstan!B34)</f>
        <v>25645.699999999983</v>
      </c>
      <c r="D34">
        <f>(pdbkonstan!D34-pdbkonstan!C34)</f>
        <v>34584.900000000023</v>
      </c>
      <c r="E34">
        <f>(pdbkonstan!E34-pdbkonstan!D34)</f>
        <v>32871.399999999965</v>
      </c>
      <c r="F34">
        <f>(pdbkonstan!F34-pdbkonstan!E34)</f>
        <v>35325.5</v>
      </c>
      <c r="G34">
        <f>(pdbkonstan!G34-pdbkonstan!F34)</f>
        <v>37294.200000000012</v>
      </c>
      <c r="H34">
        <f>(pdbkonstan!H34-pdbkonstan!G34)</f>
        <v>37438.299999999988</v>
      </c>
      <c r="I34">
        <f>(pdbkonstan!I34-pdbkonstan!H34)</f>
        <v>44212.600000000035</v>
      </c>
      <c r="J34">
        <f>(pdbkonstan!J34-pdbkonstan!I34)</f>
        <v>35341.999999999942</v>
      </c>
      <c r="K34">
        <f>(pdbkonstan!K34-pdbkonstan!J34)</f>
        <v>50773.400000000023</v>
      </c>
      <c r="L34">
        <f>(pdbkonstan!L34-pdbkonstan!K34)</f>
        <v>62526.800000000047</v>
      </c>
      <c r="M34">
        <f>(pdbkonstan!M34-pdbkonstan!L34)</f>
        <v>44443.199999999953</v>
      </c>
      <c r="N34">
        <f>(pdbkonstan!N34-pdbkonstan!M34)</f>
        <v>53812.900000000023</v>
      </c>
      <c r="O34">
        <f>(pdbkonstan!O34-pdbkonstan!N34)</f>
        <v>56985.599999999977</v>
      </c>
    </row>
    <row r="35" spans="1:15" x14ac:dyDescent="0.35">
      <c r="A35" t="s">
        <v>33</v>
      </c>
      <c r="C35">
        <f>(pdbkonstan!C35-pdbkonstan!B35)</f>
        <v>16714.600000000006</v>
      </c>
      <c r="D35">
        <f>(pdbkonstan!D35-pdbkonstan!C35)</f>
        <v>24453.099999999977</v>
      </c>
      <c r="E35">
        <f>(pdbkonstan!E35-pdbkonstan!D35)</f>
        <v>24619</v>
      </c>
      <c r="F35">
        <f>(pdbkonstan!F35-pdbkonstan!E35)</f>
        <v>14310.400000000023</v>
      </c>
      <c r="G35">
        <f>(pdbkonstan!G35-pdbkonstan!F35)</f>
        <v>27443.5</v>
      </c>
      <c r="H35">
        <f>(pdbkonstan!H35-pdbkonstan!G35)</f>
        <v>31010.400000000023</v>
      </c>
      <c r="I35">
        <f>(pdbkonstan!I35-pdbkonstan!H35)</f>
        <v>20692</v>
      </c>
      <c r="J35">
        <f>(pdbkonstan!J35-pdbkonstan!I35)</f>
        <v>16649.199999999953</v>
      </c>
      <c r="K35">
        <f>(pdbkonstan!K35-pdbkonstan!J35)</f>
        <v>27472.5</v>
      </c>
      <c r="L35">
        <f>(pdbkonstan!L35-pdbkonstan!K35)</f>
        <v>14393.400000000023</v>
      </c>
      <c r="M35">
        <f>(pdbkonstan!M35-pdbkonstan!L35)</f>
        <v>7151.2000000000116</v>
      </c>
      <c r="N35">
        <f>(pdbkonstan!N35-pdbkonstan!M35)</f>
        <v>8986.0999999999767</v>
      </c>
      <c r="O35">
        <f>(pdbkonstan!O35-pdbkonstan!N35)</f>
        <v>22613</v>
      </c>
    </row>
    <row r="36" spans="1:15" x14ac:dyDescent="0.35">
      <c r="A36" t="s">
        <v>34</v>
      </c>
      <c r="C36">
        <f>(pdbkonstan!C36-pdbkonstan!B36)</f>
        <v>15227.899999999994</v>
      </c>
      <c r="D36">
        <f>(pdbkonstan!D36-pdbkonstan!C36)</f>
        <v>15812.800000000017</v>
      </c>
      <c r="E36">
        <f>(pdbkonstan!E36-pdbkonstan!D36)</f>
        <v>14983.299999999988</v>
      </c>
      <c r="F36">
        <f>(pdbkonstan!F36-pdbkonstan!E36)</f>
        <v>12202.700000000012</v>
      </c>
      <c r="G36">
        <f>(pdbkonstan!G36-pdbkonstan!F36)</f>
        <v>10539.399999999965</v>
      </c>
      <c r="H36">
        <f>(pdbkonstan!H36-pdbkonstan!G36)</f>
        <v>12520.900000000023</v>
      </c>
      <c r="I36">
        <f>(pdbkonstan!I36-pdbkonstan!H36)</f>
        <v>10068</v>
      </c>
      <c r="J36">
        <f>(pdbkonstan!J36-pdbkonstan!I36)</f>
        <v>10079.700000000012</v>
      </c>
      <c r="K36">
        <f>(pdbkonstan!K36-pdbkonstan!J36)</f>
        <v>17252.899999999965</v>
      </c>
      <c r="L36">
        <f>(pdbkonstan!L36-pdbkonstan!K36)</f>
        <v>7358.3000000000466</v>
      </c>
      <c r="M36">
        <f>(pdbkonstan!M36-pdbkonstan!L36)</f>
        <v>9023.5</v>
      </c>
      <c r="N36">
        <f>(pdbkonstan!N36-pdbkonstan!M36)</f>
        <v>5732</v>
      </c>
      <c r="O36">
        <f>(pdbkonstan!O36-pdbkonstan!N36)</f>
        <v>4849.8999999999651</v>
      </c>
    </row>
    <row r="37" spans="1:15" x14ac:dyDescent="0.35">
      <c r="A37" t="s">
        <v>35</v>
      </c>
      <c r="C37">
        <f>(pdbkonstan!C37-pdbkonstan!B37)</f>
        <v>6147.4000000000087</v>
      </c>
      <c r="D37">
        <f>(pdbkonstan!D37-pdbkonstan!C37)</f>
        <v>5788</v>
      </c>
      <c r="E37">
        <f>(pdbkonstan!E37-pdbkonstan!D37)</f>
        <v>6241.2999999999884</v>
      </c>
      <c r="F37">
        <f>(pdbkonstan!F37-pdbkonstan!E37)</f>
        <v>6735.7000000000116</v>
      </c>
      <c r="G37">
        <f>(pdbkonstan!G37-pdbkonstan!F37)</f>
        <v>6108.6999999999971</v>
      </c>
      <c r="H37">
        <f>(pdbkonstan!H37-pdbkonstan!G37)</f>
        <v>5024.3999999999942</v>
      </c>
      <c r="I37">
        <f>(pdbkonstan!I37-pdbkonstan!H37)</f>
        <v>7007.3000000000029</v>
      </c>
      <c r="J37">
        <f>(pdbkonstan!J37-pdbkonstan!I37)</f>
        <v>7824.6999999999971</v>
      </c>
      <c r="K37">
        <f>(pdbkonstan!K37-pdbkonstan!J37)</f>
        <v>10165.699999999997</v>
      </c>
      <c r="L37">
        <f>(pdbkonstan!L37-pdbkonstan!K37)</f>
        <v>14739.399999999994</v>
      </c>
      <c r="M37">
        <f>(pdbkonstan!M37-pdbkonstan!L37)</f>
        <v>14858.200000000012</v>
      </c>
      <c r="N37">
        <f>(pdbkonstan!N37-pdbkonstan!M37)</f>
        <v>4312.2999999999884</v>
      </c>
      <c r="O37">
        <f>(pdbkonstan!O37-pdbkonstan!N37)</f>
        <v>7528.4000000000233</v>
      </c>
    </row>
    <row r="38" spans="1:15" x14ac:dyDescent="0.35">
      <c r="A38" t="s">
        <v>36</v>
      </c>
      <c r="C38">
        <f>(pdbkonstan!C38-pdbkonstan!B38)</f>
        <v>16690.699999999983</v>
      </c>
      <c r="D38">
        <f>(pdbkonstan!D38-pdbkonstan!C38)</f>
        <v>5898.5</v>
      </c>
      <c r="E38">
        <f>(pdbkonstan!E38-pdbkonstan!D38)</f>
        <v>7213.6000000000349</v>
      </c>
      <c r="F38">
        <f>(pdbkonstan!F38-pdbkonstan!E38)</f>
        <v>6880.7999999999884</v>
      </c>
      <c r="G38">
        <f>(pdbkonstan!G38-pdbkonstan!F38)</f>
        <v>13724.899999999965</v>
      </c>
      <c r="H38">
        <f>(pdbkonstan!H38-pdbkonstan!G38)</f>
        <v>9910.4000000000233</v>
      </c>
      <c r="I38">
        <f>(pdbkonstan!I38-pdbkonstan!H38)</f>
        <v>6549.2999999999884</v>
      </c>
      <c r="J38">
        <f>(pdbkonstan!J38-pdbkonstan!I38)</f>
        <v>22763.299999999988</v>
      </c>
      <c r="K38">
        <f>(pdbkonstan!K38-pdbkonstan!J38)</f>
        <v>16261.200000000012</v>
      </c>
      <c r="L38">
        <f>(pdbkonstan!L38-pdbkonstan!K38)</f>
        <v>-92.799999999988358</v>
      </c>
      <c r="M38">
        <f>(pdbkonstan!M38-pdbkonstan!L38)</f>
        <v>-1199.4000000000233</v>
      </c>
      <c r="N38">
        <f>(pdbkonstan!N38-pdbkonstan!M38)</f>
        <v>9157.4000000000233</v>
      </c>
      <c r="O38">
        <f>(pdbkonstan!O38-pdbkonstan!N38)</f>
        <v>5585.0999999999767</v>
      </c>
    </row>
    <row r="39" spans="1:15" x14ac:dyDescent="0.35">
      <c r="A39" t="s">
        <v>37</v>
      </c>
      <c r="C39">
        <f>(pdbkonstan!C39-pdbkonstan!B39)</f>
        <v>13469.600000000006</v>
      </c>
      <c r="D39">
        <f>(pdbkonstan!D39-pdbkonstan!C39)</f>
        <v>17675.199999999983</v>
      </c>
      <c r="E39">
        <f>(pdbkonstan!E39-pdbkonstan!D39)</f>
        <v>17311.900000000023</v>
      </c>
      <c r="F39">
        <f>(pdbkonstan!F39-pdbkonstan!E39)</f>
        <v>13668.799999999988</v>
      </c>
      <c r="G39">
        <f>(pdbkonstan!G39-pdbkonstan!F39)</f>
        <v>19335.099999999977</v>
      </c>
      <c r="H39">
        <f>(pdbkonstan!H39-pdbkonstan!G39)</f>
        <v>10867.5</v>
      </c>
      <c r="I39">
        <f>(pdbkonstan!I39-pdbkonstan!H39)</f>
        <v>10923.200000000012</v>
      </c>
      <c r="J39">
        <f>(pdbkonstan!J39-pdbkonstan!I39)</f>
        <v>16323</v>
      </c>
      <c r="K39">
        <f>(pdbkonstan!K39-pdbkonstan!J39)</f>
        <v>20216.100000000035</v>
      </c>
      <c r="L39">
        <f>(pdbkonstan!L39-pdbkonstan!K39)</f>
        <v>8922.8999999999651</v>
      </c>
      <c r="M39">
        <f>(pdbkonstan!M39-pdbkonstan!L39)</f>
        <v>387.20000000001164</v>
      </c>
      <c r="N39">
        <f>(pdbkonstan!N39-pdbkonstan!M39)</f>
        <v>2013.5</v>
      </c>
      <c r="O39">
        <f>(pdbkonstan!O39-pdbkonstan!N39)</f>
        <v>6278.5999999999767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13F5-6D4E-40B4-A0E0-A3F0014AF4E3}">
  <dimension ref="A1:O39"/>
  <sheetViews>
    <sheetView workbookViewId="0">
      <selection activeCell="C2" sqref="C2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(pdbberlaku!C2-pdbberlaku!B2)</f>
        <v>78079.199999999953</v>
      </c>
      <c r="D2">
        <f>(pdbberlaku!D2-pdbberlaku!C2)</f>
        <v>69612.300000000047</v>
      </c>
      <c r="E2">
        <f>(pdbberlaku!E2-pdbberlaku!D2)</f>
        <v>92652.5</v>
      </c>
      <c r="F2">
        <f>(pdbberlaku!F2-pdbberlaku!E2)</f>
        <v>94771.29999999993</v>
      </c>
      <c r="G2">
        <f>(pdbberlaku!G2-pdbberlaku!F2)</f>
        <v>94418.90000000014</v>
      </c>
      <c r="H2">
        <f>(pdbberlaku!H2-pdbberlaku!G2)</f>
        <v>82896.799999999814</v>
      </c>
      <c r="I2">
        <f>(pdbberlaku!I2-pdbberlaku!H2)</f>
        <v>80660.800000000047</v>
      </c>
      <c r="J2">
        <f>(pdbberlaku!J2-pdbberlaku!I2)</f>
        <v>69790.699999999953</v>
      </c>
      <c r="K2">
        <f>(pdbberlaku!K2-pdbberlaku!J2)</f>
        <v>71668.800000000047</v>
      </c>
      <c r="L2">
        <f>(pdbberlaku!L2-pdbberlaku!K2)</f>
        <v>86394.300000000047</v>
      </c>
      <c r="M2">
        <f>(pdbberlaku!M2-pdbberlaku!L2)</f>
        <v>97558.399999999907</v>
      </c>
      <c r="N2">
        <f>(pdbberlaku!N2-pdbberlaku!M2)</f>
        <v>132515.20000000019</v>
      </c>
      <c r="O2">
        <f>(pdbberlaku!O2-pdbberlaku!N2)</f>
        <v>127058.69999999995</v>
      </c>
    </row>
    <row r="3" spans="1:15" x14ac:dyDescent="0.35">
      <c r="A3" t="s">
        <v>1</v>
      </c>
      <c r="C3">
        <f>(pdbberlaku!C3-pdbberlaku!B3)</f>
        <v>4121.7999999999956</v>
      </c>
      <c r="D3">
        <f>(pdbberlaku!D3-pdbberlaku!C3)</f>
        <v>3634.5</v>
      </c>
      <c r="E3">
        <f>(pdbberlaku!E3-pdbberlaku!D3)</f>
        <v>3717</v>
      </c>
      <c r="F3">
        <f>(pdbberlaku!F3-pdbberlaku!E3)</f>
        <v>5018.8000000000029</v>
      </c>
      <c r="G3">
        <f>(pdbberlaku!G3-pdbberlaku!F3)</f>
        <v>7703.8000000000029</v>
      </c>
      <c r="H3">
        <f>(pdbberlaku!H3-pdbberlaku!G3)</f>
        <v>5220.5999999999913</v>
      </c>
      <c r="I3">
        <f>(pdbberlaku!I3-pdbberlaku!H3)</f>
        <v>4067</v>
      </c>
      <c r="J3">
        <f>(pdbberlaku!J3-pdbberlaku!I3)</f>
        <v>5787.4000000000087</v>
      </c>
      <c r="K3">
        <f>(pdbberlaku!K3-pdbberlaku!J3)</f>
        <v>6725.0999999999913</v>
      </c>
      <c r="L3">
        <f>(pdbberlaku!L3-pdbberlaku!K3)</f>
        <v>4523.7000000000116</v>
      </c>
      <c r="M3">
        <f>(pdbberlaku!M3-pdbberlaku!L3)</f>
        <v>3362.8999999999942</v>
      </c>
      <c r="N3">
        <f>(pdbberlaku!N3-pdbberlaku!M3)</f>
        <v>6377.6000000000058</v>
      </c>
      <c r="O3">
        <f>(pdbberlaku!O3-pdbberlaku!N3)</f>
        <v>11730.399999999994</v>
      </c>
    </row>
    <row r="4" spans="1:15" x14ac:dyDescent="0.35">
      <c r="A4" t="s">
        <v>2</v>
      </c>
      <c r="C4">
        <f>(pdbberlaku!C4-pdbberlaku!B4)</f>
        <v>19924.600000000006</v>
      </c>
      <c r="D4">
        <f>(pdbberlaku!D4-pdbberlaku!C4)</f>
        <v>20770</v>
      </c>
      <c r="E4">
        <f>(pdbberlaku!E4-pdbberlaku!D4)</f>
        <v>26416.799999999988</v>
      </c>
      <c r="F4">
        <f>(pdbberlaku!F4-pdbberlaku!E4)</f>
        <v>34817.200000000012</v>
      </c>
      <c r="G4">
        <f>(pdbberlaku!G4-pdbberlaku!F4)</f>
        <v>43428.599999999977</v>
      </c>
      <c r="H4">
        <f>(pdbberlaku!H4-pdbberlaku!G4)</f>
        <v>28273.400000000023</v>
      </c>
      <c r="I4">
        <f>(pdbberlaku!I4-pdbberlaku!H4)</f>
        <v>31637.599999999977</v>
      </c>
      <c r="J4">
        <f>(pdbberlaku!J4-pdbberlaku!I4)</f>
        <v>37080.400000000023</v>
      </c>
      <c r="K4">
        <f>(pdbberlaku!K4-pdbberlaku!J4)</f>
        <v>33727.200000000012</v>
      </c>
      <c r="L4">
        <f>(pdbberlaku!L4-pdbberlaku!K4)</f>
        <v>11833.700000000012</v>
      </c>
      <c r="M4">
        <f>(pdbberlaku!M4-pdbberlaku!L4)</f>
        <v>38125.5</v>
      </c>
      <c r="N4">
        <f>(pdbberlaku!N4-pdbberlaku!M4)</f>
        <v>35466.399999999965</v>
      </c>
      <c r="O4">
        <f>(pdbberlaku!O4-pdbberlaku!N4)</f>
        <v>49980.399999999965</v>
      </c>
    </row>
    <row r="5" spans="1:15" x14ac:dyDescent="0.35">
      <c r="A5" t="s">
        <v>3</v>
      </c>
      <c r="C5">
        <f>(pdbberlaku!C5-pdbberlaku!B5)</f>
        <v>92293</v>
      </c>
      <c r="D5">
        <f>(pdbberlaku!D5-pdbberlaku!C5)</f>
        <v>17493.599999999977</v>
      </c>
      <c r="E5">
        <f>(pdbberlaku!E5-pdbberlaku!D5)</f>
        <v>11674</v>
      </c>
      <c r="F5">
        <f>(pdbberlaku!F5-pdbberlaku!E5)</f>
        <v>-22426.499999999971</v>
      </c>
      <c r="G5">
        <f>(pdbberlaku!G5-pdbberlaku!F5)</f>
        <v>-29792.700000000012</v>
      </c>
      <c r="H5">
        <f>(pdbberlaku!H5-pdbberlaku!G5)</f>
        <v>1723.8999999999942</v>
      </c>
      <c r="I5">
        <f>(pdbberlaku!I5-pdbberlaku!H5)</f>
        <v>91666.700000000012</v>
      </c>
      <c r="J5">
        <f>(pdbberlaku!J5-pdbberlaku!I5)</f>
        <v>77912.400000000023</v>
      </c>
      <c r="K5">
        <f>(pdbberlaku!K5-pdbberlaku!J5)</f>
        <v>-32386.400000000023</v>
      </c>
      <c r="L5">
        <f>(pdbberlaku!L5-pdbberlaku!K5)</f>
        <v>-85695.799999999988</v>
      </c>
      <c r="M5">
        <f>(pdbberlaku!M5-pdbberlaku!L5)</f>
        <v>319943.3</v>
      </c>
      <c r="N5">
        <f>(pdbberlaku!N5-pdbberlaku!M5)</f>
        <v>693773.89999999991</v>
      </c>
      <c r="O5">
        <f>(pdbberlaku!O5-pdbberlaku!N5)</f>
        <v>-180341.39999999991</v>
      </c>
    </row>
    <row r="6" spans="1:15" x14ac:dyDescent="0.35">
      <c r="A6" t="s">
        <v>4</v>
      </c>
      <c r="C6">
        <f>(pdbberlaku!C6-pdbberlaku!B6)</f>
        <v>107898.09999999998</v>
      </c>
      <c r="D6">
        <f>(pdbberlaku!D6-pdbberlaku!C6)</f>
        <v>48826.400000000023</v>
      </c>
      <c r="E6">
        <f>(pdbberlaku!E6-pdbberlaku!D6)</f>
        <v>27193.899999999965</v>
      </c>
      <c r="F6">
        <f>(pdbberlaku!F6-pdbberlaku!E6)</f>
        <v>-10304.799999999988</v>
      </c>
      <c r="G6">
        <f>(pdbberlaku!G6-pdbberlaku!F6)</f>
        <v>-125267.39999999997</v>
      </c>
      <c r="H6">
        <f>(pdbberlaku!H6-pdbberlaku!G6)</f>
        <v>-19530.300000000047</v>
      </c>
      <c r="I6">
        <f>(pdbberlaku!I6-pdbberlaku!H6)</f>
        <v>26464.300000000047</v>
      </c>
      <c r="J6">
        <f>(pdbberlaku!J6-pdbberlaku!I6)</f>
        <v>68720</v>
      </c>
      <c r="K6">
        <f>(pdbberlaku!K6-pdbberlaku!J6)</f>
        <v>-20567.100000000035</v>
      </c>
      <c r="L6">
        <f>(pdbberlaku!L6-pdbberlaku!K6)</f>
        <v>-107043.20000000001</v>
      </c>
      <c r="M6">
        <f>(pdbberlaku!M6-pdbberlaku!L6)</f>
        <v>129143.40000000002</v>
      </c>
      <c r="N6">
        <f>(pdbberlaku!N6-pdbberlaku!M6)</f>
        <v>125894.30000000005</v>
      </c>
      <c r="O6">
        <f>(pdbberlaku!O6-pdbberlaku!N6)</f>
        <v>-66527.300000000047</v>
      </c>
    </row>
    <row r="7" spans="1:15" x14ac:dyDescent="0.35">
      <c r="A7" t="s">
        <v>5</v>
      </c>
      <c r="C7">
        <f>(pdbberlaku!C7-pdbberlaku!B7)</f>
        <v>-4960.3000000000029</v>
      </c>
      <c r="D7">
        <f>(pdbberlaku!D7-pdbberlaku!C7)</f>
        <v>-3439.0999999999913</v>
      </c>
      <c r="E7">
        <f>(pdbberlaku!E7-pdbberlaku!D7)</f>
        <v>-2376.4000000000087</v>
      </c>
      <c r="F7">
        <f>(pdbberlaku!F7-pdbberlaku!E7)</f>
        <v>-4853.1999999999971</v>
      </c>
      <c r="G7">
        <f>(pdbberlaku!G7-pdbberlaku!F7)</f>
        <v>-19351</v>
      </c>
      <c r="H7">
        <f>(pdbberlaku!H7-pdbberlaku!G7)</f>
        <v>-963.19999999999709</v>
      </c>
      <c r="I7">
        <f>(pdbberlaku!I7-pdbberlaku!H7)</f>
        <v>21021.300000000003</v>
      </c>
      <c r="J7">
        <f>(pdbberlaku!J7-pdbberlaku!I7)</f>
        <v>16999.099999999991</v>
      </c>
      <c r="K7">
        <f>(pdbberlaku!K7-pdbberlaku!J7)</f>
        <v>-14496.799999999988</v>
      </c>
      <c r="L7">
        <f>(pdbberlaku!L7-pdbberlaku!K7)</f>
        <v>34132.299999999988</v>
      </c>
      <c r="M7">
        <f>(pdbberlaku!M7-pdbberlaku!L7)</f>
        <v>73633.200000000012</v>
      </c>
      <c r="N7">
        <f>(pdbberlaku!N7-pdbberlaku!M7)</f>
        <v>38127</v>
      </c>
      <c r="O7">
        <f>(pdbberlaku!O7-pdbberlaku!N7)</f>
        <v>29304.899999999994</v>
      </c>
    </row>
    <row r="8" spans="1:15" x14ac:dyDescent="0.35">
      <c r="A8" t="s">
        <v>6</v>
      </c>
      <c r="C8">
        <f>(pdbberlaku!C8-pdbberlaku!B8)</f>
        <v>11454</v>
      </c>
      <c r="D8">
        <f>(pdbberlaku!D8-pdbberlaku!C8)</f>
        <v>12613.300000000003</v>
      </c>
      <c r="E8">
        <f>(pdbberlaku!E8-pdbberlaku!D8)</f>
        <v>13946.700000000012</v>
      </c>
      <c r="F8">
        <f>(pdbberlaku!F8-pdbberlaku!E8)</f>
        <v>26261.699999999983</v>
      </c>
      <c r="G8">
        <f>(pdbberlaku!G8-pdbberlaku!F8)</f>
        <v>16682.200000000012</v>
      </c>
      <c r="H8">
        <f>(pdbberlaku!H8-pdbberlaku!G8)</f>
        <v>27943.799999999988</v>
      </c>
      <c r="I8">
        <f>(pdbberlaku!I8-pdbberlaku!H8)</f>
        <v>-466</v>
      </c>
      <c r="J8">
        <f>(pdbberlaku!J8-pdbberlaku!I8)</f>
        <v>5801</v>
      </c>
      <c r="K8">
        <f>(pdbberlaku!K8-pdbberlaku!J8)</f>
        <v>18376.700000000012</v>
      </c>
      <c r="L8">
        <f>(pdbberlaku!L8-pdbberlaku!K8)</f>
        <v>2235.1000000000058</v>
      </c>
      <c r="M8">
        <f>(pdbberlaku!M8-pdbberlaku!L8)</f>
        <v>7388.2999999999884</v>
      </c>
      <c r="N8">
        <f>(pdbberlaku!N8-pdbberlaku!M8)</f>
        <v>11945.599999999977</v>
      </c>
      <c r="O8">
        <f>(pdbberlaku!O8-pdbberlaku!N8)</f>
        <v>22191</v>
      </c>
    </row>
    <row r="9" spans="1:15" x14ac:dyDescent="0.35">
      <c r="A9" t="s">
        <v>7</v>
      </c>
      <c r="C9">
        <f>(pdbberlaku!C9-pdbberlaku!B9)</f>
        <v>14889.900000000009</v>
      </c>
      <c r="D9">
        <f>(pdbberlaku!D9-pdbberlaku!C9)</f>
        <v>13748.899999999994</v>
      </c>
      <c r="E9">
        <f>(pdbberlaku!E9-pdbberlaku!D9)</f>
        <v>16879.900000000009</v>
      </c>
      <c r="F9">
        <f>(pdbberlaku!F9-pdbberlaku!E9)</f>
        <v>21386.5</v>
      </c>
      <c r="G9">
        <f>(pdbberlaku!G9-pdbberlaku!F9)</f>
        <v>24277.299999999988</v>
      </c>
      <c r="H9">
        <f>(pdbberlaku!H9-pdbberlaku!G9)</f>
        <v>21355.700000000012</v>
      </c>
      <c r="I9">
        <f>(pdbberlaku!I9-pdbberlaku!H9)</f>
        <v>26593.399999999994</v>
      </c>
      <c r="J9">
        <f>(pdbberlaku!J9-pdbberlaku!I9)</f>
        <v>28877</v>
      </c>
      <c r="K9">
        <f>(pdbberlaku!K9-pdbberlaku!J9)</f>
        <v>37191.5</v>
      </c>
      <c r="L9">
        <f>(pdbberlaku!L9-pdbberlaku!K9)</f>
        <v>-10030</v>
      </c>
      <c r="M9">
        <f>(pdbberlaku!M9-pdbberlaku!L9)</f>
        <v>6829.7000000000116</v>
      </c>
      <c r="N9">
        <f>(pdbberlaku!N9-pdbberlaku!M9)</f>
        <v>40342.099999999977</v>
      </c>
      <c r="O9">
        <f>(pdbberlaku!O9-pdbberlaku!N9)</f>
        <v>41664.600000000035</v>
      </c>
    </row>
    <row r="10" spans="1:15" x14ac:dyDescent="0.35">
      <c r="A10" t="s">
        <v>14</v>
      </c>
      <c r="C10">
        <f>(pdbberlaku!C10-pdbberlaku!B10)</f>
        <v>50276.5</v>
      </c>
      <c r="D10">
        <f>(pdbberlaku!D10-pdbberlaku!C10)</f>
        <v>14304.200000000012</v>
      </c>
      <c r="E10">
        <f>(pdbberlaku!E10-pdbberlaku!D10)</f>
        <v>15812.599999999977</v>
      </c>
      <c r="F10">
        <f>(pdbberlaku!F10-pdbberlaku!E10)</f>
        <v>22985.099999999977</v>
      </c>
      <c r="G10">
        <f>(pdbberlaku!G10-pdbberlaku!F10)</f>
        <v>-16355.5</v>
      </c>
      <c r="H10">
        <f>(pdbberlaku!H10-pdbberlaku!G10)</f>
        <v>-34445.099999999977</v>
      </c>
      <c r="I10">
        <f>(pdbberlaku!I10-pdbberlaku!H10)</f>
        <v>22972.700000000012</v>
      </c>
      <c r="J10">
        <f>(pdbberlaku!J10-pdbberlaku!I10)</f>
        <v>22926.299999999988</v>
      </c>
      <c r="K10">
        <f>(pdbberlaku!K10-pdbberlaku!J10)</f>
        <v>4373.5999999999767</v>
      </c>
      <c r="L10">
        <f>(pdbberlaku!L10-pdbberlaku!K10)</f>
        <v>-29066.199999999953</v>
      </c>
      <c r="M10">
        <f>(pdbberlaku!M10-pdbberlaku!L10)</f>
        <v>12402.099999999977</v>
      </c>
      <c r="N10">
        <f>(pdbberlaku!N10-pdbberlaku!M10)</f>
        <v>43611</v>
      </c>
      <c r="O10">
        <f>(pdbberlaku!O10-pdbberlaku!N10)</f>
        <v>36827.200000000012</v>
      </c>
    </row>
    <row r="11" spans="1:15" x14ac:dyDescent="0.35">
      <c r="A11" t="s">
        <v>8</v>
      </c>
      <c r="C11">
        <f>(pdbberlaku!C11-pdbberlaku!B11)</f>
        <v>49944.300000000047</v>
      </c>
      <c r="D11">
        <f>(pdbberlaku!D11-pdbberlaku!C11)</f>
        <v>47386</v>
      </c>
      <c r="E11">
        <f>(pdbberlaku!E11-pdbberlaku!D11)</f>
        <v>33369</v>
      </c>
      <c r="F11">
        <f>(pdbberlaku!F11-pdbberlaku!E11)</f>
        <v>70874.199999999953</v>
      </c>
      <c r="G11">
        <f>(pdbberlaku!G11-pdbberlaku!F11)</f>
        <v>85055.300000000047</v>
      </c>
      <c r="H11">
        <f>(pdbberlaku!H11-pdbberlaku!G11)</f>
        <v>93738.29999999993</v>
      </c>
      <c r="I11">
        <f>(pdbberlaku!I11-pdbberlaku!H11)</f>
        <v>93614.900000000023</v>
      </c>
      <c r="J11">
        <f>(pdbberlaku!J11-pdbberlaku!I11)</f>
        <v>93018.400000000023</v>
      </c>
      <c r="K11">
        <f>(pdbberlaku!K11-pdbberlaku!J11)</f>
        <v>85516.300000000047</v>
      </c>
      <c r="L11">
        <f>(pdbberlaku!L11-pdbberlaku!K11)</f>
        <v>44040.899999999907</v>
      </c>
      <c r="M11">
        <f>(pdbberlaku!M11-pdbberlaku!L11)</f>
        <v>64361.300000000047</v>
      </c>
      <c r="N11">
        <f>(pdbberlaku!N11-pdbberlaku!M11)</f>
        <v>116737.10000000009</v>
      </c>
      <c r="O11">
        <f>(pdbberlaku!O11-pdbberlaku!N11)</f>
        <v>130329.29999999981</v>
      </c>
    </row>
    <row r="12" spans="1:15" x14ac:dyDescent="0.35">
      <c r="A12" t="s">
        <v>9</v>
      </c>
      <c r="C12">
        <f>(pdbberlaku!C12-pdbberlaku!B12)</f>
        <v>4486</v>
      </c>
      <c r="D12">
        <f>(pdbberlaku!D12-pdbberlaku!C12)</f>
        <v>7604.6000000000058</v>
      </c>
      <c r="E12">
        <f>(pdbberlaku!E12-pdbberlaku!D12)</f>
        <v>3344.3000000000029</v>
      </c>
      <c r="F12">
        <f>(pdbberlaku!F12-pdbberlaku!E12)</f>
        <v>12983.800000000003</v>
      </c>
      <c r="G12">
        <f>(pdbberlaku!G12-pdbberlaku!F12)</f>
        <v>12983.5</v>
      </c>
      <c r="H12">
        <f>(pdbberlaku!H12-pdbberlaku!G12)</f>
        <v>8434.6999999999971</v>
      </c>
      <c r="I12">
        <f>(pdbberlaku!I12-pdbberlaku!H12)</f>
        <v>5143.3000000000029</v>
      </c>
      <c r="J12">
        <f>(pdbberlaku!J12-pdbberlaku!I12)</f>
        <v>9707.6999999999825</v>
      </c>
      <c r="K12">
        <f>(pdbberlaku!K12-pdbberlaku!J12)</f>
        <v>9029.2000000000116</v>
      </c>
      <c r="L12">
        <f>(pdbberlaku!L12-pdbberlaku!K12)</f>
        <v>-5031.3999999999942</v>
      </c>
      <c r="M12">
        <f>(pdbberlaku!M12-pdbberlaku!L12)</f>
        <v>-789.30000000001746</v>
      </c>
      <c r="N12">
        <f>(pdbberlaku!N12-pdbberlaku!M12)</f>
        <v>608.20000000001164</v>
      </c>
      <c r="O12">
        <f>(pdbberlaku!O12-pdbberlaku!N12)</f>
        <v>12072.100000000006</v>
      </c>
    </row>
    <row r="13" spans="1:15" x14ac:dyDescent="0.35">
      <c r="A13" t="s">
        <v>10</v>
      </c>
      <c r="C13">
        <f>(pdbberlaku!C13-pdbberlaku!B13)</f>
        <v>11885.200000000012</v>
      </c>
      <c r="D13">
        <f>(pdbberlaku!D13-pdbberlaku!C13)</f>
        <v>8365.6999999999971</v>
      </c>
      <c r="E13">
        <f>(pdbberlaku!E13-pdbberlaku!D13)</f>
        <v>13354.199999999997</v>
      </c>
      <c r="F13">
        <f>(pdbberlaku!F13-pdbberlaku!E13)</f>
        <v>9119.6000000000058</v>
      </c>
      <c r="G13">
        <f>(pdbberlaku!G13-pdbberlaku!F13)</f>
        <v>362</v>
      </c>
      <c r="H13">
        <f>(pdbberlaku!H13-pdbberlaku!G13)</f>
        <v>4151.3999999999942</v>
      </c>
      <c r="I13">
        <f>(pdbberlaku!I13-pdbberlaku!H13)</f>
        <v>6990.2999999999884</v>
      </c>
      <c r="J13">
        <f>(pdbberlaku!J13-pdbberlaku!I13)</f>
        <v>18009.900000000023</v>
      </c>
      <c r="K13">
        <f>(pdbberlaku!K13-pdbberlaku!J13)</f>
        <v>31474.199999999983</v>
      </c>
      <c r="L13">
        <f>(pdbberlaku!L13-pdbberlaku!K13)</f>
        <v>-13392.600000000006</v>
      </c>
      <c r="M13">
        <f>(pdbberlaku!M13-pdbberlaku!L13)</f>
        <v>-6409.8999999999942</v>
      </c>
      <c r="N13">
        <f>(pdbberlaku!N13-pdbberlaku!M13)</f>
        <v>21425.600000000006</v>
      </c>
      <c r="O13">
        <f>(pdbberlaku!O13-pdbberlaku!N13)</f>
        <v>2307.2000000000116</v>
      </c>
    </row>
    <row r="14" spans="1:15" x14ac:dyDescent="0.35">
      <c r="A14" t="s">
        <v>11</v>
      </c>
      <c r="C14">
        <f>(pdbberlaku!C14-pdbberlaku!B14)</f>
        <v>2347.7999999999993</v>
      </c>
      <c r="D14">
        <f>(pdbberlaku!D14-pdbberlaku!C14)</f>
        <v>-358.29999999999927</v>
      </c>
      <c r="E14">
        <f>(pdbberlaku!E14-pdbberlaku!D14)</f>
        <v>3123.2999999999993</v>
      </c>
      <c r="F14">
        <f>(pdbberlaku!F14-pdbberlaku!E14)</f>
        <v>3790.2000000000007</v>
      </c>
      <c r="G14">
        <f>(pdbberlaku!G14-pdbberlaku!F14)</f>
        <v>2840.7000000000007</v>
      </c>
      <c r="H14">
        <f>(pdbberlaku!H14-pdbberlaku!G14)</f>
        <v>3773.1999999999971</v>
      </c>
      <c r="I14">
        <f>(pdbberlaku!I14-pdbberlaku!H14)</f>
        <v>1774.7000000000044</v>
      </c>
      <c r="J14">
        <f>(pdbberlaku!J14-pdbberlaku!I14)</f>
        <v>4727.1999999999971</v>
      </c>
      <c r="K14">
        <f>(pdbberlaku!K14-pdbberlaku!J14)</f>
        <v>783</v>
      </c>
      <c r="L14">
        <f>(pdbberlaku!L14-pdbberlaku!K14)</f>
        <v>-3295</v>
      </c>
      <c r="M14">
        <f>(pdbberlaku!M14-pdbberlaku!L14)</f>
        <v>3304.6999999999971</v>
      </c>
      <c r="N14">
        <f>(pdbberlaku!N14-pdbberlaku!M14)</f>
        <v>5616.6000000000058</v>
      </c>
      <c r="O14">
        <f>(pdbberlaku!O14-pdbberlaku!N14)</f>
        <v>1115.6999999999971</v>
      </c>
    </row>
    <row r="15" spans="1:15" x14ac:dyDescent="0.35">
      <c r="A15" t="s">
        <v>12</v>
      </c>
      <c r="C15">
        <f>(pdbberlaku!C15-pdbberlaku!B15)</f>
        <v>2725.9000000000015</v>
      </c>
      <c r="D15">
        <f>(pdbberlaku!D15-pdbberlaku!C15)</f>
        <v>1127.5999999999985</v>
      </c>
      <c r="E15">
        <f>(pdbberlaku!E15-pdbberlaku!D15)</f>
        <v>6329.4000000000015</v>
      </c>
      <c r="F15">
        <f>(pdbberlaku!F15-pdbberlaku!E15)</f>
        <v>9113.8999999999942</v>
      </c>
      <c r="G15">
        <f>(pdbberlaku!G15-pdbberlaku!F15)</f>
        <v>1921.5</v>
      </c>
      <c r="H15">
        <f>(pdbberlaku!H15-pdbberlaku!G15)</f>
        <v>2084.2000000000116</v>
      </c>
      <c r="I15">
        <f>(pdbberlaku!I15-pdbberlaku!H15)</f>
        <v>1503.1999999999971</v>
      </c>
      <c r="J15">
        <f>(pdbberlaku!J15-pdbberlaku!I15)</f>
        <v>2129.1999999999971</v>
      </c>
      <c r="K15">
        <f>(pdbberlaku!K15-pdbberlaku!J15)</f>
        <v>-3390.1000000000058</v>
      </c>
      <c r="L15">
        <f>(pdbberlaku!L15-pdbberlaku!K15)</f>
        <v>-1630.6999999999971</v>
      </c>
      <c r="M15">
        <f>(pdbberlaku!M15-pdbberlaku!L15)</f>
        <v>-1999.8000000000029</v>
      </c>
      <c r="N15">
        <f>(pdbberlaku!N15-pdbberlaku!M15)</f>
        <v>3445.5</v>
      </c>
      <c r="O15">
        <f>(pdbberlaku!O15-pdbberlaku!N15)</f>
        <v>1846</v>
      </c>
    </row>
    <row r="16" spans="1:15" x14ac:dyDescent="0.35">
      <c r="A16" t="s">
        <v>13</v>
      </c>
      <c r="C16">
        <f>(pdbberlaku!C16-pdbberlaku!B16)</f>
        <v>7323.1999999999971</v>
      </c>
      <c r="D16">
        <f>(pdbberlaku!D16-pdbberlaku!C16)</f>
        <v>-1643.1999999999971</v>
      </c>
      <c r="E16">
        <f>(pdbberlaku!E16-pdbberlaku!D16)</f>
        <v>654.19999999999709</v>
      </c>
      <c r="F16">
        <f>(pdbberlaku!F16-pdbberlaku!E16)</f>
        <v>10053.5</v>
      </c>
      <c r="G16">
        <f>(pdbberlaku!G16-pdbberlaku!F16)</f>
        <v>3387.8999999999942</v>
      </c>
      <c r="H16">
        <f>(pdbberlaku!H16-pdbberlaku!G16)</f>
        <v>1889.6000000000058</v>
      </c>
      <c r="I16">
        <f>(pdbberlaku!I16-pdbberlaku!H16)</f>
        <v>6966.1999999999971</v>
      </c>
      <c r="J16">
        <f>(pdbberlaku!J16-pdbberlaku!I16)</f>
        <v>5142</v>
      </c>
      <c r="K16">
        <f>(pdbberlaku!K16-pdbberlaku!J16)</f>
        <v>8134</v>
      </c>
      <c r="L16">
        <f>(pdbberlaku!L16-pdbberlaku!K16)</f>
        <v>670.10000000000582</v>
      </c>
      <c r="M16">
        <f>(pdbberlaku!M16-pdbberlaku!L16)</f>
        <v>2639.1999999999971</v>
      </c>
      <c r="N16">
        <f>(pdbberlaku!N16-pdbberlaku!M16)</f>
        <v>15756.199999999997</v>
      </c>
      <c r="O16">
        <f>(pdbberlaku!O16-pdbberlaku!N16)</f>
        <v>12051.699999999997</v>
      </c>
    </row>
    <row r="17" spans="1:15" x14ac:dyDescent="0.35">
      <c r="A17" t="s">
        <v>15</v>
      </c>
      <c r="C17">
        <f>(pdbberlaku!C17-pdbberlaku!B17)</f>
        <v>10384.5</v>
      </c>
      <c r="D17">
        <f>(pdbberlaku!D17-pdbberlaku!C17)</f>
        <v>18743.300000000017</v>
      </c>
      <c r="E17">
        <f>(pdbberlaku!E17-pdbberlaku!D17)</f>
        <v>13581.899999999994</v>
      </c>
      <c r="F17">
        <f>(pdbberlaku!F17-pdbberlaku!E17)</f>
        <v>22995.100000000006</v>
      </c>
      <c r="G17">
        <f>(pdbberlaku!G17-pdbberlaku!F17)</f>
        <v>29751</v>
      </c>
      <c r="H17">
        <f>(pdbberlaku!H17-pdbberlaku!G17)</f>
        <v>13616.5</v>
      </c>
      <c r="I17">
        <f>(pdbberlaku!I17-pdbberlaku!H17)</f>
        <v>12788.199999999983</v>
      </c>
      <c r="J17">
        <f>(pdbberlaku!J17-pdbberlaku!I17)</f>
        <v>3485.1000000000058</v>
      </c>
      <c r="K17">
        <f>(pdbberlaku!K17-pdbberlaku!J17)</f>
        <v>26247.099999999977</v>
      </c>
      <c r="L17">
        <f>(pdbberlaku!L17-pdbberlaku!K17)</f>
        <v>30785.200000000012</v>
      </c>
      <c r="M17">
        <f>(pdbberlaku!M17-pdbberlaku!L17)</f>
        <v>42473.100000000035</v>
      </c>
      <c r="N17">
        <f>(pdbberlaku!N17-pdbberlaku!M17)</f>
        <v>18142.899999999965</v>
      </c>
      <c r="O17">
        <f>(pdbberlaku!O17-pdbberlaku!N17)</f>
        <v>8993.5</v>
      </c>
    </row>
    <row r="18" spans="1:15" x14ac:dyDescent="0.35">
      <c r="A18" t="s">
        <v>16</v>
      </c>
      <c r="C18">
        <f>(pdbberlaku!C18-pdbberlaku!B18)</f>
        <v>5243</v>
      </c>
      <c r="D18">
        <f>(pdbberlaku!D18-pdbberlaku!C18)</f>
        <v>4419</v>
      </c>
      <c r="E18">
        <f>(pdbberlaku!E18-pdbberlaku!D18)</f>
        <v>41.30000000000291</v>
      </c>
      <c r="F18">
        <f>(pdbberlaku!F18-pdbberlaku!E18)</f>
        <v>3796.5999999999913</v>
      </c>
      <c r="G18">
        <f>(pdbberlaku!G18-pdbberlaku!F18)</f>
        <v>5688.5</v>
      </c>
      <c r="H18">
        <f>(pdbberlaku!H18-pdbberlaku!G18)</f>
        <v>-6850.5</v>
      </c>
      <c r="I18">
        <f>(pdbberlaku!I18-pdbberlaku!H18)</f>
        <v>6768.7000000000116</v>
      </c>
      <c r="J18">
        <f>(pdbberlaku!J18-pdbberlaku!I18)</f>
        <v>6793</v>
      </c>
      <c r="K18">
        <f>(pdbberlaku!K18-pdbberlaku!J18)</f>
        <v>-4687.2000000000116</v>
      </c>
      <c r="L18">
        <f>(pdbberlaku!L18-pdbberlaku!K18)</f>
        <v>-5118.7999999999884</v>
      </c>
      <c r="M18">
        <f>(pdbberlaku!M18-pdbberlaku!L18)</f>
        <v>5751.0999999999913</v>
      </c>
      <c r="N18">
        <f>(pdbberlaku!N18-pdbberlaku!M18)</f>
        <v>-809.69999999999709</v>
      </c>
      <c r="O18">
        <f>(pdbberlaku!O18-pdbberlaku!N18)</f>
        <v>-3933.8000000000029</v>
      </c>
    </row>
    <row r="19" spans="1:15" x14ac:dyDescent="0.35">
      <c r="A19" t="s">
        <v>17</v>
      </c>
      <c r="C19">
        <f>(pdbberlaku!C19-pdbberlaku!B19)</f>
        <v>4658.0999999999985</v>
      </c>
      <c r="D19">
        <f>(pdbberlaku!D19-pdbberlaku!C19)</f>
        <v>7421.7999999999956</v>
      </c>
      <c r="E19">
        <f>(pdbberlaku!E19-pdbberlaku!D19)</f>
        <v>6372.4000000000087</v>
      </c>
      <c r="F19">
        <f>(pdbberlaku!F19-pdbberlaku!E19)</f>
        <v>7451.3999999999942</v>
      </c>
      <c r="G19">
        <f>(pdbberlaku!G19-pdbberlaku!F19)</f>
        <v>6519</v>
      </c>
      <c r="H19">
        <f>(pdbberlaku!H19-pdbberlaku!G19)</f>
        <v>5685</v>
      </c>
      <c r="I19">
        <f>(pdbberlaku!I19-pdbberlaku!H19)</f>
        <v>549.80000000000291</v>
      </c>
      <c r="J19">
        <f>(pdbberlaku!J19-pdbberlaku!I19)</f>
        <v>3561.0999999999913</v>
      </c>
      <c r="K19">
        <f>(pdbberlaku!K19-pdbberlaku!J19)</f>
        <v>195.70000000001164</v>
      </c>
      <c r="L19">
        <f>(pdbberlaku!L19-pdbberlaku!K19)</f>
        <v>-7502.4000000000087</v>
      </c>
      <c r="M19">
        <f>(pdbberlaku!M19-pdbberlaku!L19)</f>
        <v>3156.6000000000058</v>
      </c>
      <c r="N19">
        <f>(pdbberlaku!N19-pdbberlaku!M19)</f>
        <v>2061.1999999999971</v>
      </c>
      <c r="O19">
        <f>(pdbberlaku!O19-pdbberlaku!N19)</f>
        <v>7308.1999999999971</v>
      </c>
    </row>
    <row r="20" spans="1:15" x14ac:dyDescent="0.35">
      <c r="A20" t="s">
        <v>18</v>
      </c>
      <c r="C20">
        <f>(pdbberlaku!C20-pdbberlaku!B20)</f>
        <v>8374.5999999999985</v>
      </c>
      <c r="D20">
        <f>(pdbberlaku!D20-pdbberlaku!C20)</f>
        <v>1711.2000000000044</v>
      </c>
      <c r="E20">
        <f>(pdbberlaku!E20-pdbberlaku!D20)</f>
        <v>9937.8000000000029</v>
      </c>
      <c r="F20">
        <f>(pdbberlaku!F20-pdbberlaku!E20)</f>
        <v>7623.6999999999971</v>
      </c>
      <c r="G20">
        <f>(pdbberlaku!G20-pdbberlaku!F20)</f>
        <v>8040.5</v>
      </c>
      <c r="H20">
        <f>(pdbberlaku!H20-pdbberlaku!G20)</f>
        <v>-599.60000000000582</v>
      </c>
      <c r="I20">
        <f>(pdbberlaku!I20-pdbberlaku!H20)</f>
        <v>9285.8000000000029</v>
      </c>
      <c r="J20">
        <f>(pdbberlaku!J20-pdbberlaku!I20)</f>
        <v>12495.800000000003</v>
      </c>
      <c r="K20">
        <f>(pdbberlaku!K20-pdbberlaku!J20)</f>
        <v>4727.3000000000029</v>
      </c>
      <c r="L20">
        <f>(pdbberlaku!L20-pdbberlaku!K20)</f>
        <v>4888.1999999999971</v>
      </c>
      <c r="M20">
        <f>(pdbberlaku!M20-pdbberlaku!L20)</f>
        <v>16642.199999999997</v>
      </c>
      <c r="N20">
        <f>(pdbberlaku!N20-pdbberlaku!M20)</f>
        <v>30413.799999999988</v>
      </c>
      <c r="O20">
        <f>(pdbberlaku!O20-pdbberlaku!N20)</f>
        <v>28302.400000000023</v>
      </c>
    </row>
    <row r="21" spans="1:15" x14ac:dyDescent="0.35">
      <c r="A21" t="s">
        <v>19</v>
      </c>
      <c r="C21">
        <f>(pdbberlaku!C21-pdbberlaku!B21)</f>
        <v>11308.899999999994</v>
      </c>
      <c r="D21">
        <f>(pdbberlaku!D21-pdbberlaku!C21)</f>
        <v>20910.300000000017</v>
      </c>
      <c r="E21">
        <f>(pdbberlaku!E21-pdbberlaku!D21)</f>
        <v>23225.199999999983</v>
      </c>
      <c r="F21">
        <f>(pdbberlaku!F21-pdbberlaku!E21)</f>
        <v>11885.700000000012</v>
      </c>
      <c r="G21">
        <f>(pdbberlaku!G21-pdbberlaku!F21)</f>
        <v>28597.5</v>
      </c>
      <c r="H21">
        <f>(pdbberlaku!H21-pdbberlaku!G21)</f>
        <v>15078.399999999994</v>
      </c>
      <c r="I21">
        <f>(pdbberlaku!I21-pdbberlaku!H21)</f>
        <v>11114.399999999994</v>
      </c>
      <c r="J21">
        <f>(pdbberlaku!J21-pdbberlaku!I21)</f>
        <v>4816.1000000000058</v>
      </c>
      <c r="K21">
        <f>(pdbberlaku!K21-pdbberlaku!J21)</f>
        <v>7697.2999999999884</v>
      </c>
      <c r="L21">
        <f>(pdbberlaku!L21-pdbberlaku!K21)</f>
        <v>-13241.5</v>
      </c>
      <c r="M21">
        <f>(pdbberlaku!M21-pdbberlaku!L21)</f>
        <v>5222.8000000000175</v>
      </c>
      <c r="N21">
        <f>(pdbberlaku!N21-pdbberlaku!M21)</f>
        <v>27193.699999999983</v>
      </c>
      <c r="O21">
        <f>(pdbberlaku!O21-pdbberlaku!N21)</f>
        <v>43427.700000000012</v>
      </c>
    </row>
    <row r="22" spans="1:15" x14ac:dyDescent="0.35">
      <c r="A22" t="s">
        <v>20</v>
      </c>
      <c r="C22">
        <f>(pdbberlaku!C22-pdbberlaku!B22)</f>
        <v>-390.79999999999927</v>
      </c>
      <c r="D22">
        <f>(pdbberlaku!D22-pdbberlaku!C22)</f>
        <v>1455.6999999999971</v>
      </c>
      <c r="E22">
        <f>(pdbberlaku!E22-pdbberlaku!D22)</f>
        <v>672.10000000000218</v>
      </c>
      <c r="F22">
        <f>(pdbberlaku!F22-pdbberlaku!E22)</f>
        <v>7574.6000000000022</v>
      </c>
      <c r="G22">
        <f>(pdbberlaku!G22-pdbberlaku!F22)</f>
        <v>4208.6999999999971</v>
      </c>
      <c r="H22">
        <f>(pdbberlaku!H22-pdbberlaku!G22)</f>
        <v>2882</v>
      </c>
      <c r="I22">
        <f>(pdbberlaku!I22-pdbberlaku!H22)</f>
        <v>2923.5</v>
      </c>
      <c r="J22">
        <f>(pdbberlaku!J22-pdbberlaku!I22)</f>
        <v>4786.5999999999985</v>
      </c>
      <c r="K22">
        <f>(pdbberlaku!K22-pdbberlaku!J22)</f>
        <v>-897.09999999999854</v>
      </c>
      <c r="L22">
        <f>(pdbberlaku!L22-pdbberlaku!K22)</f>
        <v>-3751.9000000000015</v>
      </c>
      <c r="M22">
        <f>(pdbberlaku!M22-pdbberlaku!L22)</f>
        <v>5669.4000000000015</v>
      </c>
      <c r="N22">
        <f>(pdbberlaku!N22-pdbberlaku!M22)</f>
        <v>6427.3000000000029</v>
      </c>
      <c r="O22">
        <f>(pdbberlaku!O22-pdbberlaku!N22)</f>
        <v>1161.7999999999956</v>
      </c>
    </row>
    <row r="23" spans="1:15" x14ac:dyDescent="0.35">
      <c r="A23" t="s">
        <v>21</v>
      </c>
      <c r="C23">
        <f>(pdbberlaku!C23-pdbberlaku!B23)</f>
        <v>20603.699999999983</v>
      </c>
      <c r="D23">
        <f>(pdbberlaku!D23-pdbberlaku!C23)</f>
        <v>11526.800000000017</v>
      </c>
      <c r="E23">
        <f>(pdbberlaku!E23-pdbberlaku!D23)</f>
        <v>26377.299999999988</v>
      </c>
      <c r="F23">
        <f>(pdbberlaku!F23-pdbberlaku!E23)</f>
        <v>14633.399999999994</v>
      </c>
      <c r="G23">
        <f>(pdbberlaku!G23-pdbberlaku!F23)</f>
        <v>13109.600000000006</v>
      </c>
      <c r="H23">
        <f>(pdbberlaku!H23-pdbberlaku!G23)</f>
        <v>16047.899999999994</v>
      </c>
      <c r="I23">
        <f>(pdbberlaku!I23-pdbberlaku!H23)</f>
        <v>10357.200000000012</v>
      </c>
      <c r="J23">
        <f>(pdbberlaku!J23-pdbberlaku!I23)</f>
        <v>14070.699999999983</v>
      </c>
      <c r="K23">
        <f>(pdbberlaku!K23-pdbberlaku!J23)</f>
        <v>-2699.5</v>
      </c>
      <c r="L23">
        <f>(pdbberlaku!L23-pdbberlaku!K23)</f>
        <v>-49401.299999999988</v>
      </c>
      <c r="M23">
        <f>(pdbberlaku!M23-pdbberlaku!L23)</f>
        <v>43006.899999999994</v>
      </c>
      <c r="N23">
        <f>(pdbberlaku!N23-pdbberlaku!M23)</f>
        <v>32727.000000000029</v>
      </c>
      <c r="O23">
        <f>(pdbberlaku!O23-pdbberlaku!N23)</f>
        <v>26272.599999999977</v>
      </c>
    </row>
    <row r="24" spans="1:15" x14ac:dyDescent="0.35">
      <c r="A24" t="s">
        <v>22</v>
      </c>
      <c r="C24">
        <f>(pdbberlaku!C24-pdbberlaku!B24)</f>
        <v>1915.2000000000007</v>
      </c>
      <c r="D24">
        <f>(pdbberlaku!D24-pdbberlaku!C24)</f>
        <v>502</v>
      </c>
      <c r="E24">
        <f>(pdbberlaku!E24-pdbberlaku!D24)</f>
        <v>2444.0999999999985</v>
      </c>
      <c r="F24">
        <f>(pdbberlaku!F24-pdbberlaku!E24)</f>
        <v>3187.1000000000022</v>
      </c>
      <c r="G24">
        <f>(pdbberlaku!G24-pdbberlaku!F24)</f>
        <v>3222</v>
      </c>
      <c r="H24">
        <f>(pdbberlaku!H24-pdbberlaku!G24)</f>
        <v>784.5</v>
      </c>
      <c r="I24">
        <f>(pdbberlaku!I24-pdbberlaku!H24)</f>
        <v>1726.8999999999978</v>
      </c>
      <c r="J24">
        <f>(pdbberlaku!J24-pdbberlaku!I24)</f>
        <v>1636.5</v>
      </c>
      <c r="K24">
        <f>(pdbberlaku!K24-pdbberlaku!J24)</f>
        <v>3751.4000000000015</v>
      </c>
      <c r="L24">
        <f>(pdbberlaku!L24-pdbberlaku!K24)</f>
        <v>-585.90000000000146</v>
      </c>
      <c r="M24">
        <f>(pdbberlaku!M24-pdbberlaku!L24)</f>
        <v>3520</v>
      </c>
      <c r="N24">
        <f>(pdbberlaku!N24-pdbberlaku!M24)</f>
        <v>-202.59999999999854</v>
      </c>
      <c r="O24">
        <f>(pdbberlaku!O24-pdbberlaku!N24)</f>
        <v>213.69999999999709</v>
      </c>
    </row>
    <row r="25" spans="1:15" x14ac:dyDescent="0.35">
      <c r="A25" t="s">
        <v>23</v>
      </c>
      <c r="C25">
        <f>(pdbberlaku!C25-pdbberlaku!B25)</f>
        <v>403.59999999999854</v>
      </c>
      <c r="D25">
        <f>(pdbberlaku!D25-pdbberlaku!C25)</f>
        <v>423.70000000000073</v>
      </c>
      <c r="E25">
        <f>(pdbberlaku!E25-pdbberlaku!D25)</f>
        <v>636.79999999999927</v>
      </c>
      <c r="F25">
        <f>(pdbberlaku!F25-pdbberlaku!E25)</f>
        <v>2089.2999999999993</v>
      </c>
      <c r="G25">
        <f>(pdbberlaku!G25-pdbberlaku!F25)</f>
        <v>1975.5</v>
      </c>
      <c r="H25">
        <f>(pdbberlaku!H25-pdbberlaku!G25)</f>
        <v>41.400000000001455</v>
      </c>
      <c r="I25">
        <f>(pdbberlaku!I25-pdbberlaku!H25)</f>
        <v>28.5</v>
      </c>
      <c r="J25">
        <f>(pdbberlaku!J25-pdbberlaku!I25)</f>
        <v>433.29999999999927</v>
      </c>
      <c r="K25">
        <f>(pdbberlaku!K25-pdbberlaku!J25)</f>
        <v>1887.7999999999993</v>
      </c>
      <c r="L25">
        <f>(pdbberlaku!L25-pdbberlaku!K25)</f>
        <v>81.200000000000728</v>
      </c>
      <c r="M25">
        <f>(pdbberlaku!M25-pdbberlaku!L25)</f>
        <v>-86.599999999998545</v>
      </c>
      <c r="N25">
        <f>(pdbberlaku!N25-pdbberlaku!M25)</f>
        <v>1715.3999999999978</v>
      </c>
      <c r="O25">
        <f>(pdbberlaku!O25-pdbberlaku!N25)</f>
        <v>-8.2999999999992724</v>
      </c>
    </row>
    <row r="26" spans="1:15" x14ac:dyDescent="0.35">
      <c r="A26" t="s">
        <v>24</v>
      </c>
      <c r="C26">
        <f>(pdbberlaku!C26-pdbberlaku!B26)</f>
        <v>19172.799999999988</v>
      </c>
      <c r="D26">
        <f>(pdbberlaku!D26-pdbberlaku!C26)</f>
        <v>3915.9000000000087</v>
      </c>
      <c r="E26">
        <f>(pdbberlaku!E26-pdbberlaku!D26)</f>
        <v>3049</v>
      </c>
      <c r="F26">
        <f>(pdbberlaku!F26-pdbberlaku!E26)</f>
        <v>16218.300000000003</v>
      </c>
      <c r="G26">
        <f>(pdbberlaku!G26-pdbberlaku!F26)</f>
        <v>14928.599999999991</v>
      </c>
      <c r="H26">
        <f>(pdbberlaku!H26-pdbberlaku!G26)</f>
        <v>12510.699999999997</v>
      </c>
      <c r="I26">
        <f>(pdbberlaku!I26-pdbberlaku!H26)</f>
        <v>19995.399999999994</v>
      </c>
      <c r="J26">
        <f>(pdbberlaku!J26-pdbberlaku!I26)</f>
        <v>14300.5</v>
      </c>
      <c r="K26">
        <f>(pdbberlaku!K26-pdbberlaku!J26)</f>
        <v>8475</v>
      </c>
      <c r="L26">
        <f>(pdbberlaku!L26-pdbberlaku!K26)</f>
        <v>-5373.6999999999825</v>
      </c>
      <c r="M26">
        <f>(pdbberlaku!M26-pdbberlaku!L26)</f>
        <v>10305.600000000006</v>
      </c>
      <c r="N26">
        <f>(pdbberlaku!N26-pdbberlaku!M26)</f>
        <v>14626.5</v>
      </c>
      <c r="O26">
        <f>(pdbberlaku!O26-pdbberlaku!N26)</f>
        <v>13577.199999999983</v>
      </c>
    </row>
    <row r="27" spans="1:15" x14ac:dyDescent="0.35">
      <c r="A27" t="s">
        <v>25</v>
      </c>
      <c r="C27">
        <f>(pdbberlaku!C27-pdbberlaku!B27)</f>
        <v>360.30000000000018</v>
      </c>
      <c r="D27">
        <f>(pdbberlaku!D27-pdbberlaku!C27)</f>
        <v>395</v>
      </c>
      <c r="E27">
        <f>(pdbberlaku!E27-pdbberlaku!D27)</f>
        <v>605.19999999999982</v>
      </c>
      <c r="F27">
        <f>(pdbberlaku!F27-pdbberlaku!E27)</f>
        <v>631.60000000000036</v>
      </c>
      <c r="G27">
        <f>(pdbberlaku!G27-pdbberlaku!F27)</f>
        <v>705.69999999999891</v>
      </c>
      <c r="H27">
        <f>(pdbberlaku!H27-pdbberlaku!G27)</f>
        <v>363.10000000000036</v>
      </c>
      <c r="I27">
        <f>(pdbberlaku!I27-pdbberlaku!H27)</f>
        <v>529.20000000000073</v>
      </c>
      <c r="J27">
        <f>(pdbberlaku!J27-pdbberlaku!I27)</f>
        <v>585</v>
      </c>
      <c r="K27">
        <f>(pdbberlaku!K27-pdbberlaku!J27)</f>
        <v>712.5</v>
      </c>
      <c r="L27">
        <f>(pdbberlaku!L27-pdbberlaku!K27)</f>
        <v>569.29999999999927</v>
      </c>
      <c r="M27">
        <f>(pdbberlaku!M27-pdbberlaku!L27)</f>
        <v>721</v>
      </c>
      <c r="N27">
        <f>(pdbberlaku!N27-pdbberlaku!M27)</f>
        <v>510.5</v>
      </c>
      <c r="O27">
        <f>(pdbberlaku!O27-pdbberlaku!N27)</f>
        <v>748.39999999999964</v>
      </c>
    </row>
    <row r="28" spans="1:15" x14ac:dyDescent="0.35">
      <c r="A28" t="s">
        <v>26</v>
      </c>
      <c r="C28">
        <f>(pdbberlaku!C28-pdbberlaku!B28)</f>
        <v>85279</v>
      </c>
      <c r="D28">
        <f>(pdbberlaku!D28-pdbberlaku!C28)</f>
        <v>93023.699999999953</v>
      </c>
      <c r="E28">
        <f>(pdbberlaku!E28-pdbberlaku!D28)</f>
        <v>100782.40000000002</v>
      </c>
      <c r="F28">
        <f>(pdbberlaku!F28-pdbberlaku!E28)</f>
        <v>135959</v>
      </c>
      <c r="G28">
        <f>(pdbberlaku!G28-pdbberlaku!F28)</f>
        <v>135134.60000000009</v>
      </c>
      <c r="H28">
        <f>(pdbberlaku!H28-pdbberlaku!G28)</f>
        <v>110516.69999999995</v>
      </c>
      <c r="I28">
        <f>(pdbberlaku!I28-pdbberlaku!H28)</f>
        <v>122912.80000000005</v>
      </c>
      <c r="J28">
        <f>(pdbberlaku!J28-pdbberlaku!I28)</f>
        <v>151783.39999999991</v>
      </c>
      <c r="K28">
        <f>(pdbberlaku!K28-pdbberlaku!J28)</f>
        <v>139444.19999999995</v>
      </c>
      <c r="L28">
        <f>(pdbberlaku!L28-pdbberlaku!K28)</f>
        <v>-49081.59999999986</v>
      </c>
      <c r="M28">
        <f>(pdbberlaku!M28-pdbberlaku!L28)</f>
        <v>119067.09999999986</v>
      </c>
      <c r="N28">
        <f>(pdbberlaku!N28-pdbberlaku!M28)</f>
        <v>141252</v>
      </c>
      <c r="O28">
        <f>(pdbberlaku!O28-pdbberlaku!N28)</f>
        <v>159406.10000000009</v>
      </c>
    </row>
    <row r="29" spans="1:15" x14ac:dyDescent="0.35">
      <c r="A29" t="s">
        <v>27</v>
      </c>
      <c r="C29">
        <f>(pdbberlaku!C29-pdbberlaku!B29)</f>
        <v>26803.799999999988</v>
      </c>
      <c r="D29">
        <f>(pdbberlaku!D29-pdbberlaku!C29)</f>
        <v>19722.200000000012</v>
      </c>
      <c r="E29">
        <f>(pdbberlaku!E29-pdbberlaku!D29)</f>
        <v>30275.799999999988</v>
      </c>
      <c r="F29">
        <f>(pdbberlaku!F29-pdbberlaku!E29)</f>
        <v>33896.799999999988</v>
      </c>
      <c r="G29">
        <f>(pdbberlaku!G29-pdbberlaku!F29)</f>
        <v>18767</v>
      </c>
      <c r="H29">
        <f>(pdbberlaku!H29-pdbberlaku!G29)</f>
        <v>23181.700000000012</v>
      </c>
      <c r="I29">
        <f>(pdbberlaku!I29-pdbberlaku!H29)</f>
        <v>21648.200000000012</v>
      </c>
      <c r="J29">
        <f>(pdbberlaku!J29-pdbberlaku!I29)</f>
        <v>30183.900000000023</v>
      </c>
      <c r="K29">
        <f>(pdbberlaku!K29-pdbberlaku!J29)</f>
        <v>29817.399999999965</v>
      </c>
      <c r="L29">
        <f>(pdbberlaku!L29-pdbberlaku!K29)</f>
        <v>-56407.200000000012</v>
      </c>
      <c r="M29">
        <f>(pdbberlaku!M29-pdbberlaku!L29)</f>
        <v>47958.100000000035</v>
      </c>
      <c r="N29">
        <f>(pdbberlaku!N29-pdbberlaku!M29)</f>
        <v>31283.399999999965</v>
      </c>
      <c r="O29">
        <f>(pdbberlaku!O29-pdbberlaku!N29)</f>
        <v>27913.300000000047</v>
      </c>
    </row>
    <row r="30" spans="1:15" x14ac:dyDescent="0.35">
      <c r="A30" t="s">
        <v>28</v>
      </c>
      <c r="C30">
        <f>(pdbberlaku!C30-pdbberlaku!B30)</f>
        <v>115364.5</v>
      </c>
      <c r="D30">
        <f>(pdbberlaku!D30-pdbberlaku!C30)</f>
        <v>52670.099999999977</v>
      </c>
      <c r="E30">
        <f>(pdbberlaku!E30-pdbberlaku!D30)</f>
        <v>92385.400000000023</v>
      </c>
      <c r="F30">
        <f>(pdbberlaku!F30-pdbberlaku!E30)</f>
        <v>124197</v>
      </c>
      <c r="G30">
        <f>(pdbberlaku!G30-pdbberlaku!F30)</f>
        <v>94870.300000000047</v>
      </c>
      <c r="H30">
        <f>(pdbberlaku!H30-pdbberlaku!G30)</f>
        <v>79352</v>
      </c>
      <c r="I30">
        <f>(pdbberlaku!I30-pdbberlaku!H30)</f>
        <v>111806.59999999986</v>
      </c>
      <c r="J30">
        <f>(pdbberlaku!J30-pdbberlaku!I30)</f>
        <v>132763.90000000014</v>
      </c>
      <c r="K30">
        <f>(pdbberlaku!K30-pdbberlaku!J30)</f>
        <v>98638.5</v>
      </c>
      <c r="L30">
        <f>(pdbberlaku!L30-pdbberlaku!K30)</f>
        <v>-9873</v>
      </c>
      <c r="M30">
        <f>(pdbberlaku!M30-pdbberlaku!L30)</f>
        <v>157988.09999999986</v>
      </c>
      <c r="N30">
        <f>(pdbberlaku!N30-pdbberlaku!M30)</f>
        <v>285478.40000000014</v>
      </c>
      <c r="O30">
        <f>(pdbberlaku!O30-pdbberlaku!N30)</f>
        <v>157835.60000000009</v>
      </c>
    </row>
    <row r="31" spans="1:15" x14ac:dyDescent="0.35">
      <c r="A31" t="s">
        <v>29</v>
      </c>
      <c r="C31">
        <f>(pdbberlaku!C31-pdbberlaku!B31)</f>
        <v>30747.000000000029</v>
      </c>
      <c r="D31">
        <f>(pdbberlaku!D31-pdbberlaku!C31)</f>
        <v>37033.799999999988</v>
      </c>
      <c r="E31">
        <f>(pdbberlaku!E31-pdbberlaku!D31)</f>
        <v>62149.700000000012</v>
      </c>
      <c r="F31">
        <f>(pdbberlaku!F31-pdbberlaku!E31)</f>
        <v>91663</v>
      </c>
      <c r="G31">
        <f>(pdbberlaku!G31-pdbberlaku!F31)</f>
        <v>111495.40000000002</v>
      </c>
      <c r="H31">
        <f>(pdbberlaku!H31-pdbberlaku!G31)</f>
        <v>66529.599999999977</v>
      </c>
      <c r="I31">
        <f>(pdbberlaku!I31-pdbberlaku!H31)</f>
        <v>90235.699999999953</v>
      </c>
      <c r="J31">
        <f>(pdbberlaku!J31-pdbberlaku!I31)</f>
        <v>62547.400000000023</v>
      </c>
      <c r="K31">
        <f>(pdbberlaku!K31-pdbberlaku!J31)</f>
        <v>83728.400000000023</v>
      </c>
      <c r="L31">
        <f>(pdbberlaku!L31-pdbberlaku!K31)</f>
        <v>-191953</v>
      </c>
      <c r="M31">
        <f>(pdbberlaku!M31-pdbberlaku!L31)</f>
        <v>30057.900000000023</v>
      </c>
      <c r="N31">
        <f>(pdbberlaku!N31-pdbberlaku!M31)</f>
        <v>263909.19999999995</v>
      </c>
      <c r="O31">
        <f>(pdbberlaku!O31-pdbberlaku!N31)</f>
        <v>247722.39999999991</v>
      </c>
    </row>
    <row r="32" spans="1:15" x14ac:dyDescent="0.35">
      <c r="A32" t="s">
        <v>30</v>
      </c>
      <c r="C32">
        <f>(pdbberlaku!C32-pdbberlaku!B32)</f>
        <v>5338.0999999999985</v>
      </c>
      <c r="D32">
        <f>(pdbberlaku!D32-pdbberlaku!C32)</f>
        <v>9950</v>
      </c>
      <c r="E32">
        <f>(pdbberlaku!E32-pdbberlaku!D32)</f>
        <v>12436.599999999999</v>
      </c>
      <c r="F32">
        <f>(pdbberlaku!F32-pdbberlaku!E32)</f>
        <v>10766.100000000006</v>
      </c>
      <c r="G32">
        <f>(pdbberlaku!G32-pdbberlaku!F32)</f>
        <v>6535.3999999999942</v>
      </c>
      <c r="H32">
        <f>(pdbberlaku!H32-pdbberlaku!G32)</f>
        <v>5630.8999999999942</v>
      </c>
      <c r="I32">
        <f>(pdbberlaku!I32-pdbberlaku!H32)</f>
        <v>5531.9000000000087</v>
      </c>
      <c r="J32">
        <f>(pdbberlaku!J32-pdbberlaku!I32)</f>
        <v>4618.3999999999942</v>
      </c>
      <c r="K32">
        <f>(pdbberlaku!K32-pdbberlaku!J32)</f>
        <v>2632.3000000000029</v>
      </c>
      <c r="L32">
        <f>(pdbberlaku!L32-pdbberlaku!K32)</f>
        <v>-24592.699999999997</v>
      </c>
      <c r="M32">
        <f>(pdbberlaku!M32-pdbberlaku!L32)</f>
        <v>4532.1999999999971</v>
      </c>
      <c r="N32">
        <f>(pdbberlaku!N32-pdbberlaku!M32)</f>
        <v>25871.800000000003</v>
      </c>
      <c r="O32">
        <f>(pdbberlaku!O32-pdbberlaku!N32)</f>
        <v>15448.300000000003</v>
      </c>
    </row>
    <row r="33" spans="1:15" x14ac:dyDescent="0.35">
      <c r="A33" t="s">
        <v>31</v>
      </c>
      <c r="C33">
        <f>(pdbberlaku!C33-pdbberlaku!B33)</f>
        <v>18595.399999999994</v>
      </c>
      <c r="D33">
        <f>(pdbberlaku!D33-pdbberlaku!C33)</f>
        <v>18447</v>
      </c>
      <c r="E33">
        <f>(pdbberlaku!E33-pdbberlaku!D33)</f>
        <v>24449.399999999994</v>
      </c>
      <c r="F33">
        <f>(pdbberlaku!F33-pdbberlaku!E33)</f>
        <v>20797.700000000012</v>
      </c>
      <c r="G33">
        <f>(pdbberlaku!G33-pdbberlaku!F33)</f>
        <v>13958.299999999988</v>
      </c>
      <c r="H33">
        <f>(pdbberlaku!H33-pdbberlaku!G33)</f>
        <v>15868.799999999988</v>
      </c>
      <c r="I33">
        <f>(pdbberlaku!I33-pdbberlaku!H33)</f>
        <v>18425.700000000012</v>
      </c>
      <c r="J33">
        <f>(pdbberlaku!J33-pdbberlaku!I33)</f>
        <v>21078.200000000012</v>
      </c>
      <c r="K33">
        <f>(pdbberlaku!K33-pdbberlaku!J33)</f>
        <v>24865.700000000012</v>
      </c>
      <c r="L33">
        <f>(pdbberlaku!L33-pdbberlaku!K33)</f>
        <v>-21560</v>
      </c>
      <c r="M33">
        <f>(pdbberlaku!M33-pdbberlaku!L33)</f>
        <v>13646.599999999977</v>
      </c>
      <c r="N33">
        <f>(pdbberlaku!N33-pdbberlaku!M33)</f>
        <v>33833.100000000035</v>
      </c>
      <c r="O33">
        <f>(pdbberlaku!O33-pdbberlaku!N33)</f>
        <v>38876.5</v>
      </c>
    </row>
    <row r="34" spans="1:15" x14ac:dyDescent="0.35">
      <c r="A34" t="s">
        <v>32</v>
      </c>
      <c r="C34">
        <f>(pdbberlaku!C34-pdbberlaku!B34)</f>
        <v>25729.499999999971</v>
      </c>
      <c r="D34">
        <f>(pdbberlaku!D34-pdbberlaku!C34)</f>
        <v>29584.800000000047</v>
      </c>
      <c r="E34">
        <f>(pdbberlaku!E34-pdbberlaku!D34)</f>
        <v>29647</v>
      </c>
      <c r="F34">
        <f>(pdbberlaku!F34-pdbberlaku!E34)</f>
        <v>28447.899999999965</v>
      </c>
      <c r="G34">
        <f>(pdbberlaku!G34-pdbberlaku!F34)</f>
        <v>36559.200000000012</v>
      </c>
      <c r="H34">
        <f>(pdbberlaku!H34-pdbberlaku!G34)</f>
        <v>43172.200000000012</v>
      </c>
      <c r="I34">
        <f>(pdbberlaku!I34-pdbberlaku!H34)</f>
        <v>64527.200000000012</v>
      </c>
      <c r="J34">
        <f>(pdbberlaku!J34-pdbberlaku!I34)</f>
        <v>45222.099999999977</v>
      </c>
      <c r="K34">
        <f>(pdbberlaku!K34-pdbberlaku!J34)</f>
        <v>67594.599999999977</v>
      </c>
      <c r="L34">
        <f>(pdbberlaku!L34-pdbberlaku!K34)</f>
        <v>69430.70000000007</v>
      </c>
      <c r="M34">
        <f>(pdbberlaku!M34-pdbberlaku!L34)</f>
        <v>52839.599999999977</v>
      </c>
      <c r="N34">
        <f>(pdbberlaku!N34-pdbberlaku!M34)</f>
        <v>63934.400000000023</v>
      </c>
      <c r="O34">
        <f>(pdbberlaku!O34-pdbberlaku!N34)</f>
        <v>70899.699999999953</v>
      </c>
    </row>
    <row r="35" spans="1:15" x14ac:dyDescent="0.35">
      <c r="A35" t="s">
        <v>33</v>
      </c>
      <c r="C35">
        <f>(pdbberlaku!C35-pdbberlaku!B35)</f>
        <v>30857.899999999994</v>
      </c>
      <c r="D35">
        <f>(pdbberlaku!D35-pdbberlaku!C35)</f>
        <v>49948</v>
      </c>
      <c r="E35">
        <f>(pdbberlaku!E35-pdbberlaku!D35)</f>
        <v>49597.600000000035</v>
      </c>
      <c r="F35">
        <f>(pdbberlaku!F35-pdbberlaku!E35)</f>
        <v>38306.899999999965</v>
      </c>
      <c r="G35">
        <f>(pdbberlaku!G35-pdbberlaku!F35)</f>
        <v>55961.100000000035</v>
      </c>
      <c r="H35">
        <f>(pdbberlaku!H35-pdbberlaku!G35)</f>
        <v>55806.899999999965</v>
      </c>
      <c r="I35">
        <f>(pdbberlaku!I35-pdbberlaku!H35)</f>
        <v>50996.799999999988</v>
      </c>
      <c r="J35">
        <f>(pdbberlaku!J35-pdbberlaku!I35)</f>
        <v>45111.5</v>
      </c>
      <c r="K35">
        <f>(pdbberlaku!K35-pdbberlaku!J35)</f>
        <v>55118.70000000007</v>
      </c>
      <c r="L35">
        <f>(pdbberlaku!L35-pdbberlaku!K35)</f>
        <v>24639.099999999977</v>
      </c>
      <c r="M35">
        <f>(pdbberlaku!M35-pdbberlaku!L35)</f>
        <v>40114.29999999993</v>
      </c>
      <c r="N35">
        <f>(pdbberlaku!N35-pdbberlaku!M35)</f>
        <v>73183.5</v>
      </c>
      <c r="O35">
        <f>(pdbberlaku!O35-pdbberlaku!N35)</f>
        <v>59797.100000000093</v>
      </c>
    </row>
    <row r="36" spans="1:15" x14ac:dyDescent="0.35">
      <c r="A36" t="s">
        <v>34</v>
      </c>
      <c r="C36">
        <f>(pdbberlaku!C36-pdbberlaku!B36)</f>
        <v>20583.100000000006</v>
      </c>
      <c r="D36">
        <f>(pdbberlaku!D36-pdbberlaku!C36)</f>
        <v>19117.299999999988</v>
      </c>
      <c r="E36">
        <f>(pdbberlaku!E36-pdbberlaku!D36)</f>
        <v>26361.100000000006</v>
      </c>
      <c r="F36">
        <f>(pdbberlaku!F36-pdbberlaku!E36)</f>
        <v>30298.400000000023</v>
      </c>
      <c r="G36">
        <f>(pdbberlaku!G36-pdbberlaku!F36)</f>
        <v>33028</v>
      </c>
      <c r="H36">
        <f>(pdbberlaku!H36-pdbberlaku!G36)</f>
        <v>22886.799999999988</v>
      </c>
      <c r="I36">
        <f>(pdbberlaku!I36-pdbberlaku!H36)</f>
        <v>31771</v>
      </c>
      <c r="J36">
        <f>(pdbberlaku!J36-pdbberlaku!I36)</f>
        <v>23754.5</v>
      </c>
      <c r="K36">
        <f>(pdbberlaku!K36-pdbberlaku!J36)</f>
        <v>33442.200000000012</v>
      </c>
      <c r="L36">
        <f>(pdbberlaku!L36-pdbberlaku!K36)</f>
        <v>14325</v>
      </c>
      <c r="M36">
        <f>(pdbberlaku!M36-pdbberlaku!L36)</f>
        <v>14440.799999999988</v>
      </c>
      <c r="N36">
        <f>(pdbberlaku!N36-pdbberlaku!M36)</f>
        <v>20089.5</v>
      </c>
      <c r="O36">
        <f>(pdbberlaku!O36-pdbberlaku!N36)</f>
        <v>17146.200000000012</v>
      </c>
    </row>
    <row r="37" spans="1:15" x14ac:dyDescent="0.35">
      <c r="A37" t="s">
        <v>35</v>
      </c>
      <c r="C37">
        <f>(pdbberlaku!C37-pdbberlaku!B37)</f>
        <v>9960.1999999999971</v>
      </c>
      <c r="D37">
        <f>(pdbberlaku!D37-pdbberlaku!C37)</f>
        <v>9830.5</v>
      </c>
      <c r="E37">
        <f>(pdbberlaku!E37-pdbberlaku!D37)</f>
        <v>10645.900000000009</v>
      </c>
      <c r="F37">
        <f>(pdbberlaku!F37-pdbberlaku!E37)</f>
        <v>12265.899999999994</v>
      </c>
      <c r="G37">
        <f>(pdbberlaku!G37-pdbberlaku!F37)</f>
        <v>14044.300000000003</v>
      </c>
      <c r="H37">
        <f>(pdbberlaku!H37-pdbberlaku!G37)</f>
        <v>8909</v>
      </c>
      <c r="I37">
        <f>(pdbberlaku!I37-pdbberlaku!H37)</f>
        <v>12730.200000000012</v>
      </c>
      <c r="J37">
        <f>(pdbberlaku!J37-pdbberlaku!I37)</f>
        <v>13239.399999999994</v>
      </c>
      <c r="K37">
        <f>(pdbberlaku!K37-pdbberlaku!J37)</f>
        <v>16618.899999999994</v>
      </c>
      <c r="L37">
        <f>(pdbberlaku!L37-pdbberlaku!K37)</f>
        <v>26791.399999999994</v>
      </c>
      <c r="M37">
        <f>(pdbberlaku!M37-pdbberlaku!L37)</f>
        <v>25754.700000000012</v>
      </c>
      <c r="N37">
        <f>(pdbberlaku!N37-pdbberlaku!M37)</f>
        <v>8936.5</v>
      </c>
      <c r="O37">
        <f>(pdbberlaku!O37-pdbberlaku!N37)</f>
        <v>15826.899999999994</v>
      </c>
    </row>
    <row r="38" spans="1:15" x14ac:dyDescent="0.35">
      <c r="A38" t="s">
        <v>36</v>
      </c>
      <c r="C38">
        <f>(pdbberlaku!C38-pdbberlaku!B38)</f>
        <v>45109.600000000006</v>
      </c>
      <c r="D38">
        <f>(pdbberlaku!D38-pdbberlaku!C38)</f>
        <v>35811.899999999965</v>
      </c>
      <c r="E38">
        <f>(pdbberlaku!E38-pdbberlaku!D38)</f>
        <v>31627.400000000023</v>
      </c>
      <c r="F38">
        <f>(pdbberlaku!F38-pdbberlaku!E38)</f>
        <v>32434.599999999977</v>
      </c>
      <c r="G38">
        <f>(pdbberlaku!G38-pdbberlaku!F38)</f>
        <v>44752.800000000047</v>
      </c>
      <c r="H38">
        <f>(pdbberlaku!H38-pdbberlaku!G38)</f>
        <v>27108.5</v>
      </c>
      <c r="I38">
        <f>(pdbberlaku!I38-pdbberlaku!H38)</f>
        <v>22852.699999999953</v>
      </c>
      <c r="J38">
        <f>(pdbberlaku!J38-pdbberlaku!I38)</f>
        <v>42342</v>
      </c>
      <c r="K38">
        <f>(pdbberlaku!K38-pdbberlaku!J38)</f>
        <v>29898.5</v>
      </c>
      <c r="L38">
        <f>(pdbberlaku!L38-pdbberlaku!K38)</f>
        <v>14376</v>
      </c>
      <c r="M38">
        <f>(pdbberlaku!M38-pdbberlaku!L38)</f>
        <v>796.90000000002328</v>
      </c>
      <c r="N38">
        <f>(pdbberlaku!N38-pdbberlaku!M38)</f>
        <v>18181.5</v>
      </c>
      <c r="O38">
        <f>(pdbberlaku!O38-pdbberlaku!N38)</f>
        <v>11505.900000000023</v>
      </c>
    </row>
    <row r="39" spans="1:15" x14ac:dyDescent="0.35">
      <c r="A39" t="s">
        <v>37</v>
      </c>
      <c r="C39">
        <f>(pdbberlaku!C39-pdbberlaku!B39)</f>
        <v>31167.299999999988</v>
      </c>
      <c r="D39">
        <f>(pdbberlaku!D39-pdbberlaku!C39)</f>
        <v>37645.5</v>
      </c>
      <c r="E39">
        <f>(pdbberlaku!E39-pdbberlaku!D39)</f>
        <v>37490</v>
      </c>
      <c r="F39">
        <f>(pdbberlaku!F39-pdbberlaku!E39)</f>
        <v>33956.100000000035</v>
      </c>
      <c r="G39">
        <f>(pdbberlaku!G39-pdbberlaku!F39)</f>
        <v>45793</v>
      </c>
      <c r="H39">
        <f>(pdbberlaku!H39-pdbberlaku!G39)</f>
        <v>29733.399999999965</v>
      </c>
      <c r="I39">
        <f>(pdbberlaku!I39-pdbberlaku!H39)</f>
        <v>29792.799999999988</v>
      </c>
      <c r="J39">
        <f>(pdbberlaku!J39-pdbberlaku!I39)</f>
        <v>34609.400000000023</v>
      </c>
      <c r="K39">
        <f>(pdbberlaku!K39-pdbberlaku!J39)</f>
        <v>40607.200000000012</v>
      </c>
      <c r="L39">
        <f>(pdbberlaku!L39-pdbberlaku!K39)</f>
        <v>28872.899999999965</v>
      </c>
      <c r="M39">
        <f>(pdbberlaku!M39-pdbberlaku!L39)</f>
        <v>6439.5999999999767</v>
      </c>
      <c r="N39">
        <f>(pdbberlaku!N39-pdbberlaku!M39)</f>
        <v>8869.2000000000698</v>
      </c>
      <c r="O39">
        <f>(pdbberlaku!O39-pdbberlaku!N39)</f>
        <v>17076.5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share</vt:lpstr>
      <vt:lpstr>pdbkonstan</vt:lpstr>
      <vt:lpstr>pdbberlaku</vt:lpstr>
      <vt:lpstr>deflator</vt:lpstr>
      <vt:lpstr>growth</vt:lpstr>
      <vt:lpstr>gkonstan</vt:lpstr>
      <vt:lpstr>gberlaku</vt:lpstr>
      <vt:lpstr>dkonstan</vt:lpstr>
      <vt:lpstr>dberlaku</vt:lpstr>
      <vt:lpstr>pmdn</vt:lpstr>
      <vt:lpstr>pma</vt:lpstr>
      <vt:lpstr>pmarp</vt:lpstr>
      <vt:lpstr>inves</vt:lpstr>
      <vt:lpstr>pmapct</vt:lpstr>
      <vt:lpstr>ICORr</vt:lpstr>
      <vt:lpstr>ICORr (2)</vt:lpstr>
      <vt:lpstr>skonstan</vt:lpstr>
      <vt:lpstr>APBN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2015-06-05T18:17:20Z</dcterms:created>
  <dcterms:modified xsi:type="dcterms:W3CDTF">2024-04-21T06:57:24Z</dcterms:modified>
</cp:coreProperties>
</file>