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D:\imelda\Bureau\Mes donnees\ventesZarra\"/>
    </mc:Choice>
  </mc:AlternateContent>
  <xr:revisionPtr revIDLastSave="0" documentId="13_ncr:1_{3414ECC1-6AA5-476F-8C92-E18B8B92510A}" xr6:coauthVersionLast="47" xr6:coauthVersionMax="47" xr10:uidLastSave="{00000000-0000-0000-0000-000000000000}"/>
  <bookViews>
    <workbookView xWindow="-110" yWindow="-110" windowWidth="19420" windowHeight="10300" activeTab="2" xr2:uid="{8DE8184E-8649-4B3F-8957-E009E56C7733}"/>
  </bookViews>
  <sheets>
    <sheet name="Zara_Sales_Analysis" sheetId="2" r:id="rId1"/>
    <sheet name="Feuil1" sheetId="1" r:id="rId2"/>
    <sheet name="Dashbaord" sheetId="3" r:id="rId3"/>
  </sheets>
  <definedNames>
    <definedName name="_xlcn.WorksheetConnection_Classeur1Zara_Sales_Analysis" hidden="1">Zara_Sales_Analysis[]</definedName>
    <definedName name="DonnéesExternes_1" localSheetId="0" hidden="1">Zara_Sales_Analysis!$A$1:$P$253</definedName>
    <definedName name="Segment_Product_Position">#N/A</definedName>
    <definedName name="Segment_Promotion">#N/A</definedName>
    <definedName name="Segment_Seasonal">#N/A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s>
  <extLst>
    <ext xmlns:x14="http://schemas.microsoft.com/office/spreadsheetml/2009/9/main" uri="{876F7934-8845-4945-9796-88D515C7AA90}">
      <x14:pivotCaches>
        <pivotCache cacheId="12"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Zara_Sales_Analysis" name="Zara_Sales_Analysis" connection="WorksheetConnection_Classeur1!Zara_Sales_Analysi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0" i="1" l="1"/>
  <c r="D41" i="1"/>
  <c r="D42" i="1"/>
  <c r="D32" i="1"/>
  <c r="E32" i="1" s="1"/>
  <c r="F32" i="1" s="1"/>
  <c r="D33" i="1"/>
  <c r="E33" i="1" s="1"/>
  <c r="F33" i="1" s="1"/>
  <c r="D34" i="1"/>
  <c r="E34" i="1" s="1"/>
  <c r="F34" i="1" s="1"/>
  <c r="D35" i="1"/>
  <c r="E35" i="1" s="1"/>
  <c r="F35" i="1" s="1"/>
  <c r="D36" i="1"/>
  <c r="E36" i="1" s="1"/>
  <c r="F36" i="1" s="1"/>
  <c r="D25" i="1"/>
  <c r="D26" i="1"/>
  <c r="E26" i="1" s="1"/>
  <c r="F26" i="1" s="1"/>
  <c r="D27" i="1"/>
  <c r="E27" i="1" s="1"/>
  <c r="F27" i="1" s="1"/>
  <c r="D28" i="1"/>
  <c r="E28" i="1" s="1"/>
  <c r="F28" i="1" s="1"/>
  <c r="D24" i="1"/>
  <c r="C54" i="1"/>
  <c r="B6" i="1"/>
  <c r="B3" i="1"/>
  <c r="C14" i="1"/>
  <c r="C1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4AF6AF-7BCD-4D3D-94EC-529A44E1B49E}" keepAlive="1" name="Requête - Zara_Sales_Analysis" description="Connexion à la requête « Zara_Sales_Analysis » dans le classeur." type="5" refreshedVersion="7" background="1" saveData="1">
    <dbPr connection="Provider=Microsoft.Mashup.OleDb.1;Data Source=$Workbook$;Location=Zara_Sales_Analysis;Extended Properties=&quot;&quot;" command="SELECT * FROM [Zara_Sales_Analysis]"/>
  </connection>
  <connection id="2" xr16:uid="{6B3048A3-B797-4452-9264-C4048A01048A}" keepAlive="1" name="ThisWorkbookDataModel" description="Modèle de données"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541B5EE0-8DDD-4C07-BE01-93B1C985FF0F}" name="WorksheetConnection_Classeur1!Zara_Sales_Analysis" type="102" refreshedVersion="7" minRefreshableVersion="5">
    <extLst>
      <ext xmlns:x15="http://schemas.microsoft.com/office/spreadsheetml/2010/11/main" uri="{DE250136-89BD-433C-8126-D09CA5730AF9}">
        <x15:connection id="Zara_Sales_Analysis">
          <x15:rangePr sourceName="_xlcn.WorksheetConnection_Classeur1Zara_Sales_Analysis"/>
        </x15:connection>
      </ext>
    </extLst>
  </connection>
</connections>
</file>

<file path=xl/sharedStrings.xml><?xml version="1.0" encoding="utf-8"?>
<sst xmlns="http://schemas.openxmlformats.org/spreadsheetml/2006/main" count="3362" uniqueCount="1145">
  <si>
    <t>Product ID</t>
  </si>
  <si>
    <t>Product Position</t>
  </si>
  <si>
    <t>Promotion</t>
  </si>
  <si>
    <t>Product Category</t>
  </si>
  <si>
    <t>Seasonal</t>
  </si>
  <si>
    <t>Sales Volume</t>
  </si>
  <si>
    <t>brand</t>
  </si>
  <si>
    <t>url</t>
  </si>
  <si>
    <t>sku</t>
  </si>
  <si>
    <t>name</t>
  </si>
  <si>
    <t>description</t>
  </si>
  <si>
    <t>price</t>
  </si>
  <si>
    <t>currency</t>
  </si>
  <si>
    <t>scraped_at</t>
  </si>
  <si>
    <t>terms</t>
  </si>
  <si>
    <t>section</t>
  </si>
  <si>
    <t>Aisle</t>
  </si>
  <si>
    <t>No</t>
  </si>
  <si>
    <t>Clothing</t>
  </si>
  <si>
    <t>Zara</t>
  </si>
  <si>
    <t>https://www.zara.com/us/en/basic-puffer-jacket-p06985450.html</t>
  </si>
  <si>
    <t>272145190-250-2</t>
  </si>
  <si>
    <t>BASIC PUFFER JACKET</t>
  </si>
  <si>
    <t>Puffer jacket made of tear-resistant ripstop fabric. High collar and adjustable long sleeves with adhesive straps. Welt pockets at hip. Adjustable hem with side elastics. Front zip closure.</t>
  </si>
  <si>
    <t>USD</t>
  </si>
  <si>
    <t>2024-02-19T08:50:05.654618</t>
  </si>
  <si>
    <t>jackets</t>
  </si>
  <si>
    <t>MAN</t>
  </si>
  <si>
    <t>https://www.zara.com/us/en/tuxedo-jacket-p08896675.html</t>
  </si>
  <si>
    <t>324052738-800-46</t>
  </si>
  <si>
    <t>TUXEDO JACKET</t>
  </si>
  <si>
    <t>Straight fit blazer. Pointed lapel collar and long sleeves with buttoned cuffs. Welt pockets at hip and interior pocket. Central back vent at hem. Front button closure.</t>
  </si>
  <si>
    <t>2024-02-19T08:50:06.590930</t>
  </si>
  <si>
    <t>End-cap</t>
  </si>
  <si>
    <t>Yes</t>
  </si>
  <si>
    <t>https://www.zara.com/us/en/slim-fit-suit-jacket-p01564520.html</t>
  </si>
  <si>
    <t>335342680-800-44</t>
  </si>
  <si>
    <t>SLIM FIT SUIT JACKET</t>
  </si>
  <si>
    <t>Slim fit jacket. Notched lapel collar. Long sleeves with buttoned cuffs. Welt pocket at chest and flap pockets at hip. Interior pocket. Back vents. Front button closure.</t>
  </si>
  <si>
    <t>2024-02-19T08:50:07.301419</t>
  </si>
  <si>
    <t>https://www.zara.com/us/en/stretch-suit-jacket-p01564300.html</t>
  </si>
  <si>
    <t>328303236-420-44</t>
  </si>
  <si>
    <t>STRETCH SUIT JACKET</t>
  </si>
  <si>
    <t>Slim fit jacket made of viscose blend fabric. Notched lapel collar. Long sleeves with buttoned cuffs. Welt pocket at chest and flap pockets at hip. Interior pocket. Back vents. Front button closure.</t>
  </si>
  <si>
    <t>2024-02-19T08:50:07.882922</t>
  </si>
  <si>
    <t>https://www.zara.com/us/en/double-faced-jacket-p08281477.html</t>
  </si>
  <si>
    <t>312368260-800-2</t>
  </si>
  <si>
    <t>DOUBLE FACED JACKET</t>
  </si>
  <si>
    <t>Jacket made of faux leather faux shearling with fleece interior. Tabbed lapel collar. Long sleeves. Zip pockets at hip. Front zip closure.</t>
  </si>
  <si>
    <t>2024-02-19T08:50:08.453847</t>
  </si>
  <si>
    <t>https://www.zara.com/us/en/contrasting-collar-jacket-p06987331.html</t>
  </si>
  <si>
    <t>320298385-807-2</t>
  </si>
  <si>
    <t>CONTRASTING COLLAR JACKET</t>
  </si>
  <si>
    <t>Relaxed fit jacket. Contrasting lapel collar and long sleeves with buttoned cuffs. Front pouch pockets. Interior pocket. Washed effect. Front zip closure.</t>
  </si>
  <si>
    <t>2024-02-19T08:50:09.140497</t>
  </si>
  <si>
    <t>Front of Store</t>
  </si>
  <si>
    <t>https://www.zara.com/us/en/faux-leather-puffer-jacket-p08281420.html</t>
  </si>
  <si>
    <t>278112470-800-2</t>
  </si>
  <si>
    <t>FAUX LEATHER PUFFER JACKET</t>
  </si>
  <si>
    <t>Faux leather puffer jacket. High collar and long sleeves with ribbed interior cuffs. Welt pockets at hip. Interior pocket. Adjustable hem with side elastics. Front zip closure.</t>
  </si>
  <si>
    <t>2024-02-19T08:50:09.688951</t>
  </si>
  <si>
    <t>https://www.zara.com/us/en/suit-jacket-in-100-linen-p04307408.html</t>
  </si>
  <si>
    <t>322972485-431-46</t>
  </si>
  <si>
    <t>SUIT JACKET IN 100% LINEN</t>
  </si>
  <si>
    <t>Straight fit blazer made of linen. Notched lapel collar and long sleeves with buttoned cuffs. Welt pocket at chest and flap pockets at hip. Interior pocket. Back vents. Front button closure.</t>
  </si>
  <si>
    <t>2024-02-19T08:50:10.200777</t>
  </si>
  <si>
    <t>https://www.zara.com/us/en/100-wool-suit-jacket-p05955218.html</t>
  </si>
  <si>
    <t>313854165-401-46</t>
  </si>
  <si>
    <t>100% WOOL SUIT JACKET</t>
  </si>
  <si>
    <t>Jacket made of Italian wool. Pointed lapel collar and long sleeves with buttoned cuffs. Welt pocket at chest and flap pockets at hip. Interior pocket. Back vents. Front button closure.</t>
  </si>
  <si>
    <t>2024-02-19T08:50:10.880741</t>
  </si>
  <si>
    <t>https://www.zara.com/us/en/100-feather-fill-puffer-jacket-p04302305.html</t>
  </si>
  <si>
    <t>312372602-800-2</t>
  </si>
  <si>
    <t>100% FEATHER FILL PUFFER JACKET</t>
  </si>
  <si>
    <t>Puffer jacket made of shiny finish technical fabric. Fill is a blend of 80% down and 20% feathers. High collar with adjustable hood and long sleeves with elastic cuffs. Welt pockets at hip and interior pocket. Adjustable hem with side elastics. Front zip closure.</t>
  </si>
  <si>
    <t>2024-02-19T08:50:11.380061</t>
  </si>
  <si>
    <t>https://www.zara.com/us/en/herringbone-textured-jacket-p08491401.html</t>
  </si>
  <si>
    <t>316207900-710-2</t>
  </si>
  <si>
    <t>HERRINGBONE TEXTURED JACKET</t>
  </si>
  <si>
    <t>Jacket made of wool blend fabric. Lapel collar and long sleeves. Welt pockets at hip. Front zip closure.</t>
  </si>
  <si>
    <t>2024-02-19T08:50:12.011296</t>
  </si>
  <si>
    <t>https://www.zara.com/us/en/oversized-cropped-jacket-limited-edition-p04304672.html</t>
  </si>
  <si>
    <t>329186122-800-2</t>
  </si>
  <si>
    <t>OVERSIZED CROPPED JACKET LIMITED EDITION</t>
  </si>
  <si>
    <t>Oversized cropped jacket. Notched lapel collar and long sleeves with buttoned cuffs. Flap pockets at waist ad interior pocket. Front button closure.</t>
  </si>
  <si>
    <t>2024-02-19T08:50:12.510507</t>
  </si>
  <si>
    <t>https://www.zara.com/us/en/leather-biker-jacket-p05833412.html</t>
  </si>
  <si>
    <t>311297791-800-2</t>
  </si>
  <si>
    <t>LEATHER BIKER JACKET</t>
  </si>
  <si>
    <t>Jacket with lapel collar and snap button details. Long sleeves with zip cuffs. Front zip pockets and interior pocket. Asymmetric front closure with metal zipper.</t>
  </si>
  <si>
    <t>2024-02-19T08:50:13.210501</t>
  </si>
  <si>
    <t>https://www.zara.com/us/en/cropped-leather-jacket-p02521104.html</t>
  </si>
  <si>
    <t>323134418-800-3</t>
  </si>
  <si>
    <t>CROPPED LEATHER JACKET</t>
  </si>
  <si>
    <t>Leather jacket. Cropped length. Lapel collar and long sleeves. Front hidden in-seam pockets. Front zip closure.</t>
  </si>
  <si>
    <t>2024-02-19T08:50:13.771115</t>
  </si>
  <si>
    <t>https://www.zara.com/us/en/faux-leather-boxy-fit-jacket-p08281654.html</t>
  </si>
  <si>
    <t>311297555-706-2</t>
  </si>
  <si>
    <t>FAUX LEATHER BOXY FIT JACKET</t>
  </si>
  <si>
    <t>Boxy fit jacket. Lapel collar and long sleeves with buttoned cuffs. Welt pockets at hip. Front button closure.</t>
  </si>
  <si>
    <t>2024-02-19T08:50:14.252907</t>
  </si>
  <si>
    <t>https://www.zara.com/us/en/faux-leather-jacket-p03427320.html</t>
  </si>
  <si>
    <t>317012940-800-2</t>
  </si>
  <si>
    <t>FAUX LEATHER JACKET</t>
  </si>
  <si>
    <t>Jacket made of faux leather fabric. Lapel collar with snap button details. Long sleeves with zip cuffs. Front zip pockets at chest and hip. Interior pocket. Asymmetric front closure with metal zipper.</t>
  </si>
  <si>
    <t>2024-02-19T08:50:14.853868</t>
  </si>
  <si>
    <t>https://www.zara.com/us/en/faux-suede-bomber-jacket-p06318600.html</t>
  </si>
  <si>
    <t>311292672-800-2</t>
  </si>
  <si>
    <t>FAUX SUEDE BOMBER JACKET</t>
  </si>
  <si>
    <t>Jacket made of faux suede fabric. Ribbed elastic high collar and long sleeve. Welt pockets at hip. Rib trim. Front zip closure.</t>
  </si>
  <si>
    <t>2024-02-19T08:50:15.386895</t>
  </si>
  <si>
    <t>https://www.zara.com/us/en/denim-bomber-jacket-p00621400.html</t>
  </si>
  <si>
    <t>321496837-400-3</t>
  </si>
  <si>
    <t>DENIM BOMBER JACKET</t>
  </si>
  <si>
    <t>Jacket made of denim fabric with padded interior. Rib elastic collar and long sleeves. Welt pockets at hip and interior pocket. Elastic hem. All-over contrasting topstitching details. Front zip closure.</t>
  </si>
  <si>
    <t>2024-02-19T08:50:15.895051</t>
  </si>
  <si>
    <t>https://www.zara.com/us/en/boucle-textured-jacket-p08491402.html</t>
  </si>
  <si>
    <t>316205038-615-2</t>
  </si>
  <si>
    <t>BOUCLÃ‰ TEXTURED JACKET</t>
  </si>
  <si>
    <t>Cropped jacket made with wool blend fabric. High collar and long sleeves with elastic cuffs. Front patch pockets with flaps. Elastic hem. Front snap button closure.</t>
  </si>
  <si>
    <t>2024-02-19T08:50:16.580479</t>
  </si>
  <si>
    <t>https://www.zara.com/us/en/suit-jacket-in-100-linen-p04307443.html</t>
  </si>
  <si>
    <t>322972473-052-46</t>
  </si>
  <si>
    <t>Straight fit blazer made of linen. Notched lapel collar and long sleeves with buttoned cuffs. Flap pockets at hip. Interior pocket. Back vents. Front button closure.</t>
  </si>
  <si>
    <t>2024-02-19T08:50:17.153559</t>
  </si>
  <si>
    <t>https://www.zara.com/us/en/jacquard-denim-jacket-p07627402.html</t>
  </si>
  <si>
    <t>313845662-400-3</t>
  </si>
  <si>
    <t>JACQUARD DENIM JACKET</t>
  </si>
  <si>
    <t>Lapel collar jacket with long sleeves with buttoned cuffs. Patch pockets with flaps at chest and side pockets at hip. Front hidden button closure.</t>
  </si>
  <si>
    <t>2024-02-19T08:50:17.639427</t>
  </si>
  <si>
    <t>https://www.zara.com/us/en/padded-denim-jacket-p01538413.html</t>
  </si>
  <si>
    <t>320264577-800-2</t>
  </si>
  <si>
    <t>PADDED DENIM JACKET</t>
  </si>
  <si>
    <t>Cropped jacket with lightly quilted interior. Lapel collar and long sleeves. Flap patch pockets at hip. Washed effect. Rib hems. Front zip closure.</t>
  </si>
  <si>
    <t>2024-02-19T08:50:18.264732</t>
  </si>
  <si>
    <t>https://www.zara.com/us/en/leather-jacket-p05479400.html</t>
  </si>
  <si>
    <t>315529534-705-3</t>
  </si>
  <si>
    <t>LEATHER JACKET</t>
  </si>
  <si>
    <t>Relaxed fit jacket in leather. Spread collar and long sleeves with slit cuffs with button closure. Patch pockets at hip. Back vents. Front button closure.</t>
  </si>
  <si>
    <t>2024-02-19T08:50:18.813979</t>
  </si>
  <si>
    <t>https://www.zara.com/us/en/lightweight-bomber-jacket-p08281315.html</t>
  </si>
  <si>
    <t>320423517-800-2</t>
  </si>
  <si>
    <t>LIGHTWEIGHT BOMBER JACKET</t>
  </si>
  <si>
    <t>Lightweight jacket made of technical fabric. Round neck and long sleeves. Welt pockets at hip. Interior pocket. Rib trim. Front zip closure.</t>
  </si>
  <si>
    <t>2024-02-19T08:50:19.405469</t>
  </si>
  <si>
    <t>https://www.zara.com/us/en/suit-jacket-p04303266.html</t>
  </si>
  <si>
    <t>328250627-251-46</t>
  </si>
  <si>
    <t>SUIT JACKET</t>
  </si>
  <si>
    <t>Straight fit jacket made of dense stretch fabric. Notched lapel collar and long sleeves with buttoned cuffs. Welt pocket at chest and flap pockets at hip. Interior pocket. Back vents. Front button closure.</t>
  </si>
  <si>
    <t>2024-02-19T08:50:19.899287</t>
  </si>
  <si>
    <t>https://www.zara.com/us/en/faux-leather-bomber-jacket-p03918420.html</t>
  </si>
  <si>
    <t>311309526-800-2</t>
  </si>
  <si>
    <t>FAUX LEATHER BOMBER JACKET</t>
  </si>
  <si>
    <t>Jacket made of faux leather fabric. High collar and long sleeves. Welt pockets at hip and interior pocket. Rib trim. Front zip closure.</t>
  </si>
  <si>
    <t>2024-02-19T08:50:20.387337</t>
  </si>
  <si>
    <t>https://www.zara.com/us/en/patch-bomber-jacket-p03918330.html</t>
  </si>
  <si>
    <t>311287528-811-2</t>
  </si>
  <si>
    <t>PATCH BOMBER JACKET</t>
  </si>
  <si>
    <t>Varsity jacket made of faux suede fabric. Double welt pockets at hip and interior pocket. Front and back contrasting patch appliquÃ©s and embroidery. Rib trim. Front snap button closure.</t>
  </si>
  <si>
    <t>2024-02-19T08:50:20.940517</t>
  </si>
  <si>
    <t>https://www.zara.com/us/en/stretch-pocket-overshirt-p07484478.html</t>
  </si>
  <si>
    <t>342657802-914-2</t>
  </si>
  <si>
    <t>STRETCH POCKET OVERSHIRT</t>
  </si>
  <si>
    <t>Overshirt made of stretchy fabric. Lapel collar and long sleeves with snap buttoned cuffs. Chest patch pockets. Front snap button closure.</t>
  </si>
  <si>
    <t>2024-02-19T08:50:21.681257</t>
  </si>
  <si>
    <t>https://www.zara.com/us/en/rib-collar-jacket-p08281410.html</t>
  </si>
  <si>
    <t>316207898-712-2</t>
  </si>
  <si>
    <t>RIB COLLAR JACKET</t>
  </si>
  <si>
    <t>Jacket made of technical fabric with padded interior. Tonal elastic rib high collar. Long sleeves. Welt pockets at hip and interior pocket. Interior elastic finish. Front zip closure.</t>
  </si>
  <si>
    <t>2024-02-19T08:50:22.196513</t>
  </si>
  <si>
    <t>https://www.zara.com/us/en/faux-leather-oversized-jacket-limited-edition-p07380310.html</t>
  </si>
  <si>
    <t>321496761-800-2</t>
  </si>
  <si>
    <t>FAUX LEATHER OVERSIZED JACKET LIMITED EDITION</t>
  </si>
  <si>
    <t>Oversized jacket. Notched lapel collar and long sleeves. Flap pockets at hip and interior pocket. Front button closure.</t>
  </si>
  <si>
    <t>2024-02-19T08:50:22.752699</t>
  </si>
  <si>
    <t>https://www.zara.com/us/en/contrasting-patches-bomber-jacket-p06318411.html</t>
  </si>
  <si>
    <t>311307255-800-2</t>
  </si>
  <si>
    <t>CONTRASTING PATCHES BOMBER JACKET</t>
  </si>
  <si>
    <t>Varsity jacket with elastic collar and long sleeves. Welt pockets at hip and interior pocket. Embroidered appliquÃ© and contrast front and back patches. Rib trim. Front snap button closure.</t>
  </si>
  <si>
    <t>2024-02-19T08:50:23.449176</t>
  </si>
  <si>
    <t>https://www.zara.com/us/en/patch-bomber-jacket-p03833404.html</t>
  </si>
  <si>
    <t>317129011-500-2</t>
  </si>
  <si>
    <t>Varsity jacket with padded interior. Rib elastic collar and long sleeves in contrast faux leather. Double welt pockets at hip and interior pocket. Contrasting patch appliquÃ©s at front and back. Rib trim. Front snap button closure.</t>
  </si>
  <si>
    <t>2024-02-19T08:50:23.929417</t>
  </si>
  <si>
    <t>https://www.zara.com/us/en/cropped-bomber-jacket-limited-edition-p08281600.html</t>
  </si>
  <si>
    <t>330274270-800-2</t>
  </si>
  <si>
    <t>CROPPED BOMBER JACKET LIMITED EDITION</t>
  </si>
  <si>
    <t>Jacket with lightly padded interior. Rib collar and long sleeves. Flap pockets at waist. Rib trim. Front asymmetric zip closure.</t>
  </si>
  <si>
    <t>2024-02-19T08:50:24.492261</t>
  </si>
  <si>
    <t>https://www.zara.com/us/en/faux-leather-puffer-jacket-p03833302.html</t>
  </si>
  <si>
    <t>311297855-800-2</t>
  </si>
  <si>
    <t>Faux leather jacket with padded interior. Lapel collar and long sleeves with snap buttoned cuffs. Welt pockets at hip and interior pocket. Elastic hem. Front zip hidden by a snap button flap.</t>
  </si>
  <si>
    <t>2024-02-19T08:50:25.084642</t>
  </si>
  <si>
    <t>https://www.zara.com/us/en/faux-leather-bomber-jacket-p08281667.html</t>
  </si>
  <si>
    <t>317782474-800-2</t>
  </si>
  <si>
    <t>Jacket made of faux leather fabric. Rib elastic collar and long sleeves. Zip pockets with flaps at hip. Interior pocket. Elastic hem. Front zip closure.</t>
  </si>
  <si>
    <t>2024-02-19T08:50:26.108791</t>
  </si>
  <si>
    <t>https://www.zara.com/us/en/bomber-jacket-p06318502.html</t>
  </si>
  <si>
    <t>315758723-401-2</t>
  </si>
  <si>
    <t>BOMBER JACKET</t>
  </si>
  <si>
    <t>Varsity jacket. High collar and long sleeves. Welt pockets at hip and interior pocket. Rib trim. Front snap button closure.</t>
  </si>
  <si>
    <t>2024-02-19T08:50:27.368815</t>
  </si>
  <si>
    <t>https://www.zara.com/us/en/faux-suede-jacket-p08281652.html</t>
  </si>
  <si>
    <t>311302863-800-2</t>
  </si>
  <si>
    <t>FAUX SUEDE JACKET</t>
  </si>
  <si>
    <t>Lapel collar jacket with long sleeves with buttoned cuffs. Flap pockets at chest and welt pockets at hip. Front button closure.</t>
  </si>
  <si>
    <t>2024-02-19T08:50:28.013766</t>
  </si>
  <si>
    <t>https://www.zara.com/us/en/faux-suede-bomber-jacket-p08574500.html</t>
  </si>
  <si>
    <t>311282759-806-2</t>
  </si>
  <si>
    <t>Jacket made of faux suede fabric. Rib elastic collar and long sleeves. Welt pockets at hip. Rib trim. Front zip closure.</t>
  </si>
  <si>
    <t>2024-02-19T08:50:28.575851</t>
  </si>
  <si>
    <t>https://www.zara.com/us/en/suede-jacket-p02521102.html</t>
  </si>
  <si>
    <t>323134415-700-3</t>
  </si>
  <si>
    <t>SUEDE JACKET</t>
  </si>
  <si>
    <t>Jacket made of suede. Cropped length. Lapel collar and long sleeves. Front hidden in-seam pockets. Front zip closure.</t>
  </si>
  <si>
    <t>2024-02-19T08:50:29.497634</t>
  </si>
  <si>
    <t>https://www.zara.com/us/en/contrasting-collar-jacket-p01538369.html</t>
  </si>
  <si>
    <t>312372582-526-2</t>
  </si>
  <si>
    <t>Jacket with lightly padded interior. Contrasting lapel collar. Long sleeves with buttoned cuffs. Washed effect. Double welt pockets at chest and hip. Front zip closure.</t>
  </si>
  <si>
    <t>2024-02-19T08:50:30.899896</t>
  </si>
  <si>
    <t>https://www.zara.com/us/en/textured-jacket-p04302457.html</t>
  </si>
  <si>
    <t>321143726-712-2</t>
  </si>
  <si>
    <t>TEXTURED JACKET</t>
  </si>
  <si>
    <t>Jacket made of textured fabric. Lapel collar and long sleeves with buttoned cuffs. Patch pockets at chest and hidden pockets at hip. Side vents at hem. Front button closure.</t>
  </si>
  <si>
    <t>2024-02-19T08:50:31.435371</t>
  </si>
  <si>
    <t>https://www.zara.com/us/en/cropped-textured-jacket-p01538410.html</t>
  </si>
  <si>
    <t>320220949-507-2</t>
  </si>
  <si>
    <t>CROPPED TEXTURED JACKET</t>
  </si>
  <si>
    <t>Jacket made of dense cotton fabric cut on the bias. Lapel collar and long sleeves with buttoned cuffs. Welt pockets at hip and interior pocket. Cropped length. Front zip closure.</t>
  </si>
  <si>
    <t>2024-02-19T08:50:32.016086</t>
  </si>
  <si>
    <t>https://www.zara.com/us/en/pocket-puffer-jacket-p08281439.html</t>
  </si>
  <si>
    <t>312664937-514-2</t>
  </si>
  <si>
    <t>POCKET PUFFER JACKET</t>
  </si>
  <si>
    <t>Quilted jacket made of technical fabric. High collar and long sleeves. Flap pocket at chest and hidden in-seam pockets at side hip. Interior pocket. Interior elastic hem. Cropped length. Front zip closure.</t>
  </si>
  <si>
    <t>2024-02-19T08:50:32.531017</t>
  </si>
  <si>
    <t>https://www.zara.com/us/en/technical-jacket-with-pockets-p03286501.html</t>
  </si>
  <si>
    <t>321143723-401-2</t>
  </si>
  <si>
    <t>TECHNICAL JACKET WITH POCKETS</t>
  </si>
  <si>
    <t>Jacket made of technical fabric with quilted interior. Lapel collar and long sleeves. Flap patch pockets at hip. Rib trim. Front button closure.</t>
  </si>
  <si>
    <t>2024-02-19T08:50:33.138517</t>
  </si>
  <si>
    <t>https://www.zara.com/us/en/faux-leather-jacket-p08281345.html</t>
  </si>
  <si>
    <t>311297763-800-2</t>
  </si>
  <si>
    <t>Jacket made of faux leather fabric. Lapel collar and long sleeves with snap buttoned cuffs. Welt pockets at hip. Front snap button closure.</t>
  </si>
  <si>
    <t>2024-02-19T08:50:33.724614</t>
  </si>
  <si>
    <t>https://www.zara.com/us/en/faux-suede-jacket-p03548689.html</t>
  </si>
  <si>
    <t>311292194-731-2</t>
  </si>
  <si>
    <t>2024-02-19T08:50:34.380743</t>
  </si>
  <si>
    <t>https://www.zara.com/us/en/ripped-denim-jacket-p01538470.html</t>
  </si>
  <si>
    <t>335663355-406-2</t>
  </si>
  <si>
    <t>RIPPED DENIM JACKET</t>
  </si>
  <si>
    <t>Denim jacket with lapel collar and long sleeves with buttoned cuffs. Flap pockets at chest and welt pockets at hip. All over washed effect and rips. Front button closure.</t>
  </si>
  <si>
    <t>2024-02-19T08:50:35.011352</t>
  </si>
  <si>
    <t>https://www.zara.com/us/en/textured-pocket-jacket-p03918500.html</t>
  </si>
  <si>
    <t>312363708-800-2</t>
  </si>
  <si>
    <t>TEXTURED POCKET JACKET</t>
  </si>
  <si>
    <t>Jacket with lightly padded interior. Lapel collar and long sleeves with buttoned cuffs. Flap pockets at chest and welt pockets at hip. Front button closure.</t>
  </si>
  <si>
    <t>2024-02-19T08:50:35.534355</t>
  </si>
  <si>
    <t>https://www.zara.com/us/en/faux-suede-patch-jacket-p08281357.html</t>
  </si>
  <si>
    <t>312320664-251-2</t>
  </si>
  <si>
    <t>FAUX SUEDE PATCH JACKET</t>
  </si>
  <si>
    <t>Varsity jacket made of faux suede fabric. Lapel collar and long sleeves. Double welt pockets at hip and interior pocket. Front contrasting patch appliquÃ©s and embroidery. Rib trim. Front snap button closure.</t>
  </si>
  <si>
    <t>2024-02-19T08:50:36.278549</t>
  </si>
  <si>
    <t>https://www.zara.com/us/en/puffer-jacket-with-pouch-pocket-p00155401.html</t>
  </si>
  <si>
    <t>311302445-445-97</t>
  </si>
  <si>
    <t>PUFFER JACKET WITH POUCH POCKET</t>
  </si>
  <si>
    <t>Jacket made of technical fabric with padded interior. High collar with front zip closure and long sleeves with elastic strap cuffs. Front and back contrast embroidered text. Zip pockets at hip. Adjustable elastic strap at hem with side zippers and strap.</t>
  </si>
  <si>
    <t>2024-02-19T08:50:37.262777</t>
  </si>
  <si>
    <t>https://www.zara.com/us/en/bomber-jacket-p05039440.html</t>
  </si>
  <si>
    <t>323216370-422-97</t>
  </si>
  <si>
    <t>Boxy bomber jacket. Rib elastic collar and long sleeves. Welt pockets at hip. Elasticized trim. Front zip closure.</t>
  </si>
  <si>
    <t>2024-02-19T08:50:37.977065</t>
  </si>
  <si>
    <t>https://www.zara.com/us/en/textured-weave-overshirt-p01608101.html</t>
  </si>
  <si>
    <t>317107014-707-2</t>
  </si>
  <si>
    <t>TEXTURED WEAVE OVERSHIRT</t>
  </si>
  <si>
    <t>Relaxed fit overshirt. Lapel collar and long sleeves with buttoned cuffs. Side hidden in-seam pockets. Front button closure.</t>
  </si>
  <si>
    <t>2024-02-19T08:50:38.675293</t>
  </si>
  <si>
    <t>https://www.zara.com/us/en/straight-suit-jacket-p04143291.html</t>
  </si>
  <si>
    <t>328594167-800-46</t>
  </si>
  <si>
    <t>STRAIGHT SUIT JACKET</t>
  </si>
  <si>
    <t>Straight fit blazer. Notched lapel collar and long sleeves with buttoned cuffs. Flap pockets at hip. Interior pocket. Central back vent at hem. Front button closure.</t>
  </si>
  <si>
    <t>2024-02-19T08:50:39.146924</t>
  </si>
  <si>
    <t>https://www.zara.com/us/en/hooded-quilted-jacket-p00029501.html</t>
  </si>
  <si>
    <t>311309598-711-2</t>
  </si>
  <si>
    <t>HOODED QUILTED JACKET</t>
  </si>
  <si>
    <t>Puffer jacket with high collar and adjustable hood. Long sleeves with interior rib cuffs. Welt pockets at hip and interior pocket. Adjustable hem with side elastics. Front zip hidden by a snap button flap.</t>
  </si>
  <si>
    <t>2024-02-19T08:50:39.688602</t>
  </si>
  <si>
    <t>https://www.zara.com/us/en/lightweight-puffer-jacket-p04302520.html</t>
  </si>
  <si>
    <t>267133943-711-2</t>
  </si>
  <si>
    <t>LIGHTWEIGHT PUFFER JACKET</t>
  </si>
  <si>
    <t>Padded jacket made of technical fabric. High collar and long sleeves. Welt pockets at hip. Elasticized trim. Front zip closure.</t>
  </si>
  <si>
    <t>2024-02-19T08:50:40.213708</t>
  </si>
  <si>
    <t>https://www.zara.com/us/en/cotton-blend-bomber-jacket-p06518350.html</t>
  </si>
  <si>
    <t>318265017-401-2</t>
  </si>
  <si>
    <t>COTTON BLEND BOMBER JACKET</t>
  </si>
  <si>
    <t>Jacket made of cotton blend fabric. High collar and long sleeves. Welt pockets at hip. Rib trim. Cropped length. Front zip closure.</t>
  </si>
  <si>
    <t>2024-02-19T08:50:40.898654</t>
  </si>
  <si>
    <t>https://www.zara.com/us/en/pocket-jacket-p06318507.html</t>
  </si>
  <si>
    <t>322410604-401-2</t>
  </si>
  <si>
    <t>POCKET JACKET</t>
  </si>
  <si>
    <t>Jacket made of dense technical fabric. Lapel collar and long sleeves with buttoned cuffs. Multi-functional front pockets. Front zip hidden by a snap button flap.</t>
  </si>
  <si>
    <t>2024-02-19T08:50:41.427891</t>
  </si>
  <si>
    <t>https://www.zara.com/us/en/oversized-bomber-jacket-p08281311.html</t>
  </si>
  <si>
    <t>324149982-982-2</t>
  </si>
  <si>
    <t>OVERSIZED BOMBER JACKET</t>
  </si>
  <si>
    <t>Oversized jacket made of technical fabric. High collar and long sleeves with pocket detail. Welt pockets at hip and interior pocket. Rib trim. Adjustable asymmetric hem with side zippers. Front zip closure.</t>
  </si>
  <si>
    <t>2024-02-19T08:50:41.944116</t>
  </si>
  <si>
    <t>https://www.zara.com/us/en/embroidered-patch-jacket-p05320345.html</t>
  </si>
  <si>
    <t>320531693-707-2</t>
  </si>
  <si>
    <t>EMBROIDERED PATCH JACKET</t>
  </si>
  <si>
    <t>Roomy jacket made of lightweight fabric. Lapel collar and long sleeves with elastic cuffs. Contrasting patch appliquÃ©s with embroidery at front and back. Front pouch pocket. Elastic hem. Front zip closure.</t>
  </si>
  <si>
    <t>2024-02-19T08:50:42.629521</t>
  </si>
  <si>
    <t>https://www.zara.com/us/en/acid-wash-denim-jacket-p06688401.html</t>
  </si>
  <si>
    <t>328279967-409-3</t>
  </si>
  <si>
    <t>ACID WASH DENIM JACKET</t>
  </si>
  <si>
    <t>Jacket made of cotton denim. Lapel collar and long sleeves with buttoned cuffs. Patch pockets at chest and side pockets at hip. Washed effect. Front zip closure.</t>
  </si>
  <si>
    <t>2024-02-19T08:50:43.067567</t>
  </si>
  <si>
    <t>https://www.zara.com/us/en/vintage-effect-leather-bomber-jacket-p02521300.html</t>
  </si>
  <si>
    <t>320774184-800-97</t>
  </si>
  <si>
    <t>VINTAGE EFFECT LEATHER BOMBER JACKET</t>
  </si>
  <si>
    <t/>
  </si>
  <si>
    <t>2024-02-19T08:50:43.543555</t>
  </si>
  <si>
    <t>https://www.zara.com/us/en/textured-denim-jacket-limited-edition-p01538430.html</t>
  </si>
  <si>
    <t>322972491-800-2</t>
  </si>
  <si>
    <t>TEXTURED DENIM JACKET LIMITED EDITION</t>
  </si>
  <si>
    <t>Lapel collar jacket with long sleeves with buttoned cuffs. Flap pockets at chest and welt pockets at hip. All over washed and uneven textured effect. Front button closure.</t>
  </si>
  <si>
    <t>2024-02-19T08:50:44.126726</t>
  </si>
  <si>
    <t>https://www.zara.com/us/en/wool-blend-jacket-p09621448.html</t>
  </si>
  <si>
    <t>321501682-800-2</t>
  </si>
  <si>
    <t>WOOL BLEND JACKET</t>
  </si>
  <si>
    <t>Jacket made of wool blend fabric. Lapel collar and long sleeves. Welt pockets at hip and interior pocket. Rib trim. Front zip closure.</t>
  </si>
  <si>
    <t>2024-02-19T08:50:45.034237</t>
  </si>
  <si>
    <t>https://www.zara.com/us/en/cotton---linen-blend-jacket-p00706103.html</t>
  </si>
  <si>
    <t>328616906-712-2</t>
  </si>
  <si>
    <t>COTTON - LINEN BLEND JACKET</t>
  </si>
  <si>
    <t>Jacket made of cotton and linen blend fabric. Lapel collar and long sleeves with buttoned cuffs. Patch pocket at chest and side pockets at hip. Elastic hem. Front zip closure.</t>
  </si>
  <si>
    <t>2024-02-19T08:50:45.809524</t>
  </si>
  <si>
    <t>https://www.zara.com/us/en/fleece-bomber-jacket-p08281405.html</t>
  </si>
  <si>
    <t>311292541-802-2</t>
  </si>
  <si>
    <t>FLEECE BOMBER JACKET</t>
  </si>
  <si>
    <t>Jacket made of faux shearling fabric. Rib elastic collar and long sleeves. Welt pockets at hip and interior pocket. Rib trim. Front zip closure.</t>
  </si>
  <si>
    <t>2024-02-19T08:50:46.259361</t>
  </si>
  <si>
    <t>https://www.zara.com/us/en/zippered-jacket-p04087418.html</t>
  </si>
  <si>
    <t>319205114-807-2</t>
  </si>
  <si>
    <t>ZIPPERED JACKET</t>
  </si>
  <si>
    <t>Lapel collar jacket with long sleeves. Front pouch pockets. Front zip closure.</t>
  </si>
  <si>
    <t>2024-02-19T08:50:47.254145</t>
  </si>
  <si>
    <t>https://www.zara.com/us/en/cotton-jacket-p00706301.html</t>
  </si>
  <si>
    <t>276213846-500-2</t>
  </si>
  <si>
    <t>COTTON JACKET</t>
  </si>
  <si>
    <t>Lapel collar jacket with long sleeves with elastic cuffs. Patch pockets at hip. Elastic hem. Front snap button closure.</t>
  </si>
  <si>
    <t>2024-02-19T08:50:49.940814</t>
  </si>
  <si>
    <t>https://www.zara.com/us/en/wool-blend-textured-jacket-p04296310.html</t>
  </si>
  <si>
    <t>328244979-064-48</t>
  </si>
  <si>
    <t>WOOL BLEND TEXTURED JACKET</t>
  </si>
  <si>
    <t>Jacket made of wool blend fabric. Pointed lapel collar and long sleeves with buttoned cuffs. Welt pockets at chest and flap pockets at hip. Interior pocket. Back vents. Front double breasted button closure.</t>
  </si>
  <si>
    <t>2024-02-19T08:50:48.692260</t>
  </si>
  <si>
    <t>https://www.zara.com/us/en/contrast-jacquard-jacket-p04087423.html</t>
  </si>
  <si>
    <t>323050745-798-97</t>
  </si>
  <si>
    <t>CONTRAST JACQUARD JACKET</t>
  </si>
  <si>
    <t>Full cut jacket with lapel collar and long sleeves. Front button closure.</t>
  </si>
  <si>
    <t>2024-02-19T08:50:51.200272</t>
  </si>
  <si>
    <t>https://www.zara.com/us/en/cropped-overshirt-p04432403.html</t>
  </si>
  <si>
    <t>319166635-401-2</t>
  </si>
  <si>
    <t>CROPPED OVERSHIRT</t>
  </si>
  <si>
    <t>Cropped overshirt made of contrast double faced fabric. Lapel collar and long sleeves with buttoned cuffs. Chest patch pocket. Adjustable hem with side elastics. Front button closure partially hidden by a flap.</t>
  </si>
  <si>
    <t>2024-02-19T08:50:51.711859</t>
  </si>
  <si>
    <t>https://www.zara.com/us/en/contrasting-patches-hooded-jacket-p03833400.html</t>
  </si>
  <si>
    <t>311297489-800-2</t>
  </si>
  <si>
    <t>CONTRASTING PATCHES HOODED JACKET</t>
  </si>
  <si>
    <t>Varsity jacket with stretchy collar and contrasting hood. Long sleeves. Welt pockets at hip and interior pocket. Embroidered appliquÃ© and contrast front and back patches. Rib trim. Front snap button closure.</t>
  </si>
  <si>
    <t>2024-02-19T08:50:52.206404</t>
  </si>
  <si>
    <t>https://www.zara.com/us/en/utility-pocket-jacket-p05520451.html</t>
  </si>
  <si>
    <t>311292073-709-2</t>
  </si>
  <si>
    <t>UTILITY POCKET JACKET</t>
  </si>
  <si>
    <t>Cropped jacket. Lapel collar and long sleeves. Front utility pockets with zip closure. Washed effect. Elastic hem. Adjustable hem with side elastics. Front zip closure.</t>
  </si>
  <si>
    <t>2024-02-19T08:50:52.732112</t>
  </si>
  <si>
    <t>https://www.zara.com/us/en/-p04310461.html</t>
  </si>
  <si>
    <t>336378923-700-2</t>
  </si>
  <si>
    <t>2024-02-19T08:50:54.476057</t>
  </si>
  <si>
    <t>https://www.zara.com/us/en/lightweight-bomber-jacket-p04302404.html</t>
  </si>
  <si>
    <t>311292572-401-2</t>
  </si>
  <si>
    <t>2024-02-19T08:50:54.927480</t>
  </si>
  <si>
    <t>https://www.zara.com/us/en/wool-blend-jacket-p05854654.html</t>
  </si>
  <si>
    <t>336821611-706-2</t>
  </si>
  <si>
    <t>Lapel collar jacket with long sleeves with buttoned cuffs. Chest patch pockets and welt pockets at hip. Front button closure.</t>
  </si>
  <si>
    <t>2024-02-19T08:50:55.455689</t>
  </si>
  <si>
    <t>https://www.zara.com/us/en/technical-padded-jacket-p06518501.html</t>
  </si>
  <si>
    <t>311307584-518-2</t>
  </si>
  <si>
    <t>TECHNICAL PADDED JACKET</t>
  </si>
  <si>
    <t>Jacket made of technical fabric with padded interior. High collar with foldable interior hood. Long sleeves with interior rib cuffs. Front pockets with hidden zip closure and interior pocket detail. Adjustable hem with side elastics. Front zip hidden by a snap button flap.</t>
  </si>
  <si>
    <t>2024-02-19T08:50:55.898064</t>
  </si>
  <si>
    <t>https://www.zara.com/us/en/mixed-collar-waxed-jacket-p06861405.html</t>
  </si>
  <si>
    <t>321151893-609-2</t>
  </si>
  <si>
    <t>MIXED COLLAR WAXED JACKET</t>
  </si>
  <si>
    <t>Jacket made of waxed finish fabric with lightly padded interior. Contrast fabric lapel collar. Long sleeves. Patch pockets at hip. Interior pocket. Slightly cropped length. Front hidden zip and button closure.</t>
  </si>
  <si>
    <t>2024-02-19T08:50:56.349784</t>
  </si>
  <si>
    <t>https://www.zara.com/us/en/contrasting-patches-bomber-jacket-p03833401.html</t>
  </si>
  <si>
    <t>311297509-800-2</t>
  </si>
  <si>
    <t>2024-02-19T08:50:56.784017</t>
  </si>
  <si>
    <t>https://www.zara.com/us/en/padded-bomber-jacket-p03918620.html</t>
  </si>
  <si>
    <t>315947178-800-2</t>
  </si>
  <si>
    <t>PADDED BOMBER JACKET</t>
  </si>
  <si>
    <t>Quilted jacket made of technical fabric. Lapel collar and long sleeves. Welt pockets at hip. Rib trim. Front zip closure.</t>
  </si>
  <si>
    <t>2024-02-19T08:50:57.586300</t>
  </si>
  <si>
    <t>https://www.zara.com/us/en/technical-padded-jacket-p03833311.html</t>
  </si>
  <si>
    <t>311297745-800-2</t>
  </si>
  <si>
    <t>Jacket made of technical fabric with padded interior. Lapel collar and long sleeves with elastic cuffs. Welt pockets at hip and interior pocket. Adjustable drawstring hem. Front snap button closure.</t>
  </si>
  <si>
    <t>2024-02-19T08:50:58.065096</t>
  </si>
  <si>
    <t>https://www.zara.com/us/en/pocket-denim-jacket-p00840482.html</t>
  </si>
  <si>
    <t>330290360-427-3</t>
  </si>
  <si>
    <t>POCKET DENIM JACKET</t>
  </si>
  <si>
    <t>Slightly cropped denim jacket. Lapel collar and long sleeves with buttoned cuffs. Flap patch pocket at chest and side hip. Washed effect. Front button closure.</t>
  </si>
  <si>
    <t>2024-02-19T08:50:58.577931</t>
  </si>
  <si>
    <t>https://www.zara.com/us/en/boxy-fit-denim-jacket-p00840402.html</t>
  </si>
  <si>
    <t>320449897-427-2</t>
  </si>
  <si>
    <t>BOXY FIT DENIM JACKET</t>
  </si>
  <si>
    <t>Boxy fit jacket. Lapel collar and long sleeves with buttoned cuffs. Patch pockets at hip. Washed effect.Asymmetric hem with side vents. Front button closure.</t>
  </si>
  <si>
    <t>2024-02-19T08:50:59.005564</t>
  </si>
  <si>
    <t>https://www.zara.com/us/en/faux-shearling-plaid-jacket-p00993305.html</t>
  </si>
  <si>
    <t>311297724-700-97</t>
  </si>
  <si>
    <t>FAUX SHEARLING PLAID JACKET</t>
  </si>
  <si>
    <t>Jacket made of faux shearling fabric. V-neckline and long sleeves with elastic cuffs. Lined interior with structured mesh fabric. Welt pockets at hip. Adjustable hem with side elastics. Front snap button closure.</t>
  </si>
  <si>
    <t>2024-02-19T08:50:59.512967</t>
  </si>
  <si>
    <t>https://www.zara.com/us/en/embroidered-forest-jacket-p02795407.html</t>
  </si>
  <si>
    <t>328332050-700-97</t>
  </si>
  <si>
    <t>EMBROIDERED FOREST JACKET</t>
  </si>
  <si>
    <t>Jacket with lightly padded interior. Corduroy lapel collar. Long sleeves. Patch pockets at hip. Front button closure.</t>
  </si>
  <si>
    <t>2024-02-19T08:50:59.919169</t>
  </si>
  <si>
    <t>https://www.zara.com/us/en/pocket-overshirt-p05070605.html</t>
  </si>
  <si>
    <t>311282469-505-2</t>
  </si>
  <si>
    <t>POCKET OVERSHIRT</t>
  </si>
  <si>
    <t>Cropped overshirt. Lapel collar and long sleeves with buttoned cuffs. Front patch pockets. Irregular finished seams. Front button closure.</t>
  </si>
  <si>
    <t>2024-02-19T08:51:00.445955</t>
  </si>
  <si>
    <t>https://www.zara.com/us/en/boucle-textured-vest-p01437303.html</t>
  </si>
  <si>
    <t>319502128-515-2</t>
  </si>
  <si>
    <t>BOUCLE TEXTURED VEST</t>
  </si>
  <si>
    <t>Vest made of viscose and wool blend fabric. V-neckline. Patch pockets at hip. Front zip closure.</t>
  </si>
  <si>
    <t>2024-02-19T08:51:00.909778</t>
  </si>
  <si>
    <t>https://www.zara.com/us/en/color-block-puffer-jacket-p08281365.html</t>
  </si>
  <si>
    <t>311287226-472-2</t>
  </si>
  <si>
    <t>COLOR BLOCK PUFFER JACKET</t>
  </si>
  <si>
    <t>Jacket made of technical fabric with padded interior. High collar and long sleeves with elastic cuffs. Front pockets with hidden zip closure. Elastic hem. Front zip closure.</t>
  </si>
  <si>
    <t>2024-02-19T08:51:03.376537</t>
  </si>
  <si>
    <t>https://www.zara.com/us/en/longline-quilted-jacket-p05071688.html</t>
  </si>
  <si>
    <t>316683359-818-2</t>
  </si>
  <si>
    <t>LONGLINE QUILTED JACKET</t>
  </si>
  <si>
    <t>Parka made of technical fabric with padded interior. High collar with removable hood. Long sleeves with interior elastic cuffs. Welt pockets at chest and flap pockets at hip. Interior pocket. Adjustable interior waistband with drawstring. Adjustable hem with side elastics. Front zip hidden by a snap button flap.</t>
  </si>
  <si>
    <t>2024-02-19T08:51:03.976837</t>
  </si>
  <si>
    <t>https://www.zara.com/us/en/wool-blend-suit-jacket-p04156504.html</t>
  </si>
  <si>
    <t>322901350-800-46</t>
  </si>
  <si>
    <t>WOOL BLEND SUIT JACKET</t>
  </si>
  <si>
    <t>Straight fit jacket made of wool blend fabric. Notched lapel collar and long sleeves with buttoned cuffs. Welt pockets at chest and flap pockets at hip. Interior pocket. Central vent at back hem. Front button closure.</t>
  </si>
  <si>
    <t>2024-02-19T08:51:04.381493</t>
  </si>
  <si>
    <t>https://www.zara.com/us/en/hooded-knit-cardigan-p02621407.html</t>
  </si>
  <si>
    <t>322929313-802-97</t>
  </si>
  <si>
    <t>HOODED KNIT CARDIGAN</t>
  </si>
  <si>
    <t>Cotton knit jacket. Hooded collar and long sleeves. Rib trim. Front pouch pockets. Rib trim. Front zip closure.</t>
  </si>
  <si>
    <t>2024-02-19T08:51:04.832708</t>
  </si>
  <si>
    <t>https://www.zara.com/us/en/hooded-technical-jacket-p01538301.html</t>
  </si>
  <si>
    <t>267186163-643-2</t>
  </si>
  <si>
    <t>HOODED TECHNICAL JACKET</t>
  </si>
  <si>
    <t>Jacket made of technical fabric with brushed interior. High collar with adjustable hood. Long sleeves with cuffs and adhesive straps. Zip pockets at chest and hip. Front zip closure.</t>
  </si>
  <si>
    <t>2024-02-19T08:51:05.301146</t>
  </si>
  <si>
    <t>https://www.zara.com/us/en/houndstooth-suit-jacket-p04285498.html</t>
  </si>
  <si>
    <t>329706743-401-46</t>
  </si>
  <si>
    <t>HOUNDSTOOTH SUIT JACKET</t>
  </si>
  <si>
    <t>Straight fit blazer. Notched lapel collar and long sleeves with buttoned cuffs. Welt pocket at chest and flap pockets at hip. Interior pocket. Back vents. Front button closure.</t>
  </si>
  <si>
    <t>2024-02-19T08:51:05.729975</t>
  </si>
  <si>
    <t>https://www.zara.com/us/en/bomber-jacket-p05344402.html</t>
  </si>
  <si>
    <t>321496813-710-2</t>
  </si>
  <si>
    <t>Jacket with padded interior. Rib elastic collar and long sleeves. Flap pockets at hip and interior pocket. Rib trim. Front zip closure.</t>
  </si>
  <si>
    <t>2024-02-19T08:51:06.241653</t>
  </si>
  <si>
    <t>https://www.zara.com/us/en/hooded-technical-jacket-p00155502.html</t>
  </si>
  <si>
    <t>312596416-800-2</t>
  </si>
  <si>
    <t>Cropped jacket made of technical fabric. Hooded high collar and long sleeves with adjustable snap button cuffs. Front patch pockets with flaps at hips. Adjustable hem with side elastics. Front zip hidden by a snap button flap.</t>
  </si>
  <si>
    <t>2024-02-19T08:51:06.707251</t>
  </si>
  <si>
    <t>https://www.zara.com/us/en/hooded-technical-jacket-p08281355.html</t>
  </si>
  <si>
    <t>311287132-251-2</t>
  </si>
  <si>
    <t>Jacket made of technical fabric. High collar with adjustable drawstring hood. Long sleeves with rib cuffs. Chest welt pocket and hip patch pockets. Interior pocket. Adjustable hem with elastics at sides. Front zip hidden by a snap button flap.</t>
  </si>
  <si>
    <t>2024-02-19T08:51:07.123755</t>
  </si>
  <si>
    <t>https://www.zara.com/us/en/washed-effect-bomber-jacket-p08281307.html</t>
  </si>
  <si>
    <t>323675323-700-2</t>
  </si>
  <si>
    <t>WASHED EFFECT BOMBER JACKET</t>
  </si>
  <si>
    <t>Jacket made of technical fabric. Lapel collar and long sleeves with pocket detail. Welt pockets at hip and interior pocket. Washed effect. Elasticized trim. Front zip hidden by a snap button flap.</t>
  </si>
  <si>
    <t>2024-02-19T08:51:07.574182</t>
  </si>
  <si>
    <t>https://www.zara.com/us/en/washed-technical-jacket-p04695300.html</t>
  </si>
  <si>
    <t>323672371-507-2</t>
  </si>
  <si>
    <t>WASHED TECHNICAL JACKET</t>
  </si>
  <si>
    <t>Jacket made of technical fabric. High collar and long sleeves with adjustable cuffs with snap button straps. Flap patch pockets at hip. Adjustable drawstring hem. Washed effect. Front zip hidden by a snap button flap.</t>
  </si>
  <si>
    <t>2024-02-19T08:51:08.034717</t>
  </si>
  <si>
    <t>https://www.zara.com/us/en/100-feather-fill-puffer-jacket-p00155480.html</t>
  </si>
  <si>
    <t>327116625-505-2</t>
  </si>
  <si>
    <t>Puffer vest made of technical fabric. Fill is a blend of 60% down and 40% feather. Sleeveless design with high collar. Zip pockets at hip and interior pocket. Adjustable hem with side elastics. Front snap button closure.</t>
  </si>
  <si>
    <t>2024-02-19T08:51:09.075286</t>
  </si>
  <si>
    <t>https://www.zara.com/us/en/padded-bomber-jacket-p03918400.html</t>
  </si>
  <si>
    <t>311302424-409-2</t>
  </si>
  <si>
    <t>Jacket made of technical fabric with lightly padded interior. Rib elastic collar and long sleeves. Zip pockets at hip. Elastic hem. Front zip closure.</t>
  </si>
  <si>
    <t>2024-02-19T08:51:09.691591</t>
  </si>
  <si>
    <t>https://www.zara.com/us/en/pocket-jacket-p04297266.html</t>
  </si>
  <si>
    <t>329158644-605-2</t>
  </si>
  <si>
    <t>Regular fit jacket with lapel collar and long sleeves. Patch pockets at chest and hip. Front button closure.</t>
  </si>
  <si>
    <t>2024-02-19T08:51:16.093596</t>
  </si>
  <si>
    <t>https://www.zara.com/us/en/slim-fit-suit-jacket-p04239493.html</t>
  </si>
  <si>
    <t>329300083-705-48</t>
  </si>
  <si>
    <t>2024-02-19T08:51:16.538826</t>
  </si>
  <si>
    <t>https://www.zara.com/us/en/mixed-collar-jacket-p03046507.html</t>
  </si>
  <si>
    <t>323212374-510-2</t>
  </si>
  <si>
    <t>MIXED COLLAR JACKET</t>
  </si>
  <si>
    <t>Jacket made of technical fabric with lightly padded interior. Rib high collar. Long sleeves with elastic cuffs. Patch pockets at hip. Front zip closure.</t>
  </si>
  <si>
    <t>2024-02-19T08:51:16.995121</t>
  </si>
  <si>
    <t>https://www.zara.com/us/en/hooded-denim-jacket-p01538428.html</t>
  </si>
  <si>
    <t>322547863-811-2</t>
  </si>
  <si>
    <t>HOODED DENIM JACKET</t>
  </si>
  <si>
    <t>Boxy fit jacket. High collar with adjustable hood and long sleeves with buttoned cuffs. Patch pockets with flaps at chest. Front straps with multi-functional ring. Washed effect. Front hidden zip and snap button closure.</t>
  </si>
  <si>
    <t>2024-02-19T08:51:17.402321</t>
  </si>
  <si>
    <t>https://www.zara.com/us/en/waxed-effect-plaid-jacket-p04272302.html</t>
  </si>
  <si>
    <t>320600266-745-2</t>
  </si>
  <si>
    <t>WAXED EFFECT PLAID JACKET</t>
  </si>
  <si>
    <t>Cropped jacket made of cotton with waxed finish. Lapel collar and long adjustable cuffed sleeves. Welt pockets at hip and interior pocket. Adjustable front drawcord hem. Front zip closure.</t>
  </si>
  <si>
    <t>2024-02-19T08:51:17.903438</t>
  </si>
  <si>
    <t>https://www.zara.com/us/en/wool-blend-felt-texture-jacket-p04160752.html</t>
  </si>
  <si>
    <t>320771732-800-2</t>
  </si>
  <si>
    <t>WOOL BLEND FELT TEXTURE JACKET</t>
  </si>
  <si>
    <t>Cropped jacket made with wool blend fabric. Lapel collar and long sleeves. Welt pockets at hip. Front hidden button closure.</t>
  </si>
  <si>
    <t>2024-02-19T08:51:18.383516</t>
  </si>
  <si>
    <t>https://www.zara.com/us/en/printed-denim-overshirt-p02553808.html</t>
  </si>
  <si>
    <t>289179723-020-2</t>
  </si>
  <si>
    <t>PRINTED DENIM OVERSHIRT</t>
  </si>
  <si>
    <t>Boxy fit overshirt. Lapel collar and short sleeves. Front snap button closure.</t>
  </si>
  <si>
    <t>2024-02-19T08:51:30.601748</t>
  </si>
  <si>
    <t>https://www.zara.com/us/en/structured-twill-overshirt-p06861430.html</t>
  </si>
  <si>
    <t>327747299-800-2</t>
  </si>
  <si>
    <t>STRUCTURED TWILL OVERSHIRT</t>
  </si>
  <si>
    <t>Regular fit overshirt made of 22% wool fabric. Lapel collar and long sleeves with buttoned cuffs. Patch pocket at chest and side pockets at hip. Side vents at hem. Front button closure.</t>
  </si>
  <si>
    <t>2024-02-19T08:51:31.586576</t>
  </si>
  <si>
    <t>https://www.zara.com/us/en/cotton-overshirt-p09621103.html</t>
  </si>
  <si>
    <t>317782501-701-2</t>
  </si>
  <si>
    <t>COTTON OVERSHIRT</t>
  </si>
  <si>
    <t>Relaxed fit overshirt made with cotton fabric. Lapel collar and long sleeves with buttoned cuffs. Flap patch pockets at chest and side hip pockets. Front button closure.</t>
  </si>
  <si>
    <t>2024-02-19T08:51:32.152112</t>
  </si>
  <si>
    <t>https://www.zara.com/us/en/reversible-plaid-overshirt-p09621301.html</t>
  </si>
  <si>
    <t>311282298-099-2</t>
  </si>
  <si>
    <t>REVERSIBLE PLAID OVERSHIRT</t>
  </si>
  <si>
    <t>Relaxed fit reversible overshirt. Italian collar and long sleeves with buttoned cuffs. Chest patch pocket. Front button closure.</t>
  </si>
  <si>
    <t>2024-02-19T08:51:32.570179</t>
  </si>
  <si>
    <t>https://www.zara.com/us/en/plaid-overshirt-p01300100.html</t>
  </si>
  <si>
    <t>322612356-505-2</t>
  </si>
  <si>
    <t>PLAID OVERSHIRT</t>
  </si>
  <si>
    <t>Relaxed fit overshirt made with cotton fabric. Lapel collar and long sleeves with buttoned cuffs. Patch pockets at hip. Washed effect. Front button closure.</t>
  </si>
  <si>
    <t>2024-02-19T08:51:33.175357</t>
  </si>
  <si>
    <t>https://www.zara.com/us/en/pocket-overshirt-p00706621.html</t>
  </si>
  <si>
    <t>311282631-712-2</t>
  </si>
  <si>
    <t>Relaxed fit overshirt. Lapel collar and long sleeves with adjustable button cuffs. Welt pockets at hip. Front zip hidden by a snap button flap.</t>
  </si>
  <si>
    <t>2024-02-19T08:51:33.607793</t>
  </si>
  <si>
    <t>https://www.zara.com/us/en/100-linen-overshirt-p04224708.html</t>
  </si>
  <si>
    <t>329282612-401-2</t>
  </si>
  <si>
    <t>100% LINEN OVERSHIRT</t>
  </si>
  <si>
    <t>Relaxed fit overshirt made of linen fabric. Lapel collar and long sleeves with buttoned cuffs. Chest patch pockets. Front button closure.</t>
  </si>
  <si>
    <t>2024-02-19T08:51:34.039876</t>
  </si>
  <si>
    <t>https://www.zara.com/us/en/plaid-overshirt-p08281303.html</t>
  </si>
  <si>
    <t>320026789-714-2</t>
  </si>
  <si>
    <t>Relaxed fit overshirt made of viscose blend fabric. Lapel collar and long sleeves with buttoned cuffs. Chest patch pocket. Front button closure.</t>
  </si>
  <si>
    <t>2024-02-19T08:51:34.443542</t>
  </si>
  <si>
    <t>https://www.zara.com/us/en/pocket-denim-overshirt-p01472403.html</t>
  </si>
  <si>
    <t>323216360-406-2</t>
  </si>
  <si>
    <t>POCKET DENIM OVERSHIRT</t>
  </si>
  <si>
    <t>Boxy fit overshirt. Lapel collar and long sleeves with buttoned cuffs. Chest patch pockets. Washed effect. Front button closure.</t>
  </si>
  <si>
    <t>2024-02-19T08:51:35.399786</t>
  </si>
  <si>
    <t>https://www.zara.com/us/en/faux-suede-overshirt-p03715303.html</t>
  </si>
  <si>
    <t>318209963-800-2</t>
  </si>
  <si>
    <t>FAUX SUEDE OVERSHIRT</t>
  </si>
  <si>
    <t>Relaxed fit overshirt. Lapel collar and long sleeves. Chest patch pocket. Front snap button closure.</t>
  </si>
  <si>
    <t>2024-02-19T08:51:35.881086</t>
  </si>
  <si>
    <t>https://www.zara.com/us/en/plaid-overshirt-p00794432.html</t>
  </si>
  <si>
    <t>316727555-700-2</t>
  </si>
  <si>
    <t>Regular fit overshirt. Lapel collar and long sleeves with buttoned cuffs. Front zip closure.</t>
  </si>
  <si>
    <t>2024-02-19T08:51:36.352963</t>
  </si>
  <si>
    <t>https://www.zara.com/us/en/textured-pocket-overshirt-p01934436.html</t>
  </si>
  <si>
    <t>312571093-710-2</t>
  </si>
  <si>
    <t>TEXTURED POCKET OVERSHIRT</t>
  </si>
  <si>
    <t>Overshirt made of diagonal textured cotton fabric. Lapel collar and long sleeves with buttoned cuffs. Patch pockets at hip. Front button closure.</t>
  </si>
  <si>
    <t>2024-02-19T08:51:36.786369</t>
  </si>
  <si>
    <t>https://www.zara.com/us/en/pocket-overshirt-p04466468.html</t>
  </si>
  <si>
    <t>330290387-401-2</t>
  </si>
  <si>
    <t>Relaxed fit overshirt made of 25% wool fabric. Lapel collar and long sleeves with buttoned cuffs. Patch pocket at chest and side pockets at hip. Front button closure.</t>
  </si>
  <si>
    <t>2024-02-19T08:51:37.296998</t>
  </si>
  <si>
    <t>https://www.zara.com/us/en/overshirt-p00706623.html</t>
  </si>
  <si>
    <t>313027279-800-2</t>
  </si>
  <si>
    <t>OVERSHIRT</t>
  </si>
  <si>
    <t>Relaxed fit overshirt made of stretch fabric. Lapel collar and long sleeves with buttoned cuffs. Chest patch pocket. Front button closure.</t>
  </si>
  <si>
    <t>2024-02-19T08:51:37.741280</t>
  </si>
  <si>
    <t>https://www.zara.com/us/en/plaid-overshirt-p04266381.html</t>
  </si>
  <si>
    <t>320671529-802-2</t>
  </si>
  <si>
    <t>Cropped overshirt. Lapel collar and long sleeves with buttoned cuffs. Chest patch pocket. Irregular trim. Front button closure.</t>
  </si>
  <si>
    <t>2024-02-19T08:51:38.232540</t>
  </si>
  <si>
    <t>https://www.zara.com/us/en/pocket-overshirt-p05070314.html</t>
  </si>
  <si>
    <t>323646471-802-2</t>
  </si>
  <si>
    <t>Overshirt with lapel collar and long sleeves with buttoned cuffs. Chest patch pocket. Front button closure.</t>
  </si>
  <si>
    <t>2024-02-19T08:51:38.734215</t>
  </si>
  <si>
    <t>https://www.zara.com/us/en/zippered-wool-blend-overshirt-p05854401.html</t>
  </si>
  <si>
    <t>312978838-611-2</t>
  </si>
  <si>
    <t>ZIPPERED WOOL BLEND OVERSHIRT</t>
  </si>
  <si>
    <t>Relaxed fit overshirt made of wool blend fabric. Lapel collar and long sleeves with buttoned cuffs. Welt pockets at hip. Front zip closure.</t>
  </si>
  <si>
    <t>2024-02-19T08:51:39.179120</t>
  </si>
  <si>
    <t>https://www.zara.com/us/en/geometric-jacquard-overshirt-p04196412.html</t>
  </si>
  <si>
    <t>336446858-822-2</t>
  </si>
  <si>
    <t>GEOMETRIC JACQUARD OVERSHIRT</t>
  </si>
  <si>
    <t>Relaxed fit overshirt made with cotton fabric. Lapel collar and long sleeves with buttoned cuffs. Welt pockets at hip. Front button closure.</t>
  </si>
  <si>
    <t>2024-02-19T08:51:39.644283</t>
  </si>
  <si>
    <t>https://www.zara.com/us/en/paint-print-overshirt-p05320305.html</t>
  </si>
  <si>
    <t>281883711-071-2</t>
  </si>
  <si>
    <t>PAINT PRINT OVERSHIRT</t>
  </si>
  <si>
    <t>Relaxed fit overshirt. Lapel collar and long sleeves with snap button cuffs. Chest patch pockets. Side vents at hem. Front snap button closure.</t>
  </si>
  <si>
    <t>2024-02-19T08:51:40.120546</t>
  </si>
  <si>
    <t>https://www.zara.com/us/en/padded-corduroy-overshirt-p01063400.html</t>
  </si>
  <si>
    <t>313008692-514-2</t>
  </si>
  <si>
    <t>PADDED CORDUROY OVERSHIRT</t>
  </si>
  <si>
    <t>Overshirt with quilted interior. Lapel collar and long sleeves with buttoned cuffs. Flap patch pockets at chest and in-seam pockets at side hip. Front snap button closure.</t>
  </si>
  <si>
    <t>2024-02-19T08:51:40.636181</t>
  </si>
  <si>
    <t>https://www.zara.com/us/en/plaid-tie-dye-overshirt-p01063313.html</t>
  </si>
  <si>
    <t>281593208-015-2</t>
  </si>
  <si>
    <t>PLAID TIE DYE OVERSHIRT</t>
  </si>
  <si>
    <t>Regular fit overshirt made of cotton. Lapel collar and long sleeves with buttoned cuffs. Chest patch pockets. Front button closure.</t>
  </si>
  <si>
    <t>2024-02-19T08:51:41.127759</t>
  </si>
  <si>
    <t>https://www.zara.com/us/en/overshirt-with-contrasting-topstitching-p06917325.html</t>
  </si>
  <si>
    <t>314937772-710-2</t>
  </si>
  <si>
    <t>OVERSHIRT WITH CONTRASTING TOPSTITCHING</t>
  </si>
  <si>
    <t>Relaxed fit overshirt made with cotton fabric. Lapel collar and long sleeves with buttoned cuffs. Chest patch pocket. Contrasting topstitching all over the garment. Front button closure.</t>
  </si>
  <si>
    <t>2024-02-19T08:51:41.683535</t>
  </si>
  <si>
    <t>https://www.zara.com/us/en/quilted-structured-overshirt-p09621370.html</t>
  </si>
  <si>
    <t>320278659-251-2</t>
  </si>
  <si>
    <t>QUILTED STRUCTURED OVERSHIRT</t>
  </si>
  <si>
    <t>Regular fit overshirt with quilted interior. Lapel collar and long sleeves with buttoned cuffs. Patch pockets at chest and welt pockets at hip. Front button closure.</t>
  </si>
  <si>
    <t>2024-02-19T08:51:42.158903</t>
  </si>
  <si>
    <t>https://www.zara.com/us/en/technical-overshirt-p05320500.html</t>
  </si>
  <si>
    <t>321993245-500-2</t>
  </si>
  <si>
    <t>TECHNICAL OVERSHIRT</t>
  </si>
  <si>
    <t>Regular fit overshirt with lightly padded interior. Lapel collar and long sleeves with buttoned cuffs. Flap pockets at hip. Front button closure.</t>
  </si>
  <si>
    <t>2024-02-19T08:51:42.644399</t>
  </si>
  <si>
    <t>https://www.zara.com/us/en/plaid-overshirt-p07446410.html</t>
  </si>
  <si>
    <t>330590505-500-2</t>
  </si>
  <si>
    <t>Relaxed fit overshirt. Lapel collar and long sleeves with buttoned cuffs. Chest patch pocket. Front button closure.</t>
  </si>
  <si>
    <t>2024-02-19T08:51:43.194626</t>
  </si>
  <si>
    <t>https://www.zara.com/us/en/suede-fisherman-sandals-p12436320.html</t>
  </si>
  <si>
    <t>320680326-107-39</t>
  </si>
  <si>
    <t>SUEDE FISHERMAN SANDALS</t>
  </si>
  <si>
    <t>Fisherman sandals. Made of leather with a suede finish. Crossed straps at front. Buckled ankle strap closure. Slightly chunky soles.</t>
  </si>
  <si>
    <t>2024-02-19T09:00:28.426225</t>
  </si>
  <si>
    <t>shoes</t>
  </si>
  <si>
    <t>https://www.zara.com/us/en/zipper-multipiece-sneakers-p12319220.html</t>
  </si>
  <si>
    <t>311292244-800-39</t>
  </si>
  <si>
    <t>ZIPPER MULTIPIECE SNEAKERS</t>
  </si>
  <si>
    <t>Running shoes. Upper in a combination of pieces and finishes. Front zip closure. Back pull tab for ease. Chunky soles with irregular design.</t>
  </si>
  <si>
    <t>2024-02-19T09:00:29.045781</t>
  </si>
  <si>
    <t>https://www.zara.com/us/en/suede-laceless-sneakers-p12221320.html</t>
  </si>
  <si>
    <t>311307610-400-39</t>
  </si>
  <si>
    <t>SUEDE LACELESS SNEAKERS</t>
  </si>
  <si>
    <t>Slip on sneakers. Made of leather with a suede finish. Upper in a combination of pieces. Chunky sole.</t>
  </si>
  <si>
    <t>2024-02-19T09:00:30.065752</t>
  </si>
  <si>
    <t>https://www.zara.com/us/en/multicolor-sneakers-p12304320.html</t>
  </si>
  <si>
    <t>311302877-203-39</t>
  </si>
  <si>
    <t>MULTICOLOR SNEAKERS</t>
  </si>
  <si>
    <t>Sneakers. Combination of colors and pieces at upper. Lacing with six pairs of eyelets. Chunky rubber sole with irregular design.</t>
  </si>
  <si>
    <t>2024-02-19T09:00:30.885861</t>
  </si>
  <si>
    <t>https://www.zara.com/us/en/retro-running-sneakers-p12350320.html</t>
  </si>
  <si>
    <t>311302598-500-39</t>
  </si>
  <si>
    <t>RETRO RUNNING SNEAKERS</t>
  </si>
  <si>
    <t>Running shoes. Upper in a combination of pieces and materials. Lacing with seven pairs of eyelets. Chunky lug soles. Retro-inspired design.</t>
  </si>
  <si>
    <t>2024-02-19T09:00:31.417902</t>
  </si>
  <si>
    <t>https://www.zara.com/us/en/suede-high-tops-p12120320.html</t>
  </si>
  <si>
    <t>311297328-800-39</t>
  </si>
  <si>
    <t>SUEDE HIGH-TOPS</t>
  </si>
  <si>
    <t>High top sneakers. Upper in a combination of pieces and materials. Lacing with seven pairs of eyelets. Chunky tonal sole.</t>
  </si>
  <si>
    <t>2024-02-19T09:00:32.028826</t>
  </si>
  <si>
    <t>https://www.zara.com/us/en/suede-strap-sandals-p12707320.html</t>
  </si>
  <si>
    <t>311302865-804-39</t>
  </si>
  <si>
    <t>SUEDE STRAP SANDALS</t>
  </si>
  <si>
    <t>Sandals. Made of leather with a suede finish. Two crossed wide straps at instep. Thick lightweight soles.</t>
  </si>
  <si>
    <t>2024-02-19T09:00:32.665359</t>
  </si>
  <si>
    <t>https://www.zara.com/us/en/multipiece-sneakers-p12215320.html</t>
  </si>
  <si>
    <t>311307489-203-39</t>
  </si>
  <si>
    <t>MULTIPIECE SNEAKERS</t>
  </si>
  <si>
    <t>Sneakers. Upper in a combination of pieces and colors. Lacing with seven pairs of eyelets. Chunky sole with a combination of colors. Retro-inspired design.</t>
  </si>
  <si>
    <t>2024-02-19T09:00:33.381812</t>
  </si>
  <si>
    <t>https://www.zara.com/us/en/topstitch-sneakers-p12240320.html</t>
  </si>
  <si>
    <t>311287075-120-39</t>
  </si>
  <si>
    <t>TOPSTITCH SNEAKERS</t>
  </si>
  <si>
    <t>Sneakers. Pieces and topstitching at upper. Lacing with six pairs of eyelets. Contrasting slightly chunky soles.</t>
  </si>
  <si>
    <t>2024-02-19T09:00:34.017423</t>
  </si>
  <si>
    <t>https://www.zara.com/us/en/retro-sneakers-p12280220.html</t>
  </si>
  <si>
    <t>276378605-515-39</t>
  </si>
  <si>
    <t>RETRO SNEAKERS</t>
  </si>
  <si>
    <t>Sneakers. Upper in a combination of pieces and materials. Lacing with seven pairs of eyelets. Quilted back piece. Chunky sole. Retro style.</t>
  </si>
  <si>
    <t>2024-02-19T09:00:34.990048</t>
  </si>
  <si>
    <t>https://www.zara.com/us/en/retro-high-top-sneakers-p12180220.html</t>
  </si>
  <si>
    <t>277776476-700-39</t>
  </si>
  <si>
    <t>RETRO HIGH TOP SNEAKERS</t>
  </si>
  <si>
    <t>High-top sneakers. Upper in a combination of pieces. Laces with ten pairs of eyelets. Chunky sole.</t>
  </si>
  <si>
    <t>2024-02-19T09:00:36.249339</t>
  </si>
  <si>
    <t>https://www.zara.com/us/en/multi-pieced-retro-sneakers-p12220320.html</t>
  </si>
  <si>
    <t>313381662-202-39</t>
  </si>
  <si>
    <t>MULTI-PIECED RETRO SNEAKERS</t>
  </si>
  <si>
    <t>Sneakers. Upper in a combination of pieces and colors. Lacing with six pairs of eyelets. Textured chunky soles. Retro style.</t>
  </si>
  <si>
    <t>2024-02-19T09:00:37.077290</t>
  </si>
  <si>
    <t>https://www.zara.com/us/en/tassel-leather-loafers-p12609320.html</t>
  </si>
  <si>
    <t>311292343-700-39</t>
  </si>
  <si>
    <t>TASSEL LEATHER LOAFERS</t>
  </si>
  <si>
    <t>Loafers. Made of leather. Smooth upper with ruching at toe. Decorative fringed tassels at instep. Rounded shape. Welt around upper. Chunky lug soles.</t>
  </si>
  <si>
    <t>2024-02-19T09:00:37.630307</t>
  </si>
  <si>
    <t>https://www.zara.com/us/en/moc-toe-suede-boots-p12015320.html</t>
  </si>
  <si>
    <t>311309627-805-39</t>
  </si>
  <si>
    <t>MOC-TOE SUEDE BOOTS</t>
  </si>
  <si>
    <t>Suede leather boots. Ridged seam detail at upper. Lacing with two pairs of eyelets. Welt around upper. Slightly chunky sole.</t>
  </si>
  <si>
    <t>2024-02-19T09:00:38.631330</t>
  </si>
  <si>
    <t>https://www.zara.com/us/en/strap-sandals-p12765320.html</t>
  </si>
  <si>
    <t>315851805-800-39</t>
  </si>
  <si>
    <t>STRAP SANDALS</t>
  </si>
  <si>
    <t>Sandals with two straps. The thin straps hug the instep. Slightly chunky sole.</t>
  </si>
  <si>
    <t>2024-02-19T09:00:39.391693</t>
  </si>
  <si>
    <t>https://www.zara.com/us/en/suede-retro-sneakers-p12309320.html</t>
  </si>
  <si>
    <t>311292644-400-39</t>
  </si>
  <si>
    <t>SUEDE RETRO SNEAKERS</t>
  </si>
  <si>
    <t>Sneakers. Made of leather. Combination of finishes and materials at upper. Lacing with seven pairs of eyelets. Chunky sole in a combination of colors. Retro-inspired design.</t>
  </si>
  <si>
    <t>2024-02-19T09:00:40.449320</t>
  </si>
  <si>
    <t>https://www.zara.com/us/en/hiking-boots-p12103320.html</t>
  </si>
  <si>
    <t>311302552-800-39</t>
  </si>
  <si>
    <t>HIKING BOOTS</t>
  </si>
  <si>
    <t>Lace-up boots. Upper in a combination of pieces and finishes. Laces with metal appliquÃ©s and seven pairs of eyelets. Welt detail around upper. Rounded shape. Chunky lug soles.</t>
  </si>
  <si>
    <t>2024-02-19T09:00:41.705006</t>
  </si>
  <si>
    <t>https://www.zara.com/us/en/suede-sneakers-p12502320.html</t>
  </si>
  <si>
    <t>311302532-102-39</t>
  </si>
  <si>
    <t>SUEDE SNEAKERS</t>
  </si>
  <si>
    <t>Sneakers. Made of leather with a suede finish. Laces with five pairs of eyelets. Chunky soles.</t>
  </si>
  <si>
    <t>2024-02-19T09:00:42.376148</t>
  </si>
  <si>
    <t>https://www.zara.com/us/en/faux-shearling-lined-suede-boots-p12050320.html</t>
  </si>
  <si>
    <t>311287147-723-39</t>
  </si>
  <si>
    <t>FAUX SHEARLING LINED SUEDE BOOTS</t>
  </si>
  <si>
    <t>Ankle boots. Made of leather with a suede finish. Faux shearling interior and side detail. Rounded shape. Welt around upper. Back pull tab. Chunky lug soles.</t>
  </si>
  <si>
    <t>2024-02-19T09:00:43.146819</t>
  </si>
  <si>
    <t>https://www.zara.com/us/en/chunky-sole-multipiece-sneakers-p12266220.html</t>
  </si>
  <si>
    <t>311307332-202-39</t>
  </si>
  <si>
    <t>CHUNKY SNEAKERS</t>
  </si>
  <si>
    <t>Sneakers. Upper in a combination of pieces and textures. Shoelaces with six pairs of eyelets at different heights. Chunky irregular design soles. Retro-inspired design.</t>
  </si>
  <si>
    <t>2024-02-19T09:00:43.580910</t>
  </si>
  <si>
    <t>https://www.zara.com/us/en/double-strap-suede-sandals-p12716320.html</t>
  </si>
  <si>
    <t>311282293-131-39</t>
  </si>
  <si>
    <t>DOUBLE STRAP SUEDE SANDALS</t>
  </si>
  <si>
    <t>Sandals. Made of leather with a suede finish. Two wide straps at instep with buckles. Insole with anatomical shaped footbed. Welt around upper. Chunky lug soles.</t>
  </si>
  <si>
    <t>2024-02-19T09:00:44.494819</t>
  </si>
  <si>
    <t>https://www.zara.com/us/en/chunky-sole-canvas-lace-up-boots-p12005320.html</t>
  </si>
  <si>
    <t>311287149-800-39</t>
  </si>
  <si>
    <t>CHUNKY SOLE CANVAS LACE-UP BOOTS</t>
  </si>
  <si>
    <t>High shaft boots. Lacing with eight pairs of eyelets. Back pull tab for ease. Rounded shape. Chunky lug soles.</t>
  </si>
  <si>
    <t>2024-02-19T09:00:45.935135</t>
  </si>
  <si>
    <t>https://www.zara.com/us/en/suede-penny-loafers-p12644320.html</t>
  </si>
  <si>
    <t>311307624-500-39</t>
  </si>
  <si>
    <t>SUEDE PENNY LOAFERS</t>
  </si>
  <si>
    <t>Loafers. Made of leather with a suede finish. Ornamental saddle detail at instep. Rounded shape. Contrasting colored sole.</t>
  </si>
  <si>
    <t>2024-02-19T09:00:46.629270</t>
  </si>
  <si>
    <t>https://www.zara.com/us/en/adherent-stripes-sneakers-p12269320.html</t>
  </si>
  <si>
    <t>311282212-800-39</t>
  </si>
  <si>
    <t>ADHERENT STRIPES SNEAKERS</t>
  </si>
  <si>
    <t>Sneakers. Monochromatic. Upper in a combination of pieces. Closure with three adhesive straps. Slightly chunky sole.</t>
  </si>
  <si>
    <t>2024-02-19T09:00:47.161331</t>
  </si>
  <si>
    <t>https://www.zara.com/us/en/multipiece-sneakers-p12318220.html</t>
  </si>
  <si>
    <t>311292281-203-39</t>
  </si>
  <si>
    <t>Running shoes. Upper in a combination of pieces and finishes. Lacing with six pairs of eyelets. Chunky soles with irregular design. Lug soles. Trek style.</t>
  </si>
  <si>
    <t>2024-02-19T09:00:47.683414</t>
  </si>
  <si>
    <t>https://www.zara.com/us/en/chunky-sole-high-top-sneakers-p12104320.html</t>
  </si>
  <si>
    <t>311302515-800-39</t>
  </si>
  <si>
    <t>CHUNKY SOLE HIGH TOP SNEAKERS</t>
  </si>
  <si>
    <t>High top sneakers. Lacing with nine pairs of eyelets. Contrasting foxing around the upper. Chunky rubberized soles.</t>
  </si>
  <si>
    <t>2024-02-19T09:00:48.234772</t>
  </si>
  <si>
    <t>https://www.zara.com/us/en/contrast-sole-leather-sneakers-p12510320.html</t>
  </si>
  <si>
    <t>314937773-800-39</t>
  </si>
  <si>
    <t>CONTRAST SOLE LEATHER SNEAKERS</t>
  </si>
  <si>
    <t>Sneakers. Made of leather. Upper in a combination of pieces and finishes. Lacing with six pairs of eyelets. Rounded shape. Chunky sole.</t>
  </si>
  <si>
    <t>2024-02-19T09:00:48.858592</t>
  </si>
  <si>
    <t>https://www.zara.com/us/en/suede-running-sneakers-p12320320.html</t>
  </si>
  <si>
    <t>316608794-802-39</t>
  </si>
  <si>
    <t>SUEDE RUNNING SNEAKERS</t>
  </si>
  <si>
    <t>Running shoes. Made of suede leather. Upper in a combination of materials and colors. Lacing with six pairs of eyelets. Chunky soles with irregular design.</t>
  </si>
  <si>
    <t>2024-02-19T09:00:49.398791</t>
  </si>
  <si>
    <t>https://www.zara.com/us/en/woven-leather-slides-p12708320.html</t>
  </si>
  <si>
    <t>319205037-800-39</t>
  </si>
  <si>
    <t>WOVEN LEATHER SLIDES</t>
  </si>
  <si>
    <t>Sandals. Made of leather. Three woven wide straps at instep. Chunky sole.</t>
  </si>
  <si>
    <t>2024-02-19T09:00:49.884546</t>
  </si>
  <si>
    <t>https://www.zara.com/us/en/suede-sneakers-p12216320.html</t>
  </si>
  <si>
    <t>311307495-131-39</t>
  </si>
  <si>
    <t>Sneakers. Made of leather with a suede finish. Contrast lacing with seven pairs of eyelets. Welt around upper. Chunky sole.</t>
  </si>
  <si>
    <t>2024-02-19T09:00:51.510009</t>
  </si>
  <si>
    <t>https://www.zara.com/us/en/asymmetric-cropped-knit-sweater-p06771149.html</t>
  </si>
  <si>
    <t>336449731-712-1</t>
  </si>
  <si>
    <t>ASYMMETRIC CROPPED KNIT SWEATER</t>
  </si>
  <si>
    <t>Woven V-neckline long sleeve sweater. Asymmetric hem.</t>
  </si>
  <si>
    <t>2024-02-19T09:10:31.877971</t>
  </si>
  <si>
    <t>sweaters</t>
  </si>
  <si>
    <t>WOMAN</t>
  </si>
  <si>
    <t>https://www.zara.com/us/en/knit-sweater-with-pearls-p02142249.html</t>
  </si>
  <si>
    <t>313890651-712-2</t>
  </si>
  <si>
    <t>KNIT SWEATER WITH PEARLS</t>
  </si>
  <si>
    <t>Sweater made with 22% wool and 10% alpaca. Round neck and long sleeves. Faux pearl appliquÃ©.</t>
  </si>
  <si>
    <t>2024-02-19T09:10:32.534246</t>
  </si>
  <si>
    <t>https://www.zara.com/us/en/high-collar-knit-sweater-p01509118.html</t>
  </si>
  <si>
    <t>287414911-803-2</t>
  </si>
  <si>
    <t>HIGH COLLAR KNIT SWEATER</t>
  </si>
  <si>
    <t>Sweater with high collar and long sleeves. Front pocket. Side vents at hem. Rib trim.</t>
  </si>
  <si>
    <t>2024-02-19T09:10:33.128884</t>
  </si>
  <si>
    <t>https://www.zara.com/us/en/striped-knit-sweater-p06427115.html</t>
  </si>
  <si>
    <t>342171615-104-2</t>
  </si>
  <si>
    <t>STRIPED KNIT SWEATER</t>
  </si>
  <si>
    <t>Sweater with high collar and long sleeves. Front zip closure.</t>
  </si>
  <si>
    <t>2024-02-19T09:10:33.890995</t>
  </si>
  <si>
    <t>https://www.zara.com/us/en/cable-knit-metallic-sweater-p04369103.html</t>
  </si>
  <si>
    <t>314152967-485-2</t>
  </si>
  <si>
    <t>CABLE KNIT METALLIC SWEATER</t>
  </si>
  <si>
    <t>Round neck long sleeve sweater. Metallic fabric detail and frayed trim.</t>
  </si>
  <si>
    <t>2024-02-19T09:10:34.521463</t>
  </si>
  <si>
    <t>https://www.zara.com/us/en/asymmetrical-wool-and-silk-blend-sweater-p09598025.html</t>
  </si>
  <si>
    <t>324186867-642-2</t>
  </si>
  <si>
    <t>ASYMMETRICAL WOOL AND SILK BLEND SWEATER</t>
  </si>
  <si>
    <t>Wool and silk blend sweater. Asymmetric neckline and long sleeves.</t>
  </si>
  <si>
    <t>2024-02-19T09:10:35.068338</t>
  </si>
  <si>
    <t>https://www.zara.com/us/en/wool-and-cashmere-blend-rib-sweater-p02893054.html</t>
  </si>
  <si>
    <t>316900618-809-2</t>
  </si>
  <si>
    <t>WOOL AND CASHMERE BLEND RIB SWEATER</t>
  </si>
  <si>
    <t>Sweater made with 80% wool and 20% cashmere. Round neck and long sleeves.</t>
  </si>
  <si>
    <t>2024-02-19T09:10:35.641404</t>
  </si>
  <si>
    <t>https://www.zara.com/us/en/alpaca-and-wool-blend-tie-dye-knit-sweater-p02142220.html</t>
  </si>
  <si>
    <t>313890645-330-2</t>
  </si>
  <si>
    <t>ALPACA AND WOOL BLEND TIE DYE KNIT SWEATER</t>
  </si>
  <si>
    <t>Sweater made with 31% wool and 28% alpaca. Round neck and long sleeves.</t>
  </si>
  <si>
    <t>2024-02-19T09:10:36.152051</t>
  </si>
  <si>
    <t>https://www.zara.com/us/en/mock-neck-wool-and-silk-blend-knit-top-p09598125.html</t>
  </si>
  <si>
    <t>324597432-800-2</t>
  </si>
  <si>
    <t>MOCK NECK WOOL AND SILK BLEND KNIT TOP</t>
  </si>
  <si>
    <t>Wool and silk blend top. High collar and long sleeves.</t>
  </si>
  <si>
    <t>2024-02-19T09:10:36.839166</t>
  </si>
  <si>
    <t>https://www.zara.com/us/en/cashmere-blend-knit-sweater-p02893169.html</t>
  </si>
  <si>
    <t>313890686-731-2</t>
  </si>
  <si>
    <t>CASHMERE BLEND KNIT SWEATER</t>
  </si>
  <si>
    <t>Sweater made with 95% cashmere. V-neck and long sleeves. Rib trim.</t>
  </si>
  <si>
    <t>2024-02-19T09:10:37.484871</t>
  </si>
  <si>
    <t>https://www.zara.com/us/en/alpaca-blend-open-knit-sweater-p05755132.html</t>
  </si>
  <si>
    <t>313890650-712-2</t>
  </si>
  <si>
    <t>ALPACA BLEND OPEN KNIT SWEATER</t>
  </si>
  <si>
    <t>Sweater made with 63% alpaca. Round neck and long sleeves.</t>
  </si>
  <si>
    <t>2024-02-19T09:10:38.362632</t>
  </si>
  <si>
    <t>https://www.zara.com/us/en/oversized-knit-sweater-p09598288.html</t>
  </si>
  <si>
    <t>313890680-450-2</t>
  </si>
  <si>
    <t>OVERSIZED KNIT SWEATER</t>
  </si>
  <si>
    <t>Sweater made with 20% wool and 17% alpaca. Crew neck and long sleeves. Tonal rib trim.</t>
  </si>
  <si>
    <t>2024-02-19T09:10:38.884024</t>
  </si>
  <si>
    <t>https://www.zara.com/us/en/wool-blend-knit-sweater-p02893159.html</t>
  </si>
  <si>
    <t>344575855-982-2</t>
  </si>
  <si>
    <t>WOOL BLEND KNIT SWEATER</t>
  </si>
  <si>
    <t>Sweater made with 31% wool. Round neck and long sleeves. Rib trim.</t>
  </si>
  <si>
    <t>2024-02-19T09:10:39.415761</t>
  </si>
  <si>
    <t>https://www.zara.com/us/en/soft-jewel-sweater-p02298153.html</t>
  </si>
  <si>
    <t>323175653-803-2</t>
  </si>
  <si>
    <t>SOFT JEWEL SWEATER</t>
  </si>
  <si>
    <t>Sweater made of soft touch fabric. Round neckline with jewel appliquÃ©s and long sleeves.</t>
  </si>
  <si>
    <t>2024-02-19T09:10:39.911179</t>
  </si>
  <si>
    <t>https://www.zara.com/us/en/faux-fur-jewel-sweater-p07901339.html</t>
  </si>
  <si>
    <t>324814227-400-2</t>
  </si>
  <si>
    <t>FAUX FUR JEWEL SWEATER</t>
  </si>
  <si>
    <t>Round neck short sleeve sweater. Soft feel faux fur fabric. Jewel appliquÃ©s.</t>
  </si>
  <si>
    <t>2024-02-19T09:10:40.681401</t>
  </si>
  <si>
    <t>https://www.zara.com/us/en/metal-bead-knit-sweater-p03920018.html</t>
  </si>
  <si>
    <t>323218942-800-2</t>
  </si>
  <si>
    <t>METAL BEAD KNIT SWEATER</t>
  </si>
  <si>
    <t>Round neck long sleeve sweater. Side slit at hem with metal bead appliquÃ©s.</t>
  </si>
  <si>
    <t>2024-02-19T09:10:41.519426</t>
  </si>
  <si>
    <t>https://www.zara.com/us/en/knit-sweater-with-buttons-p08851131.html</t>
  </si>
  <si>
    <t>313890656-800-2</t>
  </si>
  <si>
    <t>KNIT SWEATER WITH BUTTONS</t>
  </si>
  <si>
    <t>Basic sweater with round neck and long sleeves. Side button details at shoulders.</t>
  </si>
  <si>
    <t>2024-02-19T09:10:42.016223</t>
  </si>
  <si>
    <t>https://www.zara.com/us/en/jewel-knit-sweater-p05755005.html</t>
  </si>
  <si>
    <t>321480271-802-2</t>
  </si>
  <si>
    <t>JEWEL KNIT SWEATER</t>
  </si>
  <si>
    <t>Round neck sweater with jewel appliquÃ©s and long sleeves. Back opening with button closure.</t>
  </si>
  <si>
    <t>2024-02-19T09:10:42.593244</t>
  </si>
  <si>
    <t>https://www.zara.com/us/en/knit-sweater-with-piping-p05536151.html</t>
  </si>
  <si>
    <t>311297787-806-1</t>
  </si>
  <si>
    <t>KNIT SWEATER WITH PIPING</t>
  </si>
  <si>
    <t>Round neck long sleeve sweater. Contrasting piping detail. Rib trim.</t>
  </si>
  <si>
    <t>2024-02-19T09:10:43.379668</t>
  </si>
  <si>
    <t>https://www.zara.com/us/en/fine-knit-crop-sweater-p09598029.html</t>
  </si>
  <si>
    <t>322677494-446-1</t>
  </si>
  <si>
    <t>FINE KNIT CROP SWEATER</t>
  </si>
  <si>
    <t>Cropped fine knit sweater with round neck and long sleeves.</t>
  </si>
  <si>
    <t>2024-02-19T09:10:43.883037</t>
  </si>
  <si>
    <t>https://www.zara.com/us/en/knit-sweater-with-rips-p00021110.html</t>
  </si>
  <si>
    <t>313890688-330-1</t>
  </si>
  <si>
    <t>KNIT SWEATER WITH RIPS</t>
  </si>
  <si>
    <t>Round neck long sleeve sweater. Openwork detail with rips.</t>
  </si>
  <si>
    <t>2024-02-19T09:10:44.463883</t>
  </si>
  <si>
    <t>https://www.zara.com/us/en/gathered-waist-knit-sweater-p05536012.html</t>
  </si>
  <si>
    <t>322451460-800-1</t>
  </si>
  <si>
    <t>GATHERED WAIST KNIT SWEATER</t>
  </si>
  <si>
    <t>Round neck long sleeve sweater. Fitted waist with side ruching.</t>
  </si>
  <si>
    <t>2024-02-19T09:10:45.009106</t>
  </si>
  <si>
    <t>https://www.zara.com/us/en/knit-v-neck-sweater-p06771003.html</t>
  </si>
  <si>
    <t>319465261-800-2</t>
  </si>
  <si>
    <t>KNIT V-NECK SWEATER</t>
  </si>
  <si>
    <t>V-neck sweater with long sleeves. Rib trim.</t>
  </si>
  <si>
    <t>2024-02-19T09:10:45.631804</t>
  </si>
  <si>
    <t>https://www.zara.com/us/en/basic-foil-knit-sweater-p00506101.html</t>
  </si>
  <si>
    <t>317331009-312-2</t>
  </si>
  <si>
    <t>BASIC FOIL KNIT SWEATER</t>
  </si>
  <si>
    <t>Round neck long sleeve sweater. Rib trim.</t>
  </si>
  <si>
    <t>2024-02-19T09:10:46.121269</t>
  </si>
  <si>
    <t>https://www.zara.com/us/en/contrast-topstitching-crop-knit-sweater-p09598003.html</t>
  </si>
  <si>
    <t>311297400-803-1</t>
  </si>
  <si>
    <t>CONTRAST TOPSTITCHING CROP KNIT SWEATER</t>
  </si>
  <si>
    <t>V-neck cropped sweater with long sleeves. Front patch pockets. Contrast topstitching.</t>
  </si>
  <si>
    <t>2024-02-19T09:10:46.622912</t>
  </si>
  <si>
    <t>https://www.zara.com/us/en/striped-crop-knit-sweater-p06771158.html</t>
  </si>
  <si>
    <t>336449779-104-1</t>
  </si>
  <si>
    <t>STRIPED CROP KNIT SWEATER</t>
  </si>
  <si>
    <t>Long sleeve high collar cropped sweater. Frayed hem.</t>
  </si>
  <si>
    <t>2024-02-19T09:10:47.341785</t>
  </si>
  <si>
    <t>https://www.zara.com/us/en/basic-knit-sweater-p01509115.html</t>
  </si>
  <si>
    <t>324593343-043-2</t>
  </si>
  <si>
    <t>BASIC KNIT SWEATER</t>
  </si>
  <si>
    <t>Long sleeve round neck sweater. Side vents at hem. Rib trim.</t>
  </si>
  <si>
    <t>2024-02-19T09:10:48.087091</t>
  </si>
  <si>
    <t>https://www.zara.com/us/en/v-neck-knit-sweater-p03519001.html</t>
  </si>
  <si>
    <t>319473750-809-1</t>
  </si>
  <si>
    <t>V-NECK KNIT SWEATER</t>
  </si>
  <si>
    <t>V-neck sweater with long sleeves. Side vents at hem.</t>
  </si>
  <si>
    <t>2024-02-19T09:10:48.719383</t>
  </si>
  <si>
    <t>https://www.zara.com/us/en/foil-knit-crop-sweater-p06771001.html</t>
  </si>
  <si>
    <t>331789902-808-1</t>
  </si>
  <si>
    <t>FOIL KNIT CROP SWEATER</t>
  </si>
  <si>
    <t>Ribbed sweater with round neck and long sleeves. Ripped hem.</t>
  </si>
  <si>
    <t>2024-02-19T09:10:49.285266</t>
  </si>
  <si>
    <t>https://www.zara.com/us/en/basic-100-wool-sweater-p02893106.html</t>
  </si>
  <si>
    <t>300250126-401-2</t>
  </si>
  <si>
    <t>BASIC 100% WOOL SWEATER</t>
  </si>
  <si>
    <t>Sweater made of 100% wool. Round neck and long sleeves. Ribbed trim.</t>
  </si>
  <si>
    <t>2024-02-19T09:10:49.913569</t>
  </si>
  <si>
    <t>https://www.zara.com/us/en/colorblock-knit-crop-sweater-p05536008.html</t>
  </si>
  <si>
    <t>320052978-401-2</t>
  </si>
  <si>
    <t>COLORBLOCK KNIT CROP SWEATER</t>
  </si>
  <si>
    <t>Short sweater with round neck and long sleeves.</t>
  </si>
  <si>
    <t>2024-02-19T09:10:50.612150</t>
  </si>
  <si>
    <t>https://www.zara.com/us/en/fine-knit-sweater-p09598045.html</t>
  </si>
  <si>
    <t>324722597-400-2</t>
  </si>
  <si>
    <t>FINE KNIT SWEATER</t>
  </si>
  <si>
    <t>V-neck sweater with long sleeves.</t>
  </si>
  <si>
    <t>2024-02-19T09:10:51.189028</t>
  </si>
  <si>
    <t>https://www.zara.com/us/en/knit-open-back-pearly-sweater-p04331152.html</t>
  </si>
  <si>
    <t>328207551-500-2</t>
  </si>
  <si>
    <t>KNIT OPEN BACK PEARLY SWEATER</t>
  </si>
  <si>
    <t>High collar sweater with long sleeves. Open back detail and pearl appliquÃ©s. Back button closure.</t>
  </si>
  <si>
    <t>2024-02-19T09:10:51.785857</t>
  </si>
  <si>
    <t>https://www.zara.com/us/en/knit-pearl-sweater-p04331165.html</t>
  </si>
  <si>
    <t>318131967-800-2</t>
  </si>
  <si>
    <t>KNIT PEARL SWEATER</t>
  </si>
  <si>
    <t>Round neck long sleeve sweater. Tonal pearl appliquÃ©s and open back with tie.</t>
  </si>
  <si>
    <t>2024-02-19T09:10:52.485772</t>
  </si>
  <si>
    <t>https://www.zara.com/us/en/striped-textured-overshirt-p04179056.html</t>
  </si>
  <si>
    <t>324027512-064-2</t>
  </si>
  <si>
    <t>STRIPED TEXTURED OVERSHIRT</t>
  </si>
  <si>
    <t>Relaxed fit overshirt. Lapel collar and long sleeves with buttoned cuffs. Patch pockets at hip. Front button closure.</t>
  </si>
  <si>
    <t>2024-02-19T08:51:28.667099</t>
  </si>
  <si>
    <t>https://www.zara.com/us/en/fleece-overshirt-p01248320.html</t>
  </si>
  <si>
    <t>311292623-712-97</t>
  </si>
  <si>
    <t>FLEECE OVERSHIRT</t>
  </si>
  <si>
    <t>Regular fit overshirt. Lapel collar and long sleeves with buttoned cuffs. Chest patch pockets. Front button closure.</t>
  </si>
  <si>
    <t>2024-02-19T08:51:29.090402</t>
  </si>
  <si>
    <t>https://www.zara.com/us/en/plaid-overshirt-p04054659.html</t>
  </si>
  <si>
    <t>319162032-064-2</t>
  </si>
  <si>
    <t>Relaxed fit overshirt. Lapel collar and long sleeves with buttoned cuffs. Chest patch pockets. Front button closure.</t>
  </si>
  <si>
    <t>2024-02-19T08:51:29.625821</t>
  </si>
  <si>
    <t>https://www.zara.com/us/en/baggy-fit-jeans-limited-edition-p03991480.html</t>
  </si>
  <si>
    <t>324908098-800-38</t>
  </si>
  <si>
    <t>BAGGY FIT JEANS LIMITED EDITION</t>
  </si>
  <si>
    <t>Baggy jeans. Five pockets. Washed effect. Front zip and button closure.</t>
  </si>
  <si>
    <t>2024-02-19T08:54:37.718200</t>
  </si>
  <si>
    <t>jeans</t>
  </si>
  <si>
    <t>https://www.zara.com/us/en/baggy-belted-jeans-p04365401.html</t>
  </si>
  <si>
    <t>326540983-802-36</t>
  </si>
  <si>
    <t>BAGGY BELTED JEANS</t>
  </si>
  <si>
    <t>Baggy jeans. Self belt at waist. Front pockets and back patch pockets. Washed effect. Front button closure.</t>
  </si>
  <si>
    <t>2024-02-19T08:54:38.277368</t>
  </si>
  <si>
    <t>https://www.zara.com/us/en/baggy-fit-jeans-p08062482.html</t>
  </si>
  <si>
    <t>315836999-406-34</t>
  </si>
  <si>
    <t>BAGGY FIT JEANS</t>
  </si>
  <si>
    <t>Baggy fit jeans. Five pockets. Washed effect. Front zip and button closure.</t>
  </si>
  <si>
    <t>2024-02-19T08:54:39.017964</t>
  </si>
  <si>
    <t>https://www.zara.com/us/en/baggy-fit-jeans-p06688486.html</t>
  </si>
  <si>
    <t>315738965-802-34</t>
  </si>
  <si>
    <t>2024-02-19T08:54:39.496146</t>
  </si>
  <si>
    <t>https://www.zara.com/us/en/flared-fit-cargo-jeans-p06688411.html</t>
  </si>
  <si>
    <t>311287318-400-38</t>
  </si>
  <si>
    <t>FLARED FIT CARGO JEANS</t>
  </si>
  <si>
    <t>Flared jeans. Patch pockets with flaps at hip. Patch pocket appliquÃ©s at legs. Washed effect. Adjustable hem with zippers. Front zipper and crossover button closure.</t>
  </si>
  <si>
    <t>2024-02-19T08:54:39.950692</t>
  </si>
  <si>
    <t>https://www.zara.com/us/en/pleated-wide-fit-jeans-p05862417.html</t>
  </si>
  <si>
    <t>312393140-406-2</t>
  </si>
  <si>
    <t>PLEATED WIDE FIT JEANS</t>
  </si>
  <si>
    <t>Wide fit jeans. Adjustable interior elastic waistband with front pleats. Front pockets and back patch pockets. Washed effect. Front zip and button closure.</t>
  </si>
  <si>
    <t>2024-02-19T08:54:40.548942</t>
  </si>
  <si>
    <t>https://www.zara.com/us/en/denim-shirt-p06085371.html</t>
  </si>
  <si>
    <t>275600408-400-2</t>
  </si>
  <si>
    <t>DENIM SHIRT</t>
  </si>
  <si>
    <t>Relaxed fit shirt made of denim fabric. Lapel collar and short sleeves. Chest patch pocket. Washed effect. Front button closure.</t>
  </si>
  <si>
    <t>2024-02-19T08:54:41.113222</t>
  </si>
  <si>
    <t>https://www.zara.com/us/en/ripped-straight-fit-jeans-p03991404.html</t>
  </si>
  <si>
    <t>311303003-407-38</t>
  </si>
  <si>
    <t>RIPPED STRAIGHT FIT JEANS</t>
  </si>
  <si>
    <t>Straight fit jeans. Five pockets. Washed effect with rips at legs. Front button closure.</t>
  </si>
  <si>
    <t>2024-02-19T08:54:41.651379</t>
  </si>
  <si>
    <t>https://www.zara.com/us/en/textured-sweater-p02893403.html</t>
  </si>
  <si>
    <t>311307250-710-3</t>
  </si>
  <si>
    <t>TEXTURED SWEATER</t>
  </si>
  <si>
    <t>Sweater made of 30% wool thread. Round neck and long sleeves. Rib trim.</t>
  </si>
  <si>
    <t>2024-02-19T08:54:44.291927</t>
  </si>
  <si>
    <t>https://www.zara.com/us/en/purl-knit-sweater-p03332300.html</t>
  </si>
  <si>
    <t>267195405-500-3</t>
  </si>
  <si>
    <t>PURL KNIT SWEATER</t>
  </si>
  <si>
    <t>High collar sweater with front zipper. Long sleeves. Rib trim.</t>
  </si>
  <si>
    <t>2024-02-19T08:54:45.320958</t>
  </si>
  <si>
    <t>https://www.zara.com/us/en/braided-color-block-sweater-p03284412.html</t>
  </si>
  <si>
    <t>317894313-707-3</t>
  </si>
  <si>
    <t>BRAIDED COLOR BLOCK SWEATER</t>
  </si>
  <si>
    <t>Round neck long sleeve full cut sweater. Rib trim.</t>
  </si>
  <si>
    <t>2024-02-19T08:54:45.927706</t>
  </si>
  <si>
    <t>https://www.zara.com/us/en/contrast-interior-sweater-p04696400.html</t>
  </si>
  <si>
    <t>315075917-803-2</t>
  </si>
  <si>
    <t>CONTRAST INTERIOR SWEATER</t>
  </si>
  <si>
    <t>Cotton blend sweater. Round neck and long sleeves. Contrast interior. Rib trim.</t>
  </si>
  <si>
    <t>2024-02-19T08:54:46.542710</t>
  </si>
  <si>
    <t>https://www.zara.com/us/en/abstract-jacquard-sweater-p03284407.html</t>
  </si>
  <si>
    <t>317889153-700-3</t>
  </si>
  <si>
    <t>ABSTRACT JACQUARD SWEATER</t>
  </si>
  <si>
    <t>Full cut cotton knit sweater. Round neck and long sleeves. Rib trim.</t>
  </si>
  <si>
    <t>2024-02-19T08:54:47.065078</t>
  </si>
  <si>
    <t>https://www.zara.com/us/en/basic-slim-fit-t-shirt-p05584361.html</t>
  </si>
  <si>
    <t>315241755-800-2</t>
  </si>
  <si>
    <t>BASIC SLIM FIT T-SHIRT</t>
  </si>
  <si>
    <t>Slim fit shirt. Round neck and short sleeves.</t>
  </si>
  <si>
    <t>2024-02-19T08:56:26.127459</t>
  </si>
  <si>
    <t>t-shirts</t>
  </si>
  <si>
    <t>https://www.zara.com/us/en/cropped-washed-t-shirt-p03665403.html</t>
  </si>
  <si>
    <t>320326523-707-2</t>
  </si>
  <si>
    <t>CROPPED WASHED T-SHIRT</t>
  </si>
  <si>
    <t>Cropped fit T-shirt with round neck and short sleeves. Contrasting front and back prints. Washed effect.</t>
  </si>
  <si>
    <t>2024-02-19T08:56:26.653517</t>
  </si>
  <si>
    <t>https://www.zara.com/us/en/basic-heavyweight-t-shirt-p01887450.html</t>
  </si>
  <si>
    <t>316715458-250-2</t>
  </si>
  <si>
    <t>BASIC HEAVYWEIGHT T-SHIRT</t>
  </si>
  <si>
    <t>Roomy T-shirt made of dense cotton. Round neck and short sleeves.</t>
  </si>
  <si>
    <t>2024-02-19T08:56:27.459508</t>
  </si>
  <si>
    <t>https://www.zara.com/us/en/heart-print-t-shirt-p06224419.html</t>
  </si>
  <si>
    <t>322677489-800-2</t>
  </si>
  <si>
    <t>HEART PRINT T-SHIRT</t>
  </si>
  <si>
    <t>Boxy fit T-shirt with round neck and short sleeves. Contrasting prints at shoulder and back.</t>
  </si>
  <si>
    <t>2024-02-19T08:56:27.954174</t>
  </si>
  <si>
    <t>https://www.zara.com/us/en/text-t-shirt-p00962458.html</t>
  </si>
  <si>
    <t>330077856-251-2</t>
  </si>
  <si>
    <t>TEXT T-SHIRT</t>
  </si>
  <si>
    <t>Boxy fit T-shirt. Round neck and short sleeves. Velvet effect print with contrast text.</t>
  </si>
  <si>
    <t>2024-02-19T08:56:28.447616</t>
  </si>
  <si>
    <t>https://www.zara.com/us/en/printed-cropped-fit-shirt-limited-edition-p06224490.html</t>
  </si>
  <si>
    <t>328232452-898-2</t>
  </si>
  <si>
    <t>PRINTED CROPPED FIT SHIRT LIMITED EDITION</t>
  </si>
  <si>
    <t>Cropped shirt. Round neckline. Contrasting front print. Washed effect. Irregular trim.</t>
  </si>
  <si>
    <t>2024-02-19T08:56:28.979960</t>
  </si>
  <si>
    <t>https://www.zara.com/us/en/ribbed-knit-t-shirt-p03332431.html</t>
  </si>
  <si>
    <t>317230892-251-3</t>
  </si>
  <si>
    <t>RIBBED KNIT T-SHIRT</t>
  </si>
  <si>
    <t>Cotton knit tank top. Round neck with front button closure. Rib trim.</t>
  </si>
  <si>
    <t>2024-02-19T08:56:29.503270</t>
  </si>
  <si>
    <t>https://www.zara.com/us/en/oversize-fit-t-shirt-p04092405.html</t>
  </si>
  <si>
    <t>330478123-712-2</t>
  </si>
  <si>
    <t>OVERSIZE FIT T-SHIRT</t>
  </si>
  <si>
    <t>Oversized T-shirt. Round neck and short sleeves.</t>
  </si>
  <si>
    <t>2024-02-19T08:56:30.052250</t>
  </si>
  <si>
    <t>https://www.zara.com/us/en/basic-medium-weight-t-shirt-p01887470.html</t>
  </si>
  <si>
    <t>318255748-250-2</t>
  </si>
  <si>
    <t>BASIC MEDIUM WEIGHT T-SHIRT</t>
  </si>
  <si>
    <t>Regular fit T-shirt. Round neck and short sleeves.</t>
  </si>
  <si>
    <t>2024-02-19T08:56:30.594950</t>
  </si>
  <si>
    <t>https://www.zara.com/us/en/structured-text-t-shirt-p00761434.html</t>
  </si>
  <si>
    <t>319334069-712-2</t>
  </si>
  <si>
    <t>STRUCTURED TEXT T-SHIRT</t>
  </si>
  <si>
    <t>Full cut T-shirt made of mesh textured fabric. Contrast rib V-neckline and short sleeves. Front contrast printed text.</t>
  </si>
  <si>
    <t>2024-02-19T08:56:31.128680</t>
  </si>
  <si>
    <t>https://www.zara.com/us/en/abstract-print-t-shirt-p06224403.html</t>
  </si>
  <si>
    <t>311307261-712-2</t>
  </si>
  <si>
    <t>ABSTRACT PRINT T-SHIRT</t>
  </si>
  <si>
    <t>Full cut T-shirt with crew neck and short sleeves. Contrasting front and back prints. Washed effect.</t>
  </si>
  <si>
    <t>2024-02-19T08:56:31.723585</t>
  </si>
  <si>
    <t>https://www.zara.com/us/en/raised-text-t-shirt-limited-edition-p00977490.html</t>
  </si>
  <si>
    <t>323216369-922-2</t>
  </si>
  <si>
    <t>RAISED TEXT T-SHIRT LIMITED EDITION</t>
  </si>
  <si>
    <t>Full cut T-shirt with round neck and short sleeves. Front tonal raised text. Washed effect.</t>
  </si>
  <si>
    <t>2024-02-19T08:56:32.570492</t>
  </si>
  <si>
    <t>https://www.zara.com/us/en/ribbed-knit-t-shirt-p04805409.html</t>
  </si>
  <si>
    <t>320111404-428-2</t>
  </si>
  <si>
    <t>Cropped fit knit shirt. Round neck and long sleeves. Washed effect.</t>
  </si>
  <si>
    <t>2024-02-19T08:56:33.167445</t>
  </si>
  <si>
    <t>https://www.zara.com/us/en/semi-sheer-knit-shirt-limited-edition-p04805424.html</t>
  </si>
  <si>
    <t>328232445-800-2</t>
  </si>
  <si>
    <t>SEMI-SHEER KNIT SHIRT LIMITED EDITION</t>
  </si>
  <si>
    <t>Slim fit shirt made of wrinkle effect fabric. Round neck and long sleeves.</t>
  </si>
  <si>
    <t>2024-02-19T08:56:33.715892</t>
  </si>
  <si>
    <t>https://www.zara.com/us/en/viscose-blend-knit-t-shirt-p00693401.html</t>
  </si>
  <si>
    <t>311297550-251-2</t>
  </si>
  <si>
    <t>VISCOSE BLEND KNIT T-SHIRT</t>
  </si>
  <si>
    <t>Knit shirt in viscose blend fabric. Mock neck and short sleeves. Rib trim.</t>
  </si>
  <si>
    <t>2024-02-19T08:56:34.269203</t>
  </si>
  <si>
    <t>https://www.zara.com/us/en/striped-jacquard-t-shirt-p05372400.html</t>
  </si>
  <si>
    <t>322909502-819-2</t>
  </si>
  <si>
    <t>STRIPED JACQUARD T-SHIRT</t>
  </si>
  <si>
    <t>Relaxed fit T-shirt with round neck and short sleeves.</t>
  </si>
  <si>
    <t>2024-02-19T08:56:34.766636</t>
  </si>
  <si>
    <t>https://www.zara.com/us/en/abstract-print-knit-t-shirt-p04805401.html</t>
  </si>
  <si>
    <t>320071210-802-2</t>
  </si>
  <si>
    <t>ABSTRACT PRINT KNIT T-SHIRT</t>
  </si>
  <si>
    <t>Cotton knit T-shirt. Round neck and short sleeves.</t>
  </si>
  <si>
    <t>2024-02-19T08:56:35.255056</t>
  </si>
  <si>
    <t>https://www.zara.com/us/en/structured-text-t-shirt-p00761435.html</t>
  </si>
  <si>
    <t>319334070-401-2</t>
  </si>
  <si>
    <t>2024-02-19T08:56:35.985294</t>
  </si>
  <si>
    <t>2024-02-19T09:10:31.877972</t>
  </si>
  <si>
    <t>Somme de Sales Volume</t>
  </si>
  <si>
    <t>Somme de price</t>
  </si>
  <si>
    <t>Étiquettes de lignes</t>
  </si>
  <si>
    <t>Total général</t>
  </si>
  <si>
    <t>produit</t>
  </si>
  <si>
    <t>max</t>
  </si>
  <si>
    <t>PRODUIT</t>
  </si>
  <si>
    <t>quantite</t>
  </si>
  <si>
    <t>Somme de Sales Volume2</t>
  </si>
  <si>
    <t>Somme de price2</t>
  </si>
  <si>
    <t>Mise à jour</t>
  </si>
  <si>
    <t>pourcentage  produit saisonier</t>
  </si>
  <si>
    <t>pourcentage en promotion</t>
  </si>
  <si>
    <t>TABLEAU DE BORD GESTION DES VENTES D'UNE BOUTIQUE ZARA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</si>
</sst>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 [$€-1]"/>
  </numFmts>
  <fonts count="6" x14ac:knownFonts="1">
    <font>
      <sz val="11"/>
      <color theme="1"/>
      <name val="Calibri"/>
      <family val="2"/>
      <scheme val="minor"/>
    </font>
    <font>
      <sz val="11"/>
      <color theme="1"/>
      <name val="Calibri"/>
      <family val="2"/>
      <scheme val="minor"/>
    </font>
    <font>
      <i/>
      <sz val="11"/>
      <color theme="1"/>
      <name val="Calibri"/>
      <family val="2"/>
      <scheme val="minor"/>
    </font>
    <font>
      <i/>
      <sz val="11"/>
      <color theme="4" tint="-0.249977111117893"/>
      <name val="Calibri"/>
      <family val="2"/>
      <scheme val="minor"/>
    </font>
    <font>
      <sz val="26"/>
      <color theme="4" tint="-0.249977111117893"/>
      <name val="Algerian"/>
      <family val="5"/>
    </font>
    <font>
      <sz val="11"/>
      <color theme="1"/>
      <name val="Bell MT"/>
      <family val="1"/>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9" fontId="0" fillId="0" borderId="0" xfId="1" applyFont="1"/>
    <xf numFmtId="0" fontId="0" fillId="2" borderId="0" xfId="0" applyFill="1" applyBorder="1"/>
    <xf numFmtId="0" fontId="2" fillId="2" borderId="0" xfId="0" applyFont="1" applyFill="1" applyBorder="1"/>
    <xf numFmtId="14" fontId="3" fillId="2" borderId="0" xfId="0" applyNumberFormat="1" applyFont="1" applyFill="1" applyBorder="1"/>
    <xf numFmtId="0" fontId="0" fillId="2" borderId="0" xfId="0" applyFill="1"/>
    <xf numFmtId="0" fontId="5" fillId="2" borderId="0" xfId="0" applyFont="1" applyFill="1" applyBorder="1"/>
    <xf numFmtId="0" fontId="4" fillId="2" borderId="0" xfId="0" applyFont="1" applyFill="1" applyBorder="1"/>
  </cellXfs>
  <cellStyles count="2">
    <cellStyle name="Normal" xfId="0" builtinId="0"/>
    <cellStyle name="Pourcentage" xfId="1" builtinId="5"/>
  </cellStyles>
  <dxfs count="21">
    <dxf>
      <numFmt numFmtId="164" formatCode="#,##0\ [$€-1]"/>
    </dxf>
    <dxf>
      <numFmt numFmtId="164" formatCode="#,##0\ [$€-1]"/>
    </dxf>
    <dxf>
      <numFmt numFmtId="164" formatCode="#,##0\ [$€-1]"/>
    </dxf>
    <dxf>
      <numFmt numFmtId="164" formatCode="#,##0\ [$€-1]"/>
    </dxf>
    <dxf>
      <numFmt numFmtId="164" formatCode="#,##0\ [$€-1]"/>
    </dxf>
    <dxf>
      <numFmt numFmtId="164" formatCode="#,##0\ [$€-1]"/>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7" tint="0.79998168889431442"/>
        </patternFill>
      </fill>
      <border diagonalUp="0" diagonalDown="0">
        <left/>
        <right/>
        <top/>
        <bottom/>
        <vertical/>
        <horizontal/>
      </border>
    </dxf>
    <dxf>
      <fill>
        <patternFill>
          <bgColor theme="6" tint="0.79998168889431442"/>
        </patternFill>
      </fill>
      <border diagonalUp="0" diagonalDown="0">
        <left/>
        <right/>
        <top/>
        <bottom/>
        <vertical/>
        <horizontal/>
      </border>
    </dxf>
  </dxfs>
  <tableStyles count="1" defaultTableStyle="TableStyleMedium2" defaultPivotStyle="PivotStyleLight16">
    <tableStyle name="Style de segment 1" pivot="0" table="0" count="10" xr9:uid="{C12B0039-356E-4F05-BEF2-C25C695B5E15}">
      <tableStyleElement type="wholeTable" dxfId="20"/>
      <tableStyleElement type="headerRow" dxfId="19"/>
    </tableStyle>
  </tableStyles>
  <colors>
    <mruColors>
      <color rgb="FFD5B52F"/>
      <color rgb="FF799BB5"/>
      <color rgb="FFD9F604"/>
      <color rgb="FF619990"/>
      <color rgb="FF000000"/>
    </mruColors>
  </colors>
  <extLst>
    <ext xmlns:x14="http://schemas.microsoft.com/office/spreadsheetml/2009/9/main" uri="{46F421CA-312F-682f-3DD2-61675219B42D}">
      <x14:dxfs count="8">
        <dxf>
          <fill>
            <patternFill patternType="none">
              <bgColor auto="1"/>
            </patternFill>
          </fill>
        </dxf>
        <dxf>
          <fill>
            <patternFill patternType="none">
              <bgColor auto="1"/>
            </patternFill>
          </fill>
        </dxf>
        <dxf>
          <fill>
            <patternFill>
              <bgColor theme="7"/>
            </patternFill>
          </fill>
        </dxf>
        <dxf>
          <fill>
            <patternFill patternType="none">
              <bgColor auto="1"/>
            </patternFill>
          </fill>
        </dxf>
        <dxf>
          <fill>
            <patternFill>
              <bgColor theme="7"/>
            </patternFill>
          </fill>
        </dxf>
        <dxf>
          <fill>
            <patternFill>
              <fgColor theme="7" tint="0.39991454817346722"/>
              <bgColor theme="7"/>
            </patternFill>
          </fill>
        </dxf>
        <dxf>
          <fill>
            <patternFill patternType="none">
              <bgColor auto="1"/>
            </patternFill>
          </fill>
        </dxf>
        <dxf>
          <fill>
            <patternFill patternType="none">
              <bgColor auto="1"/>
            </patternFill>
          </fill>
        </dxf>
      </x14:dxfs>
    </ext>
    <ext xmlns:x14="http://schemas.microsoft.com/office/spreadsheetml/2009/9/main" uri="{EB79DEF2-80B8-43e5-95BD-54CBDDF9020C}">
      <x14:slicerStyles defaultSlicerStyle="SlicerStyleLight1">
        <x14:slicerStyle name="Style de segment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7.xml"/><Relationship Id="rId19" Type="http://schemas.microsoft.com/office/2007/relationships/slicerCache" Target="slicerCaches/slicerCache3.xml"/><Relationship Id="rId31" Type="http://schemas.openxmlformats.org/officeDocument/2006/relationships/customXml" Target="../customXml/item6.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05045785504031E-2"/>
          <c:y val="2.4164764420734054E-2"/>
          <c:w val="0.91514105615235442"/>
          <c:h val="0.84677524429967443"/>
        </c:manualLayout>
      </c:layout>
      <c:barChart>
        <c:barDir val="col"/>
        <c:grouping val="clustered"/>
        <c:varyColors val="0"/>
        <c:ser>
          <c:idx val="0"/>
          <c:order val="0"/>
          <c:tx>
            <c:strRef>
              <c:f>Feuil1!$E$31</c:f>
              <c:strCache>
                <c:ptCount val="1"/>
                <c:pt idx="0">
                  <c:v>quantite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Feuil1!$D$32:$D$36</c:f>
              <c:strCache>
                <c:ptCount val="5"/>
                <c:pt idx="0">
                  <c:v>jackets</c:v>
                </c:pt>
                <c:pt idx="1">
                  <c:v>jeans</c:v>
                </c:pt>
                <c:pt idx="2">
                  <c:v>shoes</c:v>
                </c:pt>
                <c:pt idx="3">
                  <c:v>sweaters</c:v>
                </c:pt>
                <c:pt idx="4">
                  <c:v>t-shirts</c:v>
                </c:pt>
              </c:strCache>
            </c:strRef>
          </c:cat>
          <c:val>
            <c:numRef>
              <c:f>Feuil1!$E$32:$E$36</c:f>
              <c:numCache>
                <c:formatCode>General</c:formatCode>
                <c:ptCount val="5"/>
                <c:pt idx="0">
                  <c:v>259468</c:v>
                </c:pt>
                <c:pt idx="1">
                  <c:v>13320</c:v>
                </c:pt>
                <c:pt idx="2">
                  <c:v>57906</c:v>
                </c:pt>
                <c:pt idx="3">
                  <c:v>75242</c:v>
                </c:pt>
                <c:pt idx="4">
                  <c:v>53637</c:v>
                </c:pt>
              </c:numCache>
            </c:numRef>
          </c:val>
          <c:extLst>
            <c:ext xmlns:c16="http://schemas.microsoft.com/office/drawing/2014/chart" uri="{C3380CC4-5D6E-409C-BE32-E72D297353CC}">
              <c16:uniqueId val="{00000000-7217-4448-8222-0DB350B433C9}"/>
            </c:ext>
          </c:extLst>
        </c:ser>
        <c:ser>
          <c:idx val="1"/>
          <c:order val="1"/>
          <c:tx>
            <c:strRef>
              <c:f>Feuil1!$F$31</c:f>
              <c:strCache>
                <c:ptCount val="1"/>
                <c:pt idx="0">
                  <c:v>max</c:v>
                </c:pt>
              </c:strCache>
            </c:strRef>
          </c:tx>
          <c:spPr>
            <a:solidFill>
              <a:schemeClr val="accent2"/>
            </a:solidFill>
            <a:ln w="25400">
              <a:noFill/>
            </a:ln>
            <a:effectLst/>
          </c:spPr>
          <c:invertIfNegative val="0"/>
          <c:dLbls>
            <c:delete val="1"/>
          </c:dLbls>
          <c:cat>
            <c:strRef>
              <c:f>Feuil1!$D$32:$D$36</c:f>
              <c:strCache>
                <c:ptCount val="5"/>
                <c:pt idx="0">
                  <c:v>jackets</c:v>
                </c:pt>
                <c:pt idx="1">
                  <c:v>jeans</c:v>
                </c:pt>
                <c:pt idx="2">
                  <c:v>shoes</c:v>
                </c:pt>
                <c:pt idx="3">
                  <c:v>sweaters</c:v>
                </c:pt>
                <c:pt idx="4">
                  <c:v>t-shirts</c:v>
                </c:pt>
              </c:strCache>
            </c:strRef>
          </c:cat>
          <c:val>
            <c:numRef>
              <c:f>Feuil1!$F$32:$F$36</c:f>
              <c:numCache>
                <c:formatCode>General</c:formatCode>
                <c:ptCount val="5"/>
                <c:pt idx="0">
                  <c:v>259468</c:v>
                </c:pt>
                <c:pt idx="1">
                  <c:v>0</c:v>
                </c:pt>
                <c:pt idx="2">
                  <c:v>0</c:v>
                </c:pt>
                <c:pt idx="3">
                  <c:v>0</c:v>
                </c:pt>
                <c:pt idx="4">
                  <c:v>0</c:v>
                </c:pt>
              </c:numCache>
            </c:numRef>
          </c:val>
          <c:extLst>
            <c:ext xmlns:c16="http://schemas.microsoft.com/office/drawing/2014/chart" uri="{C3380CC4-5D6E-409C-BE32-E72D297353CC}">
              <c16:uniqueId val="{00000001-7217-4448-8222-0DB350B433C9}"/>
            </c:ext>
          </c:extLst>
        </c:ser>
        <c:dLbls>
          <c:dLblPos val="outEnd"/>
          <c:showLegendKey val="0"/>
          <c:showVal val="1"/>
          <c:showCatName val="0"/>
          <c:showSerName val="0"/>
          <c:showPercent val="0"/>
          <c:showBubbleSize val="0"/>
        </c:dLbls>
        <c:gapWidth val="160"/>
        <c:overlap val="99"/>
        <c:axId val="201449472"/>
        <c:axId val="201437824"/>
      </c:barChart>
      <c:catAx>
        <c:axId val="201449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1437824"/>
        <c:crosses val="autoZero"/>
        <c:auto val="1"/>
        <c:lblAlgn val="ctr"/>
        <c:lblOffset val="100"/>
        <c:noMultiLvlLbl val="0"/>
      </c:catAx>
      <c:valAx>
        <c:axId val="201437824"/>
        <c:scaling>
          <c:orientation val="minMax"/>
        </c:scaling>
        <c:delete val="1"/>
        <c:axPos val="l"/>
        <c:numFmt formatCode="General" sourceLinked="1"/>
        <c:majorTickMark val="none"/>
        <c:minorTickMark val="none"/>
        <c:tickLblPos val="nextTo"/>
        <c:crossAx val="201449472"/>
        <c:crosses val="autoZero"/>
        <c:crossBetween val="between"/>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[Tableau de bord.xlsx]Feuil1!total vente par produits</c:name>
    <c:fmtId val="3"/>
  </c:pivotSource>
  <c:chart>
    <c:autoTitleDeleted val="0"/>
    <c:pivotFmts>
      <c:pivotFmt>
        <c:idx val="0"/>
        <c:spPr>
          <a:gradFill>
            <a:gsLst>
              <a:gs pos="0">
                <a:schemeClr val="accent1">
                  <a:lumMod val="5000"/>
                  <a:lumOff val="95000"/>
                </a:schemeClr>
              </a:gs>
              <a:gs pos="86000">
                <a:srgbClr val="E29A3C"/>
              </a:gs>
              <a:gs pos="22000">
                <a:schemeClr val="accent2">
                  <a:lumMod val="75000"/>
                </a:schemeClr>
              </a:gs>
              <a:gs pos="100000">
                <a:schemeClr val="accent4">
                  <a:lumMod val="60000"/>
                  <a:lumOff val="4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5000"/>
                  <a:lumOff val="95000"/>
                </a:schemeClr>
              </a:gs>
              <a:gs pos="86000">
                <a:srgbClr val="E29A3C"/>
              </a:gs>
              <a:gs pos="22000">
                <a:schemeClr val="accent2">
                  <a:lumMod val="75000"/>
                </a:schemeClr>
              </a:gs>
              <a:gs pos="100000">
                <a:schemeClr val="accent4">
                  <a:lumMod val="60000"/>
                  <a:lumOff val="4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1">
                  <a:lumMod val="5000"/>
                  <a:lumOff val="95000"/>
                </a:schemeClr>
              </a:gs>
              <a:gs pos="86000">
                <a:schemeClr val="accent1">
                  <a:lumMod val="75000"/>
                </a:schemeClr>
              </a:gs>
              <a:gs pos="22000">
                <a:schemeClr val="accent2">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93014184915196"/>
          <c:y val="3.8460289956791613E-2"/>
          <c:w val="0.80525353162023583"/>
          <c:h val="0.8551001933141591"/>
        </c:manualLayout>
      </c:layout>
      <c:areaChart>
        <c:grouping val="standard"/>
        <c:varyColors val="0"/>
        <c:ser>
          <c:idx val="0"/>
          <c:order val="0"/>
          <c:tx>
            <c:strRef>
              <c:f>Feuil1!$B$23</c:f>
              <c:strCache>
                <c:ptCount val="1"/>
                <c:pt idx="0">
                  <c:v>Somme de price</c:v>
                </c:pt>
              </c:strCache>
            </c:strRef>
          </c:tx>
          <c:spPr>
            <a:gradFill>
              <a:gsLst>
                <a:gs pos="0">
                  <a:schemeClr val="accent1">
                    <a:lumMod val="5000"/>
                    <a:lumOff val="95000"/>
                  </a:schemeClr>
                </a:gs>
                <a:gs pos="86000">
                  <a:schemeClr val="accent1">
                    <a:lumMod val="75000"/>
                  </a:schemeClr>
                </a:gs>
                <a:gs pos="22000">
                  <a:schemeClr val="accent2">
                    <a:lumMod val="75000"/>
                  </a:schemeClr>
                </a:gs>
              </a:gsLst>
              <a:lin ang="5400000" scaled="1"/>
            </a:gradFill>
            <a:ln>
              <a:noFill/>
            </a:ln>
            <a:effectLst/>
          </c:spPr>
          <c:cat>
            <c:strRef>
              <c:f>Feuil1!$A$24:$A$29</c:f>
              <c:strCache>
                <c:ptCount val="5"/>
                <c:pt idx="0">
                  <c:v>jackets</c:v>
                </c:pt>
                <c:pt idx="1">
                  <c:v>jeans</c:v>
                </c:pt>
                <c:pt idx="2">
                  <c:v>shoes</c:v>
                </c:pt>
                <c:pt idx="3">
                  <c:v>sweaters</c:v>
                </c:pt>
                <c:pt idx="4">
                  <c:v>t-shirts</c:v>
                </c:pt>
              </c:strCache>
            </c:strRef>
          </c:cat>
          <c:val>
            <c:numRef>
              <c:f>Feuil1!$B$24:$B$29</c:f>
              <c:numCache>
                <c:formatCode>#,##0\ [$€-1]</c:formatCode>
                <c:ptCount val="5"/>
                <c:pt idx="0">
                  <c:v>14806.11</c:v>
                </c:pt>
                <c:pt idx="1">
                  <c:v>511.39</c:v>
                </c:pt>
                <c:pt idx="2">
                  <c:v>2011.08</c:v>
                </c:pt>
                <c:pt idx="3">
                  <c:v>2249.37</c:v>
                </c:pt>
                <c:pt idx="4">
                  <c:v>2157.69</c:v>
                </c:pt>
              </c:numCache>
            </c:numRef>
          </c:val>
          <c:extLst>
            <c:ext xmlns:c16="http://schemas.microsoft.com/office/drawing/2014/chart" uri="{C3380CC4-5D6E-409C-BE32-E72D297353CC}">
              <c16:uniqueId val="{00000000-70FA-4347-A66B-946D2B9B27EF}"/>
            </c:ext>
          </c:extLst>
        </c:ser>
        <c:dLbls>
          <c:showLegendKey val="0"/>
          <c:showVal val="0"/>
          <c:showCatName val="0"/>
          <c:showSerName val="0"/>
          <c:showPercent val="0"/>
          <c:showBubbleSize val="0"/>
        </c:dLbls>
        <c:axId val="201446976"/>
        <c:axId val="201450304"/>
      </c:areaChart>
      <c:lineChart>
        <c:grouping val="standard"/>
        <c:varyColors val="0"/>
        <c:ser>
          <c:idx val="1"/>
          <c:order val="1"/>
          <c:tx>
            <c:strRef>
              <c:f>Feuil1!$C$23</c:f>
              <c:strCache>
                <c:ptCount val="1"/>
                <c:pt idx="0">
                  <c:v>Somme de price2</c:v>
                </c:pt>
              </c:strCache>
            </c:strRef>
          </c:tx>
          <c:spPr>
            <a:ln w="19050" cap="rnd">
              <a:solidFill>
                <a:schemeClr val="accent2">
                  <a:lumMod val="60000"/>
                  <a:lumOff val="40000"/>
                </a:schemeClr>
              </a:solidFill>
              <a:round/>
            </a:ln>
            <a:effectLst/>
          </c:spPr>
          <c:marker>
            <c:symbol val="none"/>
          </c:marker>
          <c:cat>
            <c:strRef>
              <c:f>Feuil1!$A$24:$A$29</c:f>
              <c:strCache>
                <c:ptCount val="5"/>
                <c:pt idx="0">
                  <c:v>jackets</c:v>
                </c:pt>
                <c:pt idx="1">
                  <c:v>jeans</c:v>
                </c:pt>
                <c:pt idx="2">
                  <c:v>shoes</c:v>
                </c:pt>
                <c:pt idx="3">
                  <c:v>sweaters</c:v>
                </c:pt>
                <c:pt idx="4">
                  <c:v>t-shirts</c:v>
                </c:pt>
              </c:strCache>
            </c:strRef>
          </c:cat>
          <c:val>
            <c:numRef>
              <c:f>Feuil1!$C$24:$C$29</c:f>
              <c:numCache>
                <c:formatCode>#,##0\ [$€-1]</c:formatCode>
                <c:ptCount val="5"/>
                <c:pt idx="0">
                  <c:v>14806.11</c:v>
                </c:pt>
                <c:pt idx="1">
                  <c:v>511.39</c:v>
                </c:pt>
                <c:pt idx="2">
                  <c:v>2011.08</c:v>
                </c:pt>
                <c:pt idx="3">
                  <c:v>2249.37</c:v>
                </c:pt>
                <c:pt idx="4">
                  <c:v>2157.69</c:v>
                </c:pt>
              </c:numCache>
            </c:numRef>
          </c:val>
          <c:smooth val="0"/>
          <c:extLst>
            <c:ext xmlns:c16="http://schemas.microsoft.com/office/drawing/2014/chart" uri="{C3380CC4-5D6E-409C-BE32-E72D297353CC}">
              <c16:uniqueId val="{00000001-70FA-4347-A66B-946D2B9B27EF}"/>
            </c:ext>
          </c:extLst>
        </c:ser>
        <c:dLbls>
          <c:showLegendKey val="0"/>
          <c:showVal val="0"/>
          <c:showCatName val="0"/>
          <c:showSerName val="0"/>
          <c:showPercent val="0"/>
          <c:showBubbleSize val="0"/>
        </c:dLbls>
        <c:marker val="1"/>
        <c:smooth val="0"/>
        <c:axId val="201446976"/>
        <c:axId val="201450304"/>
      </c:lineChart>
      <c:catAx>
        <c:axId val="20144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1450304"/>
        <c:crosses val="autoZero"/>
        <c:auto val="1"/>
        <c:lblAlgn val="ctr"/>
        <c:lblOffset val="100"/>
        <c:noMultiLvlLbl val="0"/>
      </c:catAx>
      <c:valAx>
        <c:axId val="201450304"/>
        <c:scaling>
          <c:orientation val="minMax"/>
        </c:scaling>
        <c:delete val="0"/>
        <c:axPos val="l"/>
        <c:numFmt formatCode="#,##0\ [$€-1]"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144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[Tableau de bord.xlsx]Feuil1!montant par rayon</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97317913385827"/>
          <c:y val="5.2443384982121574E-2"/>
          <c:w val="0.80996432086614178"/>
          <c:h val="0.83695700731091571"/>
        </c:manualLayout>
      </c:layout>
      <c:barChart>
        <c:barDir val="col"/>
        <c:grouping val="clustered"/>
        <c:varyColors val="0"/>
        <c:ser>
          <c:idx val="0"/>
          <c:order val="0"/>
          <c:tx>
            <c:strRef>
              <c:f>Feuil1!$F$8</c:f>
              <c:strCache>
                <c:ptCount val="1"/>
                <c:pt idx="0">
                  <c:v>Total</c:v>
                </c:pt>
              </c:strCache>
            </c:strRef>
          </c:tx>
          <c:spPr>
            <a:solidFill>
              <a:schemeClr val="accent1"/>
            </a:solidFill>
            <a:ln>
              <a:noFill/>
            </a:ln>
            <a:effectLst/>
          </c:spPr>
          <c:invertIfNegative val="0"/>
          <c:cat>
            <c:strRef>
              <c:f>Feuil1!$E$9:$E$11</c:f>
              <c:strCache>
                <c:ptCount val="2"/>
                <c:pt idx="0">
                  <c:v>MAN</c:v>
                </c:pt>
                <c:pt idx="1">
                  <c:v>WOMAN</c:v>
                </c:pt>
              </c:strCache>
            </c:strRef>
          </c:cat>
          <c:val>
            <c:numRef>
              <c:f>Feuil1!$F$9:$F$11</c:f>
              <c:numCache>
                <c:formatCode>General</c:formatCode>
                <c:ptCount val="2"/>
                <c:pt idx="0">
                  <c:v>20017.759999999998</c:v>
                </c:pt>
                <c:pt idx="1">
                  <c:v>1717.88</c:v>
                </c:pt>
              </c:numCache>
            </c:numRef>
          </c:val>
          <c:extLst>
            <c:ext xmlns:c16="http://schemas.microsoft.com/office/drawing/2014/chart" uri="{C3380CC4-5D6E-409C-BE32-E72D297353CC}">
              <c16:uniqueId val="{00000000-6E30-4C6E-85DA-23EADD61ECEF}"/>
            </c:ext>
          </c:extLst>
        </c:ser>
        <c:dLbls>
          <c:showLegendKey val="0"/>
          <c:showVal val="0"/>
          <c:showCatName val="0"/>
          <c:showSerName val="0"/>
          <c:showPercent val="0"/>
          <c:showBubbleSize val="0"/>
        </c:dLbls>
        <c:gapWidth val="219"/>
        <c:overlap val="-27"/>
        <c:axId val="1336842703"/>
        <c:axId val="1336841039"/>
      </c:barChart>
      <c:catAx>
        <c:axId val="133684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36841039"/>
        <c:crosses val="autoZero"/>
        <c:auto val="1"/>
        <c:lblAlgn val="ctr"/>
        <c:lblOffset val="100"/>
        <c:noMultiLvlLbl val="0"/>
      </c:catAx>
      <c:valAx>
        <c:axId val="1336841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3684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[Tableau de bord.xlsx]Feuil1!Tableau croisé dynamique48</c:name>
    <c:fmtId val="2"/>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rgbClr val="FFC000"/>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Feuil1!$B$56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AC3-4DDB-855B-B13880A612D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AC3-4DDB-855B-B13880A612DC}"/>
              </c:ext>
            </c:extLst>
          </c:dPt>
          <c:dPt>
            <c:idx val="2"/>
            <c:bubble3D val="0"/>
            <c:spPr>
              <a:solidFill>
                <a:srgbClr val="FFC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AC3-4DDB-855B-B13880A612D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Feuil1!$A$57:$A$60</c:f>
              <c:strCache>
                <c:ptCount val="3"/>
                <c:pt idx="0">
                  <c:v>Aisle</c:v>
                </c:pt>
                <c:pt idx="1">
                  <c:v>End-cap</c:v>
                </c:pt>
                <c:pt idx="2">
                  <c:v>Front of Store</c:v>
                </c:pt>
              </c:strCache>
            </c:strRef>
          </c:cat>
          <c:val>
            <c:numRef>
              <c:f>Feuil1!$B$57:$B$60</c:f>
              <c:numCache>
                <c:formatCode>#,##0\ [$€-1]</c:formatCode>
                <c:ptCount val="3"/>
                <c:pt idx="0">
                  <c:v>8612.2199999999993</c:v>
                </c:pt>
                <c:pt idx="1">
                  <c:v>6989.77</c:v>
                </c:pt>
                <c:pt idx="2">
                  <c:v>6133.65</c:v>
                </c:pt>
              </c:numCache>
            </c:numRef>
          </c:val>
          <c:extLst>
            <c:ext xmlns:c16="http://schemas.microsoft.com/office/drawing/2014/chart" uri="{C3380CC4-5D6E-409C-BE32-E72D297353CC}">
              <c16:uniqueId val="{00000006-1AC3-4DDB-855B-B13880A612D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dk1">
                  <a:lumMod val="75000"/>
                  <a:lumOff val="25000"/>
                </a:schemeClr>
              </a:solidFill>
              <a:latin typeface="Bell MT" panose="02020503060305020303" pitchFamily="18" charset="0"/>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hart" Target="../charts/chart4.xml"/><Relationship Id="rId3" Type="http://schemas.openxmlformats.org/officeDocument/2006/relationships/chart" Target="../charts/chart1.xml"/><Relationship Id="rId7" Type="http://schemas.openxmlformats.org/officeDocument/2006/relationships/image" Target="../media/image3.png"/><Relationship Id="rId12" Type="http://schemas.microsoft.com/office/2007/relationships/hdphoto" Target="../media/hdphoto3.wdp"/><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2.wdp"/><Relationship Id="rId11" Type="http://schemas.openxmlformats.org/officeDocument/2006/relationships/image" Target="../media/image6.png"/><Relationship Id="rId5" Type="http://schemas.openxmlformats.org/officeDocument/2006/relationships/image" Target="../media/image2.png"/><Relationship Id="rId10"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374650</xdr:colOff>
      <xdr:row>4</xdr:row>
      <xdr:rowOff>6350</xdr:rowOff>
    </xdr:to>
    <xdr:pic>
      <xdr:nvPicPr>
        <xdr:cNvPr id="35" name="Image 34" descr="Le logo Zara : Modernité et Intemporalité au Cœur du Design de Marque">
          <a:extLst>
            <a:ext uri="{FF2B5EF4-FFF2-40B4-BE49-F238E27FC236}">
              <a16:creationId xmlns:a16="http://schemas.microsoft.com/office/drawing/2014/main" id="{C24C0254-704B-433F-BD9F-C8F9FAF4B224}"/>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rightnessContrast bright="-20000" contrast="20000"/>
                  </a14:imgEffect>
                </a14:imgLayer>
              </a14:imgProps>
            </a:ext>
            <a:ext uri="{28A0092B-C50C-407E-A947-70E740481C1C}">
              <a14:useLocalDpi xmlns:a14="http://schemas.microsoft.com/office/drawing/2010/main" val="0"/>
            </a:ext>
          </a:extLst>
        </a:blip>
        <a:srcRect/>
        <a:stretch>
          <a:fillRect/>
        </a:stretch>
      </xdr:blipFill>
      <xdr:spPr bwMode="auto">
        <a:xfrm>
          <a:off x="0" y="0"/>
          <a:ext cx="1898650" cy="965200"/>
        </a:xfrm>
        <a:prstGeom prst="rect">
          <a:avLst/>
        </a:prstGeom>
        <a:noFill/>
        <a:ln>
          <a:solidFill>
            <a:schemeClr val="accent5">
              <a:lumMod val="60000"/>
              <a:lumOff val="40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209550</xdr:colOff>
      <xdr:row>2</xdr:row>
      <xdr:rowOff>88900</xdr:rowOff>
    </xdr:from>
    <xdr:to>
      <xdr:col>13</xdr:col>
      <xdr:colOff>387350</xdr:colOff>
      <xdr:row>7</xdr:row>
      <xdr:rowOff>171450</xdr:rowOff>
    </xdr:to>
    <xdr:sp macro="" textlink="">
      <xdr:nvSpPr>
        <xdr:cNvPr id="2" name="Rectangle : coins arrondis 1">
          <a:extLst>
            <a:ext uri="{FF2B5EF4-FFF2-40B4-BE49-F238E27FC236}">
              <a16:creationId xmlns:a16="http://schemas.microsoft.com/office/drawing/2014/main" id="{318B89DC-40F4-4F7D-BD65-555EA5C1E3E4}"/>
            </a:ext>
          </a:extLst>
        </xdr:cNvPr>
        <xdr:cNvSpPr/>
      </xdr:nvSpPr>
      <xdr:spPr>
        <a:xfrm>
          <a:off x="8591550" y="679450"/>
          <a:ext cx="1720850" cy="1003300"/>
        </a:xfrm>
        <a:prstGeom prst="roundRect">
          <a:avLst>
            <a:gd name="adj" fmla="val 9409"/>
          </a:avLst>
        </a:prstGeom>
        <a:solidFill>
          <a:schemeClr val="accent4">
            <a:lumMod val="60000"/>
            <a:lumOff val="4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fr-CM" sz="1200">
              <a:latin typeface="Bell MT" panose="02020503060305020303" pitchFamily="18" charset="0"/>
            </a:rPr>
            <a:t>QUANTITE VENDU</a:t>
          </a:r>
        </a:p>
      </xdr:txBody>
    </xdr:sp>
    <xdr:clientData/>
  </xdr:twoCellAnchor>
  <xdr:twoCellAnchor>
    <xdr:from>
      <xdr:col>13</xdr:col>
      <xdr:colOff>425450</xdr:colOff>
      <xdr:row>2</xdr:row>
      <xdr:rowOff>95250</xdr:rowOff>
    </xdr:from>
    <xdr:to>
      <xdr:col>15</xdr:col>
      <xdr:colOff>609600</xdr:colOff>
      <xdr:row>8</xdr:row>
      <xdr:rowOff>31750</xdr:rowOff>
    </xdr:to>
    <xdr:sp macro="" textlink="">
      <xdr:nvSpPr>
        <xdr:cNvPr id="3" name="Rectangle : coins arrondis 2">
          <a:extLst>
            <a:ext uri="{FF2B5EF4-FFF2-40B4-BE49-F238E27FC236}">
              <a16:creationId xmlns:a16="http://schemas.microsoft.com/office/drawing/2014/main" id="{7EF0217B-7038-4C83-B998-44BE082A1FDA}"/>
            </a:ext>
          </a:extLst>
        </xdr:cNvPr>
        <xdr:cNvSpPr/>
      </xdr:nvSpPr>
      <xdr:spPr>
        <a:xfrm>
          <a:off x="10350500" y="685800"/>
          <a:ext cx="1708150" cy="1041400"/>
        </a:xfrm>
        <a:prstGeom prst="roundRect">
          <a:avLst>
            <a:gd name="adj" fmla="val 9951"/>
          </a:avLst>
        </a:prstGeom>
        <a:solidFill>
          <a:schemeClr val="accent4">
            <a:lumMod val="60000"/>
            <a:lumOff val="4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fr-CM" sz="1100">
              <a:latin typeface="Bell MT" panose="02020503060305020303" pitchFamily="18" charset="0"/>
            </a:rPr>
            <a:t>MONTANT</a:t>
          </a:r>
          <a:r>
            <a:rPr lang="fr-CM" sz="1100" baseline="0">
              <a:latin typeface="Bell MT" panose="02020503060305020303" pitchFamily="18" charset="0"/>
            </a:rPr>
            <a:t> TOTAL</a:t>
          </a:r>
          <a:endParaRPr lang="fr-CM" sz="1100">
            <a:latin typeface="Bell MT" panose="02020503060305020303" pitchFamily="18" charset="0"/>
          </a:endParaRPr>
        </a:p>
      </xdr:txBody>
    </xdr:sp>
    <xdr:clientData/>
  </xdr:twoCellAnchor>
  <xdr:twoCellAnchor>
    <xdr:from>
      <xdr:col>11</xdr:col>
      <xdr:colOff>247650</xdr:colOff>
      <xdr:row>5</xdr:row>
      <xdr:rowOff>50800</xdr:rowOff>
    </xdr:from>
    <xdr:to>
      <xdr:col>12</xdr:col>
      <xdr:colOff>495300</xdr:colOff>
      <xdr:row>7</xdr:row>
      <xdr:rowOff>19050</xdr:rowOff>
    </xdr:to>
    <xdr:sp macro="" textlink="Feuil1!B3">
      <xdr:nvSpPr>
        <xdr:cNvPr id="6" name="Rectangle 5">
          <a:extLst>
            <a:ext uri="{FF2B5EF4-FFF2-40B4-BE49-F238E27FC236}">
              <a16:creationId xmlns:a16="http://schemas.microsoft.com/office/drawing/2014/main" id="{ED1DE340-18B3-499F-B0BB-2B14A85EBCD3}"/>
            </a:ext>
          </a:extLst>
        </xdr:cNvPr>
        <xdr:cNvSpPr/>
      </xdr:nvSpPr>
      <xdr:spPr>
        <a:xfrm>
          <a:off x="8629650" y="1193800"/>
          <a:ext cx="1009650" cy="336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CF96E29-3B5F-4D5C-A150-8642ACFA4CE9}" type="TxLink">
            <a:rPr lang="en-US" sz="1200" b="0" i="0" u="none" strike="noStrike">
              <a:solidFill>
                <a:srgbClr val="000000"/>
              </a:solidFill>
              <a:latin typeface="Book Antiqua" panose="02040602050305030304" pitchFamily="18" charset="0"/>
              <a:cs typeface="Calibri"/>
            </a:rPr>
            <a:pPr algn="l"/>
            <a:t>459573</a:t>
          </a:fld>
          <a:endParaRPr lang="fr-CM" sz="1200">
            <a:latin typeface="Book Antiqua" panose="02040602050305030304" pitchFamily="18" charset="0"/>
          </a:endParaRPr>
        </a:p>
      </xdr:txBody>
    </xdr:sp>
    <xdr:clientData/>
  </xdr:twoCellAnchor>
  <xdr:twoCellAnchor>
    <xdr:from>
      <xdr:col>13</xdr:col>
      <xdr:colOff>495300</xdr:colOff>
      <xdr:row>5</xdr:row>
      <xdr:rowOff>101600</xdr:rowOff>
    </xdr:from>
    <xdr:to>
      <xdr:col>15</xdr:col>
      <xdr:colOff>19050</xdr:colOff>
      <xdr:row>6</xdr:row>
      <xdr:rowOff>177800</xdr:rowOff>
    </xdr:to>
    <xdr:sp macro="" textlink="Feuil1!B6">
      <xdr:nvSpPr>
        <xdr:cNvPr id="7" name="Rectangle 6">
          <a:extLst>
            <a:ext uri="{FF2B5EF4-FFF2-40B4-BE49-F238E27FC236}">
              <a16:creationId xmlns:a16="http://schemas.microsoft.com/office/drawing/2014/main" id="{564E3D8A-AC98-48C9-B544-7BB9A7DD56F4}"/>
            </a:ext>
          </a:extLst>
        </xdr:cNvPr>
        <xdr:cNvSpPr/>
      </xdr:nvSpPr>
      <xdr:spPr>
        <a:xfrm>
          <a:off x="10420350" y="1244600"/>
          <a:ext cx="1047750" cy="260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894AD7D-4430-472F-BFD0-FA471E5430E3}" type="TxLink">
            <a:rPr lang="en-US" sz="1200" b="0" i="0" u="none" strike="noStrike">
              <a:solidFill>
                <a:srgbClr val="000000"/>
              </a:solidFill>
              <a:latin typeface="Book Antiqua" panose="02040602050305030304" pitchFamily="18" charset="0"/>
              <a:cs typeface="Calibri"/>
            </a:rPr>
            <a:pPr algn="l"/>
            <a:t>21 736 €</a:t>
          </a:fld>
          <a:endParaRPr lang="fr-CM" sz="1200">
            <a:latin typeface="Book Antiqua" panose="02040602050305030304" pitchFamily="18" charset="0"/>
          </a:endParaRPr>
        </a:p>
      </xdr:txBody>
    </xdr:sp>
    <xdr:clientData/>
  </xdr:twoCellAnchor>
  <xdr:twoCellAnchor>
    <xdr:from>
      <xdr:col>6</xdr:col>
      <xdr:colOff>330200</xdr:colOff>
      <xdr:row>2</xdr:row>
      <xdr:rowOff>63500</xdr:rowOff>
    </xdr:from>
    <xdr:to>
      <xdr:col>11</xdr:col>
      <xdr:colOff>190500</xdr:colOff>
      <xdr:row>14</xdr:row>
      <xdr:rowOff>82550</xdr:rowOff>
    </xdr:to>
    <xdr:sp macro="" textlink="">
      <xdr:nvSpPr>
        <xdr:cNvPr id="8" name="Rectangle : coins arrondis 7">
          <a:extLst>
            <a:ext uri="{FF2B5EF4-FFF2-40B4-BE49-F238E27FC236}">
              <a16:creationId xmlns:a16="http://schemas.microsoft.com/office/drawing/2014/main" id="{A588A865-14EF-4DCA-B105-6297E95C0FAA}"/>
            </a:ext>
          </a:extLst>
        </xdr:cNvPr>
        <xdr:cNvSpPr/>
      </xdr:nvSpPr>
      <xdr:spPr>
        <a:xfrm>
          <a:off x="4902200" y="654050"/>
          <a:ext cx="3670300" cy="2228850"/>
        </a:xfrm>
        <a:prstGeom prst="roundRect">
          <a:avLst>
            <a:gd name="adj" fmla="val 0"/>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M" sz="1100"/>
        </a:p>
      </xdr:txBody>
    </xdr:sp>
    <xdr:clientData/>
  </xdr:twoCellAnchor>
  <xdr:twoCellAnchor>
    <xdr:from>
      <xdr:col>2</xdr:col>
      <xdr:colOff>387350</xdr:colOff>
      <xdr:row>2</xdr:row>
      <xdr:rowOff>69850</xdr:rowOff>
    </xdr:from>
    <xdr:to>
      <xdr:col>6</xdr:col>
      <xdr:colOff>298450</xdr:colOff>
      <xdr:row>14</xdr:row>
      <xdr:rowOff>82550</xdr:rowOff>
    </xdr:to>
    <xdr:sp macro="" textlink="">
      <xdr:nvSpPr>
        <xdr:cNvPr id="9" name="Rectangle : coins arrondis 8">
          <a:extLst>
            <a:ext uri="{FF2B5EF4-FFF2-40B4-BE49-F238E27FC236}">
              <a16:creationId xmlns:a16="http://schemas.microsoft.com/office/drawing/2014/main" id="{6F79F207-7B9A-4F11-9F5D-8E026B6337CF}"/>
            </a:ext>
          </a:extLst>
        </xdr:cNvPr>
        <xdr:cNvSpPr/>
      </xdr:nvSpPr>
      <xdr:spPr>
        <a:xfrm>
          <a:off x="1911350" y="660400"/>
          <a:ext cx="2959100" cy="2222500"/>
        </a:xfrm>
        <a:prstGeom prst="roundRect">
          <a:avLst>
            <a:gd name="adj" fmla="val 1524"/>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M" sz="1100"/>
        </a:p>
      </xdr:txBody>
    </xdr:sp>
    <xdr:clientData/>
  </xdr:twoCellAnchor>
  <xdr:twoCellAnchor>
    <xdr:from>
      <xdr:col>2</xdr:col>
      <xdr:colOff>304800</xdr:colOff>
      <xdr:row>14</xdr:row>
      <xdr:rowOff>127000</xdr:rowOff>
    </xdr:from>
    <xdr:to>
      <xdr:col>6</xdr:col>
      <xdr:colOff>469900</xdr:colOff>
      <xdr:row>29</xdr:row>
      <xdr:rowOff>25400</xdr:rowOff>
    </xdr:to>
    <xdr:sp macro="" textlink="">
      <xdr:nvSpPr>
        <xdr:cNvPr id="10" name="Rectangle : coins arrondis 9">
          <a:extLst>
            <a:ext uri="{FF2B5EF4-FFF2-40B4-BE49-F238E27FC236}">
              <a16:creationId xmlns:a16="http://schemas.microsoft.com/office/drawing/2014/main" id="{10B5B4EA-C22E-41EC-94FB-DFE4CCD2A538}"/>
            </a:ext>
          </a:extLst>
        </xdr:cNvPr>
        <xdr:cNvSpPr/>
      </xdr:nvSpPr>
      <xdr:spPr>
        <a:xfrm>
          <a:off x="1828800" y="2927350"/>
          <a:ext cx="3213100" cy="2660650"/>
        </a:xfrm>
        <a:prstGeom prst="roundRect">
          <a:avLst>
            <a:gd name="adj" fmla="val 8075"/>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M" sz="1100"/>
        </a:p>
      </xdr:txBody>
    </xdr:sp>
    <xdr:clientData/>
  </xdr:twoCellAnchor>
  <xdr:twoCellAnchor>
    <xdr:from>
      <xdr:col>6</xdr:col>
      <xdr:colOff>495300</xdr:colOff>
      <xdr:row>14</xdr:row>
      <xdr:rowOff>133350</xdr:rowOff>
    </xdr:from>
    <xdr:to>
      <xdr:col>11</xdr:col>
      <xdr:colOff>209550</xdr:colOff>
      <xdr:row>29</xdr:row>
      <xdr:rowOff>25400</xdr:rowOff>
    </xdr:to>
    <xdr:sp macro="" textlink="">
      <xdr:nvSpPr>
        <xdr:cNvPr id="11" name="Rectangle : coins arrondis 10">
          <a:extLst>
            <a:ext uri="{FF2B5EF4-FFF2-40B4-BE49-F238E27FC236}">
              <a16:creationId xmlns:a16="http://schemas.microsoft.com/office/drawing/2014/main" id="{7FE4F8CD-1379-4671-9033-C244C7864EE5}"/>
            </a:ext>
          </a:extLst>
        </xdr:cNvPr>
        <xdr:cNvSpPr/>
      </xdr:nvSpPr>
      <xdr:spPr>
        <a:xfrm>
          <a:off x="5067300" y="2933700"/>
          <a:ext cx="3524250" cy="2654300"/>
        </a:xfrm>
        <a:prstGeom prst="roundRect">
          <a:avLst>
            <a:gd name="adj" fmla="val 3210"/>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M" sz="1100"/>
        </a:p>
      </xdr:txBody>
    </xdr:sp>
    <xdr:clientData/>
  </xdr:twoCellAnchor>
  <xdr:twoCellAnchor>
    <xdr:from>
      <xdr:col>2</xdr:col>
      <xdr:colOff>603250</xdr:colOff>
      <xdr:row>3</xdr:row>
      <xdr:rowOff>0</xdr:rowOff>
    </xdr:from>
    <xdr:to>
      <xdr:col>4</xdr:col>
      <xdr:colOff>514350</xdr:colOff>
      <xdr:row>4</xdr:row>
      <xdr:rowOff>57150</xdr:rowOff>
    </xdr:to>
    <xdr:sp macro="" textlink="">
      <xdr:nvSpPr>
        <xdr:cNvPr id="12" name="Rectangle 11">
          <a:extLst>
            <a:ext uri="{FF2B5EF4-FFF2-40B4-BE49-F238E27FC236}">
              <a16:creationId xmlns:a16="http://schemas.microsoft.com/office/drawing/2014/main" id="{67F45DCA-9643-4B88-930C-DF3A0B15AD9F}"/>
            </a:ext>
          </a:extLst>
        </xdr:cNvPr>
        <xdr:cNvSpPr/>
      </xdr:nvSpPr>
      <xdr:spPr>
        <a:xfrm>
          <a:off x="2127250" y="552450"/>
          <a:ext cx="1435100" cy="2413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M" sz="1100">
              <a:solidFill>
                <a:schemeClr val="tx1"/>
              </a:solidFill>
              <a:latin typeface="Bell MT" panose="02020503060305020303" pitchFamily="18" charset="0"/>
            </a:rPr>
            <a:t>TOP 3 PRODUITS</a:t>
          </a:r>
        </a:p>
      </xdr:txBody>
    </xdr:sp>
    <xdr:clientData/>
  </xdr:twoCellAnchor>
  <xdr:twoCellAnchor>
    <xdr:from>
      <xdr:col>6</xdr:col>
      <xdr:colOff>577850</xdr:colOff>
      <xdr:row>2</xdr:row>
      <xdr:rowOff>165100</xdr:rowOff>
    </xdr:from>
    <xdr:to>
      <xdr:col>9</xdr:col>
      <xdr:colOff>622300</xdr:colOff>
      <xdr:row>4</xdr:row>
      <xdr:rowOff>50800</xdr:rowOff>
    </xdr:to>
    <xdr:sp macro="" textlink="">
      <xdr:nvSpPr>
        <xdr:cNvPr id="13" name="Rectangle 12">
          <a:extLst>
            <a:ext uri="{FF2B5EF4-FFF2-40B4-BE49-F238E27FC236}">
              <a16:creationId xmlns:a16="http://schemas.microsoft.com/office/drawing/2014/main" id="{F4EB4210-3A4C-4F86-852B-0C0D1FE4C8D0}"/>
            </a:ext>
          </a:extLst>
        </xdr:cNvPr>
        <xdr:cNvSpPr/>
      </xdr:nvSpPr>
      <xdr:spPr>
        <a:xfrm>
          <a:off x="5149850" y="533400"/>
          <a:ext cx="2330450" cy="25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M" sz="1100">
              <a:solidFill>
                <a:schemeClr val="tx1"/>
              </a:solidFill>
              <a:latin typeface="Bell MT" panose="02020503060305020303" pitchFamily="18" charset="0"/>
            </a:rPr>
            <a:t>MONTANT</a:t>
          </a:r>
          <a:r>
            <a:rPr lang="fr-CM" sz="1100" baseline="0">
              <a:solidFill>
                <a:schemeClr val="tx1"/>
              </a:solidFill>
              <a:latin typeface="Bell MT" panose="02020503060305020303" pitchFamily="18" charset="0"/>
            </a:rPr>
            <a:t> TOTAL PAR RAYON</a:t>
          </a:r>
          <a:endParaRPr lang="fr-CM" sz="1100">
            <a:solidFill>
              <a:schemeClr val="tx1"/>
            </a:solidFill>
            <a:latin typeface="Bell MT" panose="02020503060305020303" pitchFamily="18" charset="0"/>
          </a:endParaRPr>
        </a:p>
      </xdr:txBody>
    </xdr:sp>
    <xdr:clientData/>
  </xdr:twoCellAnchor>
  <xdr:twoCellAnchor>
    <xdr:from>
      <xdr:col>2</xdr:col>
      <xdr:colOff>635000</xdr:colOff>
      <xdr:row>15</xdr:row>
      <xdr:rowOff>82550</xdr:rowOff>
    </xdr:from>
    <xdr:to>
      <xdr:col>5</xdr:col>
      <xdr:colOff>311150</xdr:colOff>
      <xdr:row>16</xdr:row>
      <xdr:rowOff>152400</xdr:rowOff>
    </xdr:to>
    <xdr:sp macro="" textlink="">
      <xdr:nvSpPr>
        <xdr:cNvPr id="14" name="Rectangle 13">
          <a:extLst>
            <a:ext uri="{FF2B5EF4-FFF2-40B4-BE49-F238E27FC236}">
              <a16:creationId xmlns:a16="http://schemas.microsoft.com/office/drawing/2014/main" id="{E6CC7606-4144-43D2-A023-F25FF73F53D1}"/>
            </a:ext>
          </a:extLst>
        </xdr:cNvPr>
        <xdr:cNvSpPr/>
      </xdr:nvSpPr>
      <xdr:spPr>
        <a:xfrm>
          <a:off x="2159000" y="2844800"/>
          <a:ext cx="1962150" cy="25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M" sz="1100">
              <a:solidFill>
                <a:sysClr val="windowText" lastClr="000000"/>
              </a:solidFill>
              <a:latin typeface="Bell MT" panose="02020503060305020303" pitchFamily="18" charset="0"/>
            </a:rPr>
            <a:t>QUANTITE</a:t>
          </a:r>
          <a:r>
            <a:rPr lang="fr-CM" sz="1100" baseline="0">
              <a:solidFill>
                <a:sysClr val="windowText" lastClr="000000"/>
              </a:solidFill>
              <a:latin typeface="Bell MT" panose="02020503060305020303" pitchFamily="18" charset="0"/>
            </a:rPr>
            <a:t> PAR PRODUIT</a:t>
          </a:r>
          <a:endParaRPr lang="fr-CM" sz="1100">
            <a:solidFill>
              <a:sysClr val="windowText" lastClr="000000"/>
            </a:solidFill>
            <a:latin typeface="Bell MT" panose="02020503060305020303" pitchFamily="18" charset="0"/>
          </a:endParaRPr>
        </a:p>
      </xdr:txBody>
    </xdr:sp>
    <xdr:clientData/>
  </xdr:twoCellAnchor>
  <xdr:twoCellAnchor>
    <xdr:from>
      <xdr:col>7</xdr:col>
      <xdr:colOff>114300</xdr:colOff>
      <xdr:row>15</xdr:row>
      <xdr:rowOff>63500</xdr:rowOff>
    </xdr:from>
    <xdr:to>
      <xdr:col>9</xdr:col>
      <xdr:colOff>584200</xdr:colOff>
      <xdr:row>16</xdr:row>
      <xdr:rowOff>95250</xdr:rowOff>
    </xdr:to>
    <xdr:sp macro="" textlink="">
      <xdr:nvSpPr>
        <xdr:cNvPr id="15" name="Rectangle 14">
          <a:extLst>
            <a:ext uri="{FF2B5EF4-FFF2-40B4-BE49-F238E27FC236}">
              <a16:creationId xmlns:a16="http://schemas.microsoft.com/office/drawing/2014/main" id="{42D62470-B167-48DC-973E-108C5A2FA467}"/>
            </a:ext>
          </a:extLst>
        </xdr:cNvPr>
        <xdr:cNvSpPr/>
      </xdr:nvSpPr>
      <xdr:spPr>
        <a:xfrm>
          <a:off x="5448300" y="2825750"/>
          <a:ext cx="1993900" cy="215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M" sz="1100">
              <a:solidFill>
                <a:sysClr val="windowText" lastClr="000000"/>
              </a:solidFill>
              <a:latin typeface="Bell MT" panose="02020503060305020303" pitchFamily="18" charset="0"/>
            </a:rPr>
            <a:t>MONTANT PAR PRODUIT</a:t>
          </a:r>
        </a:p>
      </xdr:txBody>
    </xdr:sp>
    <xdr:clientData/>
  </xdr:twoCellAnchor>
  <xdr:twoCellAnchor>
    <xdr:from>
      <xdr:col>11</xdr:col>
      <xdr:colOff>215900</xdr:colOff>
      <xdr:row>8</xdr:row>
      <xdr:rowOff>57150</xdr:rowOff>
    </xdr:from>
    <xdr:to>
      <xdr:col>13</xdr:col>
      <xdr:colOff>444500</xdr:colOff>
      <xdr:row>14</xdr:row>
      <xdr:rowOff>12700</xdr:rowOff>
    </xdr:to>
    <xdr:sp macro="" textlink="">
      <xdr:nvSpPr>
        <xdr:cNvPr id="17" name="Rectangle : coins arrondis 16">
          <a:extLst>
            <a:ext uri="{FF2B5EF4-FFF2-40B4-BE49-F238E27FC236}">
              <a16:creationId xmlns:a16="http://schemas.microsoft.com/office/drawing/2014/main" id="{06F2BF62-F7AF-4979-A793-5451FB93892C}"/>
            </a:ext>
          </a:extLst>
        </xdr:cNvPr>
        <xdr:cNvSpPr/>
      </xdr:nvSpPr>
      <xdr:spPr>
        <a:xfrm>
          <a:off x="8597900" y="1752600"/>
          <a:ext cx="1771650" cy="1060450"/>
        </a:xfrm>
        <a:prstGeom prst="roundRect">
          <a:avLst>
            <a:gd name="adj" fmla="val 3829"/>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M" sz="1100">
              <a:solidFill>
                <a:sysClr val="windowText" lastClr="000000"/>
              </a:solidFill>
              <a:latin typeface="Bell MT" panose="02020503060305020303" pitchFamily="18" charset="0"/>
            </a:rPr>
            <a:t>PART DE VENTE EN PROMO</a:t>
          </a:r>
        </a:p>
      </xdr:txBody>
    </xdr:sp>
    <xdr:clientData/>
  </xdr:twoCellAnchor>
  <xdr:twoCellAnchor>
    <xdr:from>
      <xdr:col>13</xdr:col>
      <xdr:colOff>482600</xdr:colOff>
      <xdr:row>8</xdr:row>
      <xdr:rowOff>50800</xdr:rowOff>
    </xdr:from>
    <xdr:to>
      <xdr:col>15</xdr:col>
      <xdr:colOff>635000</xdr:colOff>
      <xdr:row>14</xdr:row>
      <xdr:rowOff>6350</xdr:rowOff>
    </xdr:to>
    <xdr:sp macro="" textlink="">
      <xdr:nvSpPr>
        <xdr:cNvPr id="18" name="Rectangle : coins arrondis 17">
          <a:extLst>
            <a:ext uri="{FF2B5EF4-FFF2-40B4-BE49-F238E27FC236}">
              <a16:creationId xmlns:a16="http://schemas.microsoft.com/office/drawing/2014/main" id="{A4338992-5439-4FDE-A278-6891EE40D0DB}"/>
            </a:ext>
          </a:extLst>
        </xdr:cNvPr>
        <xdr:cNvSpPr/>
      </xdr:nvSpPr>
      <xdr:spPr>
        <a:xfrm>
          <a:off x="10407650" y="1746250"/>
          <a:ext cx="1676400" cy="1060450"/>
        </a:xfrm>
        <a:prstGeom prst="roundRect">
          <a:avLst>
            <a:gd name="adj" fmla="val 7456"/>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M" sz="1100">
              <a:solidFill>
                <a:sysClr val="windowText" lastClr="000000"/>
              </a:solidFill>
              <a:latin typeface="Bell MT" panose="02020503060305020303" pitchFamily="18" charset="0"/>
            </a:rPr>
            <a:t>PART DES VENTES SAISONNIERES</a:t>
          </a:r>
        </a:p>
      </xdr:txBody>
    </xdr:sp>
    <xdr:clientData/>
  </xdr:twoCellAnchor>
  <xdr:twoCellAnchor>
    <xdr:from>
      <xdr:col>2</xdr:col>
      <xdr:colOff>409575</xdr:colOff>
      <xdr:row>6</xdr:row>
      <xdr:rowOff>69850</xdr:rowOff>
    </xdr:from>
    <xdr:to>
      <xdr:col>3</xdr:col>
      <xdr:colOff>720725</xdr:colOff>
      <xdr:row>8</xdr:row>
      <xdr:rowOff>38100</xdr:rowOff>
    </xdr:to>
    <xdr:sp macro="" textlink="Feuil1!A40">
      <xdr:nvSpPr>
        <xdr:cNvPr id="21" name="Rectangle 20">
          <a:extLst>
            <a:ext uri="{FF2B5EF4-FFF2-40B4-BE49-F238E27FC236}">
              <a16:creationId xmlns:a16="http://schemas.microsoft.com/office/drawing/2014/main" id="{6B2995A7-3C34-47B4-87BC-78A8CBDC2778}"/>
            </a:ext>
          </a:extLst>
        </xdr:cNvPr>
        <xdr:cNvSpPr/>
      </xdr:nvSpPr>
      <xdr:spPr>
        <a:xfrm>
          <a:off x="1933575" y="1174750"/>
          <a:ext cx="1073150" cy="336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CD421C7-EF41-402B-B00D-E4617541ABC3}" type="TxLink">
            <a:rPr lang="en-US" sz="1400" b="0" i="0" u="none" strike="noStrike">
              <a:solidFill>
                <a:srgbClr val="000000"/>
              </a:solidFill>
              <a:latin typeface="Bell MT" panose="02020503060305020303" pitchFamily="18" charset="0"/>
              <a:cs typeface="Calibri"/>
            </a:rPr>
            <a:pPr algn="l"/>
            <a:t>jackets</a:t>
          </a:fld>
          <a:endParaRPr lang="fr-CM" sz="1200">
            <a:latin typeface="Bell MT" panose="02020503060305020303" pitchFamily="18" charset="0"/>
          </a:endParaRPr>
        </a:p>
      </xdr:txBody>
    </xdr:sp>
    <xdr:clientData/>
  </xdr:twoCellAnchor>
  <xdr:twoCellAnchor>
    <xdr:from>
      <xdr:col>2</xdr:col>
      <xdr:colOff>431800</xdr:colOff>
      <xdr:row>8</xdr:row>
      <xdr:rowOff>127000</xdr:rowOff>
    </xdr:from>
    <xdr:to>
      <xdr:col>3</xdr:col>
      <xdr:colOff>742950</xdr:colOff>
      <xdr:row>10</xdr:row>
      <xdr:rowOff>95250</xdr:rowOff>
    </xdr:to>
    <xdr:sp macro="" textlink="Feuil1!A41">
      <xdr:nvSpPr>
        <xdr:cNvPr id="22" name="Rectangle 21">
          <a:extLst>
            <a:ext uri="{FF2B5EF4-FFF2-40B4-BE49-F238E27FC236}">
              <a16:creationId xmlns:a16="http://schemas.microsoft.com/office/drawing/2014/main" id="{48DFE818-2523-4CFC-840D-0EE8CE543484}"/>
            </a:ext>
          </a:extLst>
        </xdr:cNvPr>
        <xdr:cNvSpPr/>
      </xdr:nvSpPr>
      <xdr:spPr>
        <a:xfrm>
          <a:off x="1955800" y="1600200"/>
          <a:ext cx="1073150" cy="336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B3A0EE2-9B46-4342-A9E2-FFEE686092AA}" type="TxLink">
            <a:rPr lang="en-US" sz="1400" b="0" i="0" u="none" strike="noStrike">
              <a:solidFill>
                <a:srgbClr val="000000"/>
              </a:solidFill>
              <a:latin typeface="Bell MT" panose="02020503060305020303" pitchFamily="18" charset="0"/>
              <a:cs typeface="Calibri"/>
            </a:rPr>
            <a:pPr algn="l"/>
            <a:t>sweaters</a:t>
          </a:fld>
          <a:endParaRPr lang="fr-CM" sz="1200">
            <a:latin typeface="Bell MT" panose="02020503060305020303" pitchFamily="18" charset="0"/>
          </a:endParaRPr>
        </a:p>
      </xdr:txBody>
    </xdr:sp>
    <xdr:clientData/>
  </xdr:twoCellAnchor>
  <xdr:twoCellAnchor>
    <xdr:from>
      <xdr:col>2</xdr:col>
      <xdr:colOff>412750</xdr:colOff>
      <xdr:row>11</xdr:row>
      <xdr:rowOff>12700</xdr:rowOff>
    </xdr:from>
    <xdr:to>
      <xdr:col>3</xdr:col>
      <xdr:colOff>723900</xdr:colOff>
      <xdr:row>12</xdr:row>
      <xdr:rowOff>165100</xdr:rowOff>
    </xdr:to>
    <xdr:sp macro="" textlink="Feuil1!A42">
      <xdr:nvSpPr>
        <xdr:cNvPr id="23" name="Rectangle 22">
          <a:extLst>
            <a:ext uri="{FF2B5EF4-FFF2-40B4-BE49-F238E27FC236}">
              <a16:creationId xmlns:a16="http://schemas.microsoft.com/office/drawing/2014/main" id="{EE7EBE4C-F2EF-4394-9FCB-58E76F679E74}"/>
            </a:ext>
          </a:extLst>
        </xdr:cNvPr>
        <xdr:cNvSpPr/>
      </xdr:nvSpPr>
      <xdr:spPr>
        <a:xfrm>
          <a:off x="1936750" y="2038350"/>
          <a:ext cx="1073150" cy="336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9C00EDF-3944-4738-8FA0-94A3FE6CF164}" type="TxLink">
            <a:rPr lang="en-US" sz="1400" b="0" i="0" u="none" strike="noStrike">
              <a:solidFill>
                <a:srgbClr val="000000"/>
              </a:solidFill>
              <a:latin typeface="Bell MT" panose="02020503060305020303" pitchFamily="18" charset="0"/>
              <a:cs typeface="Calibri"/>
            </a:rPr>
            <a:pPr algn="l"/>
            <a:t>t-shirts</a:t>
          </a:fld>
          <a:endParaRPr lang="fr-CM" sz="1400">
            <a:latin typeface="Bell MT" panose="02020503060305020303" pitchFamily="18" charset="0"/>
          </a:endParaRPr>
        </a:p>
      </xdr:txBody>
    </xdr:sp>
    <xdr:clientData/>
  </xdr:twoCellAnchor>
  <xdr:twoCellAnchor>
    <xdr:from>
      <xdr:col>3</xdr:col>
      <xdr:colOff>438150</xdr:colOff>
      <xdr:row>6</xdr:row>
      <xdr:rowOff>133350</xdr:rowOff>
    </xdr:from>
    <xdr:to>
      <xdr:col>6</xdr:col>
      <xdr:colOff>63500</xdr:colOff>
      <xdr:row>8</xdr:row>
      <xdr:rowOff>38100</xdr:rowOff>
    </xdr:to>
    <xdr:sp macro="" textlink="">
      <xdr:nvSpPr>
        <xdr:cNvPr id="24" name="Rectangle 23">
          <a:extLst>
            <a:ext uri="{FF2B5EF4-FFF2-40B4-BE49-F238E27FC236}">
              <a16:creationId xmlns:a16="http://schemas.microsoft.com/office/drawing/2014/main" id="{F2665732-4C47-4AD9-B5C6-61269EACA249}"/>
            </a:ext>
          </a:extLst>
        </xdr:cNvPr>
        <xdr:cNvSpPr/>
      </xdr:nvSpPr>
      <xdr:spPr>
        <a:xfrm>
          <a:off x="2724150" y="1238250"/>
          <a:ext cx="1911350" cy="273050"/>
        </a:xfrm>
        <a:prstGeom prst="rect">
          <a:avLst/>
        </a:prstGeom>
        <a:gradFill flip="none" rotWithShape="1">
          <a:gsLst>
            <a:gs pos="0">
              <a:schemeClr val="accent2">
                <a:lumMod val="60000"/>
                <a:lumOff val="40000"/>
                <a:shade val="30000"/>
                <a:satMod val="115000"/>
              </a:schemeClr>
            </a:gs>
            <a:gs pos="50000">
              <a:schemeClr val="accent2">
                <a:lumMod val="60000"/>
                <a:lumOff val="40000"/>
                <a:shade val="67500"/>
                <a:satMod val="115000"/>
              </a:schemeClr>
            </a:gs>
            <a:gs pos="100000">
              <a:schemeClr val="accent2">
                <a:lumMod val="60000"/>
                <a:lumOff val="40000"/>
                <a:shade val="100000"/>
                <a:satMod val="115000"/>
              </a:schemeClr>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M" sz="1100"/>
        </a:p>
      </xdr:txBody>
    </xdr:sp>
    <xdr:clientData/>
  </xdr:twoCellAnchor>
  <xdr:twoCellAnchor>
    <xdr:from>
      <xdr:col>3</xdr:col>
      <xdr:colOff>463550</xdr:colOff>
      <xdr:row>9</xdr:row>
      <xdr:rowOff>0</xdr:rowOff>
    </xdr:from>
    <xdr:to>
      <xdr:col>4</xdr:col>
      <xdr:colOff>742950</xdr:colOff>
      <xdr:row>10</xdr:row>
      <xdr:rowOff>76200</xdr:rowOff>
    </xdr:to>
    <xdr:sp macro="" textlink="">
      <xdr:nvSpPr>
        <xdr:cNvPr id="25" name="Rectangle 24">
          <a:extLst>
            <a:ext uri="{FF2B5EF4-FFF2-40B4-BE49-F238E27FC236}">
              <a16:creationId xmlns:a16="http://schemas.microsoft.com/office/drawing/2014/main" id="{980654A5-23C1-4616-9F69-CF8EE07CB0C3}"/>
            </a:ext>
          </a:extLst>
        </xdr:cNvPr>
        <xdr:cNvSpPr/>
      </xdr:nvSpPr>
      <xdr:spPr>
        <a:xfrm>
          <a:off x="2749550" y="1657350"/>
          <a:ext cx="1041400" cy="260350"/>
        </a:xfrm>
        <a:prstGeom prst="rect">
          <a:avLst/>
        </a:prstGeom>
        <a:gradFill flip="none" rotWithShape="1">
          <a:gsLst>
            <a:gs pos="0">
              <a:schemeClr val="accent2">
                <a:lumMod val="60000"/>
                <a:lumOff val="40000"/>
                <a:shade val="30000"/>
                <a:satMod val="115000"/>
              </a:schemeClr>
            </a:gs>
            <a:gs pos="50000">
              <a:schemeClr val="accent2">
                <a:lumMod val="60000"/>
                <a:lumOff val="40000"/>
                <a:shade val="67500"/>
                <a:satMod val="115000"/>
              </a:schemeClr>
            </a:gs>
            <a:gs pos="100000">
              <a:schemeClr val="accent2">
                <a:lumMod val="60000"/>
                <a:lumOff val="40000"/>
                <a:shade val="100000"/>
                <a:satMod val="115000"/>
              </a:schemeClr>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M" sz="1100"/>
        </a:p>
      </xdr:txBody>
    </xdr:sp>
    <xdr:clientData/>
  </xdr:twoCellAnchor>
  <xdr:twoCellAnchor>
    <xdr:from>
      <xdr:col>3</xdr:col>
      <xdr:colOff>419100</xdr:colOff>
      <xdr:row>11</xdr:row>
      <xdr:rowOff>50800</xdr:rowOff>
    </xdr:from>
    <xdr:to>
      <xdr:col>4</xdr:col>
      <xdr:colOff>558800</xdr:colOff>
      <xdr:row>12</xdr:row>
      <xdr:rowOff>107950</xdr:rowOff>
    </xdr:to>
    <xdr:sp macro="" textlink="">
      <xdr:nvSpPr>
        <xdr:cNvPr id="26" name="Rectangle 25">
          <a:extLst>
            <a:ext uri="{FF2B5EF4-FFF2-40B4-BE49-F238E27FC236}">
              <a16:creationId xmlns:a16="http://schemas.microsoft.com/office/drawing/2014/main" id="{14813A91-9723-4BF7-A48D-6FAB3324EECB}"/>
            </a:ext>
          </a:extLst>
        </xdr:cNvPr>
        <xdr:cNvSpPr/>
      </xdr:nvSpPr>
      <xdr:spPr>
        <a:xfrm>
          <a:off x="2705100" y="2076450"/>
          <a:ext cx="901700" cy="241300"/>
        </a:xfrm>
        <a:prstGeom prst="rect">
          <a:avLst/>
        </a:prstGeom>
        <a:gradFill flip="none" rotWithShape="1">
          <a:gsLst>
            <a:gs pos="0">
              <a:schemeClr val="accent2">
                <a:lumMod val="60000"/>
                <a:lumOff val="40000"/>
                <a:shade val="30000"/>
                <a:satMod val="115000"/>
              </a:schemeClr>
            </a:gs>
            <a:gs pos="50000">
              <a:schemeClr val="accent2">
                <a:lumMod val="60000"/>
                <a:lumOff val="40000"/>
                <a:shade val="67500"/>
                <a:satMod val="115000"/>
              </a:schemeClr>
            </a:gs>
            <a:gs pos="100000">
              <a:schemeClr val="accent2">
                <a:lumMod val="60000"/>
                <a:lumOff val="40000"/>
                <a:shade val="100000"/>
                <a:satMod val="115000"/>
              </a:schemeClr>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M" sz="1100"/>
        </a:p>
      </xdr:txBody>
    </xdr:sp>
    <xdr:clientData/>
  </xdr:twoCellAnchor>
  <xdr:twoCellAnchor>
    <xdr:from>
      <xdr:col>5</xdr:col>
      <xdr:colOff>114300</xdr:colOff>
      <xdr:row>6</xdr:row>
      <xdr:rowOff>165100</xdr:rowOff>
    </xdr:from>
    <xdr:to>
      <xdr:col>6</xdr:col>
      <xdr:colOff>38100</xdr:colOff>
      <xdr:row>8</xdr:row>
      <xdr:rowOff>25400</xdr:rowOff>
    </xdr:to>
    <xdr:sp macro="" textlink="Feuil1!D40">
      <xdr:nvSpPr>
        <xdr:cNvPr id="27" name="Rectangle 26">
          <a:extLst>
            <a:ext uri="{FF2B5EF4-FFF2-40B4-BE49-F238E27FC236}">
              <a16:creationId xmlns:a16="http://schemas.microsoft.com/office/drawing/2014/main" id="{780EE88C-2D85-4060-8E5C-ABC21C3CD576}"/>
            </a:ext>
          </a:extLst>
        </xdr:cNvPr>
        <xdr:cNvSpPr/>
      </xdr:nvSpPr>
      <xdr:spPr>
        <a:xfrm>
          <a:off x="3924300" y="1270000"/>
          <a:ext cx="685800" cy="2286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C422949-55B1-4B8F-BC04-99C46DF581C2}" type="TxLink">
            <a:rPr lang="en-US" sz="1100" b="0" i="0" u="none" strike="noStrike">
              <a:solidFill>
                <a:srgbClr val="000000"/>
              </a:solidFill>
              <a:latin typeface="Calibri"/>
              <a:cs typeface="Calibri"/>
            </a:rPr>
            <a:pPr algn="l"/>
            <a:t>14 806 €</a:t>
          </a:fld>
          <a:endParaRPr lang="fr-CM" sz="1100"/>
        </a:p>
      </xdr:txBody>
    </xdr:sp>
    <xdr:clientData/>
  </xdr:twoCellAnchor>
  <xdr:twoCellAnchor>
    <xdr:from>
      <xdr:col>4</xdr:col>
      <xdr:colOff>127000</xdr:colOff>
      <xdr:row>9</xdr:row>
      <xdr:rowOff>38100</xdr:rowOff>
    </xdr:from>
    <xdr:to>
      <xdr:col>4</xdr:col>
      <xdr:colOff>736600</xdr:colOff>
      <xdr:row>10</xdr:row>
      <xdr:rowOff>57150</xdr:rowOff>
    </xdr:to>
    <xdr:sp macro="" textlink="Feuil1!D41">
      <xdr:nvSpPr>
        <xdr:cNvPr id="28" name="Rectangle 27">
          <a:extLst>
            <a:ext uri="{FF2B5EF4-FFF2-40B4-BE49-F238E27FC236}">
              <a16:creationId xmlns:a16="http://schemas.microsoft.com/office/drawing/2014/main" id="{458D3CDB-69FB-4870-B849-9DE7B9DB0AB5}"/>
            </a:ext>
          </a:extLst>
        </xdr:cNvPr>
        <xdr:cNvSpPr/>
      </xdr:nvSpPr>
      <xdr:spPr>
        <a:xfrm>
          <a:off x="3175000" y="1695450"/>
          <a:ext cx="609600" cy="203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37CECD7-548F-4FD3-B933-A6F83BA1B821}" type="TxLink">
            <a:rPr lang="en-US" sz="1100" b="0" i="0" u="none" strike="noStrike">
              <a:solidFill>
                <a:srgbClr val="000000"/>
              </a:solidFill>
              <a:latin typeface="Calibri"/>
              <a:cs typeface="Calibri"/>
            </a:rPr>
            <a:pPr algn="l"/>
            <a:t>2 249 €</a:t>
          </a:fld>
          <a:endParaRPr lang="fr-CM" sz="1100"/>
        </a:p>
      </xdr:txBody>
    </xdr:sp>
    <xdr:clientData/>
  </xdr:twoCellAnchor>
  <xdr:twoCellAnchor>
    <xdr:from>
      <xdr:col>3</xdr:col>
      <xdr:colOff>704850</xdr:colOff>
      <xdr:row>11</xdr:row>
      <xdr:rowOff>76200</xdr:rowOff>
    </xdr:from>
    <xdr:to>
      <xdr:col>4</xdr:col>
      <xdr:colOff>546100</xdr:colOff>
      <xdr:row>12</xdr:row>
      <xdr:rowOff>82550</xdr:rowOff>
    </xdr:to>
    <xdr:sp macro="" textlink="Feuil1!D42">
      <xdr:nvSpPr>
        <xdr:cNvPr id="29" name="Rectangle 28">
          <a:extLst>
            <a:ext uri="{FF2B5EF4-FFF2-40B4-BE49-F238E27FC236}">
              <a16:creationId xmlns:a16="http://schemas.microsoft.com/office/drawing/2014/main" id="{90C08C5C-8DF9-404B-9FEC-593E3AA659CA}"/>
            </a:ext>
          </a:extLst>
        </xdr:cNvPr>
        <xdr:cNvSpPr/>
      </xdr:nvSpPr>
      <xdr:spPr>
        <a:xfrm>
          <a:off x="2990850" y="2101850"/>
          <a:ext cx="603250" cy="190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E8E6EBD-AC95-4F8F-8799-AA7386E39B21}" type="TxLink">
            <a:rPr lang="en-US" sz="1100" b="0" i="0" u="none" strike="noStrike">
              <a:solidFill>
                <a:srgbClr val="000000"/>
              </a:solidFill>
              <a:latin typeface="Calibri"/>
              <a:cs typeface="Calibri"/>
            </a:rPr>
            <a:pPr algn="l"/>
            <a:t>2 158 €</a:t>
          </a:fld>
          <a:endParaRPr lang="fr-CM" sz="1100"/>
        </a:p>
      </xdr:txBody>
    </xdr:sp>
    <xdr:clientData/>
  </xdr:twoCellAnchor>
  <xdr:twoCellAnchor>
    <xdr:from>
      <xdr:col>2</xdr:col>
      <xdr:colOff>425449</xdr:colOff>
      <xdr:row>16</xdr:row>
      <xdr:rowOff>152400</xdr:rowOff>
    </xdr:from>
    <xdr:to>
      <xdr:col>6</xdr:col>
      <xdr:colOff>431800</xdr:colOff>
      <xdr:row>28</xdr:row>
      <xdr:rowOff>120650</xdr:rowOff>
    </xdr:to>
    <xdr:graphicFrame macro="">
      <xdr:nvGraphicFramePr>
        <xdr:cNvPr id="30" name="Graphique 29">
          <a:extLst>
            <a:ext uri="{FF2B5EF4-FFF2-40B4-BE49-F238E27FC236}">
              <a16:creationId xmlns:a16="http://schemas.microsoft.com/office/drawing/2014/main" id="{365E38FC-BA70-40CE-8AF3-7119B047C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609600</xdr:colOff>
      <xdr:row>16</xdr:row>
      <xdr:rowOff>120650</xdr:rowOff>
    </xdr:from>
    <xdr:to>
      <xdr:col>11</xdr:col>
      <xdr:colOff>222250</xdr:colOff>
      <xdr:row>29</xdr:row>
      <xdr:rowOff>6350</xdr:rowOff>
    </xdr:to>
    <xdr:graphicFrame macro="">
      <xdr:nvGraphicFramePr>
        <xdr:cNvPr id="31" name="somme par produits">
          <a:extLst>
            <a:ext uri="{FF2B5EF4-FFF2-40B4-BE49-F238E27FC236}">
              <a16:creationId xmlns:a16="http://schemas.microsoft.com/office/drawing/2014/main" id="{DC9ED8D7-09E6-41EE-89B6-14B799CFF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12700</xdr:colOff>
      <xdr:row>9</xdr:row>
      <xdr:rowOff>120650</xdr:rowOff>
    </xdr:from>
    <xdr:to>
      <xdr:col>2</xdr:col>
      <xdr:colOff>317500</xdr:colOff>
      <xdr:row>16</xdr:row>
      <xdr:rowOff>139700</xdr:rowOff>
    </xdr:to>
    <mc:AlternateContent xmlns:mc="http://schemas.openxmlformats.org/markup-compatibility/2006" xmlns:a14="http://schemas.microsoft.com/office/drawing/2010/main">
      <mc:Choice Requires="a14">
        <xdr:graphicFrame macro="">
          <xdr:nvGraphicFramePr>
            <xdr:cNvPr id="32" name="Product Position">
              <a:extLst>
                <a:ext uri="{FF2B5EF4-FFF2-40B4-BE49-F238E27FC236}">
                  <a16:creationId xmlns:a16="http://schemas.microsoft.com/office/drawing/2014/main" id="{B7F62E83-624E-4C66-B4A3-3E038321E96C}"/>
                </a:ext>
              </a:extLst>
            </xdr:cNvPr>
            <xdr:cNvGraphicFramePr/>
          </xdr:nvGraphicFramePr>
          <xdr:xfrm>
            <a:off x="0" y="0"/>
            <a:ext cx="0" cy="0"/>
          </xdr:xfrm>
          <a:graphic>
            <a:graphicData uri="http://schemas.microsoft.com/office/drawing/2010/slicer">
              <sle:slicer xmlns:sle="http://schemas.microsoft.com/office/drawing/2010/slicer" name="Product Position"/>
            </a:graphicData>
          </a:graphic>
        </xdr:graphicFrame>
      </mc:Choice>
      <mc:Fallback xmlns="">
        <xdr:sp macro="" textlink="">
          <xdr:nvSpPr>
            <xdr:cNvPr id="0" name=""/>
            <xdr:cNvSpPr>
              <a:spLocks noTextEdit="1"/>
            </xdr:cNvSpPr>
          </xdr:nvSpPr>
          <xdr:spPr>
            <a:xfrm>
              <a:off x="12700" y="2000250"/>
              <a:ext cx="1828800" cy="1308100"/>
            </a:xfrm>
            <a:prstGeom prst="rect">
              <a:avLst/>
            </a:prstGeom>
            <a:solidFill>
              <a:prstClr val="white"/>
            </a:solidFill>
            <a:ln w="1">
              <a:solidFill>
                <a:prstClr val="green"/>
              </a:solidFill>
            </a:ln>
          </xdr:spPr>
          <xdr:txBody>
            <a:bodyPr vertOverflow="clip" horzOverflow="clip"/>
            <a:lstStyle/>
            <a:p>
              <a:r>
                <a:rPr lang="fr-CM"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editAs="oneCell">
    <xdr:from>
      <xdr:col>0</xdr:col>
      <xdr:colOff>0</xdr:colOff>
      <xdr:row>16</xdr:row>
      <xdr:rowOff>177800</xdr:rowOff>
    </xdr:from>
    <xdr:to>
      <xdr:col>2</xdr:col>
      <xdr:colOff>304800</xdr:colOff>
      <xdr:row>22</xdr:row>
      <xdr:rowOff>95249</xdr:rowOff>
    </xdr:to>
    <mc:AlternateContent xmlns:mc="http://schemas.openxmlformats.org/markup-compatibility/2006" xmlns:a14="http://schemas.microsoft.com/office/drawing/2010/main">
      <mc:Choice Requires="a14">
        <xdr:graphicFrame macro="">
          <xdr:nvGraphicFramePr>
            <xdr:cNvPr id="33" name="Seasonal">
              <a:extLst>
                <a:ext uri="{FF2B5EF4-FFF2-40B4-BE49-F238E27FC236}">
                  <a16:creationId xmlns:a16="http://schemas.microsoft.com/office/drawing/2014/main" id="{10679D9F-3989-4B95-B37F-C318C9016F1D}"/>
                </a:ext>
              </a:extLst>
            </xdr:cNvPr>
            <xdr:cNvGraphicFramePr/>
          </xdr:nvGraphicFramePr>
          <xdr:xfrm>
            <a:off x="0" y="0"/>
            <a:ext cx="0" cy="0"/>
          </xdr:xfrm>
          <a:graphic>
            <a:graphicData uri="http://schemas.microsoft.com/office/drawing/2010/slicer">
              <sle:slicer xmlns:sle="http://schemas.microsoft.com/office/drawing/2010/slicer" name="Seasonal"/>
            </a:graphicData>
          </a:graphic>
        </xdr:graphicFrame>
      </mc:Choice>
      <mc:Fallback xmlns="">
        <xdr:sp macro="" textlink="">
          <xdr:nvSpPr>
            <xdr:cNvPr id="0" name=""/>
            <xdr:cNvSpPr>
              <a:spLocks noTextEdit="1"/>
            </xdr:cNvSpPr>
          </xdr:nvSpPr>
          <xdr:spPr>
            <a:xfrm>
              <a:off x="0" y="3346450"/>
              <a:ext cx="1828800" cy="1022349"/>
            </a:xfrm>
            <a:prstGeom prst="rect">
              <a:avLst/>
            </a:prstGeom>
            <a:solidFill>
              <a:prstClr val="white"/>
            </a:solidFill>
            <a:ln w="1">
              <a:solidFill>
                <a:prstClr val="green"/>
              </a:solidFill>
            </a:ln>
          </xdr:spPr>
          <xdr:txBody>
            <a:bodyPr vertOverflow="clip" horzOverflow="clip"/>
            <a:lstStyle/>
            <a:p>
              <a:r>
                <a:rPr lang="fr-CM"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editAs="oneCell">
    <xdr:from>
      <xdr:col>0</xdr:col>
      <xdr:colOff>0</xdr:colOff>
      <xdr:row>22</xdr:row>
      <xdr:rowOff>101600</xdr:rowOff>
    </xdr:from>
    <xdr:to>
      <xdr:col>2</xdr:col>
      <xdr:colOff>304800</xdr:colOff>
      <xdr:row>28</xdr:row>
      <xdr:rowOff>158750</xdr:rowOff>
    </xdr:to>
    <mc:AlternateContent xmlns:mc="http://schemas.openxmlformats.org/markup-compatibility/2006" xmlns:a14="http://schemas.microsoft.com/office/drawing/2010/main">
      <mc:Choice Requires="a14">
        <xdr:graphicFrame macro="">
          <xdr:nvGraphicFramePr>
            <xdr:cNvPr id="34" name="Promotion">
              <a:extLst>
                <a:ext uri="{FF2B5EF4-FFF2-40B4-BE49-F238E27FC236}">
                  <a16:creationId xmlns:a16="http://schemas.microsoft.com/office/drawing/2014/main" id="{3A288DB5-5EEE-498C-9226-F70287E15C31}"/>
                </a:ext>
              </a:extLst>
            </xdr:cNvPr>
            <xdr:cNvGraphicFramePr/>
          </xdr:nvGraphicFramePr>
          <xdr:xfrm>
            <a:off x="0" y="0"/>
            <a:ext cx="0" cy="0"/>
          </xdr:xfrm>
          <a:graphic>
            <a:graphicData uri="http://schemas.microsoft.com/office/drawing/2010/slicer">
              <sle:slicer xmlns:sle="http://schemas.microsoft.com/office/drawing/2010/slicer" name="Promotion"/>
            </a:graphicData>
          </a:graphic>
        </xdr:graphicFrame>
      </mc:Choice>
      <mc:Fallback xmlns="">
        <xdr:sp macro="" textlink="">
          <xdr:nvSpPr>
            <xdr:cNvPr id="0" name=""/>
            <xdr:cNvSpPr>
              <a:spLocks noTextEdit="1"/>
            </xdr:cNvSpPr>
          </xdr:nvSpPr>
          <xdr:spPr>
            <a:xfrm>
              <a:off x="0" y="4375150"/>
              <a:ext cx="1828800" cy="1162050"/>
            </a:xfrm>
            <a:prstGeom prst="rect">
              <a:avLst/>
            </a:prstGeom>
            <a:solidFill>
              <a:prstClr val="white"/>
            </a:solidFill>
            <a:ln w="1">
              <a:solidFill>
                <a:prstClr val="green"/>
              </a:solidFill>
            </a:ln>
          </xdr:spPr>
          <xdr:txBody>
            <a:bodyPr vertOverflow="clip" horzOverflow="clip"/>
            <a:lstStyle/>
            <a:p>
              <a:r>
                <a:rPr lang="fr-CM"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editAs="oneCell">
    <xdr:from>
      <xdr:col>0</xdr:col>
      <xdr:colOff>0</xdr:colOff>
      <xdr:row>4</xdr:row>
      <xdr:rowOff>0</xdr:rowOff>
    </xdr:from>
    <xdr:to>
      <xdr:col>2</xdr:col>
      <xdr:colOff>342900</xdr:colOff>
      <xdr:row>9</xdr:row>
      <xdr:rowOff>88900</xdr:rowOff>
    </xdr:to>
    <xdr:pic>
      <xdr:nvPicPr>
        <xdr:cNvPr id="36" name="Image 35">
          <a:extLst>
            <a:ext uri="{FF2B5EF4-FFF2-40B4-BE49-F238E27FC236}">
              <a16:creationId xmlns:a16="http://schemas.microsoft.com/office/drawing/2014/main" id="{42B7E59F-FCA7-4599-9C32-AE1A8DD354DF}"/>
            </a:ext>
          </a:extLst>
        </xdr:cNvPr>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rightnessContrast bright="-20000"/>
                  </a14:imgEffect>
                </a14:imgLayer>
              </a14:imgProps>
            </a:ext>
          </a:extLst>
        </a:blip>
        <a:stretch>
          <a:fillRect/>
        </a:stretch>
      </xdr:blipFill>
      <xdr:spPr>
        <a:xfrm>
          <a:off x="0" y="736600"/>
          <a:ext cx="1866900" cy="1009650"/>
        </a:xfrm>
        <a:prstGeom prst="rect">
          <a:avLst/>
        </a:prstGeom>
      </xdr:spPr>
    </xdr:pic>
    <xdr:clientData/>
  </xdr:twoCellAnchor>
  <xdr:twoCellAnchor editAs="oneCell">
    <xdr:from>
      <xdr:col>10</xdr:col>
      <xdr:colOff>463550</xdr:colOff>
      <xdr:row>0</xdr:row>
      <xdr:rowOff>0</xdr:rowOff>
    </xdr:from>
    <xdr:to>
      <xdr:col>10</xdr:col>
      <xdr:colOff>749300</xdr:colOff>
      <xdr:row>0</xdr:row>
      <xdr:rowOff>171450</xdr:rowOff>
    </xdr:to>
    <xdr:pic>
      <xdr:nvPicPr>
        <xdr:cNvPr id="38" name="Image 37">
          <a:extLst>
            <a:ext uri="{FF2B5EF4-FFF2-40B4-BE49-F238E27FC236}">
              <a16:creationId xmlns:a16="http://schemas.microsoft.com/office/drawing/2014/main" id="{E0D511CA-51F4-4713-A07A-D869B243EE6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083550" y="0"/>
          <a:ext cx="285750" cy="171450"/>
        </a:xfrm>
        <a:prstGeom prst="rect">
          <a:avLst/>
        </a:prstGeom>
      </xdr:spPr>
    </xdr:pic>
    <xdr:clientData/>
  </xdr:twoCellAnchor>
  <xdr:twoCellAnchor editAs="oneCell">
    <xdr:from>
      <xdr:col>14</xdr:col>
      <xdr:colOff>546100</xdr:colOff>
      <xdr:row>5</xdr:row>
      <xdr:rowOff>25400</xdr:rowOff>
    </xdr:from>
    <xdr:to>
      <xdr:col>15</xdr:col>
      <xdr:colOff>596900</xdr:colOff>
      <xdr:row>7</xdr:row>
      <xdr:rowOff>127000</xdr:rowOff>
    </xdr:to>
    <xdr:pic>
      <xdr:nvPicPr>
        <xdr:cNvPr id="40" name="Image 39">
          <a:extLst>
            <a:ext uri="{FF2B5EF4-FFF2-40B4-BE49-F238E27FC236}">
              <a16:creationId xmlns:a16="http://schemas.microsoft.com/office/drawing/2014/main" id="{03264633-625A-4CB9-9EDB-AE8D49B8D59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233150" y="1168400"/>
          <a:ext cx="812800" cy="469900"/>
        </a:xfrm>
        <a:prstGeom prst="rect">
          <a:avLst/>
        </a:prstGeom>
      </xdr:spPr>
    </xdr:pic>
    <xdr:clientData/>
  </xdr:twoCellAnchor>
  <xdr:twoCellAnchor editAs="oneCell">
    <xdr:from>
      <xdr:col>12</xdr:col>
      <xdr:colOff>254000</xdr:colOff>
      <xdr:row>4</xdr:row>
      <xdr:rowOff>44450</xdr:rowOff>
    </xdr:from>
    <xdr:to>
      <xdr:col>13</xdr:col>
      <xdr:colOff>400050</xdr:colOff>
      <xdr:row>7</xdr:row>
      <xdr:rowOff>107950</xdr:rowOff>
    </xdr:to>
    <xdr:pic>
      <xdr:nvPicPr>
        <xdr:cNvPr id="42" name="Image 41">
          <a:extLst>
            <a:ext uri="{FF2B5EF4-FFF2-40B4-BE49-F238E27FC236}">
              <a16:creationId xmlns:a16="http://schemas.microsoft.com/office/drawing/2014/main" id="{7B27829A-8868-46D9-ADD8-F267C730305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398000" y="1003300"/>
          <a:ext cx="927100" cy="615950"/>
        </a:xfrm>
        <a:prstGeom prst="rect">
          <a:avLst/>
        </a:prstGeom>
      </xdr:spPr>
    </xdr:pic>
    <xdr:clientData/>
  </xdr:twoCellAnchor>
  <xdr:twoCellAnchor>
    <xdr:from>
      <xdr:col>11</xdr:col>
      <xdr:colOff>336550</xdr:colOff>
      <xdr:row>11</xdr:row>
      <xdr:rowOff>88900</xdr:rowOff>
    </xdr:from>
    <xdr:to>
      <xdr:col>12</xdr:col>
      <xdr:colOff>44450</xdr:colOff>
      <xdr:row>13</xdr:row>
      <xdr:rowOff>25400</xdr:rowOff>
    </xdr:to>
    <xdr:sp macro="" textlink="Feuil1!C19">
      <xdr:nvSpPr>
        <xdr:cNvPr id="43" name="Rectangle 42">
          <a:extLst>
            <a:ext uri="{FF2B5EF4-FFF2-40B4-BE49-F238E27FC236}">
              <a16:creationId xmlns:a16="http://schemas.microsoft.com/office/drawing/2014/main" id="{DA20D9F2-8757-43F6-9A39-BAA099109AA5}"/>
            </a:ext>
          </a:extLst>
        </xdr:cNvPr>
        <xdr:cNvSpPr/>
      </xdr:nvSpPr>
      <xdr:spPr>
        <a:xfrm>
          <a:off x="8718550" y="2336800"/>
          <a:ext cx="469900"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14C195F-39B2-4570-BEFF-EB8F28B9FDAC}" type="TxLink">
            <a:rPr lang="en-US" sz="1200" b="0" i="0" u="none" strike="noStrike">
              <a:solidFill>
                <a:srgbClr val="000000"/>
              </a:solidFill>
              <a:latin typeface="Book Antiqua" panose="02040602050305030304" pitchFamily="18" charset="0"/>
              <a:cs typeface="Calibri"/>
            </a:rPr>
            <a:pPr algn="l"/>
            <a:t>51%</a:t>
          </a:fld>
          <a:endParaRPr lang="fr-CM" sz="1200">
            <a:latin typeface="Book Antiqua" panose="02040602050305030304" pitchFamily="18" charset="0"/>
          </a:endParaRPr>
        </a:p>
      </xdr:txBody>
    </xdr:sp>
    <xdr:clientData/>
  </xdr:twoCellAnchor>
  <xdr:twoCellAnchor>
    <xdr:from>
      <xdr:col>13</xdr:col>
      <xdr:colOff>615950</xdr:colOff>
      <xdr:row>11</xdr:row>
      <xdr:rowOff>107950</xdr:rowOff>
    </xdr:from>
    <xdr:to>
      <xdr:col>14</xdr:col>
      <xdr:colOff>514350</xdr:colOff>
      <xdr:row>13</xdr:row>
      <xdr:rowOff>19050</xdr:rowOff>
    </xdr:to>
    <xdr:sp macro="" textlink="Feuil1!C54">
      <xdr:nvSpPr>
        <xdr:cNvPr id="44" name="Rectangle 43">
          <a:extLst>
            <a:ext uri="{FF2B5EF4-FFF2-40B4-BE49-F238E27FC236}">
              <a16:creationId xmlns:a16="http://schemas.microsoft.com/office/drawing/2014/main" id="{F234F72C-A146-4EC4-B0CF-3B557254F828}"/>
            </a:ext>
          </a:extLst>
        </xdr:cNvPr>
        <xdr:cNvSpPr/>
      </xdr:nvSpPr>
      <xdr:spPr>
        <a:xfrm>
          <a:off x="10541000" y="2355850"/>
          <a:ext cx="6604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3E46DC2-6861-4832-9A6B-DB7725A8B422}" type="TxLink">
            <a:rPr lang="en-US" sz="1200" b="0" i="0" u="none" strike="noStrike">
              <a:solidFill>
                <a:srgbClr val="000000"/>
              </a:solidFill>
              <a:latin typeface="Book Antiqua" panose="02040602050305030304" pitchFamily="18" charset="0"/>
              <a:cs typeface="Calibri"/>
            </a:rPr>
            <a:pPr algn="l"/>
            <a:t>51%</a:t>
          </a:fld>
          <a:endParaRPr lang="fr-CM" sz="1200">
            <a:latin typeface="Book Antiqua" panose="02040602050305030304" pitchFamily="18" charset="0"/>
          </a:endParaRPr>
        </a:p>
      </xdr:txBody>
    </xdr:sp>
    <xdr:clientData/>
  </xdr:twoCellAnchor>
  <xdr:twoCellAnchor>
    <xdr:from>
      <xdr:col>6</xdr:col>
      <xdr:colOff>495300</xdr:colOff>
      <xdr:row>3</xdr:row>
      <xdr:rowOff>171450</xdr:rowOff>
    </xdr:from>
    <xdr:to>
      <xdr:col>11</xdr:col>
      <xdr:colOff>12700</xdr:colOff>
      <xdr:row>14</xdr:row>
      <xdr:rowOff>57150</xdr:rowOff>
    </xdr:to>
    <xdr:graphicFrame macro="">
      <xdr:nvGraphicFramePr>
        <xdr:cNvPr id="45" name="Graphique 44">
          <a:extLst>
            <a:ext uri="{FF2B5EF4-FFF2-40B4-BE49-F238E27FC236}">
              <a16:creationId xmlns:a16="http://schemas.microsoft.com/office/drawing/2014/main" id="{B612409A-7D90-406E-B91C-AE27C44FA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273050</xdr:colOff>
      <xdr:row>10</xdr:row>
      <xdr:rowOff>146050</xdr:rowOff>
    </xdr:from>
    <xdr:to>
      <xdr:col>13</xdr:col>
      <xdr:colOff>374650</xdr:colOff>
      <xdr:row>13</xdr:row>
      <xdr:rowOff>25400</xdr:rowOff>
    </xdr:to>
    <xdr:pic>
      <xdr:nvPicPr>
        <xdr:cNvPr id="46" name="Image 45" descr="Logo Promotion Imágenes y Fotos - 123RF">
          <a:extLst>
            <a:ext uri="{FF2B5EF4-FFF2-40B4-BE49-F238E27FC236}">
              <a16:creationId xmlns:a16="http://schemas.microsoft.com/office/drawing/2014/main" id="{C0A7E6C9-A9B4-4B11-981E-040A3466ED37}"/>
            </a:ext>
          </a:extLst>
        </xdr:cNvPr>
        <xdr:cNvPicPr>
          <a:picLocks noChangeAspect="1" noChangeArrowheads="1"/>
        </xdr:cNvPicPr>
      </xdr:nvPicPr>
      <xdr:blipFill>
        <a:blip xmlns:r="http://schemas.openxmlformats.org/officeDocument/2006/relationships" r:embed="rId11" cstate="print">
          <a:extLst>
            <a:ext uri="{BEBA8EAE-BF5A-486C-A8C5-ECC9F3942E4B}">
              <a14:imgProps xmlns:a14="http://schemas.microsoft.com/office/drawing/2010/main">
                <a14:imgLayer r:embed="rId12">
                  <a14:imgEffect>
                    <a14:brightnessContrast bright="-20000" contrast="40000"/>
                  </a14:imgEffect>
                </a14:imgLayer>
              </a14:imgProps>
            </a:ext>
            <a:ext uri="{28A0092B-C50C-407E-A947-70E740481C1C}">
              <a14:useLocalDpi xmlns:a14="http://schemas.microsoft.com/office/drawing/2010/main" val="0"/>
            </a:ext>
          </a:extLst>
        </a:blip>
        <a:srcRect/>
        <a:stretch>
          <a:fillRect/>
        </a:stretch>
      </xdr:blipFill>
      <xdr:spPr bwMode="auto">
        <a:xfrm>
          <a:off x="9417050" y="2209800"/>
          <a:ext cx="882650" cy="431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285750</xdr:colOff>
      <xdr:row>14</xdr:row>
      <xdr:rowOff>95250</xdr:rowOff>
    </xdr:from>
    <xdr:to>
      <xdr:col>15</xdr:col>
      <xdr:colOff>622300</xdr:colOff>
      <xdr:row>29</xdr:row>
      <xdr:rowOff>19050</xdr:rowOff>
    </xdr:to>
    <xdr:sp macro="" textlink="">
      <xdr:nvSpPr>
        <xdr:cNvPr id="49" name="Rectangle : coins arrondis 48">
          <a:extLst>
            <a:ext uri="{FF2B5EF4-FFF2-40B4-BE49-F238E27FC236}">
              <a16:creationId xmlns:a16="http://schemas.microsoft.com/office/drawing/2014/main" id="{95328802-A5A6-4BC3-A3C7-9D854663D7D0}"/>
            </a:ext>
          </a:extLst>
        </xdr:cNvPr>
        <xdr:cNvSpPr/>
      </xdr:nvSpPr>
      <xdr:spPr>
        <a:xfrm>
          <a:off x="8667750" y="2895600"/>
          <a:ext cx="3403600" cy="2686050"/>
        </a:xfrm>
        <a:prstGeom prst="roundRect">
          <a:avLst>
            <a:gd name="adj" fmla="val 2414"/>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M" sz="1100"/>
        </a:p>
      </xdr:txBody>
    </xdr:sp>
    <xdr:clientData/>
  </xdr:twoCellAnchor>
  <xdr:twoCellAnchor>
    <xdr:from>
      <xdr:col>11</xdr:col>
      <xdr:colOff>247650</xdr:colOff>
      <xdr:row>15</xdr:row>
      <xdr:rowOff>171450</xdr:rowOff>
    </xdr:from>
    <xdr:to>
      <xdr:col>15</xdr:col>
      <xdr:colOff>533400</xdr:colOff>
      <xdr:row>28</xdr:row>
      <xdr:rowOff>177800</xdr:rowOff>
    </xdr:to>
    <xdr:graphicFrame macro="">
      <xdr:nvGraphicFramePr>
        <xdr:cNvPr id="50" name="Graphique 49">
          <a:extLst>
            <a:ext uri="{FF2B5EF4-FFF2-40B4-BE49-F238E27FC236}">
              <a16:creationId xmlns:a16="http://schemas.microsoft.com/office/drawing/2014/main" id="{BA427FD8-9B3F-4962-A993-E8672C75E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508000</xdr:colOff>
      <xdr:row>14</xdr:row>
      <xdr:rowOff>152400</xdr:rowOff>
    </xdr:from>
    <xdr:to>
      <xdr:col>14</xdr:col>
      <xdr:colOff>647700</xdr:colOff>
      <xdr:row>16</xdr:row>
      <xdr:rowOff>101600</xdr:rowOff>
    </xdr:to>
    <xdr:sp macro="" textlink="">
      <xdr:nvSpPr>
        <xdr:cNvPr id="51" name="Rectangle 50">
          <a:extLst>
            <a:ext uri="{FF2B5EF4-FFF2-40B4-BE49-F238E27FC236}">
              <a16:creationId xmlns:a16="http://schemas.microsoft.com/office/drawing/2014/main" id="{FBEF5962-359A-4C98-A923-A49AB4667E1C}"/>
            </a:ext>
          </a:extLst>
        </xdr:cNvPr>
        <xdr:cNvSpPr/>
      </xdr:nvSpPr>
      <xdr:spPr>
        <a:xfrm>
          <a:off x="8890000" y="2952750"/>
          <a:ext cx="2444750" cy="317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M" sz="1100">
              <a:solidFill>
                <a:sysClr val="windowText" lastClr="000000"/>
              </a:solidFill>
              <a:latin typeface="Bell MT" panose="02020503060305020303" pitchFamily="18" charset="0"/>
            </a:rPr>
            <a:t>VENTE</a:t>
          </a:r>
          <a:r>
            <a:rPr lang="fr-CM" sz="1100" baseline="0">
              <a:solidFill>
                <a:sysClr val="windowText" lastClr="000000"/>
              </a:solidFill>
              <a:latin typeface="Bell MT" panose="02020503060305020303" pitchFamily="18" charset="0"/>
            </a:rPr>
            <a:t> PAR POSITION</a:t>
          </a:r>
          <a:endParaRPr lang="fr-CM" sz="1100">
            <a:solidFill>
              <a:sysClr val="windowText" lastClr="000000"/>
            </a:solidFill>
            <a:latin typeface="Bell MT" panose="02020503060305020303" pitchFamily="18"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MOUKONG" refreshedDate="45862.573625115743" createdVersion="5" refreshedVersion="7" minRefreshableVersion="3" recordCount="0" supportSubquery="1" supportAdvancedDrill="1" xr:uid="{FEB8172F-F4C9-46D8-8960-357EECA66EEC}">
  <cacheSource type="external" connectionId="2"/>
  <cacheFields count="2">
    <cacheField name="[Zara_Sales_Analysis].[terms].[terms]" caption="terms" numFmtId="0" hierarchy="14" level="1">
      <sharedItems count="3">
        <s v="jackets"/>
        <s v="sweaters"/>
        <s v="t-shirts"/>
      </sharedItems>
    </cacheField>
    <cacheField name="[Measures].[Somme de price]" caption="Somme de price" numFmtId="0" hierarchy="18" level="32767"/>
  </cacheFields>
  <cacheHierarchies count="22">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0" memberValueDatatype="130" unbalanced="0"/>
    <cacheHierarchy uniqueName="[Zara_Sales_Analysis].[Promotion]" caption="Promotion" attribute="1" defaultMemberUniqueName="[Zara_Sales_Analysis].[Promotion].[All]" allUniqueName="[Zara_Sales_Analysis].[Promotion].[All]" dimensionUniqueName="[Zara_Sales_Analysis]" displayFolder="" count="0" memberValueDatatype="130" unbalanced="0"/>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0"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5"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defaultMemberUniqueName="[Zara_Sales_Analysis].[scraped_at].[All]" allUniqueName="[Zara_Sales_Analysis].[scraped_at].[All]" dimensionUniqueName="[Zara_Sales_Analysis]" displayFolder="" count="0" memberValueDatatype="130" unbalanced="0"/>
    <cacheHierarchy uniqueName="[Zara_Sales_Analysis].[terms]" caption="terms" attribute="1" defaultMemberUniqueName="[Zara_Sales_Analysis].[terms].[All]" allUniqueName="[Zara_Sales_Analysis].[terms].[All]" dimensionUniqueName="[Zara_Sales_Analysis]" displayFolder="" count="2" memberValueDatatype="130" unbalanced="0">
      <fieldsUsage count="2">
        <fieldUsage x="-1"/>
        <fieldUsage x="0"/>
      </fieldsUsage>
    </cacheHierarchy>
    <cacheHierarchy uniqueName="[Zara_Sales_Analysis].[section]" caption="section" attribute="1" defaultMemberUniqueName="[Zara_Sales_Analysis].[section].[All]" allUniqueName="[Zara_Sales_Analysis].[section].[All]" dimensionUniqueName="[Zara_Sales_Analysis]" displayFolder="" count="0" memberValueDatatype="130" unbalanced="0"/>
    <cacheHierarchy uniqueName="[Zara_Sales_Analysis].[total montant]" caption="total montant" attribute="1" defaultMemberUniqueName="[Zara_Sales_Analysis].[total montant].[All]" allUniqueName="[Zara_Sales_Analysis].[total montant].[All]" dimensionUniqueName="[Zara_Sales_Analysis]" displayFolder="" count="0" memberValueDatatype="20" unbalanced="0"/>
    <cacheHierarchy uniqueName="[Measures].[Somme de Sales Volume]" caption="Somme de Sales Volume" measure="1" displayFolder="" measureGroup="Zara_Sales_Analysis" count="0">
      <extLst>
        <ext xmlns:x15="http://schemas.microsoft.com/office/spreadsheetml/2010/11/main" uri="{B97F6D7D-B522-45F9-BDA1-12C45D357490}">
          <x15:cacheHierarchy aggregatedColumn="5"/>
        </ext>
      </extLst>
    </cacheHierarchy>
    <cacheHierarchy uniqueName="[Measures].[Somme de price]" caption="Somme de price" measure="1" displayFolder="" measureGroup="Zara_Sales_Analysis" count="0" oneField="1">
      <fieldsUsage count="1">
        <fieldUsage x="1"/>
      </fieldsUsage>
      <extLst>
        <ext xmlns:x15="http://schemas.microsoft.com/office/spreadsheetml/2010/11/main" uri="{B97F6D7D-B522-45F9-BDA1-12C45D357490}">
          <x15:cacheHierarchy aggregatedColumn="11"/>
        </ext>
      </extLst>
    </cacheHierarchy>
    <cacheHierarchy uniqueName="[Measures].[Maximum de Sales Volume]" caption="Maximum de Sales Volume" measure="1" displayFolder="" measureGroup="Zara_Sales_Analysis" count="0">
      <extLst>
        <ext xmlns:x15="http://schemas.microsoft.com/office/spreadsheetml/2010/11/main" uri="{B97F6D7D-B522-45F9-BDA1-12C45D357490}">
          <x15:cacheHierarchy aggregatedColumn="5"/>
        </ext>
      </extLst>
    </cacheHierarchy>
    <cacheHierarchy uniqueName="[Measures].[__XL_Count Zara_Sales_Analysis]" caption="__XL_Count Zara_Sales_Analysis" measure="1" displayFolder="" measureGroup="Zara_Sales_Analysis" count="0" hidden="1"/>
    <cacheHierarchy uniqueName="[Measures].[__Aucune mesure définie]" caption="__Aucune mesure définie" measure="1" displayFolder="" count="0" hidden="1"/>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MOUKONG" refreshedDate="45862.695103819446" createdVersion="5" refreshedVersion="7" minRefreshableVersion="3" recordCount="0" supportSubquery="1" supportAdvancedDrill="1" xr:uid="{CCAE7AF9-71A2-47F8-A1E4-CFD08E012158}">
  <cacheSource type="external" connectionId="2"/>
  <cacheFields count="4">
    <cacheField name="[Zara_Sales_Analysis].[terms].[terms]" caption="terms" numFmtId="0" hierarchy="14" level="1">
      <sharedItems count="5">
        <s v="jackets"/>
        <s v="jeans"/>
        <s v="shoes"/>
        <s v="sweaters"/>
        <s v="t-shirts"/>
      </sharedItems>
    </cacheField>
    <cacheField name="[Measures].[Somme de price]" caption="Somme de price" numFmtId="0" hierarchy="18" level="32767"/>
    <cacheField name="[Zara_Sales_Analysis].[Product Position].[Product Position]" caption="Product Position" numFmtId="0" hierarchy="1" level="1">
      <sharedItems containsSemiMixedTypes="0" containsNonDate="0" containsString="0"/>
    </cacheField>
    <cacheField name="Dummy0" numFmtId="0" hierarchy="22" level="32767">
      <extLst>
        <ext xmlns:x14="http://schemas.microsoft.com/office/spreadsheetml/2009/9/main" uri="{63CAB8AC-B538-458d-9737-405883B0398D}">
          <x14:cacheField ignore="1"/>
        </ext>
      </extLst>
    </cacheField>
  </cacheFields>
  <cacheHierarchies count="23">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2" memberValueDatatype="130" unbalanced="0">
      <fieldsUsage count="2">
        <fieldUsage x="-1"/>
        <fieldUsage x="2"/>
      </fieldsUsage>
    </cacheHierarchy>
    <cacheHierarchy uniqueName="[Zara_Sales_Analysis].[Promotion]" caption="Promotion" attribute="1" defaultMemberUniqueName="[Zara_Sales_Analysis].[Promotion].[All]" allUniqueName="[Zara_Sales_Analysis].[Promotion].[All]" dimensionUniqueName="[Zara_Sales_Analysis]" displayFolder="" count="2" memberValueDatatype="130" unbalanced="0"/>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2"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5"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defaultMemberUniqueName="[Zara_Sales_Analysis].[scraped_at].[All]" allUniqueName="[Zara_Sales_Analysis].[scraped_at].[All]" dimensionUniqueName="[Zara_Sales_Analysis]" displayFolder="" count="0" memberValueDatatype="130" unbalanced="0"/>
    <cacheHierarchy uniqueName="[Zara_Sales_Analysis].[terms]" caption="terms" attribute="1" defaultMemberUniqueName="[Zara_Sales_Analysis].[terms].[All]" allUniqueName="[Zara_Sales_Analysis].[terms].[All]" dimensionUniqueName="[Zara_Sales_Analysis]" displayFolder="" count="2" memberValueDatatype="130" unbalanced="0">
      <fieldsUsage count="2">
        <fieldUsage x="-1"/>
        <fieldUsage x="0"/>
      </fieldsUsage>
    </cacheHierarchy>
    <cacheHierarchy uniqueName="[Zara_Sales_Analysis].[section]" caption="section" attribute="1" defaultMemberUniqueName="[Zara_Sales_Analysis].[section].[All]" allUniqueName="[Zara_Sales_Analysis].[section].[All]" dimensionUniqueName="[Zara_Sales_Analysis]" displayFolder="" count="0" memberValueDatatype="130" unbalanced="0"/>
    <cacheHierarchy uniqueName="[Zara_Sales_Analysis].[total montant]" caption="total montant" attribute="1" defaultMemberUniqueName="[Zara_Sales_Analysis].[total montant].[All]" allUniqueName="[Zara_Sales_Analysis].[total montant].[All]" dimensionUniqueName="[Zara_Sales_Analysis]" displayFolder="" count="0" memberValueDatatype="20" unbalanced="0"/>
    <cacheHierarchy uniqueName="[Measures].[Somme de Sales Volume]" caption="Somme de Sales Volume" measure="1" displayFolder="" measureGroup="Zara_Sales_Analysis" count="0">
      <extLst>
        <ext xmlns:x15="http://schemas.microsoft.com/office/spreadsheetml/2010/11/main" uri="{B97F6D7D-B522-45F9-BDA1-12C45D357490}">
          <x15:cacheHierarchy aggregatedColumn="5"/>
        </ext>
      </extLst>
    </cacheHierarchy>
    <cacheHierarchy uniqueName="[Measures].[Somme de price]" caption="Somme de price" measure="1" displayFolder="" measureGroup="Zara_Sales_Analysis" count="0" oneField="1">
      <fieldsUsage count="1">
        <fieldUsage x="1"/>
      </fieldsUsage>
      <extLst>
        <ext xmlns:x15="http://schemas.microsoft.com/office/spreadsheetml/2010/11/main" uri="{B97F6D7D-B522-45F9-BDA1-12C45D357490}">
          <x15:cacheHierarchy aggregatedColumn="11"/>
        </ext>
      </extLst>
    </cacheHierarchy>
    <cacheHierarchy uniqueName="[Measures].[Maximum de Sales Volume]" caption="Maximum de Sales Volume" measure="1" displayFolder="" measureGroup="Zara_Sales_Analysis" count="0">
      <extLst>
        <ext xmlns:x15="http://schemas.microsoft.com/office/spreadsheetml/2010/11/main" uri="{B97F6D7D-B522-45F9-BDA1-12C45D357490}">
          <x15:cacheHierarchy aggregatedColumn="5"/>
        </ext>
      </extLst>
    </cacheHierarchy>
    <cacheHierarchy uniqueName="[Measures].[__XL_Count Zara_Sales_Analysis]" caption="__XL_Count Zara_Sales_Analysis" measure="1" displayFolder="" measureGroup="Zara_Sales_Analysis" count="0" hidden="1"/>
    <cacheHierarchy uniqueName="[Measures].[__Aucune mesure définie]" caption="__Aucune mesure définie" measure="1" displayFolder="" count="0" hidden="1"/>
    <cacheHierarchy uniqueName="Dummy0" caption="Product ID"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MOUKONG" refreshedDate="45862.695104166669" createdVersion="5" refreshedVersion="7" minRefreshableVersion="3" recordCount="0" supportSubquery="1" supportAdvancedDrill="1" xr:uid="{90A1417F-428B-4552-9BAA-B855578C5F64}">
  <cacheSource type="external" connectionId="2"/>
  <cacheFields count="3">
    <cacheField name="[Zara_Sales_Analysis].[section].[section]" caption="section" numFmtId="0" hierarchy="15" level="1">
      <sharedItems count="2">
        <s v="MAN"/>
        <s v="WOMAN"/>
      </sharedItems>
    </cacheField>
    <cacheField name="[Measures].[Somme de price]" caption="Somme de price" numFmtId="0" hierarchy="18" level="32767"/>
    <cacheField name="[Zara_Sales_Analysis].[Product Position].[Product Position]" caption="Product Position" numFmtId="0" hierarchy="1" level="1">
      <sharedItems containsSemiMixedTypes="0" containsNonDate="0" containsString="0"/>
    </cacheField>
  </cacheFields>
  <cacheHierarchies count="22">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2" memberValueDatatype="130" unbalanced="0">
      <fieldsUsage count="2">
        <fieldUsage x="-1"/>
        <fieldUsage x="2"/>
      </fieldsUsage>
    </cacheHierarchy>
    <cacheHierarchy uniqueName="[Zara_Sales_Analysis].[Promotion]" caption="Promotion" attribute="1" defaultMemberUniqueName="[Zara_Sales_Analysis].[Promotion].[All]" allUniqueName="[Zara_Sales_Analysis].[Promotion].[All]" dimensionUniqueName="[Zara_Sales_Analysis]" displayFolder="" count="2" memberValueDatatype="130" unbalanced="0"/>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2"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5"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defaultMemberUniqueName="[Zara_Sales_Analysis].[scraped_at].[All]" allUniqueName="[Zara_Sales_Analysis].[scraped_at].[All]" dimensionUniqueName="[Zara_Sales_Analysis]" displayFolder="" count="0" memberValueDatatype="130" unbalanced="0"/>
    <cacheHierarchy uniqueName="[Zara_Sales_Analysis].[terms]" caption="terms" attribute="1" defaultMemberUniqueName="[Zara_Sales_Analysis].[terms].[All]" allUniqueName="[Zara_Sales_Analysis].[terms].[All]" dimensionUniqueName="[Zara_Sales_Analysis]" displayFolder="" count="0" memberValueDatatype="130" unbalanced="0"/>
    <cacheHierarchy uniqueName="[Zara_Sales_Analysis].[section]" caption="section" attribute="1" defaultMemberUniqueName="[Zara_Sales_Analysis].[section].[All]" allUniqueName="[Zara_Sales_Analysis].[section].[All]" dimensionUniqueName="[Zara_Sales_Analysis]" displayFolder="" count="2" memberValueDatatype="130" unbalanced="0">
      <fieldsUsage count="2">
        <fieldUsage x="-1"/>
        <fieldUsage x="0"/>
      </fieldsUsage>
    </cacheHierarchy>
    <cacheHierarchy uniqueName="[Zara_Sales_Analysis].[total montant]" caption="total montant" attribute="1" defaultMemberUniqueName="[Zara_Sales_Analysis].[total montant].[All]" allUniqueName="[Zara_Sales_Analysis].[total montant].[All]" dimensionUniqueName="[Zara_Sales_Analysis]" displayFolder="" count="0" memberValueDatatype="20" unbalanced="0"/>
    <cacheHierarchy uniqueName="[Measures].[Somme de Sales Volume]" caption="Somme de Sales Volume" measure="1" displayFolder="" measureGroup="Zara_Sales_Analysis" count="0">
      <extLst>
        <ext xmlns:x15="http://schemas.microsoft.com/office/spreadsheetml/2010/11/main" uri="{B97F6D7D-B522-45F9-BDA1-12C45D357490}">
          <x15:cacheHierarchy aggregatedColumn="5"/>
        </ext>
      </extLst>
    </cacheHierarchy>
    <cacheHierarchy uniqueName="[Measures].[Somme de price]" caption="Somme de price" measure="1" displayFolder="" measureGroup="Zara_Sales_Analysis" count="0" oneField="1">
      <fieldsUsage count="1">
        <fieldUsage x="1"/>
      </fieldsUsage>
      <extLst>
        <ext xmlns:x15="http://schemas.microsoft.com/office/spreadsheetml/2010/11/main" uri="{B97F6D7D-B522-45F9-BDA1-12C45D357490}">
          <x15:cacheHierarchy aggregatedColumn="11"/>
        </ext>
      </extLst>
    </cacheHierarchy>
    <cacheHierarchy uniqueName="[Measures].[Maximum de Sales Volume]" caption="Maximum de Sales Volume" measure="1" displayFolder="" measureGroup="Zara_Sales_Analysis" count="0">
      <extLst>
        <ext xmlns:x15="http://schemas.microsoft.com/office/spreadsheetml/2010/11/main" uri="{B97F6D7D-B522-45F9-BDA1-12C45D357490}">
          <x15:cacheHierarchy aggregatedColumn="5"/>
        </ext>
      </extLst>
    </cacheHierarchy>
    <cacheHierarchy uniqueName="[Measures].[__XL_Count Zara_Sales_Analysis]" caption="__XL_Count Zara_Sales_Analysis" measure="1" displayFolder="" measureGroup="Zara_Sales_Analysis" count="0" hidden="1"/>
    <cacheHierarchy uniqueName="[Measures].[__Aucune mesure définie]" caption="__Aucune mesure définie" measure="1" displayFolder="" count="0" hidden="1"/>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MOUKONG" refreshedDate="45862.695104629631" createdVersion="5" refreshedVersion="7" minRefreshableVersion="3" recordCount="0" supportSubquery="1" supportAdvancedDrill="1" xr:uid="{A3C4A2BC-8469-4C7B-B168-60D09FEB84DE}">
  <cacheSource type="external" connectionId="2"/>
  <cacheFields count="3">
    <cacheField name="[Measures].[Somme de price]" caption="Somme de price" numFmtId="0" hierarchy="18" level="32767"/>
    <cacheField name="[Zara_Sales_Analysis].[section].[section]" caption="section" numFmtId="0" hierarchy="15" level="1">
      <sharedItems count="2">
        <s v="MAN"/>
        <s v="WOMAN"/>
      </sharedItems>
    </cacheField>
    <cacheField name="[Zara_Sales_Analysis].[Product Position].[Product Position]" caption="Product Position" numFmtId="0" hierarchy="1" level="1">
      <sharedItems containsSemiMixedTypes="0" containsNonDate="0" containsString="0"/>
    </cacheField>
  </cacheFields>
  <cacheHierarchies count="22">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2" memberValueDatatype="130" unbalanced="0">
      <fieldsUsage count="2">
        <fieldUsage x="-1"/>
        <fieldUsage x="2"/>
      </fieldsUsage>
    </cacheHierarchy>
    <cacheHierarchy uniqueName="[Zara_Sales_Analysis].[Promotion]" caption="Promotion" attribute="1" defaultMemberUniqueName="[Zara_Sales_Analysis].[Promotion].[All]" allUniqueName="[Zara_Sales_Analysis].[Promotion].[All]" dimensionUniqueName="[Zara_Sales_Analysis]" displayFolder="" count="2" memberValueDatatype="130" unbalanced="0"/>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2"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5"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defaultMemberUniqueName="[Zara_Sales_Analysis].[scraped_at].[All]" allUniqueName="[Zara_Sales_Analysis].[scraped_at].[All]" dimensionUniqueName="[Zara_Sales_Analysis]" displayFolder="" count="0" memberValueDatatype="130" unbalanced="0"/>
    <cacheHierarchy uniqueName="[Zara_Sales_Analysis].[terms]" caption="terms" attribute="1" defaultMemberUniqueName="[Zara_Sales_Analysis].[terms].[All]" allUniqueName="[Zara_Sales_Analysis].[terms].[All]" dimensionUniqueName="[Zara_Sales_Analysis]" displayFolder="" count="0" memberValueDatatype="130" unbalanced="0"/>
    <cacheHierarchy uniqueName="[Zara_Sales_Analysis].[section]" caption="section" attribute="1" defaultMemberUniqueName="[Zara_Sales_Analysis].[section].[All]" allUniqueName="[Zara_Sales_Analysis].[section].[All]" dimensionUniqueName="[Zara_Sales_Analysis]" displayFolder="" count="2" memberValueDatatype="130" unbalanced="0">
      <fieldsUsage count="2">
        <fieldUsage x="-1"/>
        <fieldUsage x="1"/>
      </fieldsUsage>
    </cacheHierarchy>
    <cacheHierarchy uniqueName="[Zara_Sales_Analysis].[total montant]" caption="total montant" attribute="1" defaultMemberUniqueName="[Zara_Sales_Analysis].[total montant].[All]" allUniqueName="[Zara_Sales_Analysis].[total montant].[All]" dimensionUniqueName="[Zara_Sales_Analysis]" displayFolder="" count="0" memberValueDatatype="20" unbalanced="0"/>
    <cacheHierarchy uniqueName="[Measures].[Somme de Sales Volume]" caption="Somme de Sales Volume" measure="1" displayFolder="" measureGroup="Zara_Sales_Analysis" count="0">
      <extLst>
        <ext xmlns:x15="http://schemas.microsoft.com/office/spreadsheetml/2010/11/main" uri="{B97F6D7D-B522-45F9-BDA1-12C45D357490}">
          <x15:cacheHierarchy aggregatedColumn="5"/>
        </ext>
      </extLst>
    </cacheHierarchy>
    <cacheHierarchy uniqueName="[Measures].[Somme de price]" caption="Somme de price" measure="1" displayFolder="" measureGroup="Zara_Sales_Analysis" count="0" oneField="1">
      <fieldsUsage count="1">
        <fieldUsage x="0"/>
      </fieldsUsage>
      <extLst>
        <ext xmlns:x15="http://schemas.microsoft.com/office/spreadsheetml/2010/11/main" uri="{B97F6D7D-B522-45F9-BDA1-12C45D357490}">
          <x15:cacheHierarchy aggregatedColumn="11"/>
        </ext>
      </extLst>
    </cacheHierarchy>
    <cacheHierarchy uniqueName="[Measures].[Maximum de Sales Volume]" caption="Maximum de Sales Volume" measure="1" displayFolder="" measureGroup="Zara_Sales_Analysis" count="0">
      <extLst>
        <ext xmlns:x15="http://schemas.microsoft.com/office/spreadsheetml/2010/11/main" uri="{B97F6D7D-B522-45F9-BDA1-12C45D357490}">
          <x15:cacheHierarchy aggregatedColumn="5"/>
        </ext>
      </extLst>
    </cacheHierarchy>
    <cacheHierarchy uniqueName="[Measures].[__XL_Count Zara_Sales_Analysis]" caption="__XL_Count Zara_Sales_Analysis" measure="1" displayFolder="" measureGroup="Zara_Sales_Analysis" count="0" hidden="1"/>
    <cacheHierarchy uniqueName="[Measures].[__Aucune mesure définie]" caption="__Aucune mesure définie" measure="1" displayFolder="" count="0" hidden="1"/>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MOUKONG" refreshedDate="45862.573628356484" createdVersion="3" refreshedVersion="7" minRefreshableVersion="3" recordCount="0" supportSubquery="1" supportAdvancedDrill="1" xr:uid="{8EECCF67-9B26-41AB-AFAB-34D71D8944F1}">
  <cacheSource type="external" connectionId="2">
    <extLst>
      <ext xmlns:x14="http://schemas.microsoft.com/office/spreadsheetml/2009/9/main" uri="{F057638F-6D5F-4e77-A914-E7F072B9BCA8}">
        <x14:sourceConnection name="ThisWorkbookDataModel"/>
      </ext>
    </extLst>
  </cacheSource>
  <cacheFields count="0"/>
  <cacheHierarchies count="22">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2" memberValueDatatype="130" unbalanced="0"/>
    <cacheHierarchy uniqueName="[Zara_Sales_Analysis].[Promotion]" caption="Promotion" attribute="1" defaultMemberUniqueName="[Zara_Sales_Analysis].[Promotion].[All]" allUniqueName="[Zara_Sales_Analysis].[Promotion].[All]" dimensionUniqueName="[Zara_Sales_Analysis]" displayFolder="" count="2" memberValueDatatype="130" unbalanced="0"/>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2"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5"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defaultMemberUniqueName="[Zara_Sales_Analysis].[scraped_at].[All]" allUniqueName="[Zara_Sales_Analysis].[scraped_at].[All]" dimensionUniqueName="[Zara_Sales_Analysis]" displayFolder="" count="0" memberValueDatatype="130" unbalanced="0"/>
    <cacheHierarchy uniqueName="[Zara_Sales_Analysis].[terms]" caption="terms" attribute="1" defaultMemberUniqueName="[Zara_Sales_Analysis].[terms].[All]" allUniqueName="[Zara_Sales_Analysis].[terms].[All]" dimensionUniqueName="[Zara_Sales_Analysis]" displayFolder="" count="0" memberValueDatatype="130" unbalanced="0"/>
    <cacheHierarchy uniqueName="[Zara_Sales_Analysis].[section]" caption="section" attribute="1" defaultMemberUniqueName="[Zara_Sales_Analysis].[section].[All]" allUniqueName="[Zara_Sales_Analysis].[section].[All]" dimensionUniqueName="[Zara_Sales_Analysis]" displayFolder="" count="0" memberValueDatatype="130" unbalanced="0"/>
    <cacheHierarchy uniqueName="[Zara_Sales_Analysis].[total montant]" caption="total montant" attribute="1" defaultMemberUniqueName="[Zara_Sales_Analysis].[total montant].[All]" allUniqueName="[Zara_Sales_Analysis].[total montant].[All]" dimensionUniqueName="[Zara_Sales_Analysis]" displayFolder="" count="0" memberValueDatatype="20" unbalanced="0"/>
    <cacheHierarchy uniqueName="[Measures].[Somme de Sales Volume]" caption="Somme de Sales Volume" measure="1" displayFolder="" measureGroup="Zara_Sales_Analysis" count="0">
      <extLst>
        <ext xmlns:x15="http://schemas.microsoft.com/office/spreadsheetml/2010/11/main" uri="{B97F6D7D-B522-45F9-BDA1-12C45D357490}">
          <x15:cacheHierarchy aggregatedColumn="5"/>
        </ext>
      </extLst>
    </cacheHierarchy>
    <cacheHierarchy uniqueName="[Measures].[Somme de price]" caption="Somme de price" measure="1" displayFolder="" measureGroup="Zara_Sales_Analysis" count="0">
      <extLst>
        <ext xmlns:x15="http://schemas.microsoft.com/office/spreadsheetml/2010/11/main" uri="{B97F6D7D-B522-45F9-BDA1-12C45D357490}">
          <x15:cacheHierarchy aggregatedColumn="11"/>
        </ext>
      </extLst>
    </cacheHierarchy>
    <cacheHierarchy uniqueName="[Measures].[Maximum de Sales Volume]" caption="Maximum de Sales Volume" measure="1" displayFolder="" measureGroup="Zara_Sales_Analysis" count="0">
      <extLst>
        <ext xmlns:x15="http://schemas.microsoft.com/office/spreadsheetml/2010/11/main" uri="{B97F6D7D-B522-45F9-BDA1-12C45D357490}">
          <x15:cacheHierarchy aggregatedColumn="5"/>
        </ext>
      </extLst>
    </cacheHierarchy>
    <cacheHierarchy uniqueName="[Measures].[__XL_Count Zara_Sales_Analysis]" caption="__XL_Count Zara_Sales_Analysis" measure="1" displayFolder="" measureGroup="Zara_Sales_Analysis" count="0" hidden="1"/>
    <cacheHierarchy uniqueName="[Measures].[__Aucune mesure définie]" caption="__Aucune mesure définie" measure="1" displayFolder="" count="0" hidden="1"/>
  </cacheHierarchies>
  <kpis count="0"/>
  <extLst>
    <ext xmlns:x14="http://schemas.microsoft.com/office/spreadsheetml/2009/9/main" uri="{725AE2AE-9491-48be-B2B4-4EB974FC3084}">
      <x14:pivotCacheDefinition slicerData="1" pivotCacheId="87126524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MOUKONG" refreshedDate="45862.573625925928" createdVersion="5" refreshedVersion="7" minRefreshableVersion="3" recordCount="0" supportSubquery="1" supportAdvancedDrill="1" xr:uid="{C66EEC3C-F2EA-4370-B38F-6F4C031A0F6E}">
  <cacheSource type="external" connectionId="2"/>
  <cacheFields count="1">
    <cacheField name="[Measures].[Somme de price]" caption="Somme de price" numFmtId="0" hierarchy="18" level="32767"/>
  </cacheFields>
  <cacheHierarchies count="22">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0" memberValueDatatype="130" unbalanced="0"/>
    <cacheHierarchy uniqueName="[Zara_Sales_Analysis].[Promotion]" caption="Promotion" attribute="1" defaultMemberUniqueName="[Zara_Sales_Analysis].[Promotion].[All]" allUniqueName="[Zara_Sales_Analysis].[Promotion].[All]" dimensionUniqueName="[Zara_Sales_Analysis]" displayFolder="" count="0" memberValueDatatype="130" unbalanced="0"/>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2"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5"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defaultMemberUniqueName="[Zara_Sales_Analysis].[scraped_at].[All]" allUniqueName="[Zara_Sales_Analysis].[scraped_at].[All]" dimensionUniqueName="[Zara_Sales_Analysis]" displayFolder="" count="0" memberValueDatatype="130" unbalanced="0"/>
    <cacheHierarchy uniqueName="[Zara_Sales_Analysis].[terms]" caption="terms" attribute="1" defaultMemberUniqueName="[Zara_Sales_Analysis].[terms].[All]" allUniqueName="[Zara_Sales_Analysis].[terms].[All]" dimensionUniqueName="[Zara_Sales_Analysis]" displayFolder="" count="0" memberValueDatatype="130" unbalanced="0"/>
    <cacheHierarchy uniqueName="[Zara_Sales_Analysis].[section]" caption="section" attribute="1" defaultMemberUniqueName="[Zara_Sales_Analysis].[section].[All]" allUniqueName="[Zara_Sales_Analysis].[section].[All]" dimensionUniqueName="[Zara_Sales_Analysis]" displayFolder="" count="0" memberValueDatatype="130" unbalanced="0"/>
    <cacheHierarchy uniqueName="[Zara_Sales_Analysis].[total montant]" caption="total montant" attribute="1" defaultMemberUniqueName="[Zara_Sales_Analysis].[total montant].[All]" allUniqueName="[Zara_Sales_Analysis].[total montant].[All]" dimensionUniqueName="[Zara_Sales_Analysis]" displayFolder="" count="0" memberValueDatatype="20" unbalanced="0"/>
    <cacheHierarchy uniqueName="[Measures].[Somme de Sales Volume]" caption="Somme de Sales Volume" measure="1" displayFolder="" measureGroup="Zara_Sales_Analysis" count="0">
      <extLst>
        <ext xmlns:x15="http://schemas.microsoft.com/office/spreadsheetml/2010/11/main" uri="{B97F6D7D-B522-45F9-BDA1-12C45D357490}">
          <x15:cacheHierarchy aggregatedColumn="5"/>
        </ext>
      </extLst>
    </cacheHierarchy>
    <cacheHierarchy uniqueName="[Measures].[Somme de price]" caption="Somme de price" measure="1" displayFolder="" measureGroup="Zara_Sales_Analysis" count="0" oneField="1">
      <fieldsUsage count="1">
        <fieldUsage x="0"/>
      </fieldsUsage>
      <extLst>
        <ext xmlns:x15="http://schemas.microsoft.com/office/spreadsheetml/2010/11/main" uri="{B97F6D7D-B522-45F9-BDA1-12C45D357490}">
          <x15:cacheHierarchy aggregatedColumn="11"/>
        </ext>
      </extLst>
    </cacheHierarchy>
    <cacheHierarchy uniqueName="[Measures].[Maximum de Sales Volume]" caption="Maximum de Sales Volume" measure="1" displayFolder="" measureGroup="Zara_Sales_Analysis" count="0">
      <extLst>
        <ext xmlns:x15="http://schemas.microsoft.com/office/spreadsheetml/2010/11/main" uri="{B97F6D7D-B522-45F9-BDA1-12C45D357490}">
          <x15:cacheHierarchy aggregatedColumn="5"/>
        </ext>
      </extLst>
    </cacheHierarchy>
    <cacheHierarchy uniqueName="[Measures].[__XL_Count Zara_Sales_Analysis]" caption="__XL_Count Zara_Sales_Analysis" measure="1" displayFolder="" measureGroup="Zara_Sales_Analysis" count="0" hidden="1"/>
    <cacheHierarchy uniqueName="[Measures].[__Aucune mesure définie]" caption="__Aucune mesure définie" measure="1" displayFolder="" count="0" hidden="1"/>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MOUKONG" refreshedDate="45862.573626851852" createdVersion="5" refreshedVersion="7" minRefreshableVersion="3" recordCount="0" supportSubquery="1" supportAdvancedDrill="1" xr:uid="{B73FCC2A-B990-48A9-AA8E-08721223D499}">
  <cacheSource type="external" connectionId="2"/>
  <cacheFields count="1">
    <cacheField name="[Measures].[Somme de Sales Volume]" caption="Somme de Sales Volume" numFmtId="0" hierarchy="17" level="32767"/>
  </cacheFields>
  <cacheHierarchies count="22">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0" memberValueDatatype="130" unbalanced="0"/>
    <cacheHierarchy uniqueName="[Zara_Sales_Analysis].[Promotion]" caption="Promotion" attribute="1" defaultMemberUniqueName="[Zara_Sales_Analysis].[Promotion].[All]" allUniqueName="[Zara_Sales_Analysis].[Promotion].[All]" dimensionUniqueName="[Zara_Sales_Analysis]" displayFolder="" count="0" memberValueDatatype="130" unbalanced="0"/>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0"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5"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defaultMemberUniqueName="[Zara_Sales_Analysis].[scraped_at].[All]" allUniqueName="[Zara_Sales_Analysis].[scraped_at].[All]" dimensionUniqueName="[Zara_Sales_Analysis]" displayFolder="" count="0" memberValueDatatype="130" unbalanced="0"/>
    <cacheHierarchy uniqueName="[Zara_Sales_Analysis].[terms]" caption="terms" attribute="1" defaultMemberUniqueName="[Zara_Sales_Analysis].[terms].[All]" allUniqueName="[Zara_Sales_Analysis].[terms].[All]" dimensionUniqueName="[Zara_Sales_Analysis]" displayFolder="" count="0" memberValueDatatype="130" unbalanced="0"/>
    <cacheHierarchy uniqueName="[Zara_Sales_Analysis].[section]" caption="section" attribute="1" defaultMemberUniqueName="[Zara_Sales_Analysis].[section].[All]" allUniqueName="[Zara_Sales_Analysis].[section].[All]" dimensionUniqueName="[Zara_Sales_Analysis]" displayFolder="" count="0" memberValueDatatype="130" unbalanced="0"/>
    <cacheHierarchy uniqueName="[Zara_Sales_Analysis].[total montant]" caption="total montant" attribute="1" defaultMemberUniqueName="[Zara_Sales_Analysis].[total montant].[All]" allUniqueName="[Zara_Sales_Analysis].[total montant].[All]" dimensionUniqueName="[Zara_Sales_Analysis]" displayFolder="" count="0" memberValueDatatype="20" unbalanced="0"/>
    <cacheHierarchy uniqueName="[Measures].[Somme de Sales Volume]" caption="Somme de Sales Volume" measure="1" displayFolder="" measureGroup="Zara_Sales_Analysis" count="0" oneField="1">
      <fieldsUsage count="1">
        <fieldUsage x="0"/>
      </fieldsUsage>
      <extLst>
        <ext xmlns:x15="http://schemas.microsoft.com/office/spreadsheetml/2010/11/main" uri="{B97F6D7D-B522-45F9-BDA1-12C45D357490}">
          <x15:cacheHierarchy aggregatedColumn="5"/>
        </ext>
      </extLst>
    </cacheHierarchy>
    <cacheHierarchy uniqueName="[Measures].[Somme de price]" caption="Somme de price" measure="1" displayFolder="" measureGroup="Zara_Sales_Analysis" count="0">
      <extLst>
        <ext xmlns:x15="http://schemas.microsoft.com/office/spreadsheetml/2010/11/main" uri="{B97F6D7D-B522-45F9-BDA1-12C45D357490}">
          <x15:cacheHierarchy aggregatedColumn="11"/>
        </ext>
      </extLst>
    </cacheHierarchy>
    <cacheHierarchy uniqueName="[Measures].[Maximum de Sales Volume]" caption="Maximum de Sales Volume" measure="1" displayFolder="" measureGroup="Zara_Sales_Analysis" count="0">
      <extLst>
        <ext xmlns:x15="http://schemas.microsoft.com/office/spreadsheetml/2010/11/main" uri="{B97F6D7D-B522-45F9-BDA1-12C45D357490}">
          <x15:cacheHierarchy aggregatedColumn="5"/>
        </ext>
      </extLst>
    </cacheHierarchy>
    <cacheHierarchy uniqueName="[Measures].[__XL_Count Zara_Sales_Analysis]" caption="__XL_Count Zara_Sales_Analysis" measure="1" displayFolder="" measureGroup="Zara_Sales_Analysis" count="0" hidden="1"/>
    <cacheHierarchy uniqueName="[Measures].[__Aucune mesure définie]" caption="__Aucune mesure définie" measure="1" displayFolder="" count="0" hidden="1"/>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MOUKONG" refreshedDate="45862.573637499998" createdVersion="5" refreshedVersion="7" minRefreshableVersion="3" recordCount="0" supportSubquery="1" supportAdvancedDrill="1" xr:uid="{C98F0853-FA6D-411F-8086-91D9AC1689DF}">
  <cacheSource type="external" connectionId="2"/>
  <cacheFields count="2">
    <cacheField name="[Zara_Sales_Analysis].[Promotion].[Promotion]" caption="Promotion" numFmtId="0" hierarchy="2" level="1">
      <sharedItems count="1">
        <s v="Yes"/>
      </sharedItems>
    </cacheField>
    <cacheField name="[Measures].[Somme de price]" caption="Somme de price" numFmtId="0" hierarchy="18" level="32767"/>
  </cacheFields>
  <cacheHierarchies count="22">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0" memberValueDatatype="130" unbalanced="0"/>
    <cacheHierarchy uniqueName="[Zara_Sales_Analysis].[Promotion]" caption="Promotion" attribute="1" defaultMemberUniqueName="[Zara_Sales_Analysis].[Promotion].[All]" allUniqueName="[Zara_Sales_Analysis].[Promotion].[All]" dimensionUniqueName="[Zara_Sales_Analysis]" displayFolder="" count="2" memberValueDatatype="130" unbalanced="0">
      <fieldsUsage count="2">
        <fieldUsage x="-1"/>
        <fieldUsage x="0"/>
      </fieldsUsage>
    </cacheHierarchy>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0"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5"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defaultMemberUniqueName="[Zara_Sales_Analysis].[scraped_at].[All]" allUniqueName="[Zara_Sales_Analysis].[scraped_at].[All]" dimensionUniqueName="[Zara_Sales_Analysis]" displayFolder="" count="0" memberValueDatatype="130" unbalanced="0"/>
    <cacheHierarchy uniqueName="[Zara_Sales_Analysis].[terms]" caption="terms" attribute="1" defaultMemberUniqueName="[Zara_Sales_Analysis].[terms].[All]" allUniqueName="[Zara_Sales_Analysis].[terms].[All]" dimensionUniqueName="[Zara_Sales_Analysis]" displayFolder="" count="0" memberValueDatatype="130" unbalanced="0"/>
    <cacheHierarchy uniqueName="[Zara_Sales_Analysis].[section]" caption="section" attribute="1" defaultMemberUniqueName="[Zara_Sales_Analysis].[section].[All]" allUniqueName="[Zara_Sales_Analysis].[section].[All]" dimensionUniqueName="[Zara_Sales_Analysis]" displayFolder="" count="0" memberValueDatatype="130" unbalanced="0"/>
    <cacheHierarchy uniqueName="[Zara_Sales_Analysis].[total montant]" caption="total montant" attribute="1" defaultMemberUniqueName="[Zara_Sales_Analysis].[total montant].[All]" allUniqueName="[Zara_Sales_Analysis].[total montant].[All]" dimensionUniqueName="[Zara_Sales_Analysis]" displayFolder="" count="0" memberValueDatatype="20" unbalanced="0"/>
    <cacheHierarchy uniqueName="[Measures].[Somme de Sales Volume]" caption="Somme de Sales Volume" measure="1" displayFolder="" measureGroup="Zara_Sales_Analysis" count="0">
      <extLst>
        <ext xmlns:x15="http://schemas.microsoft.com/office/spreadsheetml/2010/11/main" uri="{B97F6D7D-B522-45F9-BDA1-12C45D357490}">
          <x15:cacheHierarchy aggregatedColumn="5"/>
        </ext>
      </extLst>
    </cacheHierarchy>
    <cacheHierarchy uniqueName="[Measures].[Somme de price]" caption="Somme de price" measure="1" displayFolder="" measureGroup="Zara_Sales_Analysis" count="0" oneField="1">
      <fieldsUsage count="1">
        <fieldUsage x="1"/>
      </fieldsUsage>
      <extLst>
        <ext xmlns:x15="http://schemas.microsoft.com/office/spreadsheetml/2010/11/main" uri="{B97F6D7D-B522-45F9-BDA1-12C45D357490}">
          <x15:cacheHierarchy aggregatedColumn="11"/>
        </ext>
      </extLst>
    </cacheHierarchy>
    <cacheHierarchy uniqueName="[Measures].[Maximum de Sales Volume]" caption="Maximum de Sales Volume" measure="1" displayFolder="" measureGroup="Zara_Sales_Analysis" count="0">
      <extLst>
        <ext xmlns:x15="http://schemas.microsoft.com/office/spreadsheetml/2010/11/main" uri="{B97F6D7D-B522-45F9-BDA1-12C45D357490}">
          <x15:cacheHierarchy aggregatedColumn="5"/>
        </ext>
      </extLst>
    </cacheHierarchy>
    <cacheHierarchy uniqueName="[Measures].[__XL_Count Zara_Sales_Analysis]" caption="__XL_Count Zara_Sales_Analysis" measure="1" displayFolder="" measureGroup="Zara_Sales_Analysis" count="0" hidden="1"/>
    <cacheHierarchy uniqueName="[Measures].[__Aucune mesure définie]" caption="__Aucune mesure définie" measure="1" displayFolder="" count="0" hidden="1"/>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MOUKONG" refreshedDate="45862.610264120369" createdVersion="5" refreshedVersion="7" minRefreshableVersion="3" recordCount="0" supportSubquery="1" supportAdvancedDrill="1" xr:uid="{B75BD10B-58E4-4D59-A2E5-E4C4C18A178E}">
  <cacheSource type="external" connectionId="2"/>
  <cacheFields count="2">
    <cacheField name="[Zara_Sales_Analysis].[Seasonal].[Seasonal]" caption="Seasonal" numFmtId="0" hierarchy="4" level="1">
      <sharedItems count="1">
        <s v="Yes"/>
      </sharedItems>
    </cacheField>
    <cacheField name="[Measures].[Somme de price]" caption="Somme de price" numFmtId="0" hierarchy="18" level="32767"/>
  </cacheFields>
  <cacheHierarchies count="22">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2" memberValueDatatype="130" unbalanced="0"/>
    <cacheHierarchy uniqueName="[Zara_Sales_Analysis].[Promotion]" caption="Promotion" attribute="1" defaultMemberUniqueName="[Zara_Sales_Analysis].[Promotion].[All]" allUniqueName="[Zara_Sales_Analysis].[Promotion].[All]" dimensionUniqueName="[Zara_Sales_Analysis]" displayFolder="" count="0" memberValueDatatype="130" unbalanced="0"/>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2" memberValueDatatype="130" unbalanced="0">
      <fieldsUsage count="2">
        <fieldUsage x="-1"/>
        <fieldUsage x="0"/>
      </fieldsUsage>
    </cacheHierarchy>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5"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defaultMemberUniqueName="[Zara_Sales_Analysis].[scraped_at].[All]" allUniqueName="[Zara_Sales_Analysis].[scraped_at].[All]" dimensionUniqueName="[Zara_Sales_Analysis]" displayFolder="" count="0" memberValueDatatype="130" unbalanced="0"/>
    <cacheHierarchy uniqueName="[Zara_Sales_Analysis].[terms]" caption="terms" attribute="1" defaultMemberUniqueName="[Zara_Sales_Analysis].[terms].[All]" allUniqueName="[Zara_Sales_Analysis].[terms].[All]" dimensionUniqueName="[Zara_Sales_Analysis]" displayFolder="" count="0" memberValueDatatype="130" unbalanced="0"/>
    <cacheHierarchy uniqueName="[Zara_Sales_Analysis].[section]" caption="section" attribute="1" defaultMemberUniqueName="[Zara_Sales_Analysis].[section].[All]" allUniqueName="[Zara_Sales_Analysis].[section].[All]" dimensionUniqueName="[Zara_Sales_Analysis]" displayFolder="" count="0" memberValueDatatype="130" unbalanced="0"/>
    <cacheHierarchy uniqueName="[Zara_Sales_Analysis].[total montant]" caption="total montant" attribute="1" defaultMemberUniqueName="[Zara_Sales_Analysis].[total montant].[All]" allUniqueName="[Zara_Sales_Analysis].[total montant].[All]" dimensionUniqueName="[Zara_Sales_Analysis]" displayFolder="" count="0" memberValueDatatype="20" unbalanced="0"/>
    <cacheHierarchy uniqueName="[Measures].[Somme de Sales Volume]" caption="Somme de Sales Volume" measure="1" displayFolder="" measureGroup="Zara_Sales_Analysis" count="0">
      <extLst>
        <ext xmlns:x15="http://schemas.microsoft.com/office/spreadsheetml/2010/11/main" uri="{B97F6D7D-B522-45F9-BDA1-12C45D357490}">
          <x15:cacheHierarchy aggregatedColumn="5"/>
        </ext>
      </extLst>
    </cacheHierarchy>
    <cacheHierarchy uniqueName="[Measures].[Somme de price]" caption="Somme de price" measure="1" displayFolder="" measureGroup="Zara_Sales_Analysis" count="0" oneField="1">
      <fieldsUsage count="1">
        <fieldUsage x="1"/>
      </fieldsUsage>
      <extLst>
        <ext xmlns:x15="http://schemas.microsoft.com/office/spreadsheetml/2010/11/main" uri="{B97F6D7D-B522-45F9-BDA1-12C45D357490}">
          <x15:cacheHierarchy aggregatedColumn="11"/>
        </ext>
      </extLst>
    </cacheHierarchy>
    <cacheHierarchy uniqueName="[Measures].[Maximum de Sales Volume]" caption="Maximum de Sales Volume" measure="1" displayFolder="" measureGroup="Zara_Sales_Analysis" count="0">
      <extLst>
        <ext xmlns:x15="http://schemas.microsoft.com/office/spreadsheetml/2010/11/main" uri="{B97F6D7D-B522-45F9-BDA1-12C45D357490}">
          <x15:cacheHierarchy aggregatedColumn="5"/>
        </ext>
      </extLst>
    </cacheHierarchy>
    <cacheHierarchy uniqueName="[Measures].[__XL_Count Zara_Sales_Analysis]" caption="__XL_Count Zara_Sales_Analysis" measure="1" displayFolder="" measureGroup="Zara_Sales_Analysis" count="0" hidden="1"/>
    <cacheHierarchy uniqueName="[Measures].[__Aucune mesure définie]" caption="__Aucune mesure définie" measure="1" displayFolder="" count="0" hidden="1"/>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MOUKONG" refreshedDate="45862.676015625002" createdVersion="5" refreshedVersion="7" minRefreshableVersion="3" recordCount="0" supportSubquery="1" supportAdvancedDrill="1" xr:uid="{744828DC-CF71-4531-8D48-E97CADA9F8F4}">
  <cacheSource type="external" connectionId="2"/>
  <cacheFields count="2">
    <cacheField name="[Measures].[Somme de price]" caption="Somme de price" numFmtId="0" hierarchy="18" level="32767"/>
    <cacheField name="[Zara_Sales_Analysis].[Product Position].[Product Position]" caption="Product Position" numFmtId="0" hierarchy="1" level="1">
      <sharedItems count="3">
        <s v="Aisle"/>
        <s v="End-cap"/>
        <s v="Front of Store"/>
      </sharedItems>
    </cacheField>
  </cacheFields>
  <cacheHierarchies count="22">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2" memberValueDatatype="130" unbalanced="0">
      <fieldsUsage count="2">
        <fieldUsage x="-1"/>
        <fieldUsage x="1"/>
      </fieldsUsage>
    </cacheHierarchy>
    <cacheHierarchy uniqueName="[Zara_Sales_Analysis].[Promotion]" caption="Promotion" attribute="1" defaultMemberUniqueName="[Zara_Sales_Analysis].[Promotion].[All]" allUniqueName="[Zara_Sales_Analysis].[Promotion].[All]" dimensionUniqueName="[Zara_Sales_Analysis]" displayFolder="" count="0" memberValueDatatype="130" unbalanced="0"/>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0"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5"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defaultMemberUniqueName="[Zara_Sales_Analysis].[scraped_at].[All]" allUniqueName="[Zara_Sales_Analysis].[scraped_at].[All]" dimensionUniqueName="[Zara_Sales_Analysis]" displayFolder="" count="0" memberValueDatatype="130" unbalanced="0"/>
    <cacheHierarchy uniqueName="[Zara_Sales_Analysis].[terms]" caption="terms" attribute="1" defaultMemberUniqueName="[Zara_Sales_Analysis].[terms].[All]" allUniqueName="[Zara_Sales_Analysis].[terms].[All]" dimensionUniqueName="[Zara_Sales_Analysis]" displayFolder="" count="0" memberValueDatatype="130" unbalanced="0"/>
    <cacheHierarchy uniqueName="[Zara_Sales_Analysis].[section]" caption="section" attribute="1" defaultMemberUniqueName="[Zara_Sales_Analysis].[section].[All]" allUniqueName="[Zara_Sales_Analysis].[section].[All]" dimensionUniqueName="[Zara_Sales_Analysis]" displayFolder="" count="0" memberValueDatatype="130" unbalanced="0"/>
    <cacheHierarchy uniqueName="[Zara_Sales_Analysis].[total montant]" caption="total montant" attribute="1" defaultMemberUniqueName="[Zara_Sales_Analysis].[total montant].[All]" allUniqueName="[Zara_Sales_Analysis].[total montant].[All]" dimensionUniqueName="[Zara_Sales_Analysis]" displayFolder="" count="0" memberValueDatatype="20" unbalanced="0"/>
    <cacheHierarchy uniqueName="[Measures].[Somme de Sales Volume]" caption="Somme de Sales Volume" measure="1" displayFolder="" measureGroup="Zara_Sales_Analysis" count="0">
      <extLst>
        <ext xmlns:x15="http://schemas.microsoft.com/office/spreadsheetml/2010/11/main" uri="{B97F6D7D-B522-45F9-BDA1-12C45D357490}">
          <x15:cacheHierarchy aggregatedColumn="5"/>
        </ext>
      </extLst>
    </cacheHierarchy>
    <cacheHierarchy uniqueName="[Measures].[Somme de price]" caption="Somme de price" measure="1" displayFolder="" measureGroup="Zara_Sales_Analysis" count="0" oneField="1">
      <fieldsUsage count="1">
        <fieldUsage x="0"/>
      </fieldsUsage>
      <extLst>
        <ext xmlns:x15="http://schemas.microsoft.com/office/spreadsheetml/2010/11/main" uri="{B97F6D7D-B522-45F9-BDA1-12C45D357490}">
          <x15:cacheHierarchy aggregatedColumn="11"/>
        </ext>
      </extLst>
    </cacheHierarchy>
    <cacheHierarchy uniqueName="[Measures].[Maximum de Sales Volume]" caption="Maximum de Sales Volume" measure="1" displayFolder="" measureGroup="Zara_Sales_Analysis" count="0">
      <extLst>
        <ext xmlns:x15="http://schemas.microsoft.com/office/spreadsheetml/2010/11/main" uri="{B97F6D7D-B522-45F9-BDA1-12C45D357490}">
          <x15:cacheHierarchy aggregatedColumn="5"/>
        </ext>
      </extLst>
    </cacheHierarchy>
    <cacheHierarchy uniqueName="[Measures].[__XL_Count Zara_Sales_Analysis]" caption="__XL_Count Zara_Sales_Analysis" measure="1" displayFolder="" measureGroup="Zara_Sales_Analysis" count="0" hidden="1"/>
    <cacheHierarchy uniqueName="[Measures].[__Aucune mesure définie]" caption="__Aucune mesure définie" measure="1" displayFolder="" count="0" hidden="1"/>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MOUKONG" refreshedDate="45862.691505208335" createdVersion="5" refreshedVersion="7" minRefreshableVersion="3" recordCount="0" supportSubquery="1" supportAdvancedDrill="1" xr:uid="{58E73261-11B0-48DE-87E3-5C17FB0679A4}">
  <cacheSource type="external" connectionId="2"/>
  <cacheFields count="4">
    <cacheField name="[Zara_Sales_Analysis].[Promotion].[Promotion]" caption="Promotion" numFmtId="0" hierarchy="2" level="1">
      <sharedItems containsSemiMixedTypes="0" containsNonDate="0" containsString="0"/>
    </cacheField>
    <cacheField name="[Zara_Sales_Analysis].[Product Position].[Product Position]" caption="Product Position" numFmtId="0" hierarchy="1" level="1">
      <sharedItems count="3">
        <s v="Aisle"/>
        <s v="End-cap"/>
        <s v="Front of Store"/>
      </sharedItems>
    </cacheField>
    <cacheField name="[Measures].[Somme de price]" caption="Somme de price" numFmtId="0" hierarchy="18" level="32767"/>
    <cacheField name="Dummy0" numFmtId="0" hierarchy="22" level="32767">
      <extLst>
        <ext xmlns:x14="http://schemas.microsoft.com/office/spreadsheetml/2009/9/main" uri="{63CAB8AC-B538-458d-9737-405883B0398D}">
          <x14:cacheField ignore="1"/>
        </ext>
      </extLst>
    </cacheField>
  </cacheFields>
  <cacheHierarchies count="23">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2" memberValueDatatype="130" unbalanced="0">
      <fieldsUsage count="2">
        <fieldUsage x="-1"/>
        <fieldUsage x="1"/>
      </fieldsUsage>
    </cacheHierarchy>
    <cacheHierarchy uniqueName="[Zara_Sales_Analysis].[Promotion]" caption="Promotion" attribute="1" defaultMemberUniqueName="[Zara_Sales_Analysis].[Promotion].[All]" allUniqueName="[Zara_Sales_Analysis].[Promotion].[All]" dimensionUniqueName="[Zara_Sales_Analysis]" displayFolder="" count="2" memberValueDatatype="130" unbalanced="0">
      <fieldsUsage count="2">
        <fieldUsage x="-1"/>
        <fieldUsage x="0"/>
      </fieldsUsage>
    </cacheHierarchy>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0"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5"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defaultMemberUniqueName="[Zara_Sales_Analysis].[scraped_at].[All]" allUniqueName="[Zara_Sales_Analysis].[scraped_at].[All]" dimensionUniqueName="[Zara_Sales_Analysis]" displayFolder="" count="0" memberValueDatatype="130" unbalanced="0"/>
    <cacheHierarchy uniqueName="[Zara_Sales_Analysis].[terms]" caption="terms" attribute="1" defaultMemberUniqueName="[Zara_Sales_Analysis].[terms].[All]" allUniqueName="[Zara_Sales_Analysis].[terms].[All]" dimensionUniqueName="[Zara_Sales_Analysis]" displayFolder="" count="0" memberValueDatatype="130" unbalanced="0"/>
    <cacheHierarchy uniqueName="[Zara_Sales_Analysis].[section]" caption="section" attribute="1" defaultMemberUniqueName="[Zara_Sales_Analysis].[section].[All]" allUniqueName="[Zara_Sales_Analysis].[section].[All]" dimensionUniqueName="[Zara_Sales_Analysis]" displayFolder="" count="0" memberValueDatatype="130" unbalanced="0"/>
    <cacheHierarchy uniqueName="[Zara_Sales_Analysis].[total montant]" caption="total montant" attribute="1" defaultMemberUniqueName="[Zara_Sales_Analysis].[total montant].[All]" allUniqueName="[Zara_Sales_Analysis].[total montant].[All]" dimensionUniqueName="[Zara_Sales_Analysis]" displayFolder="" count="0" memberValueDatatype="20" unbalanced="0"/>
    <cacheHierarchy uniqueName="[Measures].[Somme de Sales Volume]" caption="Somme de Sales Volume" measure="1" displayFolder="" measureGroup="Zara_Sales_Analysis" count="0">
      <extLst>
        <ext xmlns:x15="http://schemas.microsoft.com/office/spreadsheetml/2010/11/main" uri="{B97F6D7D-B522-45F9-BDA1-12C45D357490}">
          <x15:cacheHierarchy aggregatedColumn="5"/>
        </ext>
      </extLst>
    </cacheHierarchy>
    <cacheHierarchy uniqueName="[Measures].[Somme de price]" caption="Somme de price" measure="1" displayFolder="" measureGroup="Zara_Sales_Analysis" count="0" oneField="1">
      <fieldsUsage count="1">
        <fieldUsage x="2"/>
      </fieldsUsage>
      <extLst>
        <ext xmlns:x15="http://schemas.microsoft.com/office/spreadsheetml/2010/11/main" uri="{B97F6D7D-B522-45F9-BDA1-12C45D357490}">
          <x15:cacheHierarchy aggregatedColumn="11"/>
        </ext>
      </extLst>
    </cacheHierarchy>
    <cacheHierarchy uniqueName="[Measures].[Maximum de Sales Volume]" caption="Maximum de Sales Volume" measure="1" displayFolder="" measureGroup="Zara_Sales_Analysis" count="0">
      <extLst>
        <ext xmlns:x15="http://schemas.microsoft.com/office/spreadsheetml/2010/11/main" uri="{B97F6D7D-B522-45F9-BDA1-12C45D357490}">
          <x15:cacheHierarchy aggregatedColumn="5"/>
        </ext>
      </extLst>
    </cacheHierarchy>
    <cacheHierarchy uniqueName="[Measures].[__XL_Count Zara_Sales_Analysis]" caption="__XL_Count Zara_Sales_Analysis" measure="1" displayFolder="" measureGroup="Zara_Sales_Analysis" count="0" hidden="1"/>
    <cacheHierarchy uniqueName="[Measures].[__Aucune mesure définie]" caption="__Aucune mesure définie" measure="1" displayFolder="" count="0" hidden="1"/>
    <cacheHierarchy uniqueName="Dummy0" caption="Product ID"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MOUKONG" refreshedDate="45862.695103124999" createdVersion="5" refreshedVersion="7" minRefreshableVersion="3" recordCount="0" supportSubquery="1" supportAdvancedDrill="1" xr:uid="{F079F6EC-62F2-4284-8BDB-8ABFC31BF989}">
  <cacheSource type="external" connectionId="2"/>
  <cacheFields count="3">
    <cacheField name="[Measures].[Somme de price]" caption="Somme de price" numFmtId="0" hierarchy="18" level="32767"/>
    <cacheField name="[Zara_Sales_Analysis].[Seasonal].[Seasonal]" caption="Seasonal" numFmtId="0" hierarchy="4" level="1">
      <sharedItems count="2">
        <s v="No"/>
        <s v="Yes"/>
      </sharedItems>
    </cacheField>
    <cacheField name="[Zara_Sales_Analysis].[Product Position].[Product Position]" caption="Product Position" numFmtId="0" hierarchy="1" level="1">
      <sharedItems containsSemiMixedTypes="0" containsNonDate="0" containsString="0"/>
    </cacheField>
  </cacheFields>
  <cacheHierarchies count="22">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2" memberValueDatatype="130" unbalanced="0">
      <fieldsUsage count="2">
        <fieldUsage x="-1"/>
        <fieldUsage x="2"/>
      </fieldsUsage>
    </cacheHierarchy>
    <cacheHierarchy uniqueName="[Zara_Sales_Analysis].[Promotion]" caption="Promotion" attribute="1" defaultMemberUniqueName="[Zara_Sales_Analysis].[Promotion].[All]" allUniqueName="[Zara_Sales_Analysis].[Promotion].[All]" dimensionUniqueName="[Zara_Sales_Analysis]" displayFolder="" count="0" memberValueDatatype="130" unbalanced="0"/>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2" memberValueDatatype="130" unbalanced="0">
      <fieldsUsage count="2">
        <fieldUsage x="-1"/>
        <fieldUsage x="1"/>
      </fieldsUsage>
    </cacheHierarchy>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5"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defaultMemberUniqueName="[Zara_Sales_Analysis].[scraped_at].[All]" allUniqueName="[Zara_Sales_Analysis].[scraped_at].[All]" dimensionUniqueName="[Zara_Sales_Analysis]" displayFolder="" count="0" memberValueDatatype="130" unbalanced="0"/>
    <cacheHierarchy uniqueName="[Zara_Sales_Analysis].[terms]" caption="terms" attribute="1" defaultMemberUniqueName="[Zara_Sales_Analysis].[terms].[All]" allUniqueName="[Zara_Sales_Analysis].[terms].[All]" dimensionUniqueName="[Zara_Sales_Analysis]" displayFolder="" count="0" memberValueDatatype="130" unbalanced="0"/>
    <cacheHierarchy uniqueName="[Zara_Sales_Analysis].[section]" caption="section" attribute="1" defaultMemberUniqueName="[Zara_Sales_Analysis].[section].[All]" allUniqueName="[Zara_Sales_Analysis].[section].[All]" dimensionUniqueName="[Zara_Sales_Analysis]" displayFolder="" count="0" memberValueDatatype="130" unbalanced="0"/>
    <cacheHierarchy uniqueName="[Zara_Sales_Analysis].[total montant]" caption="total montant" attribute="1" defaultMemberUniqueName="[Zara_Sales_Analysis].[total montant].[All]" allUniqueName="[Zara_Sales_Analysis].[total montant].[All]" dimensionUniqueName="[Zara_Sales_Analysis]" displayFolder="" count="0" memberValueDatatype="20" unbalanced="0"/>
    <cacheHierarchy uniqueName="[Measures].[Somme de Sales Volume]" caption="Somme de Sales Volume" measure="1" displayFolder="" measureGroup="Zara_Sales_Analysis" count="0">
      <extLst>
        <ext xmlns:x15="http://schemas.microsoft.com/office/spreadsheetml/2010/11/main" uri="{B97F6D7D-B522-45F9-BDA1-12C45D357490}">
          <x15:cacheHierarchy aggregatedColumn="5"/>
        </ext>
      </extLst>
    </cacheHierarchy>
    <cacheHierarchy uniqueName="[Measures].[Somme de price]" caption="Somme de price" measure="1" displayFolder="" measureGroup="Zara_Sales_Analysis" count="0" oneField="1">
      <fieldsUsage count="1">
        <fieldUsage x="0"/>
      </fieldsUsage>
      <extLst>
        <ext xmlns:x15="http://schemas.microsoft.com/office/spreadsheetml/2010/11/main" uri="{B97F6D7D-B522-45F9-BDA1-12C45D357490}">
          <x15:cacheHierarchy aggregatedColumn="11"/>
        </ext>
      </extLst>
    </cacheHierarchy>
    <cacheHierarchy uniqueName="[Measures].[Maximum de Sales Volume]" caption="Maximum de Sales Volume" measure="1" displayFolder="" measureGroup="Zara_Sales_Analysis" count="0">
      <extLst>
        <ext xmlns:x15="http://schemas.microsoft.com/office/spreadsheetml/2010/11/main" uri="{B97F6D7D-B522-45F9-BDA1-12C45D357490}">
          <x15:cacheHierarchy aggregatedColumn="5"/>
        </ext>
      </extLst>
    </cacheHierarchy>
    <cacheHierarchy uniqueName="[Measures].[__XL_Count Zara_Sales_Analysis]" caption="__XL_Count Zara_Sales_Analysis" measure="1" displayFolder="" measureGroup="Zara_Sales_Analysis" count="0" hidden="1"/>
    <cacheHierarchy uniqueName="[Measures].[__Aucune mesure définie]" caption="__Aucune mesure définie" measure="1" displayFolder="" count="0" hidden="1"/>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MOUKONG" refreshedDate="45862.695103472222" createdVersion="5" refreshedVersion="7" minRefreshableVersion="3" recordCount="0" supportSubquery="1" supportAdvancedDrill="1" xr:uid="{47390402-1CF2-4A22-B243-E75FE37920CB}">
  <cacheSource type="external" connectionId="2"/>
  <cacheFields count="4">
    <cacheField name="[Zara_Sales_Analysis].[terms].[terms]" caption="terms" numFmtId="0" hierarchy="14" level="1">
      <sharedItems count="5">
        <s v="jackets"/>
        <s v="jeans"/>
        <s v="shoes"/>
        <s v="sweaters"/>
        <s v="t-shirts"/>
      </sharedItems>
    </cacheField>
    <cacheField name="[Measures].[Somme de Sales Volume]" caption="Somme de Sales Volume" numFmtId="0" hierarchy="17" level="32767"/>
    <cacheField name="[Zara_Sales_Analysis].[Product Position].[Product Position]" caption="Product Position" numFmtId="0" hierarchy="1" level="1">
      <sharedItems containsSemiMixedTypes="0" containsNonDate="0" containsString="0"/>
    </cacheField>
    <cacheField name="Dummy0" numFmtId="0" hierarchy="22" level="32767">
      <extLst>
        <ext xmlns:x14="http://schemas.microsoft.com/office/spreadsheetml/2009/9/main" uri="{63CAB8AC-B538-458d-9737-405883B0398D}">
          <x14:cacheField ignore="1"/>
        </ext>
      </extLst>
    </cacheField>
  </cacheFields>
  <cacheHierarchies count="23">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2" memberValueDatatype="130" unbalanced="0">
      <fieldsUsage count="2">
        <fieldUsage x="-1"/>
        <fieldUsage x="2"/>
      </fieldsUsage>
    </cacheHierarchy>
    <cacheHierarchy uniqueName="[Zara_Sales_Analysis].[Promotion]" caption="Promotion" attribute="1" defaultMemberUniqueName="[Zara_Sales_Analysis].[Promotion].[All]" allUniqueName="[Zara_Sales_Analysis].[Promotion].[All]" dimensionUniqueName="[Zara_Sales_Analysis]" displayFolder="" count="2" memberValueDatatype="130" unbalanced="0"/>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2"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5"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defaultMemberUniqueName="[Zara_Sales_Analysis].[scraped_at].[All]" allUniqueName="[Zara_Sales_Analysis].[scraped_at].[All]" dimensionUniqueName="[Zara_Sales_Analysis]" displayFolder="" count="0" memberValueDatatype="130" unbalanced="0"/>
    <cacheHierarchy uniqueName="[Zara_Sales_Analysis].[terms]" caption="terms" attribute="1" defaultMemberUniqueName="[Zara_Sales_Analysis].[terms].[All]" allUniqueName="[Zara_Sales_Analysis].[terms].[All]" dimensionUniqueName="[Zara_Sales_Analysis]" displayFolder="" count="2" memberValueDatatype="130" unbalanced="0">
      <fieldsUsage count="2">
        <fieldUsage x="-1"/>
        <fieldUsage x="0"/>
      </fieldsUsage>
    </cacheHierarchy>
    <cacheHierarchy uniqueName="[Zara_Sales_Analysis].[section]" caption="section" attribute="1" defaultMemberUniqueName="[Zara_Sales_Analysis].[section].[All]" allUniqueName="[Zara_Sales_Analysis].[section].[All]" dimensionUniqueName="[Zara_Sales_Analysis]" displayFolder="" count="0" memberValueDatatype="130" unbalanced="0"/>
    <cacheHierarchy uniqueName="[Zara_Sales_Analysis].[total montant]" caption="total montant" attribute="1" defaultMemberUniqueName="[Zara_Sales_Analysis].[total montant].[All]" allUniqueName="[Zara_Sales_Analysis].[total montant].[All]" dimensionUniqueName="[Zara_Sales_Analysis]" displayFolder="" count="0" memberValueDatatype="20" unbalanced="0"/>
    <cacheHierarchy uniqueName="[Measures].[Somme de Sales Volume]" caption="Somme de Sales Volume" measure="1" displayFolder="" measureGroup="Zara_Sales_Analysis" count="0" oneField="1">
      <fieldsUsage count="1">
        <fieldUsage x="1"/>
      </fieldsUsage>
      <extLst>
        <ext xmlns:x15="http://schemas.microsoft.com/office/spreadsheetml/2010/11/main" uri="{B97F6D7D-B522-45F9-BDA1-12C45D357490}">
          <x15:cacheHierarchy aggregatedColumn="5"/>
        </ext>
      </extLst>
    </cacheHierarchy>
    <cacheHierarchy uniqueName="[Measures].[Somme de price]" caption="Somme de price" measure="1" displayFolder="" measureGroup="Zara_Sales_Analysis" count="0">
      <extLst>
        <ext xmlns:x15="http://schemas.microsoft.com/office/spreadsheetml/2010/11/main" uri="{B97F6D7D-B522-45F9-BDA1-12C45D357490}">
          <x15:cacheHierarchy aggregatedColumn="11"/>
        </ext>
      </extLst>
    </cacheHierarchy>
    <cacheHierarchy uniqueName="[Measures].[Maximum de Sales Volume]" caption="Maximum de Sales Volume" measure="1" displayFolder="" measureGroup="Zara_Sales_Analysis" count="0">
      <extLst>
        <ext xmlns:x15="http://schemas.microsoft.com/office/spreadsheetml/2010/11/main" uri="{B97F6D7D-B522-45F9-BDA1-12C45D357490}">
          <x15:cacheHierarchy aggregatedColumn="5"/>
        </ext>
      </extLst>
    </cacheHierarchy>
    <cacheHierarchy uniqueName="[Measures].[__XL_Count Zara_Sales_Analysis]" caption="__XL_Count Zara_Sales_Analysis" measure="1" displayFolder="" measureGroup="Zara_Sales_Analysis" count="0" hidden="1"/>
    <cacheHierarchy uniqueName="[Measures].[__Aucune mesure définie]" caption="__Aucune mesure définie" measure="1" displayFolder="" count="0" hidden="1"/>
    <cacheHierarchy uniqueName="Dummy0" caption="Product ID"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7B802E-08FB-41E1-90C7-6F67E40EB712}" name="saison" cacheId="4" applyNumberFormats="0" applyBorderFormats="0" applyFontFormats="0" applyPatternFormats="0" applyAlignmentFormats="0" applyWidthHeightFormats="1" dataCaption="Valeurs" tag="fc65f730-a299-49ad-b438-e4d41341b311" updatedVersion="7" minRefreshableVersion="3" useAutoFormatting="1" itemPrintTitles="1" createdVersion="5" indent="0" outline="1" outlineData="1" multipleFieldFilters="0">
  <location ref="A52:B54"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Somme de price" fld="1" baseField="0" baseItem="0"/>
  </dataFields>
  <pivotHierarchies count="2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7569741-A53F-4DF0-AE33-9D3AEF8C1CF8}" name="montant par rayon" cacheId="11" applyNumberFormats="0" applyBorderFormats="0" applyFontFormats="0" applyPatternFormats="0" applyAlignmentFormats="0" applyWidthHeightFormats="1" dataCaption="Valeurs" tag="92847c47-ce80-4269-91b5-31dea22746d1" updatedVersion="7" minRefreshableVersion="3" useAutoFormatting="1" subtotalHiddenItems="1" itemPrintTitles="1" createdVersion="5" indent="0" outline="1" outlineData="1" multipleFieldFilters="0" chartFormat="3">
  <location ref="E8:F11"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omme de pric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1DE7633-C36E-4603-90D3-EC7E4122E70F}" name="quantite totale" cacheId="2" applyNumberFormats="0" applyBorderFormats="0" applyFontFormats="0" applyPatternFormats="0" applyAlignmentFormats="0" applyWidthHeightFormats="1" dataCaption="Valeurs" tag="2220a4ac-c373-4e74-ad03-66d3bf54f3ee" updatedVersion="7" minRefreshableVersion="3" useAutoFormatting="1" itemPrintTitles="1" createdVersion="5" indent="0" outline="1" outlineData="1" multipleFieldFilters="0">
  <location ref="A2:A3" firstHeaderRow="1" firstDataRow="1" firstDataCol="0"/>
  <pivotFields count="1">
    <pivotField dataField="1" subtotalTop="0" showAll="0" defaultSubtotal="0"/>
  </pivotFields>
  <rowItems count="1">
    <i/>
  </rowItems>
  <colItems count="1">
    <i/>
  </colItems>
  <dataFields count="1">
    <dataField name="Somme de Sales Volume" fld="0" baseField="0" baseItem="0"/>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681D3A3-DA5B-4093-8324-AB3119E9DE60}" name="total vente par produits" cacheId="9" applyNumberFormats="0" applyBorderFormats="0" applyFontFormats="0" applyPatternFormats="0" applyAlignmentFormats="0" applyWidthHeightFormats="1" dataCaption="Valeurs" tag="4287564e-25f0-41e1-8fc9-8ae51aee9c27" updatedVersion="7" minRefreshableVersion="3" useAutoFormatting="1" subtotalHiddenItems="1" itemPrintTitles="1" createdVersion="5" indent="0" outline="1" outlineData="1" multipleFieldFilters="0" chartFormat="4">
  <location ref="A23:C29" firstHeaderRow="0"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6">
    <i>
      <x/>
    </i>
    <i>
      <x v="1"/>
    </i>
    <i>
      <x v="2"/>
    </i>
    <i>
      <x v="3"/>
    </i>
    <i>
      <x v="4"/>
    </i>
    <i t="grand">
      <x/>
    </i>
  </rowItems>
  <colFields count="1">
    <field x="-2"/>
  </colFields>
  <colItems count="2">
    <i>
      <x/>
    </i>
    <i i="1">
      <x v="1"/>
    </i>
  </colItems>
  <dataFields count="2">
    <dataField name="Somme de price" fld="1" baseField="0" baseItem="0"/>
    <dataField name="Somme de price2" fld="3" baseField="0" baseItem="0">
      <extLst>
        <ext xmlns:x14="http://schemas.microsoft.com/office/spreadsheetml/2009/9/main" uri="{E15A36E0-9728-4e99-A89B-3F7291B0FE68}">
          <x14:dataField sourceField="1" uniqueName="[__Xl2].[Measures].[Somme de price]"/>
        </ext>
      </extLst>
    </dataField>
  </dataFields>
  <formats count="1">
    <format dxfId="5">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2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F22223-9C16-45D0-870A-228C9C82CBEB}" name="total vente en fonction promoton" cacheId="3" applyNumberFormats="0" applyBorderFormats="0" applyFontFormats="0" applyPatternFormats="0" applyAlignmentFormats="0" applyWidthHeightFormats="1" dataCaption="Valeurs" tag="414fe169-7a23-49a0-9480-91604434365e" updatedVersion="7" minRefreshableVersion="3" useAutoFormatting="1" itemPrintTitles="1" createdVersion="5" indent="0" outline="1" outlineData="1" multipleFieldFilters="0">
  <location ref="A18:B20"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Somme de price" fld="1" baseField="0" baseItem="0" numFmtId="164"/>
  </dataFields>
  <formats count="1">
    <format dxfId="0">
      <pivotArea outline="0" collapsedLevelsAreSubtotals="1" fieldPosition="0"/>
    </format>
  </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069342-0C1A-417E-8FD2-88C89E2F7A3C}" name="total par periode" cacheId="7" applyNumberFormats="0" applyBorderFormats="0" applyFontFormats="0" applyPatternFormats="0" applyAlignmentFormats="0" applyWidthHeightFormats="1" dataCaption="Valeurs" tag="60a7f81a-99ee-4c22-8481-8db031a85185" updatedVersion="7" minRefreshableVersion="3" useAutoFormatting="1" subtotalHiddenItems="1" itemPrintTitles="1" createdVersion="5" indent="0" outline="1" outlineData="1" multipleFieldFilters="0">
  <location ref="A13:B1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omme de price" fld="0" baseField="0" baseItem="0" numFmtId="164"/>
  </dataFields>
  <formats count="1">
    <format dxfId="1">
      <pivotArea outline="0" collapsedLevelsAreSubtotals="1" fieldPosition="0"/>
    </format>
  </formats>
  <pivotHierarchies count="22">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A73803-9815-4A7C-A288-F4431F59A373}" name="Tableau croisé dynamique45" cacheId="6" applyNumberFormats="0" applyBorderFormats="0" applyFontFormats="0" applyPatternFormats="0" applyAlignmentFormats="0" applyWidthHeightFormats="1" dataCaption="Valeurs" tag="6ddc6da4-4a3e-4434-9b54-e5be3e3c1038" updatedVersion="7" minRefreshableVersion="3" useAutoFormatting="1" subtotalHiddenItems="1" itemPrintTitles="1" createdVersion="5" indent="0" outline="1" outlineData="1" multipleFieldFilters="0">
  <location ref="A45:C49" firstHeaderRow="0"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4">
    <i>
      <x/>
    </i>
    <i>
      <x v="1"/>
    </i>
    <i>
      <x v="2"/>
    </i>
    <i t="grand">
      <x/>
    </i>
  </rowItems>
  <colFields count="1">
    <field x="-2"/>
  </colFields>
  <colItems count="2">
    <i>
      <x/>
    </i>
    <i i="1">
      <x v="1"/>
    </i>
  </colItems>
  <dataFields count="2">
    <dataField name="Somme de price" fld="2" baseField="0" baseItem="0"/>
    <dataField name="Somme de price2" fld="3" baseField="0" baseItem="0">
      <extLst>
        <ext xmlns:x14="http://schemas.microsoft.com/office/spreadsheetml/2009/9/main" uri="{E15A36E0-9728-4e99-A89B-3F7291B0FE68}">
          <x14:dataField sourceField="2" uniqueName="[__Xl2].[Measures].[Somme de price]"/>
        </ext>
      </extLst>
    </dataField>
  </dataField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F8C478-A8EE-4835-8500-C8387E751232}" name="total par genre" cacheId="10" applyNumberFormats="0" applyBorderFormats="0" applyFontFormats="0" applyPatternFormats="0" applyAlignmentFormats="0" applyWidthHeightFormats="1" dataCaption="Valeurs" tag="4e0472d4-1203-4b57-bca0-9c79fcef1e39" updatedVersion="7" minRefreshableVersion="3" useAutoFormatting="1" subtotalHiddenItems="1" itemPrintTitles="1" createdVersion="5" indent="0" outline="1" outlineData="1" multipleFieldFilters="0" chartFormat="11">
  <location ref="A8:B11"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omme de price" fld="1" baseField="0" baseItem="0"/>
  </dataFields>
  <formats count="1">
    <format dxfId="2">
      <pivotArea outline="0" collapsedLevelsAreSubtotals="1" fieldPosition="0"/>
    </format>
  </formats>
  <pivotHierarchies count="22">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ACDCE5-A3B5-4123-8A03-883566E34412}" name="Tableau croisé dynamique8" cacheId="0" applyNumberFormats="0" applyBorderFormats="0" applyFontFormats="0" applyPatternFormats="0" applyAlignmentFormats="0" applyWidthHeightFormats="1" dataCaption="Valeurs" tag="99a991f8-4950-4d3d-b679-b702e3560e94" updatedVersion="7" minRefreshableVersion="3" useAutoFormatting="1" itemPrintTitles="1" createdVersion="5" indent="0" outline="1" outlineData="1" multipleFieldFilters="0" chartFormat="1">
  <location ref="A39:B43" firstHeaderRow="1" firstDataRow="1" firstDataCol="1"/>
  <pivotFields count="2">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i>
    <i>
      <x v="1"/>
    </i>
    <i>
      <x v="2"/>
    </i>
    <i t="grand">
      <x/>
    </i>
  </rowItems>
  <colItems count="1">
    <i/>
  </colItems>
  <dataFields count="1">
    <dataField name="Somme de price" fld="1" baseField="0" baseItem="0" numFmtId="164"/>
  </dataFields>
  <formats count="1">
    <format dxfId="3">
      <pivotArea outline="0" collapsedLevelsAreSubtotals="1" fieldPosition="0"/>
    </format>
  </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8">
      <autoFilter ref="A1">
        <filterColumn colId="0">
          <top10 val="3" filterVal="3"/>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4B741E-CA92-4CCE-9D66-FC92CEC3868F}" name="Total ventes" cacheId="1" applyNumberFormats="0" applyBorderFormats="0" applyFontFormats="0" applyPatternFormats="0" applyAlignmentFormats="0" applyWidthHeightFormats="1" dataCaption="Valeurs" tag="9bae1bc1-884a-4ad0-b2d9-23511f2821f7" updatedVersion="7" minRefreshableVersion="3" useAutoFormatting="1" subtotalHiddenItems="1" itemPrintTitles="1" createdVersion="5" indent="0" outline="1" outlineData="1" multipleFieldFilters="0">
  <location ref="A5:A6" firstHeaderRow="1" firstDataRow="1" firstDataCol="0"/>
  <pivotFields count="1">
    <pivotField dataField="1" subtotalTop="0" showAll="0" defaultSubtotal="0"/>
  </pivotFields>
  <rowItems count="1">
    <i/>
  </rowItems>
  <colItems count="1">
    <i/>
  </colItems>
  <dataFields count="1">
    <dataField name="Somme de price" fld="0" baseField="0" baseItem="0"/>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456982D-1C7F-4B0B-802F-2729FEAC9468}" name="quantite par categorie" cacheId="8" applyNumberFormats="0" applyBorderFormats="0" applyFontFormats="0" applyPatternFormats="0" applyAlignmentFormats="0" applyWidthHeightFormats="1" dataCaption="Valeurs" tag="fc9d493a-a544-470b-8489-35f244479caa" updatedVersion="7" minRefreshableVersion="3" useAutoFormatting="1" subtotalHiddenItems="1" itemPrintTitles="1" createdVersion="5" indent="0" outline="1" outlineData="1" multipleFieldFilters="0">
  <location ref="A31:C37" firstHeaderRow="0"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6">
    <i>
      <x/>
    </i>
    <i>
      <x v="1"/>
    </i>
    <i>
      <x v="2"/>
    </i>
    <i>
      <x v="3"/>
    </i>
    <i>
      <x v="4"/>
    </i>
    <i t="grand">
      <x/>
    </i>
  </rowItems>
  <colFields count="1">
    <field x="-2"/>
  </colFields>
  <colItems count="2">
    <i>
      <x/>
    </i>
    <i i="1">
      <x v="1"/>
    </i>
  </colItems>
  <dataFields count="2">
    <dataField name="Somme de Sales Volume" fld="1" baseField="0" baseItem="0"/>
    <dataField name="Somme de Sales Volume2" fld="3" baseField="0" baseItem="3">
      <extLst>
        <ext xmlns:x14="http://schemas.microsoft.com/office/spreadsheetml/2009/9/main" uri="{E15A36E0-9728-4e99-A89B-3F7291B0FE68}">
          <x14:dataField sourceField="1" uniqueName="[__Xl2].[Measures].[Somme de Sales Volume]"/>
        </ext>
      </extLst>
    </dataField>
  </dataFields>
  <pivotHierarchies count="23">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omme de Sales Volume2"/>
    <pivotHierarchy dragToData="1"/>
    <pivotHierarchy dragToData="1" caption="Maximum de Sales Volume2"/>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27F884F-FB8B-4436-87B1-9578113EFA20}" name="Tableau croisé dynamique48" cacheId="5" applyNumberFormats="0" applyBorderFormats="0" applyFontFormats="0" applyPatternFormats="0" applyAlignmentFormats="0" applyWidthHeightFormats="1" dataCaption="Valeurs" tag="2a80fbb7-22c4-49c9-a29c-4be5babd5df9" updatedVersion="7" minRefreshableVersion="3" useAutoFormatting="1" itemPrintTitles="1" createdVersion="5" indent="0" outline="1" outlineData="1" multipleFieldFilters="0" chartFormat="3">
  <location ref="A56:B60"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omme de price" fld="0" baseField="0" baseItem="0" numFmtId="164"/>
  </dataFields>
  <formats count="1">
    <format dxfId="4">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 xr16:uid="{E5F4C016-037F-4D9D-B991-D9AF4A5AA5DD}" autoFormatId="16" applyNumberFormats="0" applyBorderFormats="0" applyFontFormats="0" applyPatternFormats="0" applyAlignmentFormats="0" applyWidthHeightFormats="0">
  <queryTableRefresh nextId="17">
    <queryTableFields count="16">
      <queryTableField id="1" name="Product ID" tableColumnId="1"/>
      <queryTableField id="2" name="Product Position" tableColumnId="2"/>
      <queryTableField id="3" name="Promotion" tableColumnId="3"/>
      <queryTableField id="4" name="Product Category" tableColumnId="4"/>
      <queryTableField id="5" name="Seasonal" tableColumnId="5"/>
      <queryTableField id="6" name="Sales Volume" tableColumnId="6"/>
      <queryTableField id="7" name="brand" tableColumnId="7"/>
      <queryTableField id="8" name="url" tableColumnId="8"/>
      <queryTableField id="9" name="sku" tableColumnId="9"/>
      <queryTableField id="10" name="name" tableColumnId="10"/>
      <queryTableField id="11" name="description" tableColumnId="11"/>
      <queryTableField id="12" name="price" tableColumnId="12"/>
      <queryTableField id="13" name="currency" tableColumnId="13"/>
      <queryTableField id="14" name="scraped_at" tableColumnId="14"/>
      <queryTableField id="15" name="terms" tableColumnId="15"/>
      <queryTableField id="16" name="section"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oduct_Position" xr10:uid="{CF46434B-7C28-46AF-ABC4-E3BDE3F8D9C4}" sourceName="[Zara_Sales_Analysis].[Product Position]">
  <pivotTables>
    <pivotTable tabId="1" name="total par periode"/>
    <pivotTable tabId="1" name="quantite par categorie"/>
    <pivotTable tabId="1" name="total vente par produits"/>
    <pivotTable tabId="1" name="total par genre"/>
    <pivotTable tabId="1" name="montant par rayon"/>
  </pivotTables>
  <data>
    <olap pivotCacheId="871265248">
      <levels count="2">
        <level uniqueName="[Zara_Sales_Analysis].[Product Position].[(All)]" sourceCaption="(All)" count="0"/>
        <level uniqueName="[Zara_Sales_Analysis].[Product Position].[Product Position]" sourceCaption="Product Position" count="3">
          <ranges>
            <range startItem="0">
              <i n="[Zara_Sales_Analysis].[Product Position].&amp;[Aisle]" c="Aisle"/>
              <i n="[Zara_Sales_Analysis].[Product Position].&amp;[End-cap]" c="End-cap"/>
              <i n="[Zara_Sales_Analysis].[Product Position].&amp;[Front of Store]" c="Front of Store"/>
            </range>
          </ranges>
        </level>
      </levels>
      <selections count="1">
        <selection n="[Zara_Sales_Analysis].[Product Posi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asonal" xr10:uid="{F4A1AA78-8FD3-4B11-9897-583BA2F966C6}" sourceName="[Zara_Sales_Analysis].[Seasonal]">
  <pivotTables>
    <pivotTable tabId="1" name="quantite par categorie"/>
    <pivotTable tabId="1" name="total vente par produits"/>
    <pivotTable tabId="1" name="total par genre"/>
    <pivotTable tabId="1" name="montant par rayon"/>
  </pivotTables>
  <data>
    <olap pivotCacheId="871265248">
      <levels count="2">
        <level uniqueName="[Zara_Sales_Analysis].[Seasonal].[(All)]" sourceCaption="(All)" count="0"/>
        <level uniqueName="[Zara_Sales_Analysis].[Seasonal].[Seasonal]" sourceCaption="Seasonal" count="2">
          <ranges>
            <range startItem="0">
              <i n="[Zara_Sales_Analysis].[Seasonal].&amp;[No]" c="No"/>
              <i n="[Zara_Sales_Analysis].[Seasonal].&amp;[Yes]" c="Yes"/>
            </range>
          </ranges>
        </level>
      </levels>
      <selections count="1">
        <selection n="[Zara_Sales_Analysis].[Seasonal].[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omotion" xr10:uid="{054ACF08-5E4D-49F8-8B2E-B1B9C65AB9B9}" sourceName="[Zara_Sales_Analysis].[Promotion]">
  <pivotTables>
    <pivotTable tabId="1" name="Tableau croisé dynamique45"/>
    <pivotTable tabId="1" name="total par genre"/>
    <pivotTable tabId="1" name="total vente par produits"/>
    <pivotTable tabId="1" name="quantite par categorie"/>
    <pivotTable tabId="1" name="montant par rayon"/>
  </pivotTables>
  <data>
    <olap pivotCacheId="871265248">
      <levels count="2">
        <level uniqueName="[Zara_Sales_Analysis].[Promotion].[(All)]" sourceCaption="(All)" count="0"/>
        <level uniqueName="[Zara_Sales_Analysis].[Promotion].[Promotion]" sourceCaption="Promotion" count="2">
          <ranges>
            <range startItem="0">
              <i n="[Zara_Sales_Analysis].[Promotion].&amp;[No]" c="No"/>
              <i n="[Zara_Sales_Analysis].[Promotion].&amp;[Yes]" c="Yes"/>
            </range>
          </ranges>
        </level>
      </levels>
      <selections count="1">
        <selection n="[Zara_Sales_Analysis].[Promo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Position" xr10:uid="{C62D51E2-5D17-4491-ADF5-3D50E41265A9}" cache="Segment_Product_Position" caption="Product Position" level="1" style="Style de segment 1" rowHeight="241300"/>
  <slicer name="Seasonal" xr10:uid="{0952DA78-F838-4FF3-8154-E3E7341B2B7D}" cache="Segment_Seasonal" caption="Seasonal" level="1" style="Style de segment 1" rowHeight="241300"/>
  <slicer name="Promotion" xr10:uid="{E8E8EC51-5966-46C1-A12B-A65DB751A19F}" cache="Segment_Promotion" caption="Promotion" level="1" style="Style de segment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561E8B-3A52-49B1-94DD-34A78AE6D633}" name="Zara_Sales_Analysis" displayName="Zara_Sales_Analysis" ref="A1:P253" tableType="queryTable" totalsRowShown="0">
  <autoFilter ref="A1:P253" xr:uid="{42561E8B-3A52-49B1-94DD-34A78AE6D633}">
    <filterColumn colId="2">
      <filters>
        <filter val="Yes"/>
      </filters>
    </filterColumn>
    <filterColumn colId="4">
      <filters>
        <filter val="Yes"/>
      </filters>
    </filterColumn>
  </autoFilter>
  <tableColumns count="16">
    <tableColumn id="1" xr3:uid="{99C926DA-197A-4991-B300-060A55CAB313}" uniqueName="1" name="Product ID" queryTableFieldId="1"/>
    <tableColumn id="2" xr3:uid="{D88F471A-7FDB-4C3F-9492-DB697A710537}" uniqueName="2" name="Product Position" queryTableFieldId="2" dataDxfId="18"/>
    <tableColumn id="3" xr3:uid="{CDF237ED-7D4C-471F-94F2-9174C8FBAD80}" uniqueName="3" name="Promotion" queryTableFieldId="3" dataDxfId="17"/>
    <tableColumn id="4" xr3:uid="{26A32C2C-9A5F-45BE-9113-67326530E3D1}" uniqueName="4" name="Product Category" queryTableFieldId="4" dataDxfId="16"/>
    <tableColumn id="5" xr3:uid="{944568AE-4D0A-40C5-A81C-A4B574DF4732}" uniqueName="5" name="Seasonal" queryTableFieldId="5" dataDxfId="15"/>
    <tableColumn id="6" xr3:uid="{935B2941-77AD-4605-97BB-995ACBB22595}" uniqueName="6" name="Sales Volume" queryTableFieldId="6"/>
    <tableColumn id="7" xr3:uid="{247A14CB-8233-41A0-A786-F724B953069F}" uniqueName="7" name="brand" queryTableFieldId="7" dataDxfId="14"/>
    <tableColumn id="8" xr3:uid="{254548AB-71B9-48B0-8010-D5A7335B8968}" uniqueName="8" name="url" queryTableFieldId="8" dataDxfId="13"/>
    <tableColumn id="9" xr3:uid="{8768F723-1AB4-402F-93F1-CAD205DAAB13}" uniqueName="9" name="sku" queryTableFieldId="9" dataDxfId="12"/>
    <tableColumn id="10" xr3:uid="{4B907AFE-ECE3-4E32-A9CE-F338C61AC39B}" uniqueName="10" name="name" queryTableFieldId="10" dataDxfId="11"/>
    <tableColumn id="11" xr3:uid="{B74CCBED-E505-46D1-B86C-3CA77767A7C3}" uniqueName="11" name="description" queryTableFieldId="11" dataDxfId="10"/>
    <tableColumn id="12" xr3:uid="{286E8C5D-F3ED-4BEF-ACF0-95F1CB843EA2}" uniqueName="12" name="price" queryTableFieldId="12"/>
    <tableColumn id="13" xr3:uid="{C36CA1F2-2560-4A81-ADD3-94790A579833}" uniqueName="13" name="currency" queryTableFieldId="13" dataDxfId="9"/>
    <tableColumn id="14" xr3:uid="{655272EC-40DE-4C19-BC79-22A6E9E55CF2}" uniqueName="14" name="scraped_at" queryTableFieldId="14" dataDxfId="8"/>
    <tableColumn id="15" xr3:uid="{5BA1D842-41BC-42C7-A33D-10B93730097A}" uniqueName="15" name="terms" queryTableFieldId="15" dataDxfId="7"/>
    <tableColumn id="16" xr3:uid="{68E8FDEA-99F8-4490-AD80-3BE0FEF1E6BC}" uniqueName="16" name="section" queryTableFieldId="16" dataDxfId="6"/>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280F-4350-470B-9EDC-4AA0EC5A57F5}">
  <dimension ref="A1:P253"/>
  <sheetViews>
    <sheetView topLeftCell="A176" workbookViewId="0">
      <selection activeCell="C254" sqref="C254"/>
    </sheetView>
  </sheetViews>
  <sheetFormatPr baseColWidth="10" defaultRowHeight="14.5" x14ac:dyDescent="0.35"/>
  <cols>
    <col min="1" max="1" width="12" bestFit="1" customWidth="1"/>
    <col min="2" max="2" width="17" bestFit="1" customWidth="1"/>
    <col min="3" max="3" width="12.08984375" bestFit="1" customWidth="1"/>
    <col min="4" max="4" width="17.6328125" bestFit="1" customWidth="1"/>
    <col min="5" max="5" width="10.453125" bestFit="1" customWidth="1"/>
    <col min="6" max="6" width="14.1796875" bestFit="1" customWidth="1"/>
    <col min="7" max="7" width="8.08984375" bestFit="1" customWidth="1"/>
    <col min="8" max="8" width="78.54296875" bestFit="1" customWidth="1"/>
    <col min="9" max="9" width="16.1796875" bestFit="1" customWidth="1"/>
    <col min="10" max="10" width="44.36328125" bestFit="1" customWidth="1"/>
    <col min="11" max="11" width="79" bestFit="1" customWidth="1"/>
    <col min="12" max="12" width="7.1796875" bestFit="1" customWidth="1"/>
    <col min="13" max="13" width="10.26953125" bestFit="1" customWidth="1"/>
    <col min="14" max="14" width="24.90625" bestFit="1" customWidth="1"/>
    <col min="15" max="15" width="8.26953125" bestFit="1" customWidth="1"/>
    <col min="16" max="16" width="9.08984375" bestFit="1" customWidth="1"/>
  </cols>
  <sheetData>
    <row r="1" spans="1:16" x14ac:dyDescent="0.35">
      <c r="A1" t="s">
        <v>0</v>
      </c>
      <c r="B1" t="s">
        <v>1</v>
      </c>
      <c r="C1" t="s">
        <v>2</v>
      </c>
      <c r="D1" t="s">
        <v>3</v>
      </c>
      <c r="E1" t="s">
        <v>4</v>
      </c>
      <c r="F1" t="s">
        <v>5</v>
      </c>
      <c r="G1" t="s">
        <v>6</v>
      </c>
      <c r="H1" t="s">
        <v>7</v>
      </c>
      <c r="I1" t="s">
        <v>8</v>
      </c>
      <c r="J1" t="s">
        <v>9</v>
      </c>
      <c r="K1" t="s">
        <v>10</v>
      </c>
      <c r="L1" t="s">
        <v>11</v>
      </c>
      <c r="M1" t="s">
        <v>12</v>
      </c>
      <c r="N1" t="s">
        <v>13</v>
      </c>
      <c r="O1" t="s">
        <v>14</v>
      </c>
      <c r="P1" t="s">
        <v>15</v>
      </c>
    </row>
    <row r="2" spans="1:16" hidden="1" x14ac:dyDescent="0.35">
      <c r="A2">
        <v>185102</v>
      </c>
      <c r="B2" s="1" t="s">
        <v>16</v>
      </c>
      <c r="C2" s="1" t="s">
        <v>17</v>
      </c>
      <c r="D2" s="1" t="s">
        <v>18</v>
      </c>
      <c r="E2" s="1" t="s">
        <v>17</v>
      </c>
      <c r="F2">
        <v>2823</v>
      </c>
      <c r="G2" s="1" t="s">
        <v>19</v>
      </c>
      <c r="H2" s="1" t="s">
        <v>20</v>
      </c>
      <c r="I2" s="1" t="s">
        <v>21</v>
      </c>
      <c r="J2" s="1" t="s">
        <v>22</v>
      </c>
      <c r="K2" s="1" t="s">
        <v>23</v>
      </c>
      <c r="L2">
        <v>19.989999999999998</v>
      </c>
      <c r="M2" s="1" t="s">
        <v>24</v>
      </c>
      <c r="N2" s="1" t="s">
        <v>25</v>
      </c>
      <c r="O2" s="1" t="s">
        <v>26</v>
      </c>
      <c r="P2" s="1" t="s">
        <v>27</v>
      </c>
    </row>
    <row r="3" spans="1:16" hidden="1" x14ac:dyDescent="0.35">
      <c r="A3">
        <v>188771</v>
      </c>
      <c r="B3" s="1" t="s">
        <v>16</v>
      </c>
      <c r="C3" s="1" t="s">
        <v>17</v>
      </c>
      <c r="D3" s="1" t="s">
        <v>18</v>
      </c>
      <c r="E3" s="1" t="s">
        <v>17</v>
      </c>
      <c r="F3">
        <v>654</v>
      </c>
      <c r="G3" s="1" t="s">
        <v>19</v>
      </c>
      <c r="H3" s="1" t="s">
        <v>28</v>
      </c>
      <c r="I3" s="1" t="s">
        <v>29</v>
      </c>
      <c r="J3" s="1" t="s">
        <v>30</v>
      </c>
      <c r="K3" s="1" t="s">
        <v>31</v>
      </c>
      <c r="L3">
        <v>169</v>
      </c>
      <c r="M3" s="1" t="s">
        <v>24</v>
      </c>
      <c r="N3" s="1" t="s">
        <v>32</v>
      </c>
      <c r="O3" s="1" t="s">
        <v>26</v>
      </c>
      <c r="P3" s="1" t="s">
        <v>27</v>
      </c>
    </row>
    <row r="4" spans="1:16" x14ac:dyDescent="0.35">
      <c r="A4">
        <v>180176</v>
      </c>
      <c r="B4" s="1" t="s">
        <v>33</v>
      </c>
      <c r="C4" s="1" t="s">
        <v>34</v>
      </c>
      <c r="D4" s="1" t="s">
        <v>18</v>
      </c>
      <c r="E4" s="1" t="s">
        <v>34</v>
      </c>
      <c r="F4">
        <v>2220</v>
      </c>
      <c r="G4" s="1" t="s">
        <v>19</v>
      </c>
      <c r="H4" s="1" t="s">
        <v>35</v>
      </c>
      <c r="I4" s="1" t="s">
        <v>36</v>
      </c>
      <c r="J4" s="1" t="s">
        <v>37</v>
      </c>
      <c r="K4" s="1" t="s">
        <v>38</v>
      </c>
      <c r="L4">
        <v>129</v>
      </c>
      <c r="M4" s="1" t="s">
        <v>24</v>
      </c>
      <c r="N4" s="1" t="s">
        <v>39</v>
      </c>
      <c r="O4" s="1" t="s">
        <v>26</v>
      </c>
      <c r="P4" s="1" t="s">
        <v>27</v>
      </c>
    </row>
    <row r="5" spans="1:16" x14ac:dyDescent="0.35">
      <c r="A5">
        <v>112917</v>
      </c>
      <c r="B5" s="1" t="s">
        <v>16</v>
      </c>
      <c r="C5" s="1" t="s">
        <v>34</v>
      </c>
      <c r="D5" s="1" t="s">
        <v>18</v>
      </c>
      <c r="E5" s="1" t="s">
        <v>34</v>
      </c>
      <c r="F5">
        <v>1568</v>
      </c>
      <c r="G5" s="1" t="s">
        <v>19</v>
      </c>
      <c r="H5" s="1" t="s">
        <v>40</v>
      </c>
      <c r="I5" s="1" t="s">
        <v>41</v>
      </c>
      <c r="J5" s="1" t="s">
        <v>42</v>
      </c>
      <c r="K5" s="1" t="s">
        <v>43</v>
      </c>
      <c r="L5">
        <v>129</v>
      </c>
      <c r="M5" s="1" t="s">
        <v>24</v>
      </c>
      <c r="N5" s="1" t="s">
        <v>44</v>
      </c>
      <c r="O5" s="1" t="s">
        <v>26</v>
      </c>
      <c r="P5" s="1" t="s">
        <v>27</v>
      </c>
    </row>
    <row r="6" spans="1:16" hidden="1" x14ac:dyDescent="0.35">
      <c r="A6">
        <v>192936</v>
      </c>
      <c r="B6" s="1" t="s">
        <v>33</v>
      </c>
      <c r="C6" s="1" t="s">
        <v>17</v>
      </c>
      <c r="D6" s="1" t="s">
        <v>18</v>
      </c>
      <c r="E6" s="1" t="s">
        <v>34</v>
      </c>
      <c r="F6">
        <v>2942</v>
      </c>
      <c r="G6" s="1" t="s">
        <v>19</v>
      </c>
      <c r="H6" s="1" t="s">
        <v>45</v>
      </c>
      <c r="I6" s="1" t="s">
        <v>46</v>
      </c>
      <c r="J6" s="1" t="s">
        <v>47</v>
      </c>
      <c r="K6" s="1" t="s">
        <v>48</v>
      </c>
      <c r="L6">
        <v>139</v>
      </c>
      <c r="M6" s="1" t="s">
        <v>24</v>
      </c>
      <c r="N6" s="1" t="s">
        <v>49</v>
      </c>
      <c r="O6" s="1" t="s">
        <v>26</v>
      </c>
      <c r="P6" s="1" t="s">
        <v>27</v>
      </c>
    </row>
    <row r="7" spans="1:16" hidden="1" x14ac:dyDescent="0.35">
      <c r="A7">
        <v>117590</v>
      </c>
      <c r="B7" s="1" t="s">
        <v>33</v>
      </c>
      <c r="C7" s="1" t="s">
        <v>17</v>
      </c>
      <c r="D7" s="1" t="s">
        <v>18</v>
      </c>
      <c r="E7" s="1" t="s">
        <v>17</v>
      </c>
      <c r="F7">
        <v>2968</v>
      </c>
      <c r="G7" s="1" t="s">
        <v>19</v>
      </c>
      <c r="H7" s="1" t="s">
        <v>50</v>
      </c>
      <c r="I7" s="1" t="s">
        <v>51</v>
      </c>
      <c r="J7" s="1" t="s">
        <v>52</v>
      </c>
      <c r="K7" s="1" t="s">
        <v>53</v>
      </c>
      <c r="L7">
        <v>79.900000000000006</v>
      </c>
      <c r="M7" s="1" t="s">
        <v>24</v>
      </c>
      <c r="N7" s="1" t="s">
        <v>54</v>
      </c>
      <c r="O7" s="1" t="s">
        <v>26</v>
      </c>
      <c r="P7" s="1" t="s">
        <v>27</v>
      </c>
    </row>
    <row r="8" spans="1:16" x14ac:dyDescent="0.35">
      <c r="A8">
        <v>189118</v>
      </c>
      <c r="B8" s="1" t="s">
        <v>55</v>
      </c>
      <c r="C8" s="1" t="s">
        <v>34</v>
      </c>
      <c r="D8" s="1" t="s">
        <v>18</v>
      </c>
      <c r="E8" s="1" t="s">
        <v>34</v>
      </c>
      <c r="F8">
        <v>952</v>
      </c>
      <c r="G8" s="1" t="s">
        <v>19</v>
      </c>
      <c r="H8" s="1" t="s">
        <v>56</v>
      </c>
      <c r="I8" s="1" t="s">
        <v>57</v>
      </c>
      <c r="J8" s="1" t="s">
        <v>58</v>
      </c>
      <c r="K8" s="1" t="s">
        <v>59</v>
      </c>
      <c r="L8">
        <v>69.989999999999995</v>
      </c>
      <c r="M8" s="1" t="s">
        <v>24</v>
      </c>
      <c r="N8" s="1" t="s">
        <v>60</v>
      </c>
      <c r="O8" s="1" t="s">
        <v>26</v>
      </c>
      <c r="P8" s="1" t="s">
        <v>27</v>
      </c>
    </row>
    <row r="9" spans="1:16" hidden="1" x14ac:dyDescent="0.35">
      <c r="A9">
        <v>182157</v>
      </c>
      <c r="B9" s="1" t="s">
        <v>16</v>
      </c>
      <c r="C9" s="1" t="s">
        <v>17</v>
      </c>
      <c r="D9" s="1" t="s">
        <v>18</v>
      </c>
      <c r="E9" s="1" t="s">
        <v>17</v>
      </c>
      <c r="F9">
        <v>2421</v>
      </c>
      <c r="G9" s="1" t="s">
        <v>19</v>
      </c>
      <c r="H9" s="1" t="s">
        <v>61</v>
      </c>
      <c r="I9" s="1" t="s">
        <v>62</v>
      </c>
      <c r="J9" s="1" t="s">
        <v>63</v>
      </c>
      <c r="K9" s="1" t="s">
        <v>64</v>
      </c>
      <c r="L9">
        <v>159</v>
      </c>
      <c r="M9" s="1" t="s">
        <v>24</v>
      </c>
      <c r="N9" s="1" t="s">
        <v>65</v>
      </c>
      <c r="O9" s="1" t="s">
        <v>26</v>
      </c>
      <c r="P9" s="1" t="s">
        <v>27</v>
      </c>
    </row>
    <row r="10" spans="1:16" x14ac:dyDescent="0.35">
      <c r="A10">
        <v>141861</v>
      </c>
      <c r="B10" s="1" t="s">
        <v>16</v>
      </c>
      <c r="C10" s="1" t="s">
        <v>34</v>
      </c>
      <c r="D10" s="1" t="s">
        <v>18</v>
      </c>
      <c r="E10" s="1" t="s">
        <v>34</v>
      </c>
      <c r="F10">
        <v>1916</v>
      </c>
      <c r="G10" s="1" t="s">
        <v>19</v>
      </c>
      <c r="H10" s="1" t="s">
        <v>66</v>
      </c>
      <c r="I10" s="1" t="s">
        <v>67</v>
      </c>
      <c r="J10" s="1" t="s">
        <v>68</v>
      </c>
      <c r="K10" s="1" t="s">
        <v>69</v>
      </c>
      <c r="L10">
        <v>169</v>
      </c>
      <c r="M10" s="1" t="s">
        <v>24</v>
      </c>
      <c r="N10" s="1" t="s">
        <v>70</v>
      </c>
      <c r="O10" s="1" t="s">
        <v>26</v>
      </c>
      <c r="P10" s="1" t="s">
        <v>27</v>
      </c>
    </row>
    <row r="11" spans="1:16" hidden="1" x14ac:dyDescent="0.35">
      <c r="A11">
        <v>137121</v>
      </c>
      <c r="B11" s="1" t="s">
        <v>16</v>
      </c>
      <c r="C11" s="1" t="s">
        <v>17</v>
      </c>
      <c r="D11" s="1" t="s">
        <v>18</v>
      </c>
      <c r="E11" s="1" t="s">
        <v>34</v>
      </c>
      <c r="F11">
        <v>656</v>
      </c>
      <c r="G11" s="1" t="s">
        <v>19</v>
      </c>
      <c r="H11" s="1" t="s">
        <v>71</v>
      </c>
      <c r="I11" s="1" t="s">
        <v>72</v>
      </c>
      <c r="J11" s="1" t="s">
        <v>73</v>
      </c>
      <c r="K11" s="1" t="s">
        <v>74</v>
      </c>
      <c r="L11">
        <v>169</v>
      </c>
      <c r="M11" s="1" t="s">
        <v>24</v>
      </c>
      <c r="N11" s="1" t="s">
        <v>75</v>
      </c>
      <c r="O11" s="1" t="s">
        <v>26</v>
      </c>
      <c r="P11" s="1" t="s">
        <v>27</v>
      </c>
    </row>
    <row r="12" spans="1:16" x14ac:dyDescent="0.35">
      <c r="A12">
        <v>113143</v>
      </c>
      <c r="B12" s="1" t="s">
        <v>16</v>
      </c>
      <c r="C12" s="1" t="s">
        <v>34</v>
      </c>
      <c r="D12" s="1" t="s">
        <v>18</v>
      </c>
      <c r="E12" s="1" t="s">
        <v>34</v>
      </c>
      <c r="F12">
        <v>2663</v>
      </c>
      <c r="G12" s="1" t="s">
        <v>19</v>
      </c>
      <c r="H12" s="1" t="s">
        <v>76</v>
      </c>
      <c r="I12" s="1" t="s">
        <v>77</v>
      </c>
      <c r="J12" s="1" t="s">
        <v>78</v>
      </c>
      <c r="K12" s="1" t="s">
        <v>79</v>
      </c>
      <c r="L12">
        <v>129</v>
      </c>
      <c r="M12" s="1" t="s">
        <v>24</v>
      </c>
      <c r="N12" s="1" t="s">
        <v>80</v>
      </c>
      <c r="O12" s="1" t="s">
        <v>26</v>
      </c>
      <c r="P12" s="1" t="s">
        <v>27</v>
      </c>
    </row>
    <row r="13" spans="1:16" x14ac:dyDescent="0.35">
      <c r="A13">
        <v>140028</v>
      </c>
      <c r="B13" s="1" t="s">
        <v>16</v>
      </c>
      <c r="C13" s="1" t="s">
        <v>34</v>
      </c>
      <c r="D13" s="1" t="s">
        <v>18</v>
      </c>
      <c r="E13" s="1" t="s">
        <v>34</v>
      </c>
      <c r="F13">
        <v>1260</v>
      </c>
      <c r="G13" s="1" t="s">
        <v>19</v>
      </c>
      <c r="H13" s="1" t="s">
        <v>81</v>
      </c>
      <c r="I13" s="1" t="s">
        <v>82</v>
      </c>
      <c r="J13" s="1" t="s">
        <v>83</v>
      </c>
      <c r="K13" s="1" t="s">
        <v>84</v>
      </c>
      <c r="L13">
        <v>159</v>
      </c>
      <c r="M13" s="1" t="s">
        <v>24</v>
      </c>
      <c r="N13" s="1" t="s">
        <v>85</v>
      </c>
      <c r="O13" s="1" t="s">
        <v>26</v>
      </c>
      <c r="P13" s="1" t="s">
        <v>27</v>
      </c>
    </row>
    <row r="14" spans="1:16" hidden="1" x14ac:dyDescent="0.35">
      <c r="A14">
        <v>134693</v>
      </c>
      <c r="B14" s="1" t="s">
        <v>16</v>
      </c>
      <c r="C14" s="1" t="s">
        <v>34</v>
      </c>
      <c r="D14" s="1" t="s">
        <v>18</v>
      </c>
      <c r="E14" s="1" t="s">
        <v>17</v>
      </c>
      <c r="F14">
        <v>2124</v>
      </c>
      <c r="G14" s="1" t="s">
        <v>19</v>
      </c>
      <c r="H14" s="1" t="s">
        <v>86</v>
      </c>
      <c r="I14" s="1" t="s">
        <v>87</v>
      </c>
      <c r="J14" s="1" t="s">
        <v>88</v>
      </c>
      <c r="K14" s="1" t="s">
        <v>89</v>
      </c>
      <c r="L14">
        <v>169</v>
      </c>
      <c r="M14" s="1" t="s">
        <v>24</v>
      </c>
      <c r="N14" s="1" t="s">
        <v>90</v>
      </c>
      <c r="O14" s="1" t="s">
        <v>26</v>
      </c>
      <c r="P14" s="1" t="s">
        <v>27</v>
      </c>
    </row>
    <row r="15" spans="1:16" x14ac:dyDescent="0.35">
      <c r="A15">
        <v>151396</v>
      </c>
      <c r="B15" s="1" t="s">
        <v>55</v>
      </c>
      <c r="C15" s="1" t="s">
        <v>34</v>
      </c>
      <c r="D15" s="1" t="s">
        <v>18</v>
      </c>
      <c r="E15" s="1" t="s">
        <v>34</v>
      </c>
      <c r="F15">
        <v>729</v>
      </c>
      <c r="G15" s="1" t="s">
        <v>19</v>
      </c>
      <c r="H15" s="1" t="s">
        <v>91</v>
      </c>
      <c r="I15" s="1" t="s">
        <v>92</v>
      </c>
      <c r="J15" s="1" t="s">
        <v>93</v>
      </c>
      <c r="K15" s="1" t="s">
        <v>94</v>
      </c>
      <c r="L15">
        <v>439</v>
      </c>
      <c r="M15" s="1" t="s">
        <v>24</v>
      </c>
      <c r="N15" s="1" t="s">
        <v>95</v>
      </c>
      <c r="O15" s="1" t="s">
        <v>26</v>
      </c>
      <c r="P15" s="1" t="s">
        <v>27</v>
      </c>
    </row>
    <row r="16" spans="1:16" x14ac:dyDescent="0.35">
      <c r="A16">
        <v>132889</v>
      </c>
      <c r="B16" s="1" t="s">
        <v>16</v>
      </c>
      <c r="C16" s="1" t="s">
        <v>34</v>
      </c>
      <c r="D16" s="1" t="s">
        <v>18</v>
      </c>
      <c r="E16" s="1" t="s">
        <v>34</v>
      </c>
      <c r="F16">
        <v>2265</v>
      </c>
      <c r="G16" s="1" t="s">
        <v>19</v>
      </c>
      <c r="H16" s="1" t="s">
        <v>96</v>
      </c>
      <c r="I16" s="1" t="s">
        <v>97</v>
      </c>
      <c r="J16" s="1" t="s">
        <v>98</v>
      </c>
      <c r="K16" s="1" t="s">
        <v>99</v>
      </c>
      <c r="L16">
        <v>99.9</v>
      </c>
      <c r="M16" s="1" t="s">
        <v>24</v>
      </c>
      <c r="N16" s="1" t="s">
        <v>100</v>
      </c>
      <c r="O16" s="1" t="s">
        <v>26</v>
      </c>
      <c r="P16" s="1" t="s">
        <v>27</v>
      </c>
    </row>
    <row r="17" spans="1:16" hidden="1" x14ac:dyDescent="0.35">
      <c r="A17">
        <v>152174</v>
      </c>
      <c r="B17" s="1" t="s">
        <v>33</v>
      </c>
      <c r="C17" s="1" t="s">
        <v>17</v>
      </c>
      <c r="D17" s="1" t="s">
        <v>18</v>
      </c>
      <c r="E17" s="1" t="s">
        <v>17</v>
      </c>
      <c r="F17">
        <v>2226</v>
      </c>
      <c r="G17" s="1" t="s">
        <v>19</v>
      </c>
      <c r="H17" s="1" t="s">
        <v>101</v>
      </c>
      <c r="I17" s="1" t="s">
        <v>102</v>
      </c>
      <c r="J17" s="1" t="s">
        <v>103</v>
      </c>
      <c r="K17" s="1" t="s">
        <v>104</v>
      </c>
      <c r="L17">
        <v>99.9</v>
      </c>
      <c r="M17" s="1" t="s">
        <v>24</v>
      </c>
      <c r="N17" s="1" t="s">
        <v>105</v>
      </c>
      <c r="O17" s="1" t="s">
        <v>26</v>
      </c>
      <c r="P17" s="1" t="s">
        <v>27</v>
      </c>
    </row>
    <row r="18" spans="1:16" hidden="1" x14ac:dyDescent="0.35">
      <c r="A18">
        <v>129906</v>
      </c>
      <c r="B18" s="1" t="s">
        <v>16</v>
      </c>
      <c r="C18" s="1" t="s">
        <v>17</v>
      </c>
      <c r="D18" s="1" t="s">
        <v>18</v>
      </c>
      <c r="E18" s="1" t="s">
        <v>17</v>
      </c>
      <c r="F18">
        <v>2089</v>
      </c>
      <c r="G18" s="1" t="s">
        <v>19</v>
      </c>
      <c r="H18" s="1" t="s">
        <v>106</v>
      </c>
      <c r="I18" s="1" t="s">
        <v>107</v>
      </c>
      <c r="J18" s="1" t="s">
        <v>108</v>
      </c>
      <c r="K18" s="1" t="s">
        <v>109</v>
      </c>
      <c r="L18">
        <v>69.900000000000006</v>
      </c>
      <c r="M18" s="1" t="s">
        <v>24</v>
      </c>
      <c r="N18" s="1" t="s">
        <v>110</v>
      </c>
      <c r="O18" s="1" t="s">
        <v>26</v>
      </c>
      <c r="P18" s="1" t="s">
        <v>27</v>
      </c>
    </row>
    <row r="19" spans="1:16" x14ac:dyDescent="0.35">
      <c r="A19">
        <v>195879</v>
      </c>
      <c r="B19" s="1" t="s">
        <v>55</v>
      </c>
      <c r="C19" s="1" t="s">
        <v>34</v>
      </c>
      <c r="D19" s="1" t="s">
        <v>18</v>
      </c>
      <c r="E19" s="1" t="s">
        <v>34</v>
      </c>
      <c r="F19">
        <v>2339</v>
      </c>
      <c r="G19" s="1" t="s">
        <v>19</v>
      </c>
      <c r="H19" s="1" t="s">
        <v>111</v>
      </c>
      <c r="I19" s="1" t="s">
        <v>112</v>
      </c>
      <c r="J19" s="1" t="s">
        <v>113</v>
      </c>
      <c r="K19" s="1" t="s">
        <v>114</v>
      </c>
      <c r="L19">
        <v>129</v>
      </c>
      <c r="M19" s="1" t="s">
        <v>24</v>
      </c>
      <c r="N19" s="1" t="s">
        <v>115</v>
      </c>
      <c r="O19" s="1" t="s">
        <v>26</v>
      </c>
      <c r="P19" s="1" t="s">
        <v>27</v>
      </c>
    </row>
    <row r="20" spans="1:16" hidden="1" x14ac:dyDescent="0.35">
      <c r="A20">
        <v>155050</v>
      </c>
      <c r="B20" s="1" t="s">
        <v>16</v>
      </c>
      <c r="C20" s="1" t="s">
        <v>17</v>
      </c>
      <c r="D20" s="1" t="s">
        <v>18</v>
      </c>
      <c r="E20" s="1" t="s">
        <v>34</v>
      </c>
      <c r="F20">
        <v>2321</v>
      </c>
      <c r="G20" s="1" t="s">
        <v>19</v>
      </c>
      <c r="H20" s="1" t="s">
        <v>116</v>
      </c>
      <c r="I20" s="1" t="s">
        <v>117</v>
      </c>
      <c r="J20" s="1" t="s">
        <v>118</v>
      </c>
      <c r="K20" s="1" t="s">
        <v>119</v>
      </c>
      <c r="L20">
        <v>129</v>
      </c>
      <c r="M20" s="1" t="s">
        <v>24</v>
      </c>
      <c r="N20" s="1" t="s">
        <v>120</v>
      </c>
      <c r="O20" s="1" t="s">
        <v>26</v>
      </c>
      <c r="P20" s="1" t="s">
        <v>27</v>
      </c>
    </row>
    <row r="21" spans="1:16" hidden="1" x14ac:dyDescent="0.35">
      <c r="A21">
        <v>194410</v>
      </c>
      <c r="B21" s="1" t="s">
        <v>33</v>
      </c>
      <c r="C21" s="1" t="s">
        <v>17</v>
      </c>
      <c r="D21" s="1" t="s">
        <v>18</v>
      </c>
      <c r="E21" s="1" t="s">
        <v>17</v>
      </c>
      <c r="F21">
        <v>669</v>
      </c>
      <c r="G21" s="1" t="s">
        <v>19</v>
      </c>
      <c r="H21" s="1" t="s">
        <v>121</v>
      </c>
      <c r="I21" s="1" t="s">
        <v>122</v>
      </c>
      <c r="J21" s="1" t="s">
        <v>63</v>
      </c>
      <c r="K21" s="1" t="s">
        <v>123</v>
      </c>
      <c r="L21">
        <v>159</v>
      </c>
      <c r="M21" s="1" t="s">
        <v>24</v>
      </c>
      <c r="N21" s="1" t="s">
        <v>124</v>
      </c>
      <c r="O21" s="1" t="s">
        <v>26</v>
      </c>
      <c r="P21" s="1" t="s">
        <v>27</v>
      </c>
    </row>
    <row r="22" spans="1:16" x14ac:dyDescent="0.35">
      <c r="A22">
        <v>141904</v>
      </c>
      <c r="B22" s="1" t="s">
        <v>33</v>
      </c>
      <c r="C22" s="1" t="s">
        <v>34</v>
      </c>
      <c r="D22" s="1" t="s">
        <v>18</v>
      </c>
      <c r="E22" s="1" t="s">
        <v>34</v>
      </c>
      <c r="F22">
        <v>1712</v>
      </c>
      <c r="G22" s="1" t="s">
        <v>19</v>
      </c>
      <c r="H22" s="1" t="s">
        <v>125</v>
      </c>
      <c r="I22" s="1" t="s">
        <v>126</v>
      </c>
      <c r="J22" s="1" t="s">
        <v>127</v>
      </c>
      <c r="K22" s="1" t="s">
        <v>128</v>
      </c>
      <c r="L22">
        <v>109</v>
      </c>
      <c r="M22" s="1" t="s">
        <v>24</v>
      </c>
      <c r="N22" s="1" t="s">
        <v>129</v>
      </c>
      <c r="O22" s="1" t="s">
        <v>26</v>
      </c>
      <c r="P22" s="1" t="s">
        <v>27</v>
      </c>
    </row>
    <row r="23" spans="1:16" hidden="1" x14ac:dyDescent="0.35">
      <c r="A23">
        <v>124981</v>
      </c>
      <c r="B23" s="1" t="s">
        <v>55</v>
      </c>
      <c r="C23" s="1" t="s">
        <v>17</v>
      </c>
      <c r="D23" s="1" t="s">
        <v>18</v>
      </c>
      <c r="E23" s="1" t="s">
        <v>34</v>
      </c>
      <c r="F23">
        <v>1832</v>
      </c>
      <c r="G23" s="1" t="s">
        <v>19</v>
      </c>
      <c r="H23" s="1" t="s">
        <v>130</v>
      </c>
      <c r="I23" s="1" t="s">
        <v>131</v>
      </c>
      <c r="J23" s="1" t="s">
        <v>132</v>
      </c>
      <c r="K23" s="1" t="s">
        <v>133</v>
      </c>
      <c r="L23">
        <v>89.9</v>
      </c>
      <c r="M23" s="1" t="s">
        <v>24</v>
      </c>
      <c r="N23" s="1" t="s">
        <v>134</v>
      </c>
      <c r="O23" s="1" t="s">
        <v>26</v>
      </c>
      <c r="P23" s="1" t="s">
        <v>27</v>
      </c>
    </row>
    <row r="24" spans="1:16" hidden="1" x14ac:dyDescent="0.35">
      <c r="A24">
        <v>161909</v>
      </c>
      <c r="B24" s="1" t="s">
        <v>16</v>
      </c>
      <c r="C24" s="1" t="s">
        <v>34</v>
      </c>
      <c r="D24" s="1" t="s">
        <v>18</v>
      </c>
      <c r="E24" s="1" t="s">
        <v>17</v>
      </c>
      <c r="F24">
        <v>1290</v>
      </c>
      <c r="G24" s="1" t="s">
        <v>19</v>
      </c>
      <c r="H24" s="1" t="s">
        <v>135</v>
      </c>
      <c r="I24" s="1" t="s">
        <v>136</v>
      </c>
      <c r="J24" s="1" t="s">
        <v>137</v>
      </c>
      <c r="K24" s="1" t="s">
        <v>138</v>
      </c>
      <c r="L24">
        <v>299</v>
      </c>
      <c r="M24" s="1" t="s">
        <v>24</v>
      </c>
      <c r="N24" s="1" t="s">
        <v>139</v>
      </c>
      <c r="O24" s="1" t="s">
        <v>26</v>
      </c>
      <c r="P24" s="1" t="s">
        <v>27</v>
      </c>
    </row>
    <row r="25" spans="1:16" hidden="1" x14ac:dyDescent="0.35">
      <c r="A25">
        <v>129152</v>
      </c>
      <c r="B25" s="1" t="s">
        <v>33</v>
      </c>
      <c r="C25" s="1" t="s">
        <v>17</v>
      </c>
      <c r="D25" s="1" t="s">
        <v>18</v>
      </c>
      <c r="E25" s="1" t="s">
        <v>17</v>
      </c>
      <c r="F25">
        <v>2356</v>
      </c>
      <c r="G25" s="1" t="s">
        <v>19</v>
      </c>
      <c r="H25" s="1" t="s">
        <v>140</v>
      </c>
      <c r="I25" s="1" t="s">
        <v>141</v>
      </c>
      <c r="J25" s="1" t="s">
        <v>142</v>
      </c>
      <c r="K25" s="1" t="s">
        <v>143</v>
      </c>
      <c r="L25">
        <v>49.9</v>
      </c>
      <c r="M25" s="1" t="s">
        <v>24</v>
      </c>
      <c r="N25" s="1" t="s">
        <v>144</v>
      </c>
      <c r="O25" s="1" t="s">
        <v>26</v>
      </c>
      <c r="P25" s="1" t="s">
        <v>27</v>
      </c>
    </row>
    <row r="26" spans="1:16" hidden="1" x14ac:dyDescent="0.35">
      <c r="A26">
        <v>183243</v>
      </c>
      <c r="B26" s="1" t="s">
        <v>55</v>
      </c>
      <c r="C26" s="1" t="s">
        <v>34</v>
      </c>
      <c r="D26" s="1" t="s">
        <v>18</v>
      </c>
      <c r="E26" s="1" t="s">
        <v>17</v>
      </c>
      <c r="F26">
        <v>1524</v>
      </c>
      <c r="G26" s="1" t="s">
        <v>19</v>
      </c>
      <c r="H26" s="1" t="s">
        <v>145</v>
      </c>
      <c r="I26" s="1" t="s">
        <v>146</v>
      </c>
      <c r="J26" s="1" t="s">
        <v>147</v>
      </c>
      <c r="K26" s="1" t="s">
        <v>148</v>
      </c>
      <c r="L26">
        <v>169</v>
      </c>
      <c r="M26" s="1" t="s">
        <v>24</v>
      </c>
      <c r="N26" s="1" t="s">
        <v>149</v>
      </c>
      <c r="O26" s="1" t="s">
        <v>26</v>
      </c>
      <c r="P26" s="1" t="s">
        <v>27</v>
      </c>
    </row>
    <row r="27" spans="1:16" hidden="1" x14ac:dyDescent="0.35">
      <c r="A27">
        <v>198248</v>
      </c>
      <c r="B27" s="1" t="s">
        <v>55</v>
      </c>
      <c r="C27" s="1" t="s">
        <v>34</v>
      </c>
      <c r="D27" s="1" t="s">
        <v>18</v>
      </c>
      <c r="E27" s="1" t="s">
        <v>17</v>
      </c>
      <c r="F27">
        <v>1644</v>
      </c>
      <c r="G27" s="1" t="s">
        <v>19</v>
      </c>
      <c r="H27" s="1" t="s">
        <v>150</v>
      </c>
      <c r="I27" s="1" t="s">
        <v>151</v>
      </c>
      <c r="J27" s="1" t="s">
        <v>152</v>
      </c>
      <c r="K27" s="1" t="s">
        <v>153</v>
      </c>
      <c r="L27">
        <v>69.900000000000006</v>
      </c>
      <c r="M27" s="1" t="s">
        <v>24</v>
      </c>
      <c r="N27" s="1" t="s">
        <v>154</v>
      </c>
      <c r="O27" s="1" t="s">
        <v>26</v>
      </c>
      <c r="P27" s="1" t="s">
        <v>27</v>
      </c>
    </row>
    <row r="28" spans="1:16" hidden="1" x14ac:dyDescent="0.35">
      <c r="A28">
        <v>191230</v>
      </c>
      <c r="B28" s="1" t="s">
        <v>33</v>
      </c>
      <c r="C28" s="1" t="s">
        <v>17</v>
      </c>
      <c r="D28" s="1" t="s">
        <v>18</v>
      </c>
      <c r="E28" s="1" t="s">
        <v>17</v>
      </c>
      <c r="F28">
        <v>966</v>
      </c>
      <c r="G28" s="1" t="s">
        <v>19</v>
      </c>
      <c r="H28" s="1" t="s">
        <v>155</v>
      </c>
      <c r="I28" s="1" t="s">
        <v>156</v>
      </c>
      <c r="J28" s="1" t="s">
        <v>157</v>
      </c>
      <c r="K28" s="1" t="s">
        <v>158</v>
      </c>
      <c r="L28">
        <v>89.9</v>
      </c>
      <c r="M28" s="1" t="s">
        <v>24</v>
      </c>
      <c r="N28" s="1" t="s">
        <v>159</v>
      </c>
      <c r="O28" s="1" t="s">
        <v>26</v>
      </c>
      <c r="P28" s="1" t="s">
        <v>27</v>
      </c>
    </row>
    <row r="29" spans="1:16" x14ac:dyDescent="0.35">
      <c r="A29">
        <v>187234</v>
      </c>
      <c r="B29" s="1" t="s">
        <v>55</v>
      </c>
      <c r="C29" s="1" t="s">
        <v>34</v>
      </c>
      <c r="D29" s="1" t="s">
        <v>18</v>
      </c>
      <c r="E29" s="1" t="s">
        <v>34</v>
      </c>
      <c r="F29">
        <v>2575</v>
      </c>
      <c r="G29" s="1" t="s">
        <v>19</v>
      </c>
      <c r="H29" s="1" t="s">
        <v>160</v>
      </c>
      <c r="I29" s="1" t="s">
        <v>161</v>
      </c>
      <c r="J29" s="1" t="s">
        <v>162</v>
      </c>
      <c r="K29" s="1" t="s">
        <v>163</v>
      </c>
      <c r="L29">
        <v>59.9</v>
      </c>
      <c r="M29" s="1" t="s">
        <v>24</v>
      </c>
      <c r="N29" s="1" t="s">
        <v>164</v>
      </c>
      <c r="O29" s="1" t="s">
        <v>26</v>
      </c>
      <c r="P29" s="1" t="s">
        <v>27</v>
      </c>
    </row>
    <row r="30" spans="1:16" hidden="1" x14ac:dyDescent="0.35">
      <c r="A30">
        <v>148888</v>
      </c>
      <c r="B30" s="1" t="s">
        <v>55</v>
      </c>
      <c r="C30" s="1" t="s">
        <v>17</v>
      </c>
      <c r="D30" s="1" t="s">
        <v>18</v>
      </c>
      <c r="E30" s="1" t="s">
        <v>17</v>
      </c>
      <c r="F30">
        <v>2774</v>
      </c>
      <c r="G30" s="1" t="s">
        <v>19</v>
      </c>
      <c r="H30" s="1" t="s">
        <v>165</v>
      </c>
      <c r="I30" s="1" t="s">
        <v>166</v>
      </c>
      <c r="J30" s="1" t="s">
        <v>167</v>
      </c>
      <c r="K30" s="1" t="s">
        <v>168</v>
      </c>
      <c r="L30">
        <v>109</v>
      </c>
      <c r="M30" s="1" t="s">
        <v>24</v>
      </c>
      <c r="N30" s="1" t="s">
        <v>169</v>
      </c>
      <c r="O30" s="1" t="s">
        <v>26</v>
      </c>
      <c r="P30" s="1" t="s">
        <v>27</v>
      </c>
    </row>
    <row r="31" spans="1:16" hidden="1" x14ac:dyDescent="0.35">
      <c r="A31">
        <v>110805</v>
      </c>
      <c r="B31" s="1" t="s">
        <v>55</v>
      </c>
      <c r="C31" s="1" t="s">
        <v>34</v>
      </c>
      <c r="D31" s="1" t="s">
        <v>18</v>
      </c>
      <c r="E31" s="1" t="s">
        <v>17</v>
      </c>
      <c r="F31">
        <v>2477</v>
      </c>
      <c r="G31" s="1" t="s">
        <v>19</v>
      </c>
      <c r="H31" s="1" t="s">
        <v>170</v>
      </c>
      <c r="I31" s="1" t="s">
        <v>171</v>
      </c>
      <c r="J31" s="1" t="s">
        <v>172</v>
      </c>
      <c r="K31" s="1" t="s">
        <v>173</v>
      </c>
      <c r="L31">
        <v>159</v>
      </c>
      <c r="M31" s="1" t="s">
        <v>24</v>
      </c>
      <c r="N31" s="1" t="s">
        <v>174</v>
      </c>
      <c r="O31" s="1" t="s">
        <v>26</v>
      </c>
      <c r="P31" s="1" t="s">
        <v>27</v>
      </c>
    </row>
    <row r="32" spans="1:16" hidden="1" x14ac:dyDescent="0.35">
      <c r="A32">
        <v>179801</v>
      </c>
      <c r="B32" s="1" t="s">
        <v>55</v>
      </c>
      <c r="C32" s="1" t="s">
        <v>17</v>
      </c>
      <c r="D32" s="1" t="s">
        <v>18</v>
      </c>
      <c r="E32" s="1" t="s">
        <v>34</v>
      </c>
      <c r="F32">
        <v>2608</v>
      </c>
      <c r="G32" s="1" t="s">
        <v>19</v>
      </c>
      <c r="H32" s="1" t="s">
        <v>175</v>
      </c>
      <c r="I32" s="1" t="s">
        <v>176</v>
      </c>
      <c r="J32" s="1" t="s">
        <v>177</v>
      </c>
      <c r="K32" s="1" t="s">
        <v>178</v>
      </c>
      <c r="L32">
        <v>129</v>
      </c>
      <c r="M32" s="1" t="s">
        <v>24</v>
      </c>
      <c r="N32" s="1" t="s">
        <v>179</v>
      </c>
      <c r="O32" s="1" t="s">
        <v>26</v>
      </c>
      <c r="P32" s="1" t="s">
        <v>27</v>
      </c>
    </row>
    <row r="33" spans="1:16" x14ac:dyDescent="0.35">
      <c r="A33">
        <v>134927</v>
      </c>
      <c r="B33" s="1" t="s">
        <v>16</v>
      </c>
      <c r="C33" s="1" t="s">
        <v>34</v>
      </c>
      <c r="D33" s="1" t="s">
        <v>18</v>
      </c>
      <c r="E33" s="1" t="s">
        <v>34</v>
      </c>
      <c r="F33">
        <v>2252</v>
      </c>
      <c r="G33" s="1" t="s">
        <v>19</v>
      </c>
      <c r="H33" s="1" t="s">
        <v>180</v>
      </c>
      <c r="I33" s="1" t="s">
        <v>181</v>
      </c>
      <c r="J33" s="1" t="s">
        <v>157</v>
      </c>
      <c r="K33" s="1" t="s">
        <v>182</v>
      </c>
      <c r="L33">
        <v>129</v>
      </c>
      <c r="M33" s="1" t="s">
        <v>24</v>
      </c>
      <c r="N33" s="1" t="s">
        <v>183</v>
      </c>
      <c r="O33" s="1" t="s">
        <v>26</v>
      </c>
      <c r="P33" s="1" t="s">
        <v>27</v>
      </c>
    </row>
    <row r="34" spans="1:16" hidden="1" x14ac:dyDescent="0.35">
      <c r="A34">
        <v>123150</v>
      </c>
      <c r="B34" s="1" t="s">
        <v>33</v>
      </c>
      <c r="C34" s="1" t="s">
        <v>34</v>
      </c>
      <c r="D34" s="1" t="s">
        <v>18</v>
      </c>
      <c r="E34" s="1" t="s">
        <v>17</v>
      </c>
      <c r="F34">
        <v>2074</v>
      </c>
      <c r="G34" s="1" t="s">
        <v>19</v>
      </c>
      <c r="H34" s="1" t="s">
        <v>184</v>
      </c>
      <c r="I34" s="1" t="s">
        <v>185</v>
      </c>
      <c r="J34" s="1" t="s">
        <v>186</v>
      </c>
      <c r="K34" s="1" t="s">
        <v>187</v>
      </c>
      <c r="L34">
        <v>129</v>
      </c>
      <c r="M34" s="1" t="s">
        <v>24</v>
      </c>
      <c r="N34" s="1" t="s">
        <v>188</v>
      </c>
      <c r="O34" s="1" t="s">
        <v>26</v>
      </c>
      <c r="P34" s="1" t="s">
        <v>27</v>
      </c>
    </row>
    <row r="35" spans="1:16" hidden="1" x14ac:dyDescent="0.35">
      <c r="A35">
        <v>159145</v>
      </c>
      <c r="B35" s="1" t="s">
        <v>33</v>
      </c>
      <c r="C35" s="1" t="s">
        <v>34</v>
      </c>
      <c r="D35" s="1" t="s">
        <v>18</v>
      </c>
      <c r="E35" s="1" t="s">
        <v>17</v>
      </c>
      <c r="F35">
        <v>2579</v>
      </c>
      <c r="G35" s="1" t="s">
        <v>19</v>
      </c>
      <c r="H35" s="1" t="s">
        <v>189</v>
      </c>
      <c r="I35" s="1" t="s">
        <v>190</v>
      </c>
      <c r="J35" s="1" t="s">
        <v>58</v>
      </c>
      <c r="K35" s="1" t="s">
        <v>191</v>
      </c>
      <c r="L35">
        <v>109</v>
      </c>
      <c r="M35" s="1" t="s">
        <v>24</v>
      </c>
      <c r="N35" s="1" t="s">
        <v>192</v>
      </c>
      <c r="O35" s="1" t="s">
        <v>26</v>
      </c>
      <c r="P35" s="1" t="s">
        <v>27</v>
      </c>
    </row>
    <row r="36" spans="1:16" hidden="1" x14ac:dyDescent="0.35">
      <c r="A36">
        <v>172364</v>
      </c>
      <c r="B36" s="1" t="s">
        <v>16</v>
      </c>
      <c r="C36" s="1" t="s">
        <v>34</v>
      </c>
      <c r="D36" s="1" t="s">
        <v>18</v>
      </c>
      <c r="E36" s="1" t="s">
        <v>17</v>
      </c>
      <c r="F36">
        <v>2931</v>
      </c>
      <c r="G36" s="1" t="s">
        <v>19</v>
      </c>
      <c r="H36" s="1" t="s">
        <v>193</v>
      </c>
      <c r="I36" s="1" t="s">
        <v>194</v>
      </c>
      <c r="J36" s="1" t="s">
        <v>152</v>
      </c>
      <c r="K36" s="1" t="s">
        <v>195</v>
      </c>
      <c r="L36">
        <v>109</v>
      </c>
      <c r="M36" s="1" t="s">
        <v>24</v>
      </c>
      <c r="N36" s="1" t="s">
        <v>196</v>
      </c>
      <c r="O36" s="1" t="s">
        <v>26</v>
      </c>
      <c r="P36" s="1" t="s">
        <v>27</v>
      </c>
    </row>
    <row r="37" spans="1:16" hidden="1" x14ac:dyDescent="0.35">
      <c r="A37">
        <v>178281</v>
      </c>
      <c r="B37" s="1" t="s">
        <v>33</v>
      </c>
      <c r="C37" s="1" t="s">
        <v>17</v>
      </c>
      <c r="D37" s="1" t="s">
        <v>18</v>
      </c>
      <c r="E37" s="1" t="s">
        <v>34</v>
      </c>
      <c r="F37">
        <v>1145</v>
      </c>
      <c r="G37" s="1" t="s">
        <v>19</v>
      </c>
      <c r="H37" s="1" t="s">
        <v>197</v>
      </c>
      <c r="I37" s="1" t="s">
        <v>198</v>
      </c>
      <c r="J37" s="1" t="s">
        <v>199</v>
      </c>
      <c r="K37" s="1" t="s">
        <v>200</v>
      </c>
      <c r="L37">
        <v>109</v>
      </c>
      <c r="M37" s="1" t="s">
        <v>24</v>
      </c>
      <c r="N37" s="1" t="s">
        <v>201</v>
      </c>
      <c r="O37" s="1" t="s">
        <v>26</v>
      </c>
      <c r="P37" s="1" t="s">
        <v>27</v>
      </c>
    </row>
    <row r="38" spans="1:16" hidden="1" x14ac:dyDescent="0.35">
      <c r="A38">
        <v>194339</v>
      </c>
      <c r="B38" s="1" t="s">
        <v>33</v>
      </c>
      <c r="C38" s="1" t="s">
        <v>17</v>
      </c>
      <c r="D38" s="1" t="s">
        <v>18</v>
      </c>
      <c r="E38" s="1" t="s">
        <v>17</v>
      </c>
      <c r="F38">
        <v>1792</v>
      </c>
      <c r="G38" s="1" t="s">
        <v>19</v>
      </c>
      <c r="H38" s="1" t="s">
        <v>202</v>
      </c>
      <c r="I38" s="1" t="s">
        <v>203</v>
      </c>
      <c r="J38" s="1" t="s">
        <v>204</v>
      </c>
      <c r="K38" s="1" t="s">
        <v>205</v>
      </c>
      <c r="L38">
        <v>89.9</v>
      </c>
      <c r="M38" s="1" t="s">
        <v>24</v>
      </c>
      <c r="N38" s="1" t="s">
        <v>206</v>
      </c>
      <c r="O38" s="1" t="s">
        <v>26</v>
      </c>
      <c r="P38" s="1" t="s">
        <v>27</v>
      </c>
    </row>
    <row r="39" spans="1:16" hidden="1" x14ac:dyDescent="0.35">
      <c r="A39">
        <v>174412</v>
      </c>
      <c r="B39" s="1" t="s">
        <v>16</v>
      </c>
      <c r="C39" s="1" t="s">
        <v>17</v>
      </c>
      <c r="D39" s="1" t="s">
        <v>18</v>
      </c>
      <c r="E39" s="1" t="s">
        <v>34</v>
      </c>
      <c r="F39">
        <v>1796</v>
      </c>
      <c r="G39" s="1" t="s">
        <v>19</v>
      </c>
      <c r="H39" s="1" t="s">
        <v>207</v>
      </c>
      <c r="I39" s="1" t="s">
        <v>208</v>
      </c>
      <c r="J39" s="1" t="s">
        <v>108</v>
      </c>
      <c r="K39" s="1" t="s">
        <v>209</v>
      </c>
      <c r="L39">
        <v>69.900000000000006</v>
      </c>
      <c r="M39" s="1" t="s">
        <v>24</v>
      </c>
      <c r="N39" s="1" t="s">
        <v>210</v>
      </c>
      <c r="O39" s="1" t="s">
        <v>26</v>
      </c>
      <c r="P39" s="1" t="s">
        <v>27</v>
      </c>
    </row>
    <row r="40" spans="1:16" hidden="1" x14ac:dyDescent="0.35">
      <c r="A40">
        <v>114877</v>
      </c>
      <c r="B40" s="1" t="s">
        <v>16</v>
      </c>
      <c r="C40" s="1" t="s">
        <v>17</v>
      </c>
      <c r="D40" s="1" t="s">
        <v>18</v>
      </c>
      <c r="E40" s="1" t="s">
        <v>17</v>
      </c>
      <c r="F40">
        <v>1860</v>
      </c>
      <c r="G40" s="1" t="s">
        <v>19</v>
      </c>
      <c r="H40" s="1" t="s">
        <v>211</v>
      </c>
      <c r="I40" s="1" t="s">
        <v>212</v>
      </c>
      <c r="J40" s="1" t="s">
        <v>213</v>
      </c>
      <c r="K40" s="1" t="s">
        <v>214</v>
      </c>
      <c r="L40">
        <v>349</v>
      </c>
      <c r="M40" s="1" t="s">
        <v>24</v>
      </c>
      <c r="N40" s="1" t="s">
        <v>215</v>
      </c>
      <c r="O40" s="1" t="s">
        <v>26</v>
      </c>
      <c r="P40" s="1" t="s">
        <v>27</v>
      </c>
    </row>
    <row r="41" spans="1:16" x14ac:dyDescent="0.35">
      <c r="A41">
        <v>140727</v>
      </c>
      <c r="B41" s="1" t="s">
        <v>33</v>
      </c>
      <c r="C41" s="1" t="s">
        <v>34</v>
      </c>
      <c r="D41" s="1" t="s">
        <v>18</v>
      </c>
      <c r="E41" s="1" t="s">
        <v>34</v>
      </c>
      <c r="F41">
        <v>1002</v>
      </c>
      <c r="G41" s="1" t="s">
        <v>19</v>
      </c>
      <c r="H41" s="1" t="s">
        <v>216</v>
      </c>
      <c r="I41" s="1" t="s">
        <v>217</v>
      </c>
      <c r="J41" s="1" t="s">
        <v>52</v>
      </c>
      <c r="K41" s="1" t="s">
        <v>218</v>
      </c>
      <c r="L41">
        <v>79.900000000000006</v>
      </c>
      <c r="M41" s="1" t="s">
        <v>24</v>
      </c>
      <c r="N41" s="1" t="s">
        <v>219</v>
      </c>
      <c r="O41" s="1" t="s">
        <v>26</v>
      </c>
      <c r="P41" s="1" t="s">
        <v>27</v>
      </c>
    </row>
    <row r="42" spans="1:16" hidden="1" x14ac:dyDescent="0.35">
      <c r="A42">
        <v>133109</v>
      </c>
      <c r="B42" s="1" t="s">
        <v>55</v>
      </c>
      <c r="C42" s="1" t="s">
        <v>17</v>
      </c>
      <c r="D42" s="1" t="s">
        <v>18</v>
      </c>
      <c r="E42" s="1" t="s">
        <v>34</v>
      </c>
      <c r="F42">
        <v>2063</v>
      </c>
      <c r="G42" s="1" t="s">
        <v>19</v>
      </c>
      <c r="H42" s="1" t="s">
        <v>220</v>
      </c>
      <c r="I42" s="1" t="s">
        <v>221</v>
      </c>
      <c r="J42" s="1" t="s">
        <v>222</v>
      </c>
      <c r="K42" s="1" t="s">
        <v>223</v>
      </c>
      <c r="L42">
        <v>79.900000000000006</v>
      </c>
      <c r="M42" s="1" t="s">
        <v>24</v>
      </c>
      <c r="N42" s="1" t="s">
        <v>224</v>
      </c>
      <c r="O42" s="1" t="s">
        <v>26</v>
      </c>
      <c r="P42" s="1" t="s">
        <v>27</v>
      </c>
    </row>
    <row r="43" spans="1:16" hidden="1" x14ac:dyDescent="0.35">
      <c r="A43">
        <v>127296</v>
      </c>
      <c r="B43" s="1" t="s">
        <v>16</v>
      </c>
      <c r="C43" s="1" t="s">
        <v>17</v>
      </c>
      <c r="D43" s="1" t="s">
        <v>18</v>
      </c>
      <c r="E43" s="1" t="s">
        <v>17</v>
      </c>
      <c r="F43">
        <v>1165</v>
      </c>
      <c r="G43" s="1" t="s">
        <v>19</v>
      </c>
      <c r="H43" s="1" t="s">
        <v>225</v>
      </c>
      <c r="I43" s="1" t="s">
        <v>226</v>
      </c>
      <c r="J43" s="1" t="s">
        <v>227</v>
      </c>
      <c r="K43" s="1" t="s">
        <v>228</v>
      </c>
      <c r="L43">
        <v>89.9</v>
      </c>
      <c r="M43" s="1" t="s">
        <v>24</v>
      </c>
      <c r="N43" s="1" t="s">
        <v>229</v>
      </c>
      <c r="O43" s="1" t="s">
        <v>26</v>
      </c>
      <c r="P43" s="1" t="s">
        <v>27</v>
      </c>
    </row>
    <row r="44" spans="1:16" hidden="1" x14ac:dyDescent="0.35">
      <c r="A44">
        <v>133757</v>
      </c>
      <c r="B44" s="1" t="s">
        <v>16</v>
      </c>
      <c r="C44" s="1" t="s">
        <v>34</v>
      </c>
      <c r="D44" s="1" t="s">
        <v>18</v>
      </c>
      <c r="E44" s="1" t="s">
        <v>17</v>
      </c>
      <c r="F44">
        <v>2071</v>
      </c>
      <c r="G44" s="1" t="s">
        <v>19</v>
      </c>
      <c r="H44" s="1" t="s">
        <v>230</v>
      </c>
      <c r="I44" s="1" t="s">
        <v>231</v>
      </c>
      <c r="J44" s="1" t="s">
        <v>232</v>
      </c>
      <c r="K44" s="1" t="s">
        <v>233</v>
      </c>
      <c r="L44">
        <v>129</v>
      </c>
      <c r="M44" s="1" t="s">
        <v>24</v>
      </c>
      <c r="N44" s="1" t="s">
        <v>234</v>
      </c>
      <c r="O44" s="1" t="s">
        <v>26</v>
      </c>
      <c r="P44" s="1" t="s">
        <v>27</v>
      </c>
    </row>
    <row r="45" spans="1:16" hidden="1" x14ac:dyDescent="0.35">
      <c r="A45">
        <v>111760</v>
      </c>
      <c r="B45" s="1" t="s">
        <v>33</v>
      </c>
      <c r="C45" s="1" t="s">
        <v>17</v>
      </c>
      <c r="D45" s="1" t="s">
        <v>18</v>
      </c>
      <c r="E45" s="1" t="s">
        <v>17</v>
      </c>
      <c r="F45">
        <v>1474</v>
      </c>
      <c r="G45" s="1" t="s">
        <v>19</v>
      </c>
      <c r="H45" s="1" t="s">
        <v>235</v>
      </c>
      <c r="I45" s="1" t="s">
        <v>236</v>
      </c>
      <c r="J45" s="1" t="s">
        <v>237</v>
      </c>
      <c r="K45" s="1" t="s">
        <v>238</v>
      </c>
      <c r="L45">
        <v>109</v>
      </c>
      <c r="M45" s="1" t="s">
        <v>24</v>
      </c>
      <c r="N45" s="1" t="s">
        <v>239</v>
      </c>
      <c r="O45" s="1" t="s">
        <v>26</v>
      </c>
      <c r="P45" s="1" t="s">
        <v>27</v>
      </c>
    </row>
    <row r="46" spans="1:16" hidden="1" x14ac:dyDescent="0.35">
      <c r="A46">
        <v>198375</v>
      </c>
      <c r="B46" s="1" t="s">
        <v>33</v>
      </c>
      <c r="C46" s="1" t="s">
        <v>17</v>
      </c>
      <c r="D46" s="1" t="s">
        <v>18</v>
      </c>
      <c r="E46" s="1" t="s">
        <v>17</v>
      </c>
      <c r="F46">
        <v>2202</v>
      </c>
      <c r="G46" s="1" t="s">
        <v>19</v>
      </c>
      <c r="H46" s="1" t="s">
        <v>240</v>
      </c>
      <c r="I46" s="1" t="s">
        <v>241</v>
      </c>
      <c r="J46" s="1" t="s">
        <v>103</v>
      </c>
      <c r="K46" s="1" t="s">
        <v>242</v>
      </c>
      <c r="L46">
        <v>69.900000000000006</v>
      </c>
      <c r="M46" s="1" t="s">
        <v>24</v>
      </c>
      <c r="N46" s="1" t="s">
        <v>243</v>
      </c>
      <c r="O46" s="1" t="s">
        <v>26</v>
      </c>
      <c r="P46" s="1" t="s">
        <v>27</v>
      </c>
    </row>
    <row r="47" spans="1:16" hidden="1" x14ac:dyDescent="0.35">
      <c r="A47">
        <v>168837</v>
      </c>
      <c r="B47" s="1" t="s">
        <v>16</v>
      </c>
      <c r="C47" s="1" t="s">
        <v>17</v>
      </c>
      <c r="D47" s="1" t="s">
        <v>18</v>
      </c>
      <c r="E47" s="1" t="s">
        <v>17</v>
      </c>
      <c r="F47">
        <v>665</v>
      </c>
      <c r="G47" s="1" t="s">
        <v>19</v>
      </c>
      <c r="H47" s="1" t="s">
        <v>244</v>
      </c>
      <c r="I47" s="1" t="s">
        <v>245</v>
      </c>
      <c r="J47" s="1" t="s">
        <v>204</v>
      </c>
      <c r="K47" s="1" t="s">
        <v>205</v>
      </c>
      <c r="L47">
        <v>89.9</v>
      </c>
      <c r="M47" s="1" t="s">
        <v>24</v>
      </c>
      <c r="N47" s="1" t="s">
        <v>246</v>
      </c>
      <c r="O47" s="1" t="s">
        <v>26</v>
      </c>
      <c r="P47" s="1" t="s">
        <v>27</v>
      </c>
    </row>
    <row r="48" spans="1:16" hidden="1" x14ac:dyDescent="0.35">
      <c r="A48">
        <v>138505</v>
      </c>
      <c r="B48" s="1" t="s">
        <v>55</v>
      </c>
      <c r="C48" s="1" t="s">
        <v>17</v>
      </c>
      <c r="D48" s="1" t="s">
        <v>18</v>
      </c>
      <c r="E48" s="1" t="s">
        <v>17</v>
      </c>
      <c r="F48">
        <v>2478</v>
      </c>
      <c r="G48" s="1" t="s">
        <v>19</v>
      </c>
      <c r="H48" s="1" t="s">
        <v>247</v>
      </c>
      <c r="I48" s="1" t="s">
        <v>248</v>
      </c>
      <c r="J48" s="1" t="s">
        <v>249</v>
      </c>
      <c r="K48" s="1" t="s">
        <v>250</v>
      </c>
      <c r="L48">
        <v>69.900000000000006</v>
      </c>
      <c r="M48" s="1" t="s">
        <v>24</v>
      </c>
      <c r="N48" s="1" t="s">
        <v>251</v>
      </c>
      <c r="O48" s="1" t="s">
        <v>26</v>
      </c>
      <c r="P48" s="1" t="s">
        <v>27</v>
      </c>
    </row>
    <row r="49" spans="1:16" hidden="1" x14ac:dyDescent="0.35">
      <c r="A49">
        <v>116228</v>
      </c>
      <c r="B49" s="1" t="s">
        <v>33</v>
      </c>
      <c r="C49" s="1" t="s">
        <v>34</v>
      </c>
      <c r="D49" s="1" t="s">
        <v>18</v>
      </c>
      <c r="E49" s="1" t="s">
        <v>17</v>
      </c>
      <c r="F49">
        <v>647</v>
      </c>
      <c r="G49" s="1" t="s">
        <v>19</v>
      </c>
      <c r="H49" s="1" t="s">
        <v>252</v>
      </c>
      <c r="I49" s="1" t="s">
        <v>253</v>
      </c>
      <c r="J49" s="1" t="s">
        <v>254</v>
      </c>
      <c r="K49" s="1" t="s">
        <v>255</v>
      </c>
      <c r="L49">
        <v>89.9</v>
      </c>
      <c r="M49" s="1" t="s">
        <v>24</v>
      </c>
      <c r="N49" s="1" t="s">
        <v>256</v>
      </c>
      <c r="O49" s="1" t="s">
        <v>26</v>
      </c>
      <c r="P49" s="1" t="s">
        <v>27</v>
      </c>
    </row>
    <row r="50" spans="1:16" hidden="1" x14ac:dyDescent="0.35">
      <c r="A50">
        <v>167592</v>
      </c>
      <c r="B50" s="1" t="s">
        <v>55</v>
      </c>
      <c r="C50" s="1" t="s">
        <v>34</v>
      </c>
      <c r="D50" s="1" t="s">
        <v>18</v>
      </c>
      <c r="E50" s="1" t="s">
        <v>17</v>
      </c>
      <c r="F50">
        <v>707</v>
      </c>
      <c r="G50" s="1" t="s">
        <v>19</v>
      </c>
      <c r="H50" s="1" t="s">
        <v>257</v>
      </c>
      <c r="I50" s="1" t="s">
        <v>258</v>
      </c>
      <c r="J50" s="1" t="s">
        <v>259</v>
      </c>
      <c r="K50" s="1" t="s">
        <v>260</v>
      </c>
      <c r="L50">
        <v>89.9</v>
      </c>
      <c r="M50" s="1" t="s">
        <v>24</v>
      </c>
      <c r="N50" s="1" t="s">
        <v>261</v>
      </c>
      <c r="O50" s="1" t="s">
        <v>26</v>
      </c>
      <c r="P50" s="1" t="s">
        <v>27</v>
      </c>
    </row>
    <row r="51" spans="1:16" hidden="1" x14ac:dyDescent="0.35">
      <c r="A51">
        <v>133100</v>
      </c>
      <c r="B51" s="1" t="s">
        <v>33</v>
      </c>
      <c r="C51" s="1" t="s">
        <v>34</v>
      </c>
      <c r="D51" s="1" t="s">
        <v>18</v>
      </c>
      <c r="E51" s="1" t="s">
        <v>17</v>
      </c>
      <c r="F51">
        <v>2729</v>
      </c>
      <c r="G51" s="1" t="s">
        <v>19</v>
      </c>
      <c r="H51" s="1" t="s">
        <v>262</v>
      </c>
      <c r="I51" s="1" t="s">
        <v>263</v>
      </c>
      <c r="J51" s="1" t="s">
        <v>264</v>
      </c>
      <c r="K51" s="1" t="s">
        <v>265</v>
      </c>
      <c r="L51">
        <v>89.9</v>
      </c>
      <c r="M51" s="1" t="s">
        <v>24</v>
      </c>
      <c r="N51" s="1" t="s">
        <v>266</v>
      </c>
      <c r="O51" s="1" t="s">
        <v>26</v>
      </c>
      <c r="P51" s="1" t="s">
        <v>27</v>
      </c>
    </row>
    <row r="52" spans="1:16" hidden="1" x14ac:dyDescent="0.35">
      <c r="A52">
        <v>119955</v>
      </c>
      <c r="B52" s="1" t="s">
        <v>55</v>
      </c>
      <c r="C52" s="1" t="s">
        <v>17</v>
      </c>
      <c r="D52" s="1" t="s">
        <v>18</v>
      </c>
      <c r="E52" s="1" t="s">
        <v>17</v>
      </c>
      <c r="F52">
        <v>1590</v>
      </c>
      <c r="G52" s="1" t="s">
        <v>19</v>
      </c>
      <c r="H52" s="1" t="s">
        <v>267</v>
      </c>
      <c r="I52" s="1" t="s">
        <v>268</v>
      </c>
      <c r="J52" s="1" t="s">
        <v>199</v>
      </c>
      <c r="K52" s="1" t="s">
        <v>269</v>
      </c>
      <c r="L52">
        <v>89.9</v>
      </c>
      <c r="M52" s="1" t="s">
        <v>24</v>
      </c>
      <c r="N52" s="1" t="s">
        <v>270</v>
      </c>
      <c r="O52" s="1" t="s">
        <v>26</v>
      </c>
      <c r="P52" s="1" t="s">
        <v>27</v>
      </c>
    </row>
    <row r="53" spans="1:16" hidden="1" x14ac:dyDescent="0.35">
      <c r="A53">
        <v>189349</v>
      </c>
      <c r="B53" s="1" t="s">
        <v>33</v>
      </c>
      <c r="C53" s="1" t="s">
        <v>34</v>
      </c>
      <c r="D53" s="1" t="s">
        <v>18</v>
      </c>
      <c r="E53" s="1" t="s">
        <v>17</v>
      </c>
      <c r="F53">
        <v>1245</v>
      </c>
      <c r="G53" s="1" t="s">
        <v>19</v>
      </c>
      <c r="H53" s="1" t="s">
        <v>271</v>
      </c>
      <c r="I53" s="1" t="s">
        <v>272</v>
      </c>
      <c r="J53" s="1" t="s">
        <v>273</v>
      </c>
      <c r="K53" s="1" t="s">
        <v>274</v>
      </c>
      <c r="L53">
        <v>89.9</v>
      </c>
      <c r="M53" s="1" t="s">
        <v>24</v>
      </c>
      <c r="N53" s="1" t="s">
        <v>275</v>
      </c>
      <c r="O53" s="1" t="s">
        <v>26</v>
      </c>
      <c r="P53" s="1" t="s">
        <v>27</v>
      </c>
    </row>
    <row r="54" spans="1:16" hidden="1" x14ac:dyDescent="0.35">
      <c r="A54">
        <v>127478</v>
      </c>
      <c r="B54" s="1" t="s">
        <v>55</v>
      </c>
      <c r="C54" s="1" t="s">
        <v>17</v>
      </c>
      <c r="D54" s="1" t="s">
        <v>18</v>
      </c>
      <c r="E54" s="1" t="s">
        <v>34</v>
      </c>
      <c r="F54">
        <v>2498</v>
      </c>
      <c r="G54" s="1" t="s">
        <v>19</v>
      </c>
      <c r="H54" s="1" t="s">
        <v>276</v>
      </c>
      <c r="I54" s="1" t="s">
        <v>277</v>
      </c>
      <c r="J54" s="1" t="s">
        <v>278</v>
      </c>
      <c r="K54" s="1" t="s">
        <v>279</v>
      </c>
      <c r="L54">
        <v>129</v>
      </c>
      <c r="M54" s="1" t="s">
        <v>24</v>
      </c>
      <c r="N54" s="1" t="s">
        <v>280</v>
      </c>
      <c r="O54" s="1" t="s">
        <v>26</v>
      </c>
      <c r="P54" s="1" t="s">
        <v>27</v>
      </c>
    </row>
    <row r="55" spans="1:16" hidden="1" x14ac:dyDescent="0.35">
      <c r="A55">
        <v>180661</v>
      </c>
      <c r="B55" s="1" t="s">
        <v>55</v>
      </c>
      <c r="C55" s="1" t="s">
        <v>17</v>
      </c>
      <c r="D55" s="1" t="s">
        <v>18</v>
      </c>
      <c r="E55" s="1" t="s">
        <v>34</v>
      </c>
      <c r="F55">
        <v>1041</v>
      </c>
      <c r="G55" s="1" t="s">
        <v>19</v>
      </c>
      <c r="H55" s="1" t="s">
        <v>281</v>
      </c>
      <c r="I55" s="1" t="s">
        <v>282</v>
      </c>
      <c r="J55" s="1" t="s">
        <v>283</v>
      </c>
      <c r="K55" s="1" t="s">
        <v>284</v>
      </c>
      <c r="L55">
        <v>129</v>
      </c>
      <c r="M55" s="1" t="s">
        <v>24</v>
      </c>
      <c r="N55" s="1" t="s">
        <v>285</v>
      </c>
      <c r="O55" s="1" t="s">
        <v>26</v>
      </c>
      <c r="P55" s="1" t="s">
        <v>27</v>
      </c>
    </row>
    <row r="56" spans="1:16" hidden="1" x14ac:dyDescent="0.35">
      <c r="A56">
        <v>186681</v>
      </c>
      <c r="B56" s="1" t="s">
        <v>33</v>
      </c>
      <c r="C56" s="1" t="s">
        <v>17</v>
      </c>
      <c r="D56" s="1" t="s">
        <v>18</v>
      </c>
      <c r="E56" s="1" t="s">
        <v>34</v>
      </c>
      <c r="F56">
        <v>1717</v>
      </c>
      <c r="G56" s="1" t="s">
        <v>19</v>
      </c>
      <c r="H56" s="1" t="s">
        <v>286</v>
      </c>
      <c r="I56" s="1" t="s">
        <v>287</v>
      </c>
      <c r="J56" s="1" t="s">
        <v>288</v>
      </c>
      <c r="K56" s="1" t="s">
        <v>289</v>
      </c>
      <c r="L56">
        <v>19.989999999999998</v>
      </c>
      <c r="M56" s="1" t="s">
        <v>24</v>
      </c>
      <c r="N56" s="1" t="s">
        <v>290</v>
      </c>
      <c r="O56" s="1" t="s">
        <v>26</v>
      </c>
      <c r="P56" s="1" t="s">
        <v>27</v>
      </c>
    </row>
    <row r="57" spans="1:16" x14ac:dyDescent="0.35">
      <c r="A57">
        <v>133183</v>
      </c>
      <c r="B57" s="1" t="s">
        <v>55</v>
      </c>
      <c r="C57" s="1" t="s">
        <v>34</v>
      </c>
      <c r="D57" s="1" t="s">
        <v>18</v>
      </c>
      <c r="E57" s="1" t="s">
        <v>34</v>
      </c>
      <c r="F57">
        <v>2859</v>
      </c>
      <c r="G57" s="1" t="s">
        <v>19</v>
      </c>
      <c r="H57" s="1" t="s">
        <v>291</v>
      </c>
      <c r="I57" s="1" t="s">
        <v>292</v>
      </c>
      <c r="J57" s="1" t="s">
        <v>293</v>
      </c>
      <c r="K57" s="1" t="s">
        <v>294</v>
      </c>
      <c r="L57">
        <v>89.9</v>
      </c>
      <c r="M57" s="1" t="s">
        <v>24</v>
      </c>
      <c r="N57" s="1" t="s">
        <v>295</v>
      </c>
      <c r="O57" s="1" t="s">
        <v>26</v>
      </c>
      <c r="P57" s="1" t="s">
        <v>27</v>
      </c>
    </row>
    <row r="58" spans="1:16" hidden="1" x14ac:dyDescent="0.35">
      <c r="A58">
        <v>173508</v>
      </c>
      <c r="B58" s="1" t="s">
        <v>16</v>
      </c>
      <c r="C58" s="1" t="s">
        <v>34</v>
      </c>
      <c r="D58" s="1" t="s">
        <v>18</v>
      </c>
      <c r="E58" s="1" t="s">
        <v>17</v>
      </c>
      <c r="F58">
        <v>1658</v>
      </c>
      <c r="G58" s="1" t="s">
        <v>19</v>
      </c>
      <c r="H58" s="1" t="s">
        <v>296</v>
      </c>
      <c r="I58" s="1" t="s">
        <v>297</v>
      </c>
      <c r="J58" s="1" t="s">
        <v>298</v>
      </c>
      <c r="K58" s="1" t="s">
        <v>299</v>
      </c>
      <c r="L58">
        <v>129</v>
      </c>
      <c r="M58" s="1" t="s">
        <v>24</v>
      </c>
      <c r="N58" s="1" t="s">
        <v>300</v>
      </c>
      <c r="O58" s="1" t="s">
        <v>26</v>
      </c>
      <c r="P58" s="1" t="s">
        <v>27</v>
      </c>
    </row>
    <row r="59" spans="1:16" hidden="1" x14ac:dyDescent="0.35">
      <c r="A59">
        <v>187930</v>
      </c>
      <c r="B59" s="1" t="s">
        <v>33</v>
      </c>
      <c r="C59" s="1" t="s">
        <v>17</v>
      </c>
      <c r="D59" s="1" t="s">
        <v>18</v>
      </c>
      <c r="E59" s="1" t="s">
        <v>34</v>
      </c>
      <c r="F59">
        <v>706</v>
      </c>
      <c r="G59" s="1" t="s">
        <v>19</v>
      </c>
      <c r="H59" s="1" t="s">
        <v>301</v>
      </c>
      <c r="I59" s="1" t="s">
        <v>302</v>
      </c>
      <c r="J59" s="1" t="s">
        <v>303</v>
      </c>
      <c r="K59" s="1" t="s">
        <v>304</v>
      </c>
      <c r="L59">
        <v>89.9</v>
      </c>
      <c r="M59" s="1" t="s">
        <v>24</v>
      </c>
      <c r="N59" s="1" t="s">
        <v>305</v>
      </c>
      <c r="O59" s="1" t="s">
        <v>26</v>
      </c>
      <c r="P59" s="1" t="s">
        <v>27</v>
      </c>
    </row>
    <row r="60" spans="1:16" x14ac:dyDescent="0.35">
      <c r="A60">
        <v>124088</v>
      </c>
      <c r="B60" s="1" t="s">
        <v>33</v>
      </c>
      <c r="C60" s="1" t="s">
        <v>34</v>
      </c>
      <c r="D60" s="1" t="s">
        <v>18</v>
      </c>
      <c r="E60" s="1" t="s">
        <v>34</v>
      </c>
      <c r="F60">
        <v>2065</v>
      </c>
      <c r="G60" s="1" t="s">
        <v>19</v>
      </c>
      <c r="H60" s="1" t="s">
        <v>306</v>
      </c>
      <c r="I60" s="1" t="s">
        <v>307</v>
      </c>
      <c r="J60" s="1" t="s">
        <v>308</v>
      </c>
      <c r="K60" s="1" t="s">
        <v>309</v>
      </c>
      <c r="L60">
        <v>79.900000000000006</v>
      </c>
      <c r="M60" s="1" t="s">
        <v>24</v>
      </c>
      <c r="N60" s="1" t="s">
        <v>310</v>
      </c>
      <c r="O60" s="1" t="s">
        <v>26</v>
      </c>
      <c r="P60" s="1" t="s">
        <v>27</v>
      </c>
    </row>
    <row r="61" spans="1:16" hidden="1" x14ac:dyDescent="0.35">
      <c r="A61">
        <v>190238</v>
      </c>
      <c r="B61" s="1" t="s">
        <v>55</v>
      </c>
      <c r="C61" s="1" t="s">
        <v>17</v>
      </c>
      <c r="D61" s="1" t="s">
        <v>18</v>
      </c>
      <c r="E61" s="1" t="s">
        <v>34</v>
      </c>
      <c r="F61">
        <v>1917</v>
      </c>
      <c r="G61" s="1" t="s">
        <v>19</v>
      </c>
      <c r="H61" s="1" t="s">
        <v>311</v>
      </c>
      <c r="I61" s="1" t="s">
        <v>312</v>
      </c>
      <c r="J61" s="1" t="s">
        <v>313</v>
      </c>
      <c r="K61" s="1" t="s">
        <v>314</v>
      </c>
      <c r="L61">
        <v>89.9</v>
      </c>
      <c r="M61" s="1" t="s">
        <v>24</v>
      </c>
      <c r="N61" s="1" t="s">
        <v>315</v>
      </c>
      <c r="O61" s="1" t="s">
        <v>26</v>
      </c>
      <c r="P61" s="1" t="s">
        <v>27</v>
      </c>
    </row>
    <row r="62" spans="1:16" x14ac:dyDescent="0.35">
      <c r="A62">
        <v>151925</v>
      </c>
      <c r="B62" s="1" t="s">
        <v>33</v>
      </c>
      <c r="C62" s="1" t="s">
        <v>34</v>
      </c>
      <c r="D62" s="1" t="s">
        <v>18</v>
      </c>
      <c r="E62" s="1" t="s">
        <v>34</v>
      </c>
      <c r="F62">
        <v>2179</v>
      </c>
      <c r="G62" s="1" t="s">
        <v>19</v>
      </c>
      <c r="H62" s="1" t="s">
        <v>316</v>
      </c>
      <c r="I62" s="1" t="s">
        <v>317</v>
      </c>
      <c r="J62" s="1" t="s">
        <v>318</v>
      </c>
      <c r="K62" s="1" t="s">
        <v>319</v>
      </c>
      <c r="L62">
        <v>299</v>
      </c>
      <c r="M62" s="1" t="s">
        <v>24</v>
      </c>
      <c r="N62" s="1" t="s">
        <v>320</v>
      </c>
      <c r="O62" s="1" t="s">
        <v>26</v>
      </c>
      <c r="P62" s="1" t="s">
        <v>27</v>
      </c>
    </row>
    <row r="63" spans="1:16" hidden="1" x14ac:dyDescent="0.35">
      <c r="A63">
        <v>163234</v>
      </c>
      <c r="B63" s="1" t="s">
        <v>55</v>
      </c>
      <c r="C63" s="1" t="s">
        <v>17</v>
      </c>
      <c r="D63" s="1" t="s">
        <v>18</v>
      </c>
      <c r="E63" s="1" t="s">
        <v>17</v>
      </c>
      <c r="F63">
        <v>1633</v>
      </c>
      <c r="G63" s="1" t="s">
        <v>19</v>
      </c>
      <c r="H63" s="1" t="s">
        <v>321</v>
      </c>
      <c r="I63" s="1" t="s">
        <v>322</v>
      </c>
      <c r="J63" s="1" t="s">
        <v>323</v>
      </c>
      <c r="K63" s="1" t="s">
        <v>324</v>
      </c>
      <c r="L63">
        <v>89.9</v>
      </c>
      <c r="M63" s="1" t="s">
        <v>24</v>
      </c>
      <c r="N63" s="1" t="s">
        <v>325</v>
      </c>
      <c r="O63" s="1" t="s">
        <v>26</v>
      </c>
      <c r="P63" s="1" t="s">
        <v>27</v>
      </c>
    </row>
    <row r="64" spans="1:16" x14ac:dyDescent="0.35">
      <c r="A64">
        <v>135610</v>
      </c>
      <c r="B64" s="1" t="s">
        <v>16</v>
      </c>
      <c r="C64" s="1" t="s">
        <v>34</v>
      </c>
      <c r="D64" s="1" t="s">
        <v>18</v>
      </c>
      <c r="E64" s="1" t="s">
        <v>34</v>
      </c>
      <c r="F64">
        <v>1513</v>
      </c>
      <c r="G64" s="1" t="s">
        <v>19</v>
      </c>
      <c r="H64" s="1" t="s">
        <v>326</v>
      </c>
      <c r="I64" s="1" t="s">
        <v>327</v>
      </c>
      <c r="J64" s="1" t="s">
        <v>328</v>
      </c>
      <c r="K64" s="1" t="s">
        <v>329</v>
      </c>
      <c r="L64">
        <v>109</v>
      </c>
      <c r="M64" s="1" t="s">
        <v>24</v>
      </c>
      <c r="N64" s="1" t="s">
        <v>330</v>
      </c>
      <c r="O64" s="1" t="s">
        <v>26</v>
      </c>
      <c r="P64" s="1" t="s">
        <v>27</v>
      </c>
    </row>
    <row r="65" spans="1:16" x14ac:dyDescent="0.35">
      <c r="A65">
        <v>117065</v>
      </c>
      <c r="B65" s="1" t="s">
        <v>16</v>
      </c>
      <c r="C65" s="1" t="s">
        <v>34</v>
      </c>
      <c r="D65" s="1" t="s">
        <v>18</v>
      </c>
      <c r="E65" s="1" t="s">
        <v>34</v>
      </c>
      <c r="F65">
        <v>758</v>
      </c>
      <c r="G65" s="1" t="s">
        <v>19</v>
      </c>
      <c r="H65" s="1" t="s">
        <v>331</v>
      </c>
      <c r="I65" s="1" t="s">
        <v>332</v>
      </c>
      <c r="J65" s="1" t="s">
        <v>333</v>
      </c>
      <c r="K65" s="1" t="s">
        <v>334</v>
      </c>
      <c r="L65">
        <v>109</v>
      </c>
      <c r="M65" s="1" t="s">
        <v>24</v>
      </c>
      <c r="N65" s="1" t="s">
        <v>335</v>
      </c>
      <c r="O65" s="1" t="s">
        <v>26</v>
      </c>
      <c r="P65" s="1" t="s">
        <v>27</v>
      </c>
    </row>
    <row r="66" spans="1:16" hidden="1" x14ac:dyDescent="0.35">
      <c r="A66">
        <v>149315</v>
      </c>
      <c r="B66" s="1" t="s">
        <v>33</v>
      </c>
      <c r="C66" s="1" t="s">
        <v>34</v>
      </c>
      <c r="D66" s="1" t="s">
        <v>18</v>
      </c>
      <c r="E66" s="1" t="s">
        <v>17</v>
      </c>
      <c r="F66">
        <v>718</v>
      </c>
      <c r="G66" s="1" t="s">
        <v>19</v>
      </c>
      <c r="H66" s="1" t="s">
        <v>336</v>
      </c>
      <c r="I66" s="1" t="s">
        <v>337</v>
      </c>
      <c r="J66" s="1" t="s">
        <v>338</v>
      </c>
      <c r="K66" s="1" t="s">
        <v>339</v>
      </c>
      <c r="L66">
        <v>109</v>
      </c>
      <c r="M66" s="1" t="s">
        <v>24</v>
      </c>
      <c r="N66" s="1" t="s">
        <v>340</v>
      </c>
      <c r="O66" s="1" t="s">
        <v>26</v>
      </c>
      <c r="P66" s="1" t="s">
        <v>27</v>
      </c>
    </row>
    <row r="67" spans="1:16" hidden="1" x14ac:dyDescent="0.35">
      <c r="A67">
        <v>149510</v>
      </c>
      <c r="B67" s="1" t="s">
        <v>16</v>
      </c>
      <c r="C67" s="1" t="s">
        <v>17</v>
      </c>
      <c r="D67" s="1" t="s">
        <v>18</v>
      </c>
      <c r="E67" s="1" t="s">
        <v>34</v>
      </c>
      <c r="F67">
        <v>1412</v>
      </c>
      <c r="G67" s="1" t="s">
        <v>19</v>
      </c>
      <c r="H67" s="1" t="s">
        <v>341</v>
      </c>
      <c r="I67" s="1" t="s">
        <v>342</v>
      </c>
      <c r="J67" s="1" t="s">
        <v>343</v>
      </c>
      <c r="K67" s="1" t="s">
        <v>344</v>
      </c>
      <c r="L67">
        <v>59.9</v>
      </c>
      <c r="M67" s="1" t="s">
        <v>24</v>
      </c>
      <c r="N67" s="1" t="s">
        <v>345</v>
      </c>
      <c r="O67" s="1" t="s">
        <v>26</v>
      </c>
      <c r="P67" s="1" t="s">
        <v>27</v>
      </c>
    </row>
    <row r="68" spans="1:16" hidden="1" x14ac:dyDescent="0.35">
      <c r="A68">
        <v>137990</v>
      </c>
      <c r="B68" s="1" t="s">
        <v>16</v>
      </c>
      <c r="C68" s="1" t="s">
        <v>17</v>
      </c>
      <c r="D68" s="1" t="s">
        <v>18</v>
      </c>
      <c r="E68" s="1" t="s">
        <v>17</v>
      </c>
      <c r="F68">
        <v>2929</v>
      </c>
      <c r="G68" s="1" t="s">
        <v>19</v>
      </c>
      <c r="H68" s="1" t="s">
        <v>346</v>
      </c>
      <c r="I68" s="1" t="s">
        <v>347</v>
      </c>
      <c r="J68" s="1" t="s">
        <v>348</v>
      </c>
      <c r="K68" s="1" t="s">
        <v>349</v>
      </c>
      <c r="L68">
        <v>29.99</v>
      </c>
      <c r="M68" s="1" t="s">
        <v>24</v>
      </c>
      <c r="N68" s="1" t="s">
        <v>350</v>
      </c>
      <c r="O68" s="1" t="s">
        <v>26</v>
      </c>
      <c r="P68" s="1" t="s">
        <v>27</v>
      </c>
    </row>
    <row r="69" spans="1:16" x14ac:dyDescent="0.35">
      <c r="A69">
        <v>154016</v>
      </c>
      <c r="B69" s="1" t="s">
        <v>33</v>
      </c>
      <c r="C69" s="1" t="s">
        <v>34</v>
      </c>
      <c r="D69" s="1" t="s">
        <v>18</v>
      </c>
      <c r="E69" s="1" t="s">
        <v>34</v>
      </c>
      <c r="F69">
        <v>2366</v>
      </c>
      <c r="G69" s="1" t="s">
        <v>19</v>
      </c>
      <c r="H69" s="1" t="s">
        <v>351</v>
      </c>
      <c r="I69" s="1" t="s">
        <v>352</v>
      </c>
      <c r="J69" s="1" t="s">
        <v>353</v>
      </c>
      <c r="K69" s="1" t="s">
        <v>354</v>
      </c>
      <c r="L69">
        <v>189</v>
      </c>
      <c r="M69" s="1" t="s">
        <v>24</v>
      </c>
      <c r="N69" s="1" t="s">
        <v>355</v>
      </c>
      <c r="O69" s="1" t="s">
        <v>26</v>
      </c>
      <c r="P69" s="1" t="s">
        <v>27</v>
      </c>
    </row>
    <row r="70" spans="1:16" hidden="1" x14ac:dyDescent="0.35">
      <c r="A70">
        <v>117751</v>
      </c>
      <c r="B70" s="1" t="s">
        <v>16</v>
      </c>
      <c r="C70" s="1" t="s">
        <v>17</v>
      </c>
      <c r="D70" s="1" t="s">
        <v>18</v>
      </c>
      <c r="E70" s="1" t="s">
        <v>17</v>
      </c>
      <c r="F70">
        <v>2749</v>
      </c>
      <c r="G70" s="1" t="s">
        <v>19</v>
      </c>
      <c r="H70" s="1" t="s">
        <v>356</v>
      </c>
      <c r="I70" s="1" t="s">
        <v>357</v>
      </c>
      <c r="J70" s="1" t="s">
        <v>358</v>
      </c>
      <c r="K70" s="1" t="s">
        <v>359</v>
      </c>
      <c r="L70">
        <v>89.9</v>
      </c>
      <c r="M70" s="1" t="s">
        <v>24</v>
      </c>
      <c r="N70" s="1" t="s">
        <v>360</v>
      </c>
      <c r="O70" s="1" t="s">
        <v>26</v>
      </c>
      <c r="P70" s="1" t="s">
        <v>27</v>
      </c>
    </row>
    <row r="71" spans="1:16" hidden="1" x14ac:dyDescent="0.35">
      <c r="A71">
        <v>182362</v>
      </c>
      <c r="B71" s="1" t="s">
        <v>55</v>
      </c>
      <c r="C71" s="1" t="s">
        <v>17</v>
      </c>
      <c r="D71" s="1" t="s">
        <v>18</v>
      </c>
      <c r="E71" s="1" t="s">
        <v>17</v>
      </c>
      <c r="F71">
        <v>2019</v>
      </c>
      <c r="G71" s="1" t="s">
        <v>19</v>
      </c>
      <c r="H71" s="1" t="s">
        <v>361</v>
      </c>
      <c r="I71" s="1" t="s">
        <v>362</v>
      </c>
      <c r="J71" s="1" t="s">
        <v>363</v>
      </c>
      <c r="K71" s="1" t="s">
        <v>364</v>
      </c>
      <c r="L71">
        <v>69.900000000000006</v>
      </c>
      <c r="M71" s="1" t="s">
        <v>24</v>
      </c>
      <c r="N71" s="1" t="s">
        <v>365</v>
      </c>
      <c r="O71" s="1" t="s">
        <v>26</v>
      </c>
      <c r="P71" s="1" t="s">
        <v>27</v>
      </c>
    </row>
    <row r="72" spans="1:16" hidden="1" x14ac:dyDescent="0.35">
      <c r="A72">
        <v>117725</v>
      </c>
      <c r="B72" s="1" t="s">
        <v>16</v>
      </c>
      <c r="C72" s="1" t="s">
        <v>17</v>
      </c>
      <c r="D72" s="1" t="s">
        <v>18</v>
      </c>
      <c r="E72" s="1" t="s">
        <v>34</v>
      </c>
      <c r="F72">
        <v>1506</v>
      </c>
      <c r="G72" s="1" t="s">
        <v>19</v>
      </c>
      <c r="H72" s="1" t="s">
        <v>366</v>
      </c>
      <c r="I72" s="1" t="s">
        <v>367</v>
      </c>
      <c r="J72" s="1" t="s">
        <v>368</v>
      </c>
      <c r="K72" s="1" t="s">
        <v>369</v>
      </c>
      <c r="L72">
        <v>109</v>
      </c>
      <c r="M72" s="1" t="s">
        <v>24</v>
      </c>
      <c r="N72" s="1" t="s">
        <v>370</v>
      </c>
      <c r="O72" s="1" t="s">
        <v>26</v>
      </c>
      <c r="P72" s="1" t="s">
        <v>27</v>
      </c>
    </row>
    <row r="73" spans="1:16" hidden="1" x14ac:dyDescent="0.35">
      <c r="A73">
        <v>145289</v>
      </c>
      <c r="B73" s="1" t="s">
        <v>33</v>
      </c>
      <c r="C73" s="1" t="s">
        <v>17</v>
      </c>
      <c r="D73" s="1" t="s">
        <v>18</v>
      </c>
      <c r="E73" s="1" t="s">
        <v>17</v>
      </c>
      <c r="F73">
        <v>1012</v>
      </c>
      <c r="G73" s="1" t="s">
        <v>19</v>
      </c>
      <c r="H73" s="1" t="s">
        <v>371</v>
      </c>
      <c r="I73" s="1" t="s">
        <v>372</v>
      </c>
      <c r="J73" s="1" t="s">
        <v>373</v>
      </c>
      <c r="K73" s="1" t="s">
        <v>374</v>
      </c>
      <c r="L73">
        <v>109</v>
      </c>
      <c r="M73" s="1" t="s">
        <v>24</v>
      </c>
      <c r="N73" s="1" t="s">
        <v>375</v>
      </c>
      <c r="O73" s="1" t="s">
        <v>26</v>
      </c>
      <c r="P73" s="1" t="s">
        <v>27</v>
      </c>
    </row>
    <row r="74" spans="1:16" hidden="1" x14ac:dyDescent="0.35">
      <c r="A74">
        <v>173576</v>
      </c>
      <c r="B74" s="1" t="s">
        <v>33</v>
      </c>
      <c r="C74" s="1" t="s">
        <v>34</v>
      </c>
      <c r="D74" s="1" t="s">
        <v>18</v>
      </c>
      <c r="E74" s="1" t="s">
        <v>17</v>
      </c>
      <c r="F74">
        <v>1838</v>
      </c>
      <c r="G74" s="1" t="s">
        <v>19</v>
      </c>
      <c r="H74" s="1" t="s">
        <v>376</v>
      </c>
      <c r="I74" s="1" t="s">
        <v>377</v>
      </c>
      <c r="J74" s="1" t="s">
        <v>319</v>
      </c>
      <c r="K74" s="1" t="s">
        <v>319</v>
      </c>
      <c r="L74">
        <v>129</v>
      </c>
      <c r="M74" s="1" t="s">
        <v>24</v>
      </c>
      <c r="N74" s="1" t="s">
        <v>378</v>
      </c>
      <c r="O74" s="1" t="s">
        <v>26</v>
      </c>
      <c r="P74" s="1" t="s">
        <v>27</v>
      </c>
    </row>
    <row r="75" spans="1:16" hidden="1" x14ac:dyDescent="0.35">
      <c r="A75">
        <v>175059</v>
      </c>
      <c r="B75" s="1" t="s">
        <v>16</v>
      </c>
      <c r="C75" s="1" t="s">
        <v>34</v>
      </c>
      <c r="D75" s="1" t="s">
        <v>18</v>
      </c>
      <c r="E75" s="1" t="s">
        <v>17</v>
      </c>
      <c r="F75">
        <v>2170</v>
      </c>
      <c r="G75" s="1" t="s">
        <v>19</v>
      </c>
      <c r="H75" s="1" t="s">
        <v>379</v>
      </c>
      <c r="I75" s="1" t="s">
        <v>380</v>
      </c>
      <c r="J75" s="1" t="s">
        <v>142</v>
      </c>
      <c r="K75" s="1" t="s">
        <v>143</v>
      </c>
      <c r="L75">
        <v>49.9</v>
      </c>
      <c r="M75" s="1" t="s">
        <v>24</v>
      </c>
      <c r="N75" s="1" t="s">
        <v>381</v>
      </c>
      <c r="O75" s="1" t="s">
        <v>26</v>
      </c>
      <c r="P75" s="1" t="s">
        <v>27</v>
      </c>
    </row>
    <row r="76" spans="1:16" hidden="1" x14ac:dyDescent="0.35">
      <c r="A76">
        <v>199368</v>
      </c>
      <c r="B76" s="1" t="s">
        <v>55</v>
      </c>
      <c r="C76" s="1" t="s">
        <v>17</v>
      </c>
      <c r="D76" s="1" t="s">
        <v>18</v>
      </c>
      <c r="E76" s="1" t="s">
        <v>34</v>
      </c>
      <c r="F76">
        <v>1061</v>
      </c>
      <c r="G76" s="1" t="s">
        <v>19</v>
      </c>
      <c r="H76" s="1" t="s">
        <v>382</v>
      </c>
      <c r="I76" s="1" t="s">
        <v>383</v>
      </c>
      <c r="J76" s="1" t="s">
        <v>328</v>
      </c>
      <c r="K76" s="1" t="s">
        <v>384</v>
      </c>
      <c r="L76">
        <v>139</v>
      </c>
      <c r="M76" s="1" t="s">
        <v>24</v>
      </c>
      <c r="N76" s="1" t="s">
        <v>385</v>
      </c>
      <c r="O76" s="1" t="s">
        <v>26</v>
      </c>
      <c r="P76" s="1" t="s">
        <v>27</v>
      </c>
    </row>
    <row r="77" spans="1:16" hidden="1" x14ac:dyDescent="0.35">
      <c r="A77">
        <v>162883</v>
      </c>
      <c r="B77" s="1" t="s">
        <v>55</v>
      </c>
      <c r="C77" s="1" t="s">
        <v>34</v>
      </c>
      <c r="D77" s="1" t="s">
        <v>18</v>
      </c>
      <c r="E77" s="1" t="s">
        <v>17</v>
      </c>
      <c r="F77">
        <v>786</v>
      </c>
      <c r="G77" s="1" t="s">
        <v>19</v>
      </c>
      <c r="H77" s="1" t="s">
        <v>386</v>
      </c>
      <c r="I77" s="1" t="s">
        <v>387</v>
      </c>
      <c r="J77" s="1" t="s">
        <v>388</v>
      </c>
      <c r="K77" s="1" t="s">
        <v>389</v>
      </c>
      <c r="L77">
        <v>139</v>
      </c>
      <c r="M77" s="1" t="s">
        <v>24</v>
      </c>
      <c r="N77" s="1" t="s">
        <v>390</v>
      </c>
      <c r="O77" s="1" t="s">
        <v>26</v>
      </c>
      <c r="P77" s="1" t="s">
        <v>27</v>
      </c>
    </row>
    <row r="78" spans="1:16" hidden="1" x14ac:dyDescent="0.35">
      <c r="A78">
        <v>135490</v>
      </c>
      <c r="B78" s="1" t="s">
        <v>55</v>
      </c>
      <c r="C78" s="1" t="s">
        <v>17</v>
      </c>
      <c r="D78" s="1" t="s">
        <v>18</v>
      </c>
      <c r="E78" s="1" t="s">
        <v>17</v>
      </c>
      <c r="F78">
        <v>1094</v>
      </c>
      <c r="G78" s="1" t="s">
        <v>19</v>
      </c>
      <c r="H78" s="1" t="s">
        <v>391</v>
      </c>
      <c r="I78" s="1" t="s">
        <v>392</v>
      </c>
      <c r="J78" s="1" t="s">
        <v>393</v>
      </c>
      <c r="K78" s="1" t="s">
        <v>394</v>
      </c>
      <c r="L78">
        <v>139</v>
      </c>
      <c r="M78" s="1" t="s">
        <v>24</v>
      </c>
      <c r="N78" s="1" t="s">
        <v>395</v>
      </c>
      <c r="O78" s="1" t="s">
        <v>26</v>
      </c>
      <c r="P78" s="1" t="s">
        <v>27</v>
      </c>
    </row>
    <row r="79" spans="1:16" x14ac:dyDescent="0.35">
      <c r="A79">
        <v>125408</v>
      </c>
      <c r="B79" s="1" t="s">
        <v>33</v>
      </c>
      <c r="C79" s="1" t="s">
        <v>34</v>
      </c>
      <c r="D79" s="1" t="s">
        <v>18</v>
      </c>
      <c r="E79" s="1" t="s">
        <v>34</v>
      </c>
      <c r="F79">
        <v>2220</v>
      </c>
      <c r="G79" s="1" t="s">
        <v>19</v>
      </c>
      <c r="H79" s="1" t="s">
        <v>396</v>
      </c>
      <c r="I79" s="1" t="s">
        <v>397</v>
      </c>
      <c r="J79" s="1" t="s">
        <v>177</v>
      </c>
      <c r="K79" s="1" t="s">
        <v>178</v>
      </c>
      <c r="L79">
        <v>89.9</v>
      </c>
      <c r="M79" s="1" t="s">
        <v>24</v>
      </c>
      <c r="N79" s="1" t="s">
        <v>398</v>
      </c>
      <c r="O79" s="1" t="s">
        <v>26</v>
      </c>
      <c r="P79" s="1" t="s">
        <v>27</v>
      </c>
    </row>
    <row r="80" spans="1:16" hidden="1" x14ac:dyDescent="0.35">
      <c r="A80">
        <v>134763</v>
      </c>
      <c r="B80" s="1" t="s">
        <v>55</v>
      </c>
      <c r="C80" s="1" t="s">
        <v>17</v>
      </c>
      <c r="D80" s="1" t="s">
        <v>18</v>
      </c>
      <c r="E80" s="1" t="s">
        <v>34</v>
      </c>
      <c r="F80">
        <v>2048</v>
      </c>
      <c r="G80" s="1" t="s">
        <v>19</v>
      </c>
      <c r="H80" s="1" t="s">
        <v>399</v>
      </c>
      <c r="I80" s="1" t="s">
        <v>400</v>
      </c>
      <c r="J80" s="1" t="s">
        <v>401</v>
      </c>
      <c r="K80" s="1" t="s">
        <v>402</v>
      </c>
      <c r="L80">
        <v>89.9</v>
      </c>
      <c r="M80" s="1" t="s">
        <v>24</v>
      </c>
      <c r="N80" s="1" t="s">
        <v>403</v>
      </c>
      <c r="O80" s="1" t="s">
        <v>26</v>
      </c>
      <c r="P80" s="1" t="s">
        <v>27</v>
      </c>
    </row>
    <row r="81" spans="1:16" hidden="1" x14ac:dyDescent="0.35">
      <c r="A81">
        <v>143231</v>
      </c>
      <c r="B81" s="1" t="s">
        <v>16</v>
      </c>
      <c r="C81" s="1" t="s">
        <v>17</v>
      </c>
      <c r="D81" s="1" t="s">
        <v>18</v>
      </c>
      <c r="E81" s="1" t="s">
        <v>17</v>
      </c>
      <c r="F81">
        <v>2578</v>
      </c>
      <c r="G81" s="1" t="s">
        <v>19</v>
      </c>
      <c r="H81" s="1" t="s">
        <v>404</v>
      </c>
      <c r="I81" s="1" t="s">
        <v>405</v>
      </c>
      <c r="J81" s="1" t="s">
        <v>388</v>
      </c>
      <c r="K81" s="1" t="s">
        <v>406</v>
      </c>
      <c r="L81">
        <v>89.9</v>
      </c>
      <c r="M81" s="1" t="s">
        <v>24</v>
      </c>
      <c r="N81" s="1" t="s">
        <v>407</v>
      </c>
      <c r="O81" s="1" t="s">
        <v>26</v>
      </c>
      <c r="P81" s="1" t="s">
        <v>27</v>
      </c>
    </row>
    <row r="82" spans="1:16" hidden="1" x14ac:dyDescent="0.35">
      <c r="A82">
        <v>125409</v>
      </c>
      <c r="B82" s="1" t="s">
        <v>33</v>
      </c>
      <c r="C82" s="1" t="s">
        <v>34</v>
      </c>
      <c r="D82" s="1" t="s">
        <v>18</v>
      </c>
      <c r="E82" s="1" t="s">
        <v>17</v>
      </c>
      <c r="F82">
        <v>2040</v>
      </c>
      <c r="G82" s="1" t="s">
        <v>19</v>
      </c>
      <c r="H82" s="1" t="s">
        <v>408</v>
      </c>
      <c r="I82" s="1" t="s">
        <v>409</v>
      </c>
      <c r="J82" s="1" t="s">
        <v>410</v>
      </c>
      <c r="K82" s="1" t="s">
        <v>411</v>
      </c>
      <c r="L82">
        <v>89.9</v>
      </c>
      <c r="M82" s="1" t="s">
        <v>24</v>
      </c>
      <c r="N82" s="1" t="s">
        <v>412</v>
      </c>
      <c r="O82" s="1" t="s">
        <v>26</v>
      </c>
      <c r="P82" s="1" t="s">
        <v>27</v>
      </c>
    </row>
    <row r="83" spans="1:16" hidden="1" x14ac:dyDescent="0.35">
      <c r="A83">
        <v>183074</v>
      </c>
      <c r="B83" s="1" t="s">
        <v>16</v>
      </c>
      <c r="C83" s="1" t="s">
        <v>17</v>
      </c>
      <c r="D83" s="1" t="s">
        <v>18</v>
      </c>
      <c r="E83" s="1" t="s">
        <v>17</v>
      </c>
      <c r="F83">
        <v>2791</v>
      </c>
      <c r="G83" s="1" t="s">
        <v>19</v>
      </c>
      <c r="H83" s="1" t="s">
        <v>413</v>
      </c>
      <c r="I83" s="1" t="s">
        <v>414</v>
      </c>
      <c r="J83" s="1" t="s">
        <v>415</v>
      </c>
      <c r="K83" s="1" t="s">
        <v>416</v>
      </c>
      <c r="L83">
        <v>89.9</v>
      </c>
      <c r="M83" s="1" t="s">
        <v>24</v>
      </c>
      <c r="N83" s="1" t="s">
        <v>417</v>
      </c>
      <c r="O83" s="1" t="s">
        <v>26</v>
      </c>
      <c r="P83" s="1" t="s">
        <v>27</v>
      </c>
    </row>
    <row r="84" spans="1:16" x14ac:dyDescent="0.35">
      <c r="A84">
        <v>147947</v>
      </c>
      <c r="B84" s="1" t="s">
        <v>16</v>
      </c>
      <c r="C84" s="1" t="s">
        <v>34</v>
      </c>
      <c r="D84" s="1" t="s">
        <v>18</v>
      </c>
      <c r="E84" s="1" t="s">
        <v>34</v>
      </c>
      <c r="F84">
        <v>1249</v>
      </c>
      <c r="G84" s="1" t="s">
        <v>19</v>
      </c>
      <c r="H84" s="1" t="s">
        <v>418</v>
      </c>
      <c r="I84" s="1" t="s">
        <v>419</v>
      </c>
      <c r="J84" s="1" t="s">
        <v>420</v>
      </c>
      <c r="K84" s="1" t="s">
        <v>421</v>
      </c>
      <c r="L84">
        <v>89.9</v>
      </c>
      <c r="M84" s="1" t="s">
        <v>24</v>
      </c>
      <c r="N84" s="1" t="s">
        <v>422</v>
      </c>
      <c r="O84" s="1" t="s">
        <v>26</v>
      </c>
      <c r="P84" s="1" t="s">
        <v>27</v>
      </c>
    </row>
    <row r="85" spans="1:16" x14ac:dyDescent="0.35">
      <c r="A85">
        <v>174171</v>
      </c>
      <c r="B85" s="1" t="s">
        <v>55</v>
      </c>
      <c r="C85" s="1" t="s">
        <v>34</v>
      </c>
      <c r="D85" s="1" t="s">
        <v>18</v>
      </c>
      <c r="E85" s="1" t="s">
        <v>34</v>
      </c>
      <c r="F85">
        <v>2273</v>
      </c>
      <c r="G85" s="1" t="s">
        <v>19</v>
      </c>
      <c r="H85" s="1" t="s">
        <v>423</v>
      </c>
      <c r="I85" s="1" t="s">
        <v>424</v>
      </c>
      <c r="J85" s="1" t="s">
        <v>425</v>
      </c>
      <c r="K85" s="1" t="s">
        <v>426</v>
      </c>
      <c r="L85">
        <v>89.9</v>
      </c>
      <c r="M85" s="1" t="s">
        <v>24</v>
      </c>
      <c r="N85" s="1" t="s">
        <v>427</v>
      </c>
      <c r="O85" s="1" t="s">
        <v>26</v>
      </c>
      <c r="P85" s="1" t="s">
        <v>27</v>
      </c>
    </row>
    <row r="86" spans="1:16" hidden="1" x14ac:dyDescent="0.35">
      <c r="A86">
        <v>183064</v>
      </c>
      <c r="B86" s="1" t="s">
        <v>55</v>
      </c>
      <c r="C86" s="1" t="s">
        <v>34</v>
      </c>
      <c r="D86" s="1" t="s">
        <v>18</v>
      </c>
      <c r="E86" s="1" t="s">
        <v>17</v>
      </c>
      <c r="F86">
        <v>1773</v>
      </c>
      <c r="G86" s="1" t="s">
        <v>19</v>
      </c>
      <c r="H86" s="1" t="s">
        <v>428</v>
      </c>
      <c r="I86" s="1" t="s">
        <v>429</v>
      </c>
      <c r="J86" s="1" t="s">
        <v>430</v>
      </c>
      <c r="K86" s="1" t="s">
        <v>431</v>
      </c>
      <c r="L86">
        <v>89.9</v>
      </c>
      <c r="M86" s="1" t="s">
        <v>24</v>
      </c>
      <c r="N86" s="1" t="s">
        <v>432</v>
      </c>
      <c r="O86" s="1" t="s">
        <v>26</v>
      </c>
      <c r="P86" s="1" t="s">
        <v>27</v>
      </c>
    </row>
    <row r="87" spans="1:16" x14ac:dyDescent="0.35">
      <c r="A87">
        <v>177131</v>
      </c>
      <c r="B87" s="1" t="s">
        <v>16</v>
      </c>
      <c r="C87" s="1" t="s">
        <v>34</v>
      </c>
      <c r="D87" s="1" t="s">
        <v>18</v>
      </c>
      <c r="E87" s="1" t="s">
        <v>34</v>
      </c>
      <c r="F87">
        <v>1733</v>
      </c>
      <c r="G87" s="1" t="s">
        <v>19</v>
      </c>
      <c r="H87" s="1" t="s">
        <v>433</v>
      </c>
      <c r="I87" s="1" t="s">
        <v>434</v>
      </c>
      <c r="J87" s="1" t="s">
        <v>435</v>
      </c>
      <c r="K87" s="1" t="s">
        <v>436</v>
      </c>
      <c r="L87">
        <v>69.900000000000006</v>
      </c>
      <c r="M87" s="1" t="s">
        <v>24</v>
      </c>
      <c r="N87" s="1" t="s">
        <v>437</v>
      </c>
      <c r="O87" s="1" t="s">
        <v>26</v>
      </c>
      <c r="P87" s="1" t="s">
        <v>27</v>
      </c>
    </row>
    <row r="88" spans="1:16" hidden="1" x14ac:dyDescent="0.35">
      <c r="A88">
        <v>128179</v>
      </c>
      <c r="B88" s="1" t="s">
        <v>33</v>
      </c>
      <c r="C88" s="1" t="s">
        <v>34</v>
      </c>
      <c r="D88" s="1" t="s">
        <v>18</v>
      </c>
      <c r="E88" s="1" t="s">
        <v>17</v>
      </c>
      <c r="F88">
        <v>2060</v>
      </c>
      <c r="G88" s="1" t="s">
        <v>19</v>
      </c>
      <c r="H88" s="1" t="s">
        <v>438</v>
      </c>
      <c r="I88" s="1" t="s">
        <v>439</v>
      </c>
      <c r="J88" s="1" t="s">
        <v>440</v>
      </c>
      <c r="K88" s="1" t="s">
        <v>441</v>
      </c>
      <c r="L88">
        <v>89.9</v>
      </c>
      <c r="M88" s="1" t="s">
        <v>24</v>
      </c>
      <c r="N88" s="1" t="s">
        <v>442</v>
      </c>
      <c r="O88" s="1" t="s">
        <v>26</v>
      </c>
      <c r="P88" s="1" t="s">
        <v>27</v>
      </c>
    </row>
    <row r="89" spans="1:16" hidden="1" x14ac:dyDescent="0.35">
      <c r="A89">
        <v>152723</v>
      </c>
      <c r="B89" s="1" t="s">
        <v>16</v>
      </c>
      <c r="C89" s="1" t="s">
        <v>17</v>
      </c>
      <c r="D89" s="1" t="s">
        <v>18</v>
      </c>
      <c r="E89" s="1" t="s">
        <v>34</v>
      </c>
      <c r="F89">
        <v>2849</v>
      </c>
      <c r="G89" s="1" t="s">
        <v>19</v>
      </c>
      <c r="H89" s="1" t="s">
        <v>443</v>
      </c>
      <c r="I89" s="1" t="s">
        <v>444</v>
      </c>
      <c r="J89" s="1" t="s">
        <v>445</v>
      </c>
      <c r="K89" s="1" t="s">
        <v>446</v>
      </c>
      <c r="L89">
        <v>169</v>
      </c>
      <c r="M89" s="1" t="s">
        <v>24</v>
      </c>
      <c r="N89" s="1" t="s">
        <v>447</v>
      </c>
      <c r="O89" s="1" t="s">
        <v>26</v>
      </c>
      <c r="P89" s="1" t="s">
        <v>27</v>
      </c>
    </row>
    <row r="90" spans="1:16" hidden="1" x14ac:dyDescent="0.35">
      <c r="A90">
        <v>123824</v>
      </c>
      <c r="B90" s="1" t="s">
        <v>16</v>
      </c>
      <c r="C90" s="1" t="s">
        <v>34</v>
      </c>
      <c r="D90" s="1" t="s">
        <v>18</v>
      </c>
      <c r="E90" s="1" t="s">
        <v>17</v>
      </c>
      <c r="F90">
        <v>2277</v>
      </c>
      <c r="G90" s="1" t="s">
        <v>19</v>
      </c>
      <c r="H90" s="1" t="s">
        <v>448</v>
      </c>
      <c r="I90" s="1" t="s">
        <v>449</v>
      </c>
      <c r="J90" s="1" t="s">
        <v>450</v>
      </c>
      <c r="K90" s="1" t="s">
        <v>451</v>
      </c>
      <c r="L90">
        <v>169</v>
      </c>
      <c r="M90" s="1" t="s">
        <v>24</v>
      </c>
      <c r="N90" s="1" t="s">
        <v>452</v>
      </c>
      <c r="O90" s="1" t="s">
        <v>26</v>
      </c>
      <c r="P90" s="1" t="s">
        <v>27</v>
      </c>
    </row>
    <row r="91" spans="1:16" hidden="1" x14ac:dyDescent="0.35">
      <c r="A91">
        <v>166345</v>
      </c>
      <c r="B91" s="1" t="s">
        <v>16</v>
      </c>
      <c r="C91" s="1" t="s">
        <v>17</v>
      </c>
      <c r="D91" s="1" t="s">
        <v>18</v>
      </c>
      <c r="E91" s="1" t="s">
        <v>34</v>
      </c>
      <c r="F91">
        <v>1135</v>
      </c>
      <c r="G91" s="1" t="s">
        <v>19</v>
      </c>
      <c r="H91" s="1" t="s">
        <v>453</v>
      </c>
      <c r="I91" s="1" t="s">
        <v>454</v>
      </c>
      <c r="J91" s="1" t="s">
        <v>455</v>
      </c>
      <c r="K91" s="1" t="s">
        <v>456</v>
      </c>
      <c r="L91">
        <v>69.900000000000006</v>
      </c>
      <c r="M91" s="1" t="s">
        <v>24</v>
      </c>
      <c r="N91" s="1" t="s">
        <v>457</v>
      </c>
      <c r="O91" s="1" t="s">
        <v>26</v>
      </c>
      <c r="P91" s="1" t="s">
        <v>27</v>
      </c>
    </row>
    <row r="92" spans="1:16" hidden="1" x14ac:dyDescent="0.35">
      <c r="A92">
        <v>199279</v>
      </c>
      <c r="B92" s="1" t="s">
        <v>16</v>
      </c>
      <c r="C92" s="1" t="s">
        <v>17</v>
      </c>
      <c r="D92" s="1" t="s">
        <v>18</v>
      </c>
      <c r="E92" s="1" t="s">
        <v>17</v>
      </c>
      <c r="F92">
        <v>1770</v>
      </c>
      <c r="G92" s="1" t="s">
        <v>19</v>
      </c>
      <c r="H92" s="1" t="s">
        <v>458</v>
      </c>
      <c r="I92" s="1" t="s">
        <v>459</v>
      </c>
      <c r="J92" s="1" t="s">
        <v>460</v>
      </c>
      <c r="K92" s="1" t="s">
        <v>461</v>
      </c>
      <c r="L92">
        <v>19.989999999999998</v>
      </c>
      <c r="M92" s="1" t="s">
        <v>24</v>
      </c>
      <c r="N92" s="1" t="s">
        <v>462</v>
      </c>
      <c r="O92" s="1" t="s">
        <v>26</v>
      </c>
      <c r="P92" s="1" t="s">
        <v>27</v>
      </c>
    </row>
    <row r="93" spans="1:16" hidden="1" x14ac:dyDescent="0.35">
      <c r="A93">
        <v>167981</v>
      </c>
      <c r="B93" s="1" t="s">
        <v>33</v>
      </c>
      <c r="C93" s="1" t="s">
        <v>17</v>
      </c>
      <c r="D93" s="1" t="s">
        <v>18</v>
      </c>
      <c r="E93" s="1" t="s">
        <v>17</v>
      </c>
      <c r="F93">
        <v>730</v>
      </c>
      <c r="G93" s="1" t="s">
        <v>19</v>
      </c>
      <c r="H93" s="1" t="s">
        <v>463</v>
      </c>
      <c r="I93" s="1" t="s">
        <v>464</v>
      </c>
      <c r="J93" s="1" t="s">
        <v>465</v>
      </c>
      <c r="K93" s="1" t="s">
        <v>466</v>
      </c>
      <c r="L93">
        <v>139</v>
      </c>
      <c r="M93" s="1" t="s">
        <v>24</v>
      </c>
      <c r="N93" s="1" t="s">
        <v>467</v>
      </c>
      <c r="O93" s="1" t="s">
        <v>26</v>
      </c>
      <c r="P93" s="1" t="s">
        <v>27</v>
      </c>
    </row>
    <row r="94" spans="1:16" hidden="1" x14ac:dyDescent="0.35">
      <c r="A94">
        <v>146839</v>
      </c>
      <c r="B94" s="1" t="s">
        <v>16</v>
      </c>
      <c r="C94" s="1" t="s">
        <v>17</v>
      </c>
      <c r="D94" s="1" t="s">
        <v>18</v>
      </c>
      <c r="E94" s="1" t="s">
        <v>17</v>
      </c>
      <c r="F94">
        <v>1525</v>
      </c>
      <c r="G94" s="1" t="s">
        <v>19</v>
      </c>
      <c r="H94" s="1" t="s">
        <v>468</v>
      </c>
      <c r="I94" s="1" t="s">
        <v>469</v>
      </c>
      <c r="J94" s="1" t="s">
        <v>199</v>
      </c>
      <c r="K94" s="1" t="s">
        <v>470</v>
      </c>
      <c r="L94">
        <v>109</v>
      </c>
      <c r="M94" s="1" t="s">
        <v>24</v>
      </c>
      <c r="N94" s="1" t="s">
        <v>471</v>
      </c>
      <c r="O94" s="1" t="s">
        <v>26</v>
      </c>
      <c r="P94" s="1" t="s">
        <v>27</v>
      </c>
    </row>
    <row r="95" spans="1:16" hidden="1" x14ac:dyDescent="0.35">
      <c r="A95">
        <v>187180</v>
      </c>
      <c r="B95" s="1" t="s">
        <v>55</v>
      </c>
      <c r="C95" s="1" t="s">
        <v>17</v>
      </c>
      <c r="D95" s="1" t="s">
        <v>18</v>
      </c>
      <c r="E95" s="1" t="s">
        <v>34</v>
      </c>
      <c r="F95">
        <v>647</v>
      </c>
      <c r="G95" s="1" t="s">
        <v>19</v>
      </c>
      <c r="H95" s="1" t="s">
        <v>472</v>
      </c>
      <c r="I95" s="1" t="s">
        <v>473</v>
      </c>
      <c r="J95" s="1" t="s">
        <v>460</v>
      </c>
      <c r="K95" s="1" t="s">
        <v>474</v>
      </c>
      <c r="L95">
        <v>109</v>
      </c>
      <c r="M95" s="1" t="s">
        <v>24</v>
      </c>
      <c r="N95" s="1" t="s">
        <v>475</v>
      </c>
      <c r="O95" s="1" t="s">
        <v>26</v>
      </c>
      <c r="P95" s="1" t="s">
        <v>27</v>
      </c>
    </row>
    <row r="96" spans="1:16" x14ac:dyDescent="0.35">
      <c r="A96">
        <v>167640</v>
      </c>
      <c r="B96" s="1" t="s">
        <v>33</v>
      </c>
      <c r="C96" s="1" t="s">
        <v>34</v>
      </c>
      <c r="D96" s="1" t="s">
        <v>18</v>
      </c>
      <c r="E96" s="1" t="s">
        <v>34</v>
      </c>
      <c r="F96">
        <v>1017</v>
      </c>
      <c r="G96" s="1" t="s">
        <v>19</v>
      </c>
      <c r="H96" s="1" t="s">
        <v>476</v>
      </c>
      <c r="I96" s="1" t="s">
        <v>477</v>
      </c>
      <c r="J96" s="1" t="s">
        <v>460</v>
      </c>
      <c r="K96" s="1" t="s">
        <v>478</v>
      </c>
      <c r="L96">
        <v>109</v>
      </c>
      <c r="M96" s="1" t="s">
        <v>24</v>
      </c>
      <c r="N96" s="1" t="s">
        <v>479</v>
      </c>
      <c r="O96" s="1" t="s">
        <v>26</v>
      </c>
      <c r="P96" s="1" t="s">
        <v>27</v>
      </c>
    </row>
    <row r="97" spans="1:16" hidden="1" x14ac:dyDescent="0.35">
      <c r="A97">
        <v>165158</v>
      </c>
      <c r="B97" s="1" t="s">
        <v>55</v>
      </c>
      <c r="C97" s="1" t="s">
        <v>17</v>
      </c>
      <c r="D97" s="1" t="s">
        <v>18</v>
      </c>
      <c r="E97" s="1" t="s">
        <v>17</v>
      </c>
      <c r="F97">
        <v>1622</v>
      </c>
      <c r="G97" s="1" t="s">
        <v>19</v>
      </c>
      <c r="H97" s="1" t="s">
        <v>480</v>
      </c>
      <c r="I97" s="1" t="s">
        <v>481</v>
      </c>
      <c r="J97" s="1" t="s">
        <v>482</v>
      </c>
      <c r="K97" s="1" t="s">
        <v>483</v>
      </c>
      <c r="L97">
        <v>109</v>
      </c>
      <c r="M97" s="1" t="s">
        <v>24</v>
      </c>
      <c r="N97" s="1" t="s">
        <v>484</v>
      </c>
      <c r="O97" s="1" t="s">
        <v>26</v>
      </c>
      <c r="P97" s="1" t="s">
        <v>27</v>
      </c>
    </row>
    <row r="98" spans="1:16" x14ac:dyDescent="0.35">
      <c r="A98">
        <v>111521</v>
      </c>
      <c r="B98" s="1" t="s">
        <v>55</v>
      </c>
      <c r="C98" s="1" t="s">
        <v>34</v>
      </c>
      <c r="D98" s="1" t="s">
        <v>18</v>
      </c>
      <c r="E98" s="1" t="s">
        <v>34</v>
      </c>
      <c r="F98">
        <v>2553</v>
      </c>
      <c r="G98" s="1" t="s">
        <v>19</v>
      </c>
      <c r="H98" s="1" t="s">
        <v>485</v>
      </c>
      <c r="I98" s="1" t="s">
        <v>486</v>
      </c>
      <c r="J98" s="1" t="s">
        <v>487</v>
      </c>
      <c r="K98" s="1" t="s">
        <v>488</v>
      </c>
      <c r="L98">
        <v>99.9</v>
      </c>
      <c r="M98" s="1" t="s">
        <v>24</v>
      </c>
      <c r="N98" s="1" t="s">
        <v>489</v>
      </c>
      <c r="O98" s="1" t="s">
        <v>26</v>
      </c>
      <c r="P98" s="1" t="s">
        <v>27</v>
      </c>
    </row>
    <row r="99" spans="1:16" hidden="1" x14ac:dyDescent="0.35">
      <c r="A99">
        <v>120228</v>
      </c>
      <c r="B99" s="1" t="s">
        <v>33</v>
      </c>
      <c r="C99" s="1" t="s">
        <v>17</v>
      </c>
      <c r="D99" s="1" t="s">
        <v>18</v>
      </c>
      <c r="E99" s="1" t="s">
        <v>17</v>
      </c>
      <c r="F99">
        <v>2347</v>
      </c>
      <c r="G99" s="1" t="s">
        <v>19</v>
      </c>
      <c r="H99" s="1" t="s">
        <v>490</v>
      </c>
      <c r="I99" s="1" t="s">
        <v>491</v>
      </c>
      <c r="J99" s="1" t="s">
        <v>73</v>
      </c>
      <c r="K99" s="1" t="s">
        <v>492</v>
      </c>
      <c r="L99">
        <v>89.9</v>
      </c>
      <c r="M99" s="1" t="s">
        <v>24</v>
      </c>
      <c r="N99" s="1" t="s">
        <v>493</v>
      </c>
      <c r="O99" s="1" t="s">
        <v>26</v>
      </c>
      <c r="P99" s="1" t="s">
        <v>27</v>
      </c>
    </row>
    <row r="100" spans="1:16" hidden="1" x14ac:dyDescent="0.35">
      <c r="A100">
        <v>133078</v>
      </c>
      <c r="B100" s="1" t="s">
        <v>16</v>
      </c>
      <c r="C100" s="1" t="s">
        <v>17</v>
      </c>
      <c r="D100" s="1" t="s">
        <v>18</v>
      </c>
      <c r="E100" s="1" t="s">
        <v>34</v>
      </c>
      <c r="F100">
        <v>2535</v>
      </c>
      <c r="G100" s="1" t="s">
        <v>19</v>
      </c>
      <c r="H100" s="1" t="s">
        <v>494</v>
      </c>
      <c r="I100" s="1" t="s">
        <v>495</v>
      </c>
      <c r="J100" s="1" t="s">
        <v>401</v>
      </c>
      <c r="K100" s="1" t="s">
        <v>496</v>
      </c>
      <c r="L100">
        <v>69.900000000000006</v>
      </c>
      <c r="M100" s="1" t="s">
        <v>24</v>
      </c>
      <c r="N100" s="1" t="s">
        <v>497</v>
      </c>
      <c r="O100" s="1" t="s">
        <v>26</v>
      </c>
      <c r="P100" s="1" t="s">
        <v>27</v>
      </c>
    </row>
    <row r="101" spans="1:16" hidden="1" x14ac:dyDescent="0.35">
      <c r="A101">
        <v>137598</v>
      </c>
      <c r="B101" s="1" t="s">
        <v>16</v>
      </c>
      <c r="C101" s="1" t="s">
        <v>17</v>
      </c>
      <c r="D101" s="1" t="s">
        <v>18</v>
      </c>
      <c r="E101" s="1" t="s">
        <v>34</v>
      </c>
      <c r="F101">
        <v>2839</v>
      </c>
      <c r="G101" s="1" t="s">
        <v>19</v>
      </c>
      <c r="H101" s="1" t="s">
        <v>498</v>
      </c>
      <c r="I101" s="1" t="s">
        <v>499</v>
      </c>
      <c r="J101" s="1" t="s">
        <v>298</v>
      </c>
      <c r="K101" s="1" t="s">
        <v>500</v>
      </c>
      <c r="L101">
        <v>139</v>
      </c>
      <c r="M101" s="1" t="s">
        <v>24</v>
      </c>
      <c r="N101" s="1" t="s">
        <v>501</v>
      </c>
      <c r="O101" s="1" t="s">
        <v>26</v>
      </c>
      <c r="P101" s="1" t="s">
        <v>27</v>
      </c>
    </row>
    <row r="102" spans="1:16" x14ac:dyDescent="0.35">
      <c r="A102">
        <v>138779</v>
      </c>
      <c r="B102" s="1" t="s">
        <v>55</v>
      </c>
      <c r="C102" s="1" t="s">
        <v>34</v>
      </c>
      <c r="D102" s="1" t="s">
        <v>18</v>
      </c>
      <c r="E102" s="1" t="s">
        <v>34</v>
      </c>
      <c r="F102">
        <v>2801</v>
      </c>
      <c r="G102" s="1" t="s">
        <v>19</v>
      </c>
      <c r="H102" s="1" t="s">
        <v>502</v>
      </c>
      <c r="I102" s="1" t="s">
        <v>503</v>
      </c>
      <c r="J102" s="1" t="s">
        <v>37</v>
      </c>
      <c r="K102" s="1" t="s">
        <v>43</v>
      </c>
      <c r="L102">
        <v>139</v>
      </c>
      <c r="M102" s="1" t="s">
        <v>24</v>
      </c>
      <c r="N102" s="1" t="s">
        <v>504</v>
      </c>
      <c r="O102" s="1" t="s">
        <v>26</v>
      </c>
      <c r="P102" s="1" t="s">
        <v>27</v>
      </c>
    </row>
    <row r="103" spans="1:16" x14ac:dyDescent="0.35">
      <c r="A103">
        <v>198329</v>
      </c>
      <c r="B103" s="1" t="s">
        <v>55</v>
      </c>
      <c r="C103" s="1" t="s">
        <v>34</v>
      </c>
      <c r="D103" s="1" t="s">
        <v>18</v>
      </c>
      <c r="E103" s="1" t="s">
        <v>34</v>
      </c>
      <c r="F103">
        <v>628</v>
      </c>
      <c r="G103" s="1" t="s">
        <v>19</v>
      </c>
      <c r="H103" s="1" t="s">
        <v>505</v>
      </c>
      <c r="I103" s="1" t="s">
        <v>506</v>
      </c>
      <c r="J103" s="1" t="s">
        <v>507</v>
      </c>
      <c r="K103" s="1" t="s">
        <v>508</v>
      </c>
      <c r="L103">
        <v>109</v>
      </c>
      <c r="M103" s="1" t="s">
        <v>24</v>
      </c>
      <c r="N103" s="1" t="s">
        <v>509</v>
      </c>
      <c r="O103" s="1" t="s">
        <v>26</v>
      </c>
      <c r="P103" s="1" t="s">
        <v>27</v>
      </c>
    </row>
    <row r="104" spans="1:16" hidden="1" x14ac:dyDescent="0.35">
      <c r="A104">
        <v>110295</v>
      </c>
      <c r="B104" s="1" t="s">
        <v>33</v>
      </c>
      <c r="C104" s="1" t="s">
        <v>34</v>
      </c>
      <c r="D104" s="1" t="s">
        <v>18</v>
      </c>
      <c r="E104" s="1" t="s">
        <v>17</v>
      </c>
      <c r="F104">
        <v>1448</v>
      </c>
      <c r="G104" s="1" t="s">
        <v>19</v>
      </c>
      <c r="H104" s="1" t="s">
        <v>510</v>
      </c>
      <c r="I104" s="1" t="s">
        <v>511</v>
      </c>
      <c r="J104" s="1" t="s">
        <v>512</v>
      </c>
      <c r="K104" s="1" t="s">
        <v>513</v>
      </c>
      <c r="L104">
        <v>129</v>
      </c>
      <c r="M104" s="1" t="s">
        <v>24</v>
      </c>
      <c r="N104" s="1" t="s">
        <v>514</v>
      </c>
      <c r="O104" s="1" t="s">
        <v>26</v>
      </c>
      <c r="P104" s="1" t="s">
        <v>27</v>
      </c>
    </row>
    <row r="105" spans="1:16" hidden="1" x14ac:dyDescent="0.35">
      <c r="A105">
        <v>196427</v>
      </c>
      <c r="B105" s="1" t="s">
        <v>16</v>
      </c>
      <c r="C105" s="1" t="s">
        <v>34</v>
      </c>
      <c r="D105" s="1" t="s">
        <v>18</v>
      </c>
      <c r="E105" s="1" t="s">
        <v>17</v>
      </c>
      <c r="F105">
        <v>1401</v>
      </c>
      <c r="G105" s="1" t="s">
        <v>19</v>
      </c>
      <c r="H105" s="1" t="s">
        <v>515</v>
      </c>
      <c r="I105" s="1" t="s">
        <v>516</v>
      </c>
      <c r="J105" s="1" t="s">
        <v>517</v>
      </c>
      <c r="K105" s="1" t="s">
        <v>518</v>
      </c>
      <c r="L105">
        <v>169</v>
      </c>
      <c r="M105" s="1" t="s">
        <v>24</v>
      </c>
      <c r="N105" s="1" t="s">
        <v>519</v>
      </c>
      <c r="O105" s="1" t="s">
        <v>26</v>
      </c>
      <c r="P105" s="1" t="s">
        <v>27</v>
      </c>
    </row>
    <row r="106" spans="1:16" x14ac:dyDescent="0.35">
      <c r="A106">
        <v>110075</v>
      </c>
      <c r="B106" s="1" t="s">
        <v>55</v>
      </c>
      <c r="C106" s="1" t="s">
        <v>34</v>
      </c>
      <c r="D106" s="1" t="s">
        <v>18</v>
      </c>
      <c r="E106" s="1" t="s">
        <v>34</v>
      </c>
      <c r="F106">
        <v>2185</v>
      </c>
      <c r="G106" s="1" t="s">
        <v>19</v>
      </c>
      <c r="H106" s="1" t="s">
        <v>520</v>
      </c>
      <c r="I106" s="1" t="s">
        <v>521</v>
      </c>
      <c r="J106" s="1" t="s">
        <v>522</v>
      </c>
      <c r="K106" s="1" t="s">
        <v>523</v>
      </c>
      <c r="L106">
        <v>159</v>
      </c>
      <c r="M106" s="1" t="s">
        <v>24</v>
      </c>
      <c r="N106" s="1" t="s">
        <v>524</v>
      </c>
      <c r="O106" s="1" t="s">
        <v>26</v>
      </c>
      <c r="P106" s="1" t="s">
        <v>27</v>
      </c>
    </row>
    <row r="107" spans="1:16" hidden="1" x14ac:dyDescent="0.35">
      <c r="A107">
        <v>132322</v>
      </c>
      <c r="B107" s="1" t="s">
        <v>55</v>
      </c>
      <c r="C107" s="1" t="s">
        <v>34</v>
      </c>
      <c r="D107" s="1" t="s">
        <v>18</v>
      </c>
      <c r="E107" s="1" t="s">
        <v>17</v>
      </c>
      <c r="F107">
        <v>2135</v>
      </c>
      <c r="G107" s="1" t="s">
        <v>19</v>
      </c>
      <c r="H107" s="1" t="s">
        <v>525</v>
      </c>
      <c r="I107" s="1" t="s">
        <v>526</v>
      </c>
      <c r="J107" s="1" t="s">
        <v>527</v>
      </c>
      <c r="K107" s="1" t="s">
        <v>528</v>
      </c>
      <c r="L107">
        <v>12.99</v>
      </c>
      <c r="M107" s="1" t="s">
        <v>24</v>
      </c>
      <c r="N107" s="1" t="s">
        <v>529</v>
      </c>
      <c r="O107" s="1" t="s">
        <v>26</v>
      </c>
      <c r="P107" s="1" t="s">
        <v>27</v>
      </c>
    </row>
    <row r="108" spans="1:16" hidden="1" x14ac:dyDescent="0.35">
      <c r="A108">
        <v>199631</v>
      </c>
      <c r="B108" s="1" t="s">
        <v>55</v>
      </c>
      <c r="C108" s="1" t="s">
        <v>34</v>
      </c>
      <c r="D108" s="1" t="s">
        <v>18</v>
      </c>
      <c r="E108" s="1" t="s">
        <v>17</v>
      </c>
      <c r="F108">
        <v>1269</v>
      </c>
      <c r="G108" s="1" t="s">
        <v>19</v>
      </c>
      <c r="H108" s="1" t="s">
        <v>530</v>
      </c>
      <c r="I108" s="1" t="s">
        <v>531</v>
      </c>
      <c r="J108" s="1" t="s">
        <v>532</v>
      </c>
      <c r="K108" s="1" t="s">
        <v>533</v>
      </c>
      <c r="L108">
        <v>89.9</v>
      </c>
      <c r="M108" s="1" t="s">
        <v>24</v>
      </c>
      <c r="N108" s="1" t="s">
        <v>534</v>
      </c>
      <c r="O108" s="1" t="s">
        <v>26</v>
      </c>
      <c r="P108" s="1" t="s">
        <v>27</v>
      </c>
    </row>
    <row r="109" spans="1:16" hidden="1" x14ac:dyDescent="0.35">
      <c r="A109">
        <v>182306</v>
      </c>
      <c r="B109" s="1" t="s">
        <v>55</v>
      </c>
      <c r="C109" s="1" t="s">
        <v>17</v>
      </c>
      <c r="D109" s="1" t="s">
        <v>18</v>
      </c>
      <c r="E109" s="1" t="s">
        <v>17</v>
      </c>
      <c r="F109">
        <v>2805</v>
      </c>
      <c r="G109" s="1" t="s">
        <v>19</v>
      </c>
      <c r="H109" s="1" t="s">
        <v>535</v>
      </c>
      <c r="I109" s="1" t="s">
        <v>536</v>
      </c>
      <c r="J109" s="1" t="s">
        <v>537</v>
      </c>
      <c r="K109" s="1" t="s">
        <v>538</v>
      </c>
      <c r="L109">
        <v>89.9</v>
      </c>
      <c r="M109" s="1" t="s">
        <v>24</v>
      </c>
      <c r="N109" s="1" t="s">
        <v>539</v>
      </c>
      <c r="O109" s="1" t="s">
        <v>26</v>
      </c>
      <c r="P109" s="1" t="s">
        <v>27</v>
      </c>
    </row>
    <row r="110" spans="1:16" hidden="1" x14ac:dyDescent="0.35">
      <c r="A110">
        <v>194915</v>
      </c>
      <c r="B110" s="1" t="s">
        <v>16</v>
      </c>
      <c r="C110" s="1" t="s">
        <v>34</v>
      </c>
      <c r="D110" s="1" t="s">
        <v>18</v>
      </c>
      <c r="E110" s="1" t="s">
        <v>17</v>
      </c>
      <c r="F110">
        <v>1796</v>
      </c>
      <c r="G110" s="1" t="s">
        <v>19</v>
      </c>
      <c r="H110" s="1" t="s">
        <v>540</v>
      </c>
      <c r="I110" s="1" t="s">
        <v>541</v>
      </c>
      <c r="J110" s="1" t="s">
        <v>542</v>
      </c>
      <c r="K110" s="1" t="s">
        <v>543</v>
      </c>
      <c r="L110">
        <v>79.900000000000006</v>
      </c>
      <c r="M110" s="1" t="s">
        <v>24</v>
      </c>
      <c r="N110" s="1" t="s">
        <v>544</v>
      </c>
      <c r="O110" s="1" t="s">
        <v>26</v>
      </c>
      <c r="P110" s="1" t="s">
        <v>27</v>
      </c>
    </row>
    <row r="111" spans="1:16" hidden="1" x14ac:dyDescent="0.35">
      <c r="A111">
        <v>131298</v>
      </c>
      <c r="B111" s="1" t="s">
        <v>33</v>
      </c>
      <c r="C111" s="1" t="s">
        <v>34</v>
      </c>
      <c r="D111" s="1" t="s">
        <v>18</v>
      </c>
      <c r="E111" s="1" t="s">
        <v>17</v>
      </c>
      <c r="F111">
        <v>2133</v>
      </c>
      <c r="G111" s="1" t="s">
        <v>19</v>
      </c>
      <c r="H111" s="1" t="s">
        <v>545</v>
      </c>
      <c r="I111" s="1" t="s">
        <v>546</v>
      </c>
      <c r="J111" s="1" t="s">
        <v>547</v>
      </c>
      <c r="K111" s="1" t="s">
        <v>548</v>
      </c>
      <c r="L111">
        <v>69.900000000000006</v>
      </c>
      <c r="M111" s="1" t="s">
        <v>24</v>
      </c>
      <c r="N111" s="1" t="s">
        <v>549</v>
      </c>
      <c r="O111" s="1" t="s">
        <v>26</v>
      </c>
      <c r="P111" s="1" t="s">
        <v>27</v>
      </c>
    </row>
    <row r="112" spans="1:16" hidden="1" x14ac:dyDescent="0.35">
      <c r="A112">
        <v>168571</v>
      </c>
      <c r="B112" s="1" t="s">
        <v>16</v>
      </c>
      <c r="C112" s="1" t="s">
        <v>17</v>
      </c>
      <c r="D112" s="1" t="s">
        <v>18</v>
      </c>
      <c r="E112" s="1" t="s">
        <v>17</v>
      </c>
      <c r="F112">
        <v>1778</v>
      </c>
      <c r="G112" s="1" t="s">
        <v>19</v>
      </c>
      <c r="H112" s="1" t="s">
        <v>550</v>
      </c>
      <c r="I112" s="1" t="s">
        <v>551</v>
      </c>
      <c r="J112" s="1" t="s">
        <v>430</v>
      </c>
      <c r="K112" s="1" t="s">
        <v>552</v>
      </c>
      <c r="L112">
        <v>89.9</v>
      </c>
      <c r="M112" s="1" t="s">
        <v>24</v>
      </c>
      <c r="N112" s="1" t="s">
        <v>553</v>
      </c>
      <c r="O112" s="1" t="s">
        <v>26</v>
      </c>
      <c r="P112" s="1" t="s">
        <v>27</v>
      </c>
    </row>
    <row r="113" spans="1:16" hidden="1" x14ac:dyDescent="0.35">
      <c r="A113">
        <v>154224</v>
      </c>
      <c r="B113" s="1" t="s">
        <v>33</v>
      </c>
      <c r="C113" s="1" t="s">
        <v>34</v>
      </c>
      <c r="D113" s="1" t="s">
        <v>18</v>
      </c>
      <c r="E113" s="1" t="s">
        <v>17</v>
      </c>
      <c r="F113">
        <v>2474</v>
      </c>
      <c r="G113" s="1" t="s">
        <v>19</v>
      </c>
      <c r="H113" s="1" t="s">
        <v>554</v>
      </c>
      <c r="I113" s="1" t="s">
        <v>555</v>
      </c>
      <c r="J113" s="1" t="s">
        <v>556</v>
      </c>
      <c r="K113" s="1" t="s">
        <v>557</v>
      </c>
      <c r="L113">
        <v>89.9</v>
      </c>
      <c r="M113" s="1" t="s">
        <v>24</v>
      </c>
      <c r="N113" s="1" t="s">
        <v>558</v>
      </c>
      <c r="O113" s="1" t="s">
        <v>26</v>
      </c>
      <c r="P113" s="1" t="s">
        <v>27</v>
      </c>
    </row>
    <row r="114" spans="1:16" hidden="1" x14ac:dyDescent="0.35">
      <c r="A114">
        <v>171061</v>
      </c>
      <c r="B114" s="1" t="s">
        <v>16</v>
      </c>
      <c r="C114" s="1" t="s">
        <v>17</v>
      </c>
      <c r="D114" s="1" t="s">
        <v>18</v>
      </c>
      <c r="E114" s="1" t="s">
        <v>34</v>
      </c>
      <c r="F114">
        <v>2032</v>
      </c>
      <c r="G114" s="1" t="s">
        <v>19</v>
      </c>
      <c r="H114" s="1" t="s">
        <v>559</v>
      </c>
      <c r="I114" s="1" t="s">
        <v>560</v>
      </c>
      <c r="J114" s="1" t="s">
        <v>547</v>
      </c>
      <c r="K114" s="1" t="s">
        <v>561</v>
      </c>
      <c r="L114">
        <v>59.9</v>
      </c>
      <c r="M114" s="1" t="s">
        <v>24</v>
      </c>
      <c r="N114" s="1" t="s">
        <v>562</v>
      </c>
      <c r="O114" s="1" t="s">
        <v>26</v>
      </c>
      <c r="P114" s="1" t="s">
        <v>27</v>
      </c>
    </row>
    <row r="115" spans="1:16" hidden="1" x14ac:dyDescent="0.35">
      <c r="A115">
        <v>119049</v>
      </c>
      <c r="B115" s="1" t="s">
        <v>16</v>
      </c>
      <c r="C115" s="1" t="s">
        <v>17</v>
      </c>
      <c r="D115" s="1" t="s">
        <v>18</v>
      </c>
      <c r="E115" s="1" t="s">
        <v>34</v>
      </c>
      <c r="F115">
        <v>1659</v>
      </c>
      <c r="G115" s="1" t="s">
        <v>19</v>
      </c>
      <c r="H115" s="1" t="s">
        <v>563</v>
      </c>
      <c r="I115" s="1" t="s">
        <v>564</v>
      </c>
      <c r="J115" s="1" t="s">
        <v>565</v>
      </c>
      <c r="K115" s="1" t="s">
        <v>566</v>
      </c>
      <c r="L115">
        <v>89.9</v>
      </c>
      <c r="M115" s="1" t="s">
        <v>24</v>
      </c>
      <c r="N115" s="1" t="s">
        <v>567</v>
      </c>
      <c r="O115" s="1" t="s">
        <v>26</v>
      </c>
      <c r="P115" s="1" t="s">
        <v>27</v>
      </c>
    </row>
    <row r="116" spans="1:16" x14ac:dyDescent="0.35">
      <c r="A116">
        <v>158781</v>
      </c>
      <c r="B116" s="1" t="s">
        <v>33</v>
      </c>
      <c r="C116" s="1" t="s">
        <v>34</v>
      </c>
      <c r="D116" s="1" t="s">
        <v>18</v>
      </c>
      <c r="E116" s="1" t="s">
        <v>34</v>
      </c>
      <c r="F116">
        <v>2443</v>
      </c>
      <c r="G116" s="1" t="s">
        <v>19</v>
      </c>
      <c r="H116" s="1" t="s">
        <v>568</v>
      </c>
      <c r="I116" s="1" t="s">
        <v>569</v>
      </c>
      <c r="J116" s="1" t="s">
        <v>570</v>
      </c>
      <c r="K116" s="1" t="s">
        <v>571</v>
      </c>
      <c r="L116">
        <v>69.900000000000006</v>
      </c>
      <c r="M116" s="1" t="s">
        <v>24</v>
      </c>
      <c r="N116" s="1" t="s">
        <v>572</v>
      </c>
      <c r="O116" s="1" t="s">
        <v>26</v>
      </c>
      <c r="P116" s="1" t="s">
        <v>27</v>
      </c>
    </row>
    <row r="117" spans="1:16" hidden="1" x14ac:dyDescent="0.35">
      <c r="A117">
        <v>151438</v>
      </c>
      <c r="B117" s="1" t="s">
        <v>16</v>
      </c>
      <c r="C117" s="1" t="s">
        <v>17</v>
      </c>
      <c r="D117" s="1" t="s">
        <v>18</v>
      </c>
      <c r="E117" s="1" t="s">
        <v>34</v>
      </c>
      <c r="F117">
        <v>1137</v>
      </c>
      <c r="G117" s="1" t="s">
        <v>19</v>
      </c>
      <c r="H117" s="1" t="s">
        <v>573</v>
      </c>
      <c r="I117" s="1" t="s">
        <v>574</v>
      </c>
      <c r="J117" s="1" t="s">
        <v>547</v>
      </c>
      <c r="K117" s="1" t="s">
        <v>575</v>
      </c>
      <c r="L117">
        <v>69.900000000000006</v>
      </c>
      <c r="M117" s="1" t="s">
        <v>24</v>
      </c>
      <c r="N117" s="1" t="s">
        <v>576</v>
      </c>
      <c r="O117" s="1" t="s">
        <v>26</v>
      </c>
      <c r="P117" s="1" t="s">
        <v>27</v>
      </c>
    </row>
    <row r="118" spans="1:16" hidden="1" x14ac:dyDescent="0.35">
      <c r="A118">
        <v>152871</v>
      </c>
      <c r="B118" s="1" t="s">
        <v>33</v>
      </c>
      <c r="C118" s="1" t="s">
        <v>17</v>
      </c>
      <c r="D118" s="1" t="s">
        <v>18</v>
      </c>
      <c r="E118" s="1" t="s">
        <v>34</v>
      </c>
      <c r="F118">
        <v>1847</v>
      </c>
      <c r="G118" s="1" t="s">
        <v>19</v>
      </c>
      <c r="H118" s="1" t="s">
        <v>577</v>
      </c>
      <c r="I118" s="1" t="s">
        <v>578</v>
      </c>
      <c r="J118" s="1" t="s">
        <v>579</v>
      </c>
      <c r="K118" s="1" t="s">
        <v>580</v>
      </c>
      <c r="L118">
        <v>69.900000000000006</v>
      </c>
      <c r="M118" s="1" t="s">
        <v>24</v>
      </c>
      <c r="N118" s="1" t="s">
        <v>581</v>
      </c>
      <c r="O118" s="1" t="s">
        <v>26</v>
      </c>
      <c r="P118" s="1" t="s">
        <v>27</v>
      </c>
    </row>
    <row r="119" spans="1:16" x14ac:dyDescent="0.35">
      <c r="A119">
        <v>126806</v>
      </c>
      <c r="B119" s="1" t="s">
        <v>33</v>
      </c>
      <c r="C119" s="1" t="s">
        <v>34</v>
      </c>
      <c r="D119" s="1" t="s">
        <v>18</v>
      </c>
      <c r="E119" s="1" t="s">
        <v>34</v>
      </c>
      <c r="F119">
        <v>2404</v>
      </c>
      <c r="G119" s="1" t="s">
        <v>19</v>
      </c>
      <c r="H119" s="1" t="s">
        <v>582</v>
      </c>
      <c r="I119" s="1" t="s">
        <v>583</v>
      </c>
      <c r="J119" s="1" t="s">
        <v>430</v>
      </c>
      <c r="K119" s="1" t="s">
        <v>584</v>
      </c>
      <c r="L119">
        <v>109</v>
      </c>
      <c r="M119" s="1" t="s">
        <v>24</v>
      </c>
      <c r="N119" s="1" t="s">
        <v>585</v>
      </c>
      <c r="O119" s="1" t="s">
        <v>26</v>
      </c>
      <c r="P119" s="1" t="s">
        <v>27</v>
      </c>
    </row>
    <row r="120" spans="1:16" hidden="1" x14ac:dyDescent="0.35">
      <c r="A120">
        <v>134104</v>
      </c>
      <c r="B120" s="1" t="s">
        <v>33</v>
      </c>
      <c r="C120" s="1" t="s">
        <v>17</v>
      </c>
      <c r="D120" s="1" t="s">
        <v>18</v>
      </c>
      <c r="E120" s="1" t="s">
        <v>34</v>
      </c>
      <c r="F120">
        <v>1466</v>
      </c>
      <c r="G120" s="1" t="s">
        <v>19</v>
      </c>
      <c r="H120" s="1" t="s">
        <v>586</v>
      </c>
      <c r="I120" s="1" t="s">
        <v>587</v>
      </c>
      <c r="J120" s="1" t="s">
        <v>588</v>
      </c>
      <c r="K120" s="1" t="s">
        <v>589</v>
      </c>
      <c r="L120">
        <v>59.9</v>
      </c>
      <c r="M120" s="1" t="s">
        <v>24</v>
      </c>
      <c r="N120" s="1" t="s">
        <v>590</v>
      </c>
      <c r="O120" s="1" t="s">
        <v>26</v>
      </c>
      <c r="P120" s="1" t="s">
        <v>27</v>
      </c>
    </row>
    <row r="121" spans="1:16" hidden="1" x14ac:dyDescent="0.35">
      <c r="A121">
        <v>120266</v>
      </c>
      <c r="B121" s="1" t="s">
        <v>55</v>
      </c>
      <c r="C121" s="1" t="s">
        <v>17</v>
      </c>
      <c r="D121" s="1" t="s">
        <v>18</v>
      </c>
      <c r="E121" s="1" t="s">
        <v>17</v>
      </c>
      <c r="F121">
        <v>2328</v>
      </c>
      <c r="G121" s="1" t="s">
        <v>19</v>
      </c>
      <c r="H121" s="1" t="s">
        <v>591</v>
      </c>
      <c r="I121" s="1" t="s">
        <v>592</v>
      </c>
      <c r="J121" s="1" t="s">
        <v>547</v>
      </c>
      <c r="K121" s="1" t="s">
        <v>593</v>
      </c>
      <c r="L121">
        <v>59.9</v>
      </c>
      <c r="M121" s="1" t="s">
        <v>24</v>
      </c>
      <c r="N121" s="1" t="s">
        <v>594</v>
      </c>
      <c r="O121" s="1" t="s">
        <v>26</v>
      </c>
      <c r="P121" s="1" t="s">
        <v>27</v>
      </c>
    </row>
    <row r="122" spans="1:16" hidden="1" x14ac:dyDescent="0.35">
      <c r="A122">
        <v>173550</v>
      </c>
      <c r="B122" s="1" t="s">
        <v>33</v>
      </c>
      <c r="C122" s="1" t="s">
        <v>17</v>
      </c>
      <c r="D122" s="1" t="s">
        <v>18</v>
      </c>
      <c r="E122" s="1" t="s">
        <v>34</v>
      </c>
      <c r="F122">
        <v>1431</v>
      </c>
      <c r="G122" s="1" t="s">
        <v>19</v>
      </c>
      <c r="H122" s="1" t="s">
        <v>595</v>
      </c>
      <c r="I122" s="1" t="s">
        <v>596</v>
      </c>
      <c r="J122" s="1" t="s">
        <v>430</v>
      </c>
      <c r="K122" s="1" t="s">
        <v>597</v>
      </c>
      <c r="L122">
        <v>59.9</v>
      </c>
      <c r="M122" s="1" t="s">
        <v>24</v>
      </c>
      <c r="N122" s="1" t="s">
        <v>598</v>
      </c>
      <c r="O122" s="1" t="s">
        <v>26</v>
      </c>
      <c r="P122" s="1" t="s">
        <v>27</v>
      </c>
    </row>
    <row r="123" spans="1:16" hidden="1" x14ac:dyDescent="0.35">
      <c r="A123">
        <v>175927</v>
      </c>
      <c r="B123" s="1" t="s">
        <v>33</v>
      </c>
      <c r="C123" s="1" t="s">
        <v>17</v>
      </c>
      <c r="D123" s="1" t="s">
        <v>18</v>
      </c>
      <c r="E123" s="1" t="s">
        <v>34</v>
      </c>
      <c r="F123">
        <v>1506</v>
      </c>
      <c r="G123" s="1" t="s">
        <v>19</v>
      </c>
      <c r="H123" s="1" t="s">
        <v>599</v>
      </c>
      <c r="I123" s="1" t="s">
        <v>600</v>
      </c>
      <c r="J123" s="1" t="s">
        <v>601</v>
      </c>
      <c r="K123" s="1" t="s">
        <v>602</v>
      </c>
      <c r="L123">
        <v>109</v>
      </c>
      <c r="M123" s="1" t="s">
        <v>24</v>
      </c>
      <c r="N123" s="1" t="s">
        <v>603</v>
      </c>
      <c r="O123" s="1" t="s">
        <v>26</v>
      </c>
      <c r="P123" s="1" t="s">
        <v>27</v>
      </c>
    </row>
    <row r="124" spans="1:16" hidden="1" x14ac:dyDescent="0.35">
      <c r="A124">
        <v>154278</v>
      </c>
      <c r="B124" s="1" t="s">
        <v>33</v>
      </c>
      <c r="C124" s="1" t="s">
        <v>17</v>
      </c>
      <c r="D124" s="1" t="s">
        <v>18</v>
      </c>
      <c r="E124" s="1" t="s">
        <v>34</v>
      </c>
      <c r="F124">
        <v>2749</v>
      </c>
      <c r="G124" s="1" t="s">
        <v>19</v>
      </c>
      <c r="H124" s="1" t="s">
        <v>604</v>
      </c>
      <c r="I124" s="1" t="s">
        <v>605</v>
      </c>
      <c r="J124" s="1" t="s">
        <v>606</v>
      </c>
      <c r="K124" s="1" t="s">
        <v>607</v>
      </c>
      <c r="L124">
        <v>89.9</v>
      </c>
      <c r="M124" s="1" t="s">
        <v>24</v>
      </c>
      <c r="N124" s="1" t="s">
        <v>608</v>
      </c>
      <c r="O124" s="1" t="s">
        <v>26</v>
      </c>
      <c r="P124" s="1" t="s">
        <v>27</v>
      </c>
    </row>
    <row r="125" spans="1:16" x14ac:dyDescent="0.35">
      <c r="A125">
        <v>183537</v>
      </c>
      <c r="B125" s="1" t="s">
        <v>55</v>
      </c>
      <c r="C125" s="1" t="s">
        <v>34</v>
      </c>
      <c r="D125" s="1" t="s">
        <v>18</v>
      </c>
      <c r="E125" s="1" t="s">
        <v>34</v>
      </c>
      <c r="F125">
        <v>2434</v>
      </c>
      <c r="G125" s="1" t="s">
        <v>19</v>
      </c>
      <c r="H125" s="1" t="s">
        <v>609</v>
      </c>
      <c r="I125" s="1" t="s">
        <v>610</v>
      </c>
      <c r="J125" s="1" t="s">
        <v>611</v>
      </c>
      <c r="K125" s="1" t="s">
        <v>612</v>
      </c>
      <c r="L125">
        <v>19.989999999999998</v>
      </c>
      <c r="M125" s="1" t="s">
        <v>24</v>
      </c>
      <c r="N125" s="1" t="s">
        <v>613</v>
      </c>
      <c r="O125" s="1" t="s">
        <v>26</v>
      </c>
      <c r="P125" s="1" t="s">
        <v>27</v>
      </c>
    </row>
    <row r="126" spans="1:16" hidden="1" x14ac:dyDescent="0.35">
      <c r="A126">
        <v>150424</v>
      </c>
      <c r="B126" s="1" t="s">
        <v>55</v>
      </c>
      <c r="C126" s="1" t="s">
        <v>17</v>
      </c>
      <c r="D126" s="1" t="s">
        <v>18</v>
      </c>
      <c r="E126" s="1" t="s">
        <v>34</v>
      </c>
      <c r="F126">
        <v>2067</v>
      </c>
      <c r="G126" s="1" t="s">
        <v>19</v>
      </c>
      <c r="H126" s="1" t="s">
        <v>614</v>
      </c>
      <c r="I126" s="1" t="s">
        <v>615</v>
      </c>
      <c r="J126" s="1" t="s">
        <v>616</v>
      </c>
      <c r="K126" s="1" t="s">
        <v>617</v>
      </c>
      <c r="L126">
        <v>79.900000000000006</v>
      </c>
      <c r="M126" s="1" t="s">
        <v>24</v>
      </c>
      <c r="N126" s="1" t="s">
        <v>618</v>
      </c>
      <c r="O126" s="1" t="s">
        <v>26</v>
      </c>
      <c r="P126" s="1" t="s">
        <v>27</v>
      </c>
    </row>
    <row r="127" spans="1:16" x14ac:dyDescent="0.35">
      <c r="A127">
        <v>183825</v>
      </c>
      <c r="B127" s="1" t="s">
        <v>16</v>
      </c>
      <c r="C127" s="1" t="s">
        <v>34</v>
      </c>
      <c r="D127" s="1" t="s">
        <v>18</v>
      </c>
      <c r="E127" s="1" t="s">
        <v>34</v>
      </c>
      <c r="F127">
        <v>2989</v>
      </c>
      <c r="G127" s="1" t="s">
        <v>19</v>
      </c>
      <c r="H127" s="1" t="s">
        <v>619</v>
      </c>
      <c r="I127" s="1" t="s">
        <v>620</v>
      </c>
      <c r="J127" s="1" t="s">
        <v>621</v>
      </c>
      <c r="K127" s="1" t="s">
        <v>622</v>
      </c>
      <c r="L127">
        <v>19.989999999999998</v>
      </c>
      <c r="M127" s="1" t="s">
        <v>24</v>
      </c>
      <c r="N127" s="1" t="s">
        <v>623</v>
      </c>
      <c r="O127" s="1" t="s">
        <v>26</v>
      </c>
      <c r="P127" s="1" t="s">
        <v>27</v>
      </c>
    </row>
    <row r="128" spans="1:16" hidden="1" x14ac:dyDescent="0.35">
      <c r="A128">
        <v>144012</v>
      </c>
      <c r="B128" s="1" t="s">
        <v>55</v>
      </c>
      <c r="C128" s="1" t="s">
        <v>34</v>
      </c>
      <c r="D128" s="1" t="s">
        <v>18</v>
      </c>
      <c r="E128" s="1" t="s">
        <v>17</v>
      </c>
      <c r="F128">
        <v>743</v>
      </c>
      <c r="G128" s="1" t="s">
        <v>19</v>
      </c>
      <c r="H128" s="1" t="s">
        <v>624</v>
      </c>
      <c r="I128" s="1" t="s">
        <v>625</v>
      </c>
      <c r="J128" s="1" t="s">
        <v>626</v>
      </c>
      <c r="K128" s="1" t="s">
        <v>627</v>
      </c>
      <c r="L128">
        <v>59.9</v>
      </c>
      <c r="M128" s="1" t="s">
        <v>24</v>
      </c>
      <c r="N128" s="1" t="s">
        <v>628</v>
      </c>
      <c r="O128" s="1" t="s">
        <v>26</v>
      </c>
      <c r="P128" s="1" t="s">
        <v>27</v>
      </c>
    </row>
    <row r="129" spans="1:16" hidden="1" x14ac:dyDescent="0.35">
      <c r="A129">
        <v>147051</v>
      </c>
      <c r="B129" s="1" t="s">
        <v>55</v>
      </c>
      <c r="C129" s="1" t="s">
        <v>17</v>
      </c>
      <c r="D129" s="1" t="s">
        <v>18</v>
      </c>
      <c r="E129" s="1" t="s">
        <v>17</v>
      </c>
      <c r="F129">
        <v>2325</v>
      </c>
      <c r="G129" s="1" t="s">
        <v>19</v>
      </c>
      <c r="H129" s="1" t="s">
        <v>629</v>
      </c>
      <c r="I129" s="1" t="s">
        <v>630</v>
      </c>
      <c r="J129" s="1" t="s">
        <v>631</v>
      </c>
      <c r="K129" s="1" t="s">
        <v>632</v>
      </c>
      <c r="L129">
        <v>109</v>
      </c>
      <c r="M129" s="1" t="s">
        <v>24</v>
      </c>
      <c r="N129" s="1" t="s">
        <v>633</v>
      </c>
      <c r="O129" s="1" t="s">
        <v>26</v>
      </c>
      <c r="P129" s="1" t="s">
        <v>27</v>
      </c>
    </row>
    <row r="130" spans="1:16" hidden="1" x14ac:dyDescent="0.35">
      <c r="A130">
        <v>185800</v>
      </c>
      <c r="B130" s="1" t="s">
        <v>33</v>
      </c>
      <c r="C130" s="1" t="s">
        <v>17</v>
      </c>
      <c r="D130" s="1" t="s">
        <v>18</v>
      </c>
      <c r="E130" s="1" t="s">
        <v>34</v>
      </c>
      <c r="F130">
        <v>1841</v>
      </c>
      <c r="G130" s="1" t="s">
        <v>19</v>
      </c>
      <c r="H130" s="1" t="s">
        <v>634</v>
      </c>
      <c r="I130" s="1" t="s">
        <v>635</v>
      </c>
      <c r="J130" s="1" t="s">
        <v>636</v>
      </c>
      <c r="K130" s="1" t="s">
        <v>637</v>
      </c>
      <c r="L130">
        <v>109</v>
      </c>
      <c r="M130" s="1" t="s">
        <v>24</v>
      </c>
      <c r="N130" s="1" t="s">
        <v>638</v>
      </c>
      <c r="O130" s="1" t="s">
        <v>26</v>
      </c>
      <c r="P130" s="1" t="s">
        <v>27</v>
      </c>
    </row>
    <row r="131" spans="1:16" x14ac:dyDescent="0.35">
      <c r="A131">
        <v>197524</v>
      </c>
      <c r="B131" s="1" t="s">
        <v>16</v>
      </c>
      <c r="C131" s="1" t="s">
        <v>34</v>
      </c>
      <c r="D131" s="1" t="s">
        <v>18</v>
      </c>
      <c r="E131" s="1" t="s">
        <v>34</v>
      </c>
      <c r="F131">
        <v>2231</v>
      </c>
      <c r="G131" s="1" t="s">
        <v>19</v>
      </c>
      <c r="H131" s="1" t="s">
        <v>639</v>
      </c>
      <c r="I131" s="1" t="s">
        <v>640</v>
      </c>
      <c r="J131" s="1" t="s">
        <v>547</v>
      </c>
      <c r="K131" s="1" t="s">
        <v>641</v>
      </c>
      <c r="L131">
        <v>49.9</v>
      </c>
      <c r="M131" s="1" t="s">
        <v>24</v>
      </c>
      <c r="N131" s="1" t="s">
        <v>642</v>
      </c>
      <c r="O131" s="1" t="s">
        <v>26</v>
      </c>
      <c r="P131" s="1" t="s">
        <v>27</v>
      </c>
    </row>
    <row r="132" spans="1:16" hidden="1" x14ac:dyDescent="0.35">
      <c r="A132">
        <v>148823</v>
      </c>
      <c r="B132" s="1" t="s">
        <v>16</v>
      </c>
      <c r="C132" s="1" t="s">
        <v>17</v>
      </c>
      <c r="D132" s="1" t="s">
        <v>18</v>
      </c>
      <c r="E132" s="1" t="s">
        <v>34</v>
      </c>
      <c r="F132">
        <v>2211</v>
      </c>
      <c r="G132" s="1" t="s">
        <v>19</v>
      </c>
      <c r="H132" s="1" t="s">
        <v>643</v>
      </c>
      <c r="I132" s="1" t="s">
        <v>644</v>
      </c>
      <c r="J132" s="1" t="s">
        <v>645</v>
      </c>
      <c r="K132" s="1" t="s">
        <v>646</v>
      </c>
      <c r="L132">
        <v>89.9</v>
      </c>
      <c r="M132" s="1" t="s">
        <v>24</v>
      </c>
      <c r="N132" s="1" t="s">
        <v>647</v>
      </c>
      <c r="O132" s="1" t="s">
        <v>648</v>
      </c>
      <c r="P132" s="1" t="s">
        <v>27</v>
      </c>
    </row>
    <row r="133" spans="1:16" hidden="1" x14ac:dyDescent="0.35">
      <c r="A133">
        <v>114550</v>
      </c>
      <c r="B133" s="1" t="s">
        <v>33</v>
      </c>
      <c r="C133" s="1" t="s">
        <v>17</v>
      </c>
      <c r="D133" s="1" t="s">
        <v>18</v>
      </c>
      <c r="E133" s="1" t="s">
        <v>17</v>
      </c>
      <c r="F133">
        <v>2114</v>
      </c>
      <c r="G133" s="1" t="s">
        <v>19</v>
      </c>
      <c r="H133" s="1" t="s">
        <v>649</v>
      </c>
      <c r="I133" s="1" t="s">
        <v>650</v>
      </c>
      <c r="J133" s="1" t="s">
        <v>651</v>
      </c>
      <c r="K133" s="1" t="s">
        <v>652</v>
      </c>
      <c r="L133">
        <v>69.900000000000006</v>
      </c>
      <c r="M133" s="1" t="s">
        <v>24</v>
      </c>
      <c r="N133" s="1" t="s">
        <v>653</v>
      </c>
      <c r="O133" s="1" t="s">
        <v>648</v>
      </c>
      <c r="P133" s="1" t="s">
        <v>27</v>
      </c>
    </row>
    <row r="134" spans="1:16" x14ac:dyDescent="0.35">
      <c r="A134">
        <v>125398</v>
      </c>
      <c r="B134" s="1" t="s">
        <v>16</v>
      </c>
      <c r="C134" s="1" t="s">
        <v>34</v>
      </c>
      <c r="D134" s="1" t="s">
        <v>18</v>
      </c>
      <c r="E134" s="1" t="s">
        <v>34</v>
      </c>
      <c r="F134">
        <v>1350</v>
      </c>
      <c r="G134" s="1" t="s">
        <v>19</v>
      </c>
      <c r="H134" s="1" t="s">
        <v>654</v>
      </c>
      <c r="I134" s="1" t="s">
        <v>655</v>
      </c>
      <c r="J134" s="1" t="s">
        <v>656</v>
      </c>
      <c r="K134" s="1" t="s">
        <v>657</v>
      </c>
      <c r="L134">
        <v>69.900000000000006</v>
      </c>
      <c r="M134" s="1" t="s">
        <v>24</v>
      </c>
      <c r="N134" s="1" t="s">
        <v>658</v>
      </c>
      <c r="O134" s="1" t="s">
        <v>648</v>
      </c>
      <c r="P134" s="1" t="s">
        <v>27</v>
      </c>
    </row>
    <row r="135" spans="1:16" hidden="1" x14ac:dyDescent="0.35">
      <c r="A135">
        <v>123985</v>
      </c>
      <c r="B135" s="1" t="s">
        <v>33</v>
      </c>
      <c r="C135" s="1" t="s">
        <v>17</v>
      </c>
      <c r="D135" s="1" t="s">
        <v>18</v>
      </c>
      <c r="E135" s="1" t="s">
        <v>17</v>
      </c>
      <c r="F135">
        <v>2240</v>
      </c>
      <c r="G135" s="1" t="s">
        <v>19</v>
      </c>
      <c r="H135" s="1" t="s">
        <v>659</v>
      </c>
      <c r="I135" s="1" t="s">
        <v>660</v>
      </c>
      <c r="J135" s="1" t="s">
        <v>661</v>
      </c>
      <c r="K135" s="1" t="s">
        <v>662</v>
      </c>
      <c r="L135">
        <v>69.900000000000006</v>
      </c>
      <c r="M135" s="1" t="s">
        <v>24</v>
      </c>
      <c r="N135" s="1" t="s">
        <v>663</v>
      </c>
      <c r="O135" s="1" t="s">
        <v>648</v>
      </c>
      <c r="P135" s="1" t="s">
        <v>27</v>
      </c>
    </row>
    <row r="136" spans="1:16" hidden="1" x14ac:dyDescent="0.35">
      <c r="A136">
        <v>186638</v>
      </c>
      <c r="B136" s="1" t="s">
        <v>33</v>
      </c>
      <c r="C136" s="1" t="s">
        <v>34</v>
      </c>
      <c r="D136" s="1" t="s">
        <v>18</v>
      </c>
      <c r="E136" s="1" t="s">
        <v>17</v>
      </c>
      <c r="F136">
        <v>1296</v>
      </c>
      <c r="G136" s="1" t="s">
        <v>19</v>
      </c>
      <c r="H136" s="1" t="s">
        <v>664</v>
      </c>
      <c r="I136" s="1" t="s">
        <v>665</v>
      </c>
      <c r="J136" s="1" t="s">
        <v>666</v>
      </c>
      <c r="K136" s="1" t="s">
        <v>667</v>
      </c>
      <c r="L136">
        <v>59.9</v>
      </c>
      <c r="M136" s="1" t="s">
        <v>24</v>
      </c>
      <c r="N136" s="1" t="s">
        <v>668</v>
      </c>
      <c r="O136" s="1" t="s">
        <v>648</v>
      </c>
      <c r="P136" s="1" t="s">
        <v>27</v>
      </c>
    </row>
    <row r="137" spans="1:16" x14ac:dyDescent="0.35">
      <c r="A137">
        <v>167281</v>
      </c>
      <c r="B137" s="1" t="s">
        <v>33</v>
      </c>
      <c r="C137" s="1" t="s">
        <v>34</v>
      </c>
      <c r="D137" s="1" t="s">
        <v>18</v>
      </c>
      <c r="E137" s="1" t="s">
        <v>34</v>
      </c>
      <c r="F137">
        <v>892</v>
      </c>
      <c r="G137" s="1" t="s">
        <v>19</v>
      </c>
      <c r="H137" s="1" t="s">
        <v>669</v>
      </c>
      <c r="I137" s="1" t="s">
        <v>670</v>
      </c>
      <c r="J137" s="1" t="s">
        <v>671</v>
      </c>
      <c r="K137" s="1" t="s">
        <v>672</v>
      </c>
      <c r="L137">
        <v>59.9</v>
      </c>
      <c r="M137" s="1" t="s">
        <v>24</v>
      </c>
      <c r="N137" s="1" t="s">
        <v>673</v>
      </c>
      <c r="O137" s="1" t="s">
        <v>648</v>
      </c>
      <c r="P137" s="1" t="s">
        <v>27</v>
      </c>
    </row>
    <row r="138" spans="1:16" hidden="1" x14ac:dyDescent="0.35">
      <c r="A138">
        <v>118578</v>
      </c>
      <c r="B138" s="1" t="s">
        <v>33</v>
      </c>
      <c r="C138" s="1" t="s">
        <v>17</v>
      </c>
      <c r="D138" s="1" t="s">
        <v>18</v>
      </c>
      <c r="E138" s="1" t="s">
        <v>34</v>
      </c>
      <c r="F138">
        <v>1678</v>
      </c>
      <c r="G138" s="1" t="s">
        <v>19</v>
      </c>
      <c r="H138" s="1" t="s">
        <v>674</v>
      </c>
      <c r="I138" s="1" t="s">
        <v>675</v>
      </c>
      <c r="J138" s="1" t="s">
        <v>676</v>
      </c>
      <c r="K138" s="1" t="s">
        <v>677</v>
      </c>
      <c r="L138">
        <v>49.9</v>
      </c>
      <c r="M138" s="1" t="s">
        <v>24</v>
      </c>
      <c r="N138" s="1" t="s">
        <v>678</v>
      </c>
      <c r="O138" s="1" t="s">
        <v>648</v>
      </c>
      <c r="P138" s="1" t="s">
        <v>27</v>
      </c>
    </row>
    <row r="139" spans="1:16" hidden="1" x14ac:dyDescent="0.35">
      <c r="A139">
        <v>174041</v>
      </c>
      <c r="B139" s="1" t="s">
        <v>33</v>
      </c>
      <c r="C139" s="1" t="s">
        <v>17</v>
      </c>
      <c r="D139" s="1" t="s">
        <v>18</v>
      </c>
      <c r="E139" s="1" t="s">
        <v>17</v>
      </c>
      <c r="F139">
        <v>2016</v>
      </c>
      <c r="G139" s="1" t="s">
        <v>19</v>
      </c>
      <c r="H139" s="1" t="s">
        <v>679</v>
      </c>
      <c r="I139" s="1" t="s">
        <v>680</v>
      </c>
      <c r="J139" s="1" t="s">
        <v>681</v>
      </c>
      <c r="K139" s="1" t="s">
        <v>682</v>
      </c>
      <c r="L139">
        <v>49.9</v>
      </c>
      <c r="M139" s="1" t="s">
        <v>24</v>
      </c>
      <c r="N139" s="1" t="s">
        <v>683</v>
      </c>
      <c r="O139" s="1" t="s">
        <v>648</v>
      </c>
      <c r="P139" s="1" t="s">
        <v>27</v>
      </c>
    </row>
    <row r="140" spans="1:16" hidden="1" x14ac:dyDescent="0.35">
      <c r="A140">
        <v>127644</v>
      </c>
      <c r="B140" s="1" t="s">
        <v>55</v>
      </c>
      <c r="C140" s="1" t="s">
        <v>17</v>
      </c>
      <c r="D140" s="1" t="s">
        <v>18</v>
      </c>
      <c r="E140" s="1" t="s">
        <v>34</v>
      </c>
      <c r="F140">
        <v>1498</v>
      </c>
      <c r="G140" s="1" t="s">
        <v>19</v>
      </c>
      <c r="H140" s="1" t="s">
        <v>684</v>
      </c>
      <c r="I140" s="1" t="s">
        <v>685</v>
      </c>
      <c r="J140" s="1" t="s">
        <v>686</v>
      </c>
      <c r="K140" s="1" t="s">
        <v>687</v>
      </c>
      <c r="L140">
        <v>45.9</v>
      </c>
      <c r="M140" s="1" t="s">
        <v>24</v>
      </c>
      <c r="N140" s="1" t="s">
        <v>688</v>
      </c>
      <c r="O140" s="1" t="s">
        <v>648</v>
      </c>
      <c r="P140" s="1" t="s">
        <v>27</v>
      </c>
    </row>
    <row r="141" spans="1:16" hidden="1" x14ac:dyDescent="0.35">
      <c r="A141">
        <v>132007</v>
      </c>
      <c r="B141" s="1" t="s">
        <v>16</v>
      </c>
      <c r="C141" s="1" t="s">
        <v>17</v>
      </c>
      <c r="D141" s="1" t="s">
        <v>18</v>
      </c>
      <c r="E141" s="1" t="s">
        <v>34</v>
      </c>
      <c r="F141">
        <v>2491</v>
      </c>
      <c r="G141" s="1" t="s">
        <v>19</v>
      </c>
      <c r="H141" s="1" t="s">
        <v>689</v>
      </c>
      <c r="I141" s="1" t="s">
        <v>690</v>
      </c>
      <c r="J141" s="1" t="s">
        <v>691</v>
      </c>
      <c r="K141" s="1" t="s">
        <v>692</v>
      </c>
      <c r="L141">
        <v>9.99</v>
      </c>
      <c r="M141" s="1" t="s">
        <v>24</v>
      </c>
      <c r="N141" s="1" t="s">
        <v>693</v>
      </c>
      <c r="O141" s="1" t="s">
        <v>648</v>
      </c>
      <c r="P141" s="1" t="s">
        <v>27</v>
      </c>
    </row>
    <row r="142" spans="1:16" hidden="1" x14ac:dyDescent="0.35">
      <c r="A142">
        <v>147998</v>
      </c>
      <c r="B142" s="1" t="s">
        <v>16</v>
      </c>
      <c r="C142" s="1" t="s">
        <v>17</v>
      </c>
      <c r="D142" s="1" t="s">
        <v>18</v>
      </c>
      <c r="E142" s="1" t="s">
        <v>17</v>
      </c>
      <c r="F142">
        <v>2556</v>
      </c>
      <c r="G142" s="1" t="s">
        <v>19</v>
      </c>
      <c r="H142" s="1" t="s">
        <v>694</v>
      </c>
      <c r="I142" s="1" t="s">
        <v>695</v>
      </c>
      <c r="J142" s="1" t="s">
        <v>696</v>
      </c>
      <c r="K142" s="1" t="s">
        <v>697</v>
      </c>
      <c r="L142">
        <v>9.99</v>
      </c>
      <c r="M142" s="1" t="s">
        <v>24</v>
      </c>
      <c r="N142" s="1" t="s">
        <v>698</v>
      </c>
      <c r="O142" s="1" t="s">
        <v>648</v>
      </c>
      <c r="P142" s="1" t="s">
        <v>27</v>
      </c>
    </row>
    <row r="143" spans="1:16" hidden="1" x14ac:dyDescent="0.35">
      <c r="A143">
        <v>176666</v>
      </c>
      <c r="B143" s="1" t="s">
        <v>16</v>
      </c>
      <c r="C143" s="1" t="s">
        <v>34</v>
      </c>
      <c r="D143" s="1" t="s">
        <v>18</v>
      </c>
      <c r="E143" s="1" t="s">
        <v>17</v>
      </c>
      <c r="F143">
        <v>2852</v>
      </c>
      <c r="G143" s="1" t="s">
        <v>19</v>
      </c>
      <c r="H143" s="1" t="s">
        <v>699</v>
      </c>
      <c r="I143" s="1" t="s">
        <v>700</v>
      </c>
      <c r="J143" s="1" t="s">
        <v>701</v>
      </c>
      <c r="K143" s="1" t="s">
        <v>702</v>
      </c>
      <c r="L143">
        <v>45.9</v>
      </c>
      <c r="M143" s="1" t="s">
        <v>24</v>
      </c>
      <c r="N143" s="1" t="s">
        <v>703</v>
      </c>
      <c r="O143" s="1" t="s">
        <v>648</v>
      </c>
      <c r="P143" s="1" t="s">
        <v>27</v>
      </c>
    </row>
    <row r="144" spans="1:16" hidden="1" x14ac:dyDescent="0.35">
      <c r="A144">
        <v>193686</v>
      </c>
      <c r="B144" s="1" t="s">
        <v>16</v>
      </c>
      <c r="C144" s="1" t="s">
        <v>34</v>
      </c>
      <c r="D144" s="1" t="s">
        <v>18</v>
      </c>
      <c r="E144" s="1" t="s">
        <v>17</v>
      </c>
      <c r="F144">
        <v>1899</v>
      </c>
      <c r="G144" s="1" t="s">
        <v>19</v>
      </c>
      <c r="H144" s="1" t="s">
        <v>704</v>
      </c>
      <c r="I144" s="1" t="s">
        <v>705</v>
      </c>
      <c r="J144" s="1" t="s">
        <v>706</v>
      </c>
      <c r="K144" s="1" t="s">
        <v>707</v>
      </c>
      <c r="L144">
        <v>99.9</v>
      </c>
      <c r="M144" s="1" t="s">
        <v>24</v>
      </c>
      <c r="N144" s="1" t="s">
        <v>708</v>
      </c>
      <c r="O144" s="1" t="s">
        <v>648</v>
      </c>
      <c r="P144" s="1" t="s">
        <v>27</v>
      </c>
    </row>
    <row r="145" spans="1:16" hidden="1" x14ac:dyDescent="0.35">
      <c r="A145">
        <v>163610</v>
      </c>
      <c r="B145" s="1" t="s">
        <v>55</v>
      </c>
      <c r="C145" s="1" t="s">
        <v>34</v>
      </c>
      <c r="D145" s="1" t="s">
        <v>18</v>
      </c>
      <c r="E145" s="1" t="s">
        <v>17</v>
      </c>
      <c r="F145">
        <v>2466</v>
      </c>
      <c r="G145" s="1" t="s">
        <v>19</v>
      </c>
      <c r="H145" s="1" t="s">
        <v>709</v>
      </c>
      <c r="I145" s="1" t="s">
        <v>710</v>
      </c>
      <c r="J145" s="1" t="s">
        <v>711</v>
      </c>
      <c r="K145" s="1" t="s">
        <v>712</v>
      </c>
      <c r="L145">
        <v>89.9</v>
      </c>
      <c r="M145" s="1" t="s">
        <v>24</v>
      </c>
      <c r="N145" s="1" t="s">
        <v>713</v>
      </c>
      <c r="O145" s="1" t="s">
        <v>648</v>
      </c>
      <c r="P145" s="1" t="s">
        <v>27</v>
      </c>
    </row>
    <row r="146" spans="1:16" hidden="1" x14ac:dyDescent="0.35">
      <c r="A146">
        <v>170364</v>
      </c>
      <c r="B146" s="1" t="s">
        <v>16</v>
      </c>
      <c r="C146" s="1" t="s">
        <v>17</v>
      </c>
      <c r="D146" s="1" t="s">
        <v>18</v>
      </c>
      <c r="E146" s="1" t="s">
        <v>17</v>
      </c>
      <c r="F146">
        <v>818</v>
      </c>
      <c r="G146" s="1" t="s">
        <v>19</v>
      </c>
      <c r="H146" s="1" t="s">
        <v>714</v>
      </c>
      <c r="I146" s="1" t="s">
        <v>715</v>
      </c>
      <c r="J146" s="1" t="s">
        <v>716</v>
      </c>
      <c r="K146" s="1" t="s">
        <v>717</v>
      </c>
      <c r="L146">
        <v>45.9</v>
      </c>
      <c r="M146" s="1" t="s">
        <v>24</v>
      </c>
      <c r="N146" s="1" t="s">
        <v>718</v>
      </c>
      <c r="O146" s="1" t="s">
        <v>648</v>
      </c>
      <c r="P146" s="1" t="s">
        <v>27</v>
      </c>
    </row>
    <row r="147" spans="1:16" hidden="1" x14ac:dyDescent="0.35">
      <c r="A147">
        <v>167599</v>
      </c>
      <c r="B147" s="1" t="s">
        <v>16</v>
      </c>
      <c r="C147" s="1" t="s">
        <v>17</v>
      </c>
      <c r="D147" s="1" t="s">
        <v>18</v>
      </c>
      <c r="E147" s="1" t="s">
        <v>17</v>
      </c>
      <c r="F147">
        <v>1500</v>
      </c>
      <c r="G147" s="1" t="s">
        <v>19</v>
      </c>
      <c r="H147" s="1" t="s">
        <v>719</v>
      </c>
      <c r="I147" s="1" t="s">
        <v>720</v>
      </c>
      <c r="J147" s="1" t="s">
        <v>721</v>
      </c>
      <c r="K147" s="1" t="s">
        <v>722</v>
      </c>
      <c r="L147">
        <v>59.9</v>
      </c>
      <c r="M147" s="1" t="s">
        <v>24</v>
      </c>
      <c r="N147" s="1" t="s">
        <v>723</v>
      </c>
      <c r="O147" s="1" t="s">
        <v>648</v>
      </c>
      <c r="P147" s="1" t="s">
        <v>27</v>
      </c>
    </row>
    <row r="148" spans="1:16" hidden="1" x14ac:dyDescent="0.35">
      <c r="A148">
        <v>166421</v>
      </c>
      <c r="B148" s="1" t="s">
        <v>33</v>
      </c>
      <c r="C148" s="1" t="s">
        <v>34</v>
      </c>
      <c r="D148" s="1" t="s">
        <v>18</v>
      </c>
      <c r="E148" s="1" t="s">
        <v>17</v>
      </c>
      <c r="F148">
        <v>2878</v>
      </c>
      <c r="G148" s="1" t="s">
        <v>19</v>
      </c>
      <c r="H148" s="1" t="s">
        <v>724</v>
      </c>
      <c r="I148" s="1" t="s">
        <v>725</v>
      </c>
      <c r="J148" s="1" t="s">
        <v>726</v>
      </c>
      <c r="K148" s="1" t="s">
        <v>727</v>
      </c>
      <c r="L148">
        <v>79.900000000000006</v>
      </c>
      <c r="M148" s="1" t="s">
        <v>24</v>
      </c>
      <c r="N148" s="1" t="s">
        <v>728</v>
      </c>
      <c r="O148" s="1" t="s">
        <v>648</v>
      </c>
      <c r="P148" s="1" t="s">
        <v>27</v>
      </c>
    </row>
    <row r="149" spans="1:16" hidden="1" x14ac:dyDescent="0.35">
      <c r="A149">
        <v>129247</v>
      </c>
      <c r="B149" s="1" t="s">
        <v>55</v>
      </c>
      <c r="C149" s="1" t="s">
        <v>34</v>
      </c>
      <c r="D149" s="1" t="s">
        <v>18</v>
      </c>
      <c r="E149" s="1" t="s">
        <v>17</v>
      </c>
      <c r="F149">
        <v>2386</v>
      </c>
      <c r="G149" s="1" t="s">
        <v>19</v>
      </c>
      <c r="H149" s="1" t="s">
        <v>729</v>
      </c>
      <c r="I149" s="1" t="s">
        <v>730</v>
      </c>
      <c r="J149" s="1" t="s">
        <v>731</v>
      </c>
      <c r="K149" s="1" t="s">
        <v>732</v>
      </c>
      <c r="L149">
        <v>69.900000000000006</v>
      </c>
      <c r="M149" s="1" t="s">
        <v>24</v>
      </c>
      <c r="N149" s="1" t="s">
        <v>733</v>
      </c>
      <c r="O149" s="1" t="s">
        <v>648</v>
      </c>
      <c r="P149" s="1" t="s">
        <v>27</v>
      </c>
    </row>
    <row r="150" spans="1:16" x14ac:dyDescent="0.35">
      <c r="A150">
        <v>127314</v>
      </c>
      <c r="B150" s="1" t="s">
        <v>33</v>
      </c>
      <c r="C150" s="1" t="s">
        <v>34</v>
      </c>
      <c r="D150" s="1" t="s">
        <v>18</v>
      </c>
      <c r="E150" s="1" t="s">
        <v>34</v>
      </c>
      <c r="F150">
        <v>2076</v>
      </c>
      <c r="G150" s="1" t="s">
        <v>19</v>
      </c>
      <c r="H150" s="1" t="s">
        <v>734</v>
      </c>
      <c r="I150" s="1" t="s">
        <v>735</v>
      </c>
      <c r="J150" s="1" t="s">
        <v>736</v>
      </c>
      <c r="K150" s="1" t="s">
        <v>737</v>
      </c>
      <c r="L150">
        <v>99.9</v>
      </c>
      <c r="M150" s="1" t="s">
        <v>24</v>
      </c>
      <c r="N150" s="1" t="s">
        <v>738</v>
      </c>
      <c r="O150" s="1" t="s">
        <v>648</v>
      </c>
      <c r="P150" s="1" t="s">
        <v>27</v>
      </c>
    </row>
    <row r="151" spans="1:16" hidden="1" x14ac:dyDescent="0.35">
      <c r="A151">
        <v>111979</v>
      </c>
      <c r="B151" s="1" t="s">
        <v>55</v>
      </c>
      <c r="C151" s="1" t="s">
        <v>17</v>
      </c>
      <c r="D151" s="1" t="s">
        <v>18</v>
      </c>
      <c r="E151" s="1" t="s">
        <v>17</v>
      </c>
      <c r="F151">
        <v>2734</v>
      </c>
      <c r="G151" s="1" t="s">
        <v>19</v>
      </c>
      <c r="H151" s="1" t="s">
        <v>739</v>
      </c>
      <c r="I151" s="1" t="s">
        <v>740</v>
      </c>
      <c r="J151" s="1" t="s">
        <v>741</v>
      </c>
      <c r="K151" s="1" t="s">
        <v>742</v>
      </c>
      <c r="L151">
        <v>59.9</v>
      </c>
      <c r="M151" s="1" t="s">
        <v>24</v>
      </c>
      <c r="N151" s="1" t="s">
        <v>743</v>
      </c>
      <c r="O151" s="1" t="s">
        <v>648</v>
      </c>
      <c r="P151" s="1" t="s">
        <v>27</v>
      </c>
    </row>
    <row r="152" spans="1:16" hidden="1" x14ac:dyDescent="0.35">
      <c r="A152">
        <v>120354</v>
      </c>
      <c r="B152" s="1" t="s">
        <v>16</v>
      </c>
      <c r="C152" s="1" t="s">
        <v>34</v>
      </c>
      <c r="D152" s="1" t="s">
        <v>18</v>
      </c>
      <c r="E152" s="1" t="s">
        <v>17</v>
      </c>
      <c r="F152">
        <v>2836</v>
      </c>
      <c r="G152" s="1" t="s">
        <v>19</v>
      </c>
      <c r="H152" s="1" t="s">
        <v>744</v>
      </c>
      <c r="I152" s="1" t="s">
        <v>745</v>
      </c>
      <c r="J152" s="1" t="s">
        <v>746</v>
      </c>
      <c r="K152" s="1" t="s">
        <v>747</v>
      </c>
      <c r="L152">
        <v>59.9</v>
      </c>
      <c r="M152" s="1" t="s">
        <v>24</v>
      </c>
      <c r="N152" s="1" t="s">
        <v>748</v>
      </c>
      <c r="O152" s="1" t="s">
        <v>648</v>
      </c>
      <c r="P152" s="1" t="s">
        <v>27</v>
      </c>
    </row>
    <row r="153" spans="1:16" hidden="1" x14ac:dyDescent="0.35">
      <c r="A153">
        <v>144848</v>
      </c>
      <c r="B153" s="1" t="s">
        <v>55</v>
      </c>
      <c r="C153" s="1" t="s">
        <v>17</v>
      </c>
      <c r="D153" s="1" t="s">
        <v>18</v>
      </c>
      <c r="E153" s="1" t="s">
        <v>17</v>
      </c>
      <c r="F153">
        <v>2193</v>
      </c>
      <c r="G153" s="1" t="s">
        <v>19</v>
      </c>
      <c r="H153" s="1" t="s">
        <v>749</v>
      </c>
      <c r="I153" s="1" t="s">
        <v>750</v>
      </c>
      <c r="J153" s="1" t="s">
        <v>751</v>
      </c>
      <c r="K153" s="1" t="s">
        <v>752</v>
      </c>
      <c r="L153">
        <v>89.9</v>
      </c>
      <c r="M153" s="1" t="s">
        <v>24</v>
      </c>
      <c r="N153" s="1" t="s">
        <v>753</v>
      </c>
      <c r="O153" s="1" t="s">
        <v>648</v>
      </c>
      <c r="P153" s="1" t="s">
        <v>27</v>
      </c>
    </row>
    <row r="154" spans="1:16" hidden="1" x14ac:dyDescent="0.35">
      <c r="A154">
        <v>111957</v>
      </c>
      <c r="B154" s="1" t="s">
        <v>16</v>
      </c>
      <c r="C154" s="1" t="s">
        <v>34</v>
      </c>
      <c r="D154" s="1" t="s">
        <v>18</v>
      </c>
      <c r="E154" s="1" t="s">
        <v>17</v>
      </c>
      <c r="F154">
        <v>2164</v>
      </c>
      <c r="G154" s="1" t="s">
        <v>19</v>
      </c>
      <c r="H154" s="1" t="s">
        <v>754</v>
      </c>
      <c r="I154" s="1" t="s">
        <v>755</v>
      </c>
      <c r="J154" s="1" t="s">
        <v>756</v>
      </c>
      <c r="K154" s="1" t="s">
        <v>757</v>
      </c>
      <c r="L154">
        <v>89.9</v>
      </c>
      <c r="M154" s="1" t="s">
        <v>24</v>
      </c>
      <c r="N154" s="1" t="s">
        <v>758</v>
      </c>
      <c r="O154" s="1" t="s">
        <v>648</v>
      </c>
      <c r="P154" s="1" t="s">
        <v>27</v>
      </c>
    </row>
    <row r="155" spans="1:16" x14ac:dyDescent="0.35">
      <c r="A155">
        <v>160763</v>
      </c>
      <c r="B155" s="1" t="s">
        <v>55</v>
      </c>
      <c r="C155" s="1" t="s">
        <v>34</v>
      </c>
      <c r="D155" s="1" t="s">
        <v>18</v>
      </c>
      <c r="E155" s="1" t="s">
        <v>34</v>
      </c>
      <c r="F155">
        <v>991</v>
      </c>
      <c r="G155" s="1" t="s">
        <v>19</v>
      </c>
      <c r="H155" s="1" t="s">
        <v>759</v>
      </c>
      <c r="I155" s="1" t="s">
        <v>760</v>
      </c>
      <c r="J155" s="1" t="s">
        <v>761</v>
      </c>
      <c r="K155" s="1" t="s">
        <v>762</v>
      </c>
      <c r="L155">
        <v>45.9</v>
      </c>
      <c r="M155" s="1" t="s">
        <v>24</v>
      </c>
      <c r="N155" s="1" t="s">
        <v>763</v>
      </c>
      <c r="O155" s="1" t="s">
        <v>648</v>
      </c>
      <c r="P155" s="1" t="s">
        <v>27</v>
      </c>
    </row>
    <row r="156" spans="1:16" x14ac:dyDescent="0.35">
      <c r="A156">
        <v>168270</v>
      </c>
      <c r="B156" s="1" t="s">
        <v>33</v>
      </c>
      <c r="C156" s="1" t="s">
        <v>34</v>
      </c>
      <c r="D156" s="1" t="s">
        <v>18</v>
      </c>
      <c r="E156" s="1" t="s">
        <v>34</v>
      </c>
      <c r="F156">
        <v>1525</v>
      </c>
      <c r="G156" s="1" t="s">
        <v>19</v>
      </c>
      <c r="H156" s="1" t="s">
        <v>764</v>
      </c>
      <c r="I156" s="1" t="s">
        <v>765</v>
      </c>
      <c r="J156" s="1" t="s">
        <v>681</v>
      </c>
      <c r="K156" s="1" t="s">
        <v>766</v>
      </c>
      <c r="L156">
        <v>69.900000000000006</v>
      </c>
      <c r="M156" s="1" t="s">
        <v>24</v>
      </c>
      <c r="N156" s="1" t="s">
        <v>767</v>
      </c>
      <c r="O156" s="1" t="s">
        <v>648</v>
      </c>
      <c r="P156" s="1" t="s">
        <v>27</v>
      </c>
    </row>
    <row r="157" spans="1:16" hidden="1" x14ac:dyDescent="0.35">
      <c r="A157">
        <v>195082</v>
      </c>
      <c r="B157" s="1" t="s">
        <v>55</v>
      </c>
      <c r="C157" s="1" t="s">
        <v>17</v>
      </c>
      <c r="D157" s="1" t="s">
        <v>18</v>
      </c>
      <c r="E157" s="1" t="s">
        <v>17</v>
      </c>
      <c r="F157">
        <v>923</v>
      </c>
      <c r="G157" s="1" t="s">
        <v>19</v>
      </c>
      <c r="H157" s="1" t="s">
        <v>768</v>
      </c>
      <c r="I157" s="1" t="s">
        <v>769</v>
      </c>
      <c r="J157" s="1" t="s">
        <v>770</v>
      </c>
      <c r="K157" s="1" t="s">
        <v>771</v>
      </c>
      <c r="L157">
        <v>69.900000000000006</v>
      </c>
      <c r="M157" s="1" t="s">
        <v>24</v>
      </c>
      <c r="N157" s="1" t="s">
        <v>772</v>
      </c>
      <c r="O157" s="1" t="s">
        <v>648</v>
      </c>
      <c r="P157" s="1" t="s">
        <v>27</v>
      </c>
    </row>
    <row r="158" spans="1:16" hidden="1" x14ac:dyDescent="0.35">
      <c r="A158">
        <v>110329</v>
      </c>
      <c r="B158" s="1" t="s">
        <v>55</v>
      </c>
      <c r="C158" s="1" t="s">
        <v>17</v>
      </c>
      <c r="D158" s="1" t="s">
        <v>18</v>
      </c>
      <c r="E158" s="1" t="s">
        <v>34</v>
      </c>
      <c r="F158">
        <v>2397</v>
      </c>
      <c r="G158" s="1" t="s">
        <v>19</v>
      </c>
      <c r="H158" s="1" t="s">
        <v>773</v>
      </c>
      <c r="I158" s="1" t="s">
        <v>774</v>
      </c>
      <c r="J158" s="1" t="s">
        <v>775</v>
      </c>
      <c r="K158" s="1" t="s">
        <v>776</v>
      </c>
      <c r="L158">
        <v>69.900000000000006</v>
      </c>
      <c r="M158" s="1" t="s">
        <v>24</v>
      </c>
      <c r="N158" s="1" t="s">
        <v>777</v>
      </c>
      <c r="O158" s="1" t="s">
        <v>648</v>
      </c>
      <c r="P158" s="1" t="s">
        <v>27</v>
      </c>
    </row>
    <row r="159" spans="1:16" hidden="1" x14ac:dyDescent="0.35">
      <c r="A159">
        <v>147449</v>
      </c>
      <c r="B159" s="1" t="s">
        <v>33</v>
      </c>
      <c r="C159" s="1" t="s">
        <v>17</v>
      </c>
      <c r="D159" s="1" t="s">
        <v>18</v>
      </c>
      <c r="E159" s="1" t="s">
        <v>17</v>
      </c>
      <c r="F159">
        <v>1191</v>
      </c>
      <c r="G159" s="1" t="s">
        <v>19</v>
      </c>
      <c r="H159" s="1" t="s">
        <v>778</v>
      </c>
      <c r="I159" s="1" t="s">
        <v>779</v>
      </c>
      <c r="J159" s="1" t="s">
        <v>780</v>
      </c>
      <c r="K159" s="1" t="s">
        <v>781</v>
      </c>
      <c r="L159">
        <v>69.900000000000006</v>
      </c>
      <c r="M159" s="1" t="s">
        <v>24</v>
      </c>
      <c r="N159" s="1" t="s">
        <v>782</v>
      </c>
      <c r="O159" s="1" t="s">
        <v>648</v>
      </c>
      <c r="P159" s="1" t="s">
        <v>27</v>
      </c>
    </row>
    <row r="160" spans="1:16" hidden="1" x14ac:dyDescent="0.35">
      <c r="A160">
        <v>193332</v>
      </c>
      <c r="B160" s="1" t="s">
        <v>16</v>
      </c>
      <c r="C160" s="1" t="s">
        <v>34</v>
      </c>
      <c r="D160" s="1" t="s">
        <v>18</v>
      </c>
      <c r="E160" s="1" t="s">
        <v>17</v>
      </c>
      <c r="F160">
        <v>1237</v>
      </c>
      <c r="G160" s="1" t="s">
        <v>19</v>
      </c>
      <c r="H160" s="1" t="s">
        <v>783</v>
      </c>
      <c r="I160" s="1" t="s">
        <v>784</v>
      </c>
      <c r="J160" s="1" t="s">
        <v>785</v>
      </c>
      <c r="K160" s="1" t="s">
        <v>786</v>
      </c>
      <c r="L160">
        <v>49.9</v>
      </c>
      <c r="M160" s="1" t="s">
        <v>24</v>
      </c>
      <c r="N160" s="1" t="s">
        <v>787</v>
      </c>
      <c r="O160" s="1" t="s">
        <v>648</v>
      </c>
      <c r="P160" s="1" t="s">
        <v>27</v>
      </c>
    </row>
    <row r="161" spans="1:16" hidden="1" x14ac:dyDescent="0.35">
      <c r="A161">
        <v>146804</v>
      </c>
      <c r="B161" s="1" t="s">
        <v>16</v>
      </c>
      <c r="C161" s="1" t="s">
        <v>34</v>
      </c>
      <c r="D161" s="1" t="s">
        <v>18</v>
      </c>
      <c r="E161" s="1" t="s">
        <v>17</v>
      </c>
      <c r="F161">
        <v>1504</v>
      </c>
      <c r="G161" s="1" t="s">
        <v>19</v>
      </c>
      <c r="H161" s="1" t="s">
        <v>788</v>
      </c>
      <c r="I161" s="1" t="s">
        <v>789</v>
      </c>
      <c r="J161" s="1" t="s">
        <v>731</v>
      </c>
      <c r="K161" s="1" t="s">
        <v>790</v>
      </c>
      <c r="L161">
        <v>69.900000000000006</v>
      </c>
      <c r="M161" s="1" t="s">
        <v>24</v>
      </c>
      <c r="N161" s="1" t="s">
        <v>791</v>
      </c>
      <c r="O161" s="1" t="s">
        <v>648</v>
      </c>
      <c r="P161" s="1" t="s">
        <v>27</v>
      </c>
    </row>
    <row r="162" spans="1:16" x14ac:dyDescent="0.35">
      <c r="A162">
        <v>188909</v>
      </c>
      <c r="B162" s="1" t="s">
        <v>16</v>
      </c>
      <c r="C162" s="1" t="s">
        <v>34</v>
      </c>
      <c r="D162" s="1" t="s">
        <v>18</v>
      </c>
      <c r="E162" s="1" t="s">
        <v>34</v>
      </c>
      <c r="F162">
        <v>2863</v>
      </c>
      <c r="G162" s="1" t="s">
        <v>19</v>
      </c>
      <c r="H162" s="1" t="s">
        <v>792</v>
      </c>
      <c r="I162" s="1" t="s">
        <v>793</v>
      </c>
      <c r="J162" s="1" t="s">
        <v>794</v>
      </c>
      <c r="K162" s="1" t="s">
        <v>795</v>
      </c>
      <c r="L162">
        <v>39.9</v>
      </c>
      <c r="M162" s="1" t="s">
        <v>24</v>
      </c>
      <c r="N162" s="1" t="s">
        <v>796</v>
      </c>
      <c r="O162" s="1" t="s">
        <v>797</v>
      </c>
      <c r="P162" s="1" t="s">
        <v>798</v>
      </c>
    </row>
    <row r="163" spans="1:16" hidden="1" x14ac:dyDescent="0.35">
      <c r="A163">
        <v>165910</v>
      </c>
      <c r="B163" s="1" t="s">
        <v>33</v>
      </c>
      <c r="C163" s="1" t="s">
        <v>34</v>
      </c>
      <c r="D163" s="1" t="s">
        <v>18</v>
      </c>
      <c r="E163" s="1" t="s">
        <v>17</v>
      </c>
      <c r="F163">
        <v>2760</v>
      </c>
      <c r="G163" s="1" t="s">
        <v>19</v>
      </c>
      <c r="H163" s="1" t="s">
        <v>799</v>
      </c>
      <c r="I163" s="1" t="s">
        <v>800</v>
      </c>
      <c r="J163" s="1" t="s">
        <v>801</v>
      </c>
      <c r="K163" s="1" t="s">
        <v>802</v>
      </c>
      <c r="L163">
        <v>69.900000000000006</v>
      </c>
      <c r="M163" s="1" t="s">
        <v>24</v>
      </c>
      <c r="N163" s="1" t="s">
        <v>803</v>
      </c>
      <c r="O163" s="1" t="s">
        <v>797</v>
      </c>
      <c r="P163" s="1" t="s">
        <v>798</v>
      </c>
    </row>
    <row r="164" spans="1:16" hidden="1" x14ac:dyDescent="0.35">
      <c r="A164">
        <v>136738</v>
      </c>
      <c r="B164" s="1" t="s">
        <v>55</v>
      </c>
      <c r="C164" s="1" t="s">
        <v>17</v>
      </c>
      <c r="D164" s="1" t="s">
        <v>18</v>
      </c>
      <c r="E164" s="1" t="s">
        <v>34</v>
      </c>
      <c r="F164">
        <v>542</v>
      </c>
      <c r="G164" s="1" t="s">
        <v>19</v>
      </c>
      <c r="H164" s="1" t="s">
        <v>804</v>
      </c>
      <c r="I164" s="1" t="s">
        <v>805</v>
      </c>
      <c r="J164" s="1" t="s">
        <v>806</v>
      </c>
      <c r="K164" s="1" t="s">
        <v>807</v>
      </c>
      <c r="L164">
        <v>7.99</v>
      </c>
      <c r="M164" s="1" t="s">
        <v>24</v>
      </c>
      <c r="N164" s="1" t="s">
        <v>808</v>
      </c>
      <c r="O164" s="1" t="s">
        <v>797</v>
      </c>
      <c r="P164" s="1" t="s">
        <v>798</v>
      </c>
    </row>
    <row r="165" spans="1:16" x14ac:dyDescent="0.35">
      <c r="A165">
        <v>144497</v>
      </c>
      <c r="B165" s="1" t="s">
        <v>33</v>
      </c>
      <c r="C165" s="1" t="s">
        <v>34</v>
      </c>
      <c r="D165" s="1" t="s">
        <v>18</v>
      </c>
      <c r="E165" s="1" t="s">
        <v>34</v>
      </c>
      <c r="F165">
        <v>1105</v>
      </c>
      <c r="G165" s="1" t="s">
        <v>19</v>
      </c>
      <c r="H165" s="1" t="s">
        <v>809</v>
      </c>
      <c r="I165" s="1" t="s">
        <v>810</v>
      </c>
      <c r="J165" s="1" t="s">
        <v>811</v>
      </c>
      <c r="K165" s="1" t="s">
        <v>812</v>
      </c>
      <c r="L165">
        <v>49.9</v>
      </c>
      <c r="M165" s="1" t="s">
        <v>24</v>
      </c>
      <c r="N165" s="1" t="s">
        <v>813</v>
      </c>
      <c r="O165" s="1" t="s">
        <v>797</v>
      </c>
      <c r="P165" s="1" t="s">
        <v>798</v>
      </c>
    </row>
    <row r="166" spans="1:16" hidden="1" x14ac:dyDescent="0.35">
      <c r="A166">
        <v>135036</v>
      </c>
      <c r="B166" s="1" t="s">
        <v>33</v>
      </c>
      <c r="C166" s="1" t="s">
        <v>34</v>
      </c>
      <c r="D166" s="1" t="s">
        <v>18</v>
      </c>
      <c r="E166" s="1" t="s">
        <v>17</v>
      </c>
      <c r="F166">
        <v>1435</v>
      </c>
      <c r="G166" s="1" t="s">
        <v>19</v>
      </c>
      <c r="H166" s="1" t="s">
        <v>814</v>
      </c>
      <c r="I166" s="1" t="s">
        <v>815</v>
      </c>
      <c r="J166" s="1" t="s">
        <v>816</v>
      </c>
      <c r="K166" s="1" t="s">
        <v>817</v>
      </c>
      <c r="L166">
        <v>49.9</v>
      </c>
      <c r="M166" s="1" t="s">
        <v>24</v>
      </c>
      <c r="N166" s="1" t="s">
        <v>818</v>
      </c>
      <c r="O166" s="1" t="s">
        <v>797</v>
      </c>
      <c r="P166" s="1" t="s">
        <v>798</v>
      </c>
    </row>
    <row r="167" spans="1:16" x14ac:dyDescent="0.35">
      <c r="A167">
        <v>166331</v>
      </c>
      <c r="B167" s="1" t="s">
        <v>16</v>
      </c>
      <c r="C167" s="1" t="s">
        <v>34</v>
      </c>
      <c r="D167" s="1" t="s">
        <v>18</v>
      </c>
      <c r="E167" s="1" t="s">
        <v>34</v>
      </c>
      <c r="F167">
        <v>2877</v>
      </c>
      <c r="G167" s="1" t="s">
        <v>19</v>
      </c>
      <c r="H167" s="1" t="s">
        <v>819</v>
      </c>
      <c r="I167" s="1" t="s">
        <v>820</v>
      </c>
      <c r="J167" s="1" t="s">
        <v>821</v>
      </c>
      <c r="K167" s="1" t="s">
        <v>822</v>
      </c>
      <c r="L167">
        <v>59.9</v>
      </c>
      <c r="M167" s="1" t="s">
        <v>24</v>
      </c>
      <c r="N167" s="1" t="s">
        <v>823</v>
      </c>
      <c r="O167" s="1" t="s">
        <v>797</v>
      </c>
      <c r="P167" s="1" t="s">
        <v>798</v>
      </c>
    </row>
    <row r="168" spans="1:16" hidden="1" x14ac:dyDescent="0.35">
      <c r="A168">
        <v>139789</v>
      </c>
      <c r="B168" s="1" t="s">
        <v>16</v>
      </c>
      <c r="C168" s="1" t="s">
        <v>17</v>
      </c>
      <c r="D168" s="1" t="s">
        <v>18</v>
      </c>
      <c r="E168" s="1" t="s">
        <v>34</v>
      </c>
      <c r="F168">
        <v>1094</v>
      </c>
      <c r="G168" s="1" t="s">
        <v>19</v>
      </c>
      <c r="H168" s="1" t="s">
        <v>824</v>
      </c>
      <c r="I168" s="1" t="s">
        <v>825</v>
      </c>
      <c r="J168" s="1" t="s">
        <v>826</v>
      </c>
      <c r="K168" s="1" t="s">
        <v>827</v>
      </c>
      <c r="L168">
        <v>69.900000000000006</v>
      </c>
      <c r="M168" s="1" t="s">
        <v>24</v>
      </c>
      <c r="N168" s="1" t="s">
        <v>828</v>
      </c>
      <c r="O168" s="1" t="s">
        <v>797</v>
      </c>
      <c r="P168" s="1" t="s">
        <v>798</v>
      </c>
    </row>
    <row r="169" spans="1:16" hidden="1" x14ac:dyDescent="0.35">
      <c r="A169">
        <v>118569</v>
      </c>
      <c r="B169" s="1" t="s">
        <v>16</v>
      </c>
      <c r="C169" s="1" t="s">
        <v>17</v>
      </c>
      <c r="D169" s="1" t="s">
        <v>18</v>
      </c>
      <c r="E169" s="1" t="s">
        <v>34</v>
      </c>
      <c r="F169">
        <v>994</v>
      </c>
      <c r="G169" s="1" t="s">
        <v>19</v>
      </c>
      <c r="H169" s="1" t="s">
        <v>829</v>
      </c>
      <c r="I169" s="1" t="s">
        <v>830</v>
      </c>
      <c r="J169" s="1" t="s">
        <v>831</v>
      </c>
      <c r="K169" s="1" t="s">
        <v>832</v>
      </c>
      <c r="L169">
        <v>49.9</v>
      </c>
      <c r="M169" s="1" t="s">
        <v>24</v>
      </c>
      <c r="N169" s="1" t="s">
        <v>833</v>
      </c>
      <c r="O169" s="1" t="s">
        <v>797</v>
      </c>
      <c r="P169" s="1" t="s">
        <v>798</v>
      </c>
    </row>
    <row r="170" spans="1:16" hidden="1" x14ac:dyDescent="0.35">
      <c r="A170">
        <v>155848</v>
      </c>
      <c r="B170" s="1" t="s">
        <v>33</v>
      </c>
      <c r="C170" s="1" t="s">
        <v>34</v>
      </c>
      <c r="D170" s="1" t="s">
        <v>18</v>
      </c>
      <c r="E170" s="1" t="s">
        <v>17</v>
      </c>
      <c r="F170">
        <v>1942</v>
      </c>
      <c r="G170" s="1" t="s">
        <v>19</v>
      </c>
      <c r="H170" s="1" t="s">
        <v>834</v>
      </c>
      <c r="I170" s="1" t="s">
        <v>835</v>
      </c>
      <c r="J170" s="1" t="s">
        <v>836</v>
      </c>
      <c r="K170" s="1" t="s">
        <v>837</v>
      </c>
      <c r="L170">
        <v>49.9</v>
      </c>
      <c r="M170" s="1" t="s">
        <v>24</v>
      </c>
      <c r="N170" s="1" t="s">
        <v>838</v>
      </c>
      <c r="O170" s="1" t="s">
        <v>797</v>
      </c>
      <c r="P170" s="1" t="s">
        <v>798</v>
      </c>
    </row>
    <row r="171" spans="1:16" hidden="1" x14ac:dyDescent="0.35">
      <c r="A171">
        <v>152563</v>
      </c>
      <c r="B171" s="1" t="s">
        <v>55</v>
      </c>
      <c r="C171" s="1" t="s">
        <v>17</v>
      </c>
      <c r="D171" s="1" t="s">
        <v>18</v>
      </c>
      <c r="E171" s="1" t="s">
        <v>34</v>
      </c>
      <c r="F171">
        <v>2572</v>
      </c>
      <c r="G171" s="1" t="s">
        <v>19</v>
      </c>
      <c r="H171" s="1" t="s">
        <v>839</v>
      </c>
      <c r="I171" s="1" t="s">
        <v>840</v>
      </c>
      <c r="J171" s="1" t="s">
        <v>841</v>
      </c>
      <c r="K171" s="1" t="s">
        <v>842</v>
      </c>
      <c r="L171">
        <v>169</v>
      </c>
      <c r="M171" s="1" t="s">
        <v>24</v>
      </c>
      <c r="N171" s="1" t="s">
        <v>843</v>
      </c>
      <c r="O171" s="1" t="s">
        <v>797</v>
      </c>
      <c r="P171" s="1" t="s">
        <v>798</v>
      </c>
    </row>
    <row r="172" spans="1:16" hidden="1" x14ac:dyDescent="0.35">
      <c r="A172">
        <v>115153</v>
      </c>
      <c r="B172" s="1" t="s">
        <v>16</v>
      </c>
      <c r="C172" s="1" t="s">
        <v>17</v>
      </c>
      <c r="D172" s="1" t="s">
        <v>18</v>
      </c>
      <c r="E172" s="1" t="s">
        <v>17</v>
      </c>
      <c r="F172">
        <v>1736</v>
      </c>
      <c r="G172" s="1" t="s">
        <v>19</v>
      </c>
      <c r="H172" s="1" t="s">
        <v>844</v>
      </c>
      <c r="I172" s="1" t="s">
        <v>845</v>
      </c>
      <c r="J172" s="1" t="s">
        <v>846</v>
      </c>
      <c r="K172" s="1" t="s">
        <v>847</v>
      </c>
      <c r="L172">
        <v>79.900000000000006</v>
      </c>
      <c r="M172" s="1" t="s">
        <v>24</v>
      </c>
      <c r="N172" s="1" t="s">
        <v>848</v>
      </c>
      <c r="O172" s="1" t="s">
        <v>797</v>
      </c>
      <c r="P172" s="1" t="s">
        <v>798</v>
      </c>
    </row>
    <row r="173" spans="1:16" x14ac:dyDescent="0.35">
      <c r="A173">
        <v>125938</v>
      </c>
      <c r="B173" s="1" t="s">
        <v>16</v>
      </c>
      <c r="C173" s="1" t="s">
        <v>34</v>
      </c>
      <c r="D173" s="1" t="s">
        <v>18</v>
      </c>
      <c r="E173" s="1" t="s">
        <v>34</v>
      </c>
      <c r="F173">
        <v>1204</v>
      </c>
      <c r="G173" s="1" t="s">
        <v>19</v>
      </c>
      <c r="H173" s="1" t="s">
        <v>849</v>
      </c>
      <c r="I173" s="1" t="s">
        <v>850</v>
      </c>
      <c r="J173" s="1" t="s">
        <v>851</v>
      </c>
      <c r="K173" s="1" t="s">
        <v>852</v>
      </c>
      <c r="L173">
        <v>49.9</v>
      </c>
      <c r="M173" s="1" t="s">
        <v>24</v>
      </c>
      <c r="N173" s="1" t="s">
        <v>853</v>
      </c>
      <c r="O173" s="1" t="s">
        <v>797</v>
      </c>
      <c r="P173" s="1" t="s">
        <v>798</v>
      </c>
    </row>
    <row r="174" spans="1:16" hidden="1" x14ac:dyDescent="0.35">
      <c r="A174">
        <v>122809</v>
      </c>
      <c r="B174" s="1" t="s">
        <v>33</v>
      </c>
      <c r="C174" s="1" t="s">
        <v>17</v>
      </c>
      <c r="D174" s="1" t="s">
        <v>18</v>
      </c>
      <c r="E174" s="1" t="s">
        <v>34</v>
      </c>
      <c r="F174">
        <v>1592</v>
      </c>
      <c r="G174" s="1" t="s">
        <v>19</v>
      </c>
      <c r="H174" s="1" t="s">
        <v>854</v>
      </c>
      <c r="I174" s="1" t="s">
        <v>855</v>
      </c>
      <c r="J174" s="1" t="s">
        <v>856</v>
      </c>
      <c r="K174" s="1" t="s">
        <v>857</v>
      </c>
      <c r="L174">
        <v>49.9</v>
      </c>
      <c r="M174" s="1" t="s">
        <v>24</v>
      </c>
      <c r="N174" s="1" t="s">
        <v>858</v>
      </c>
      <c r="O174" s="1" t="s">
        <v>797</v>
      </c>
      <c r="P174" s="1" t="s">
        <v>798</v>
      </c>
    </row>
    <row r="175" spans="1:16" hidden="1" x14ac:dyDescent="0.35">
      <c r="A175">
        <v>181502</v>
      </c>
      <c r="B175" s="1" t="s">
        <v>55</v>
      </c>
      <c r="C175" s="1" t="s">
        <v>34</v>
      </c>
      <c r="D175" s="1" t="s">
        <v>18</v>
      </c>
      <c r="E175" s="1" t="s">
        <v>17</v>
      </c>
      <c r="F175">
        <v>2591</v>
      </c>
      <c r="G175" s="1" t="s">
        <v>19</v>
      </c>
      <c r="H175" s="1" t="s">
        <v>859</v>
      </c>
      <c r="I175" s="1" t="s">
        <v>860</v>
      </c>
      <c r="J175" s="1" t="s">
        <v>861</v>
      </c>
      <c r="K175" s="1" t="s">
        <v>862</v>
      </c>
      <c r="L175">
        <v>39.9</v>
      </c>
      <c r="M175" s="1" t="s">
        <v>24</v>
      </c>
      <c r="N175" s="1" t="s">
        <v>863</v>
      </c>
      <c r="O175" s="1" t="s">
        <v>797</v>
      </c>
      <c r="P175" s="1" t="s">
        <v>798</v>
      </c>
    </row>
    <row r="176" spans="1:16" x14ac:dyDescent="0.35">
      <c r="A176">
        <v>182779</v>
      </c>
      <c r="B176" s="1" t="s">
        <v>33</v>
      </c>
      <c r="C176" s="1" t="s">
        <v>34</v>
      </c>
      <c r="D176" s="1" t="s">
        <v>18</v>
      </c>
      <c r="E176" s="1" t="s">
        <v>34</v>
      </c>
      <c r="F176">
        <v>2097</v>
      </c>
      <c r="G176" s="1" t="s">
        <v>19</v>
      </c>
      <c r="H176" s="1" t="s">
        <v>864</v>
      </c>
      <c r="I176" s="1" t="s">
        <v>865</v>
      </c>
      <c r="J176" s="1" t="s">
        <v>866</v>
      </c>
      <c r="K176" s="1" t="s">
        <v>867</v>
      </c>
      <c r="L176">
        <v>35.9</v>
      </c>
      <c r="M176" s="1" t="s">
        <v>24</v>
      </c>
      <c r="N176" s="1" t="s">
        <v>868</v>
      </c>
      <c r="O176" s="1" t="s">
        <v>797</v>
      </c>
      <c r="P176" s="1" t="s">
        <v>798</v>
      </c>
    </row>
    <row r="177" spans="1:16" hidden="1" x14ac:dyDescent="0.35">
      <c r="A177">
        <v>155674</v>
      </c>
      <c r="B177" s="1" t="s">
        <v>55</v>
      </c>
      <c r="C177" s="1" t="s">
        <v>17</v>
      </c>
      <c r="D177" s="1" t="s">
        <v>18</v>
      </c>
      <c r="E177" s="1" t="s">
        <v>17</v>
      </c>
      <c r="F177">
        <v>897</v>
      </c>
      <c r="G177" s="1" t="s">
        <v>19</v>
      </c>
      <c r="H177" s="1" t="s">
        <v>869</v>
      </c>
      <c r="I177" s="1" t="s">
        <v>870</v>
      </c>
      <c r="J177" s="1" t="s">
        <v>871</v>
      </c>
      <c r="K177" s="1" t="s">
        <v>872</v>
      </c>
      <c r="L177">
        <v>49.9</v>
      </c>
      <c r="M177" s="1" t="s">
        <v>24</v>
      </c>
      <c r="N177" s="1" t="s">
        <v>873</v>
      </c>
      <c r="O177" s="1" t="s">
        <v>797</v>
      </c>
      <c r="P177" s="1" t="s">
        <v>798</v>
      </c>
    </row>
    <row r="178" spans="1:16" hidden="1" x14ac:dyDescent="0.35">
      <c r="A178">
        <v>182866</v>
      </c>
      <c r="B178" s="1" t="s">
        <v>16</v>
      </c>
      <c r="C178" s="1" t="s">
        <v>17</v>
      </c>
      <c r="D178" s="1" t="s">
        <v>18</v>
      </c>
      <c r="E178" s="1" t="s">
        <v>34</v>
      </c>
      <c r="F178">
        <v>1552</v>
      </c>
      <c r="G178" s="1" t="s">
        <v>19</v>
      </c>
      <c r="H178" s="1" t="s">
        <v>874</v>
      </c>
      <c r="I178" s="1" t="s">
        <v>875</v>
      </c>
      <c r="J178" s="1" t="s">
        <v>876</v>
      </c>
      <c r="K178" s="1" t="s">
        <v>877</v>
      </c>
      <c r="L178">
        <v>39.9</v>
      </c>
      <c r="M178" s="1" t="s">
        <v>24</v>
      </c>
      <c r="N178" s="1" t="s">
        <v>878</v>
      </c>
      <c r="O178" s="1" t="s">
        <v>797</v>
      </c>
      <c r="P178" s="1" t="s">
        <v>798</v>
      </c>
    </row>
    <row r="179" spans="1:16" hidden="1" x14ac:dyDescent="0.35">
      <c r="A179">
        <v>148230</v>
      </c>
      <c r="B179" s="1" t="s">
        <v>55</v>
      </c>
      <c r="C179" s="1" t="s">
        <v>34</v>
      </c>
      <c r="D179" s="1" t="s">
        <v>18</v>
      </c>
      <c r="E179" s="1" t="s">
        <v>17</v>
      </c>
      <c r="F179">
        <v>2494</v>
      </c>
      <c r="G179" s="1" t="s">
        <v>19</v>
      </c>
      <c r="H179" s="1" t="s">
        <v>879</v>
      </c>
      <c r="I179" s="1" t="s">
        <v>880</v>
      </c>
      <c r="J179" s="1" t="s">
        <v>881</v>
      </c>
      <c r="K179" s="1" t="s">
        <v>882</v>
      </c>
      <c r="L179">
        <v>59.9</v>
      </c>
      <c r="M179" s="1" t="s">
        <v>24</v>
      </c>
      <c r="N179" s="1" t="s">
        <v>883</v>
      </c>
      <c r="O179" s="1" t="s">
        <v>797</v>
      </c>
      <c r="P179" s="1" t="s">
        <v>798</v>
      </c>
    </row>
    <row r="180" spans="1:16" hidden="1" x14ac:dyDescent="0.35">
      <c r="A180">
        <v>126979</v>
      </c>
      <c r="B180" s="1" t="s">
        <v>55</v>
      </c>
      <c r="C180" s="1" t="s">
        <v>17</v>
      </c>
      <c r="D180" s="1" t="s">
        <v>18</v>
      </c>
      <c r="E180" s="1" t="s">
        <v>17</v>
      </c>
      <c r="F180">
        <v>2141</v>
      </c>
      <c r="G180" s="1" t="s">
        <v>19</v>
      </c>
      <c r="H180" s="1" t="s">
        <v>884</v>
      </c>
      <c r="I180" s="1" t="s">
        <v>885</v>
      </c>
      <c r="J180" s="1" t="s">
        <v>886</v>
      </c>
      <c r="K180" s="1" t="s">
        <v>887</v>
      </c>
      <c r="L180">
        <v>49.9</v>
      </c>
      <c r="M180" s="1" t="s">
        <v>24</v>
      </c>
      <c r="N180" s="1" t="s">
        <v>888</v>
      </c>
      <c r="O180" s="1" t="s">
        <v>797</v>
      </c>
      <c r="P180" s="1" t="s">
        <v>798</v>
      </c>
    </row>
    <row r="181" spans="1:16" hidden="1" x14ac:dyDescent="0.35">
      <c r="A181">
        <v>135521</v>
      </c>
      <c r="B181" s="1" t="s">
        <v>33</v>
      </c>
      <c r="C181" s="1" t="s">
        <v>17</v>
      </c>
      <c r="D181" s="1" t="s">
        <v>18</v>
      </c>
      <c r="E181" s="1" t="s">
        <v>34</v>
      </c>
      <c r="F181">
        <v>2835</v>
      </c>
      <c r="G181" s="1" t="s">
        <v>19</v>
      </c>
      <c r="H181" s="1" t="s">
        <v>889</v>
      </c>
      <c r="I181" s="1" t="s">
        <v>890</v>
      </c>
      <c r="J181" s="1" t="s">
        <v>891</v>
      </c>
      <c r="K181" s="1" t="s">
        <v>892</v>
      </c>
      <c r="L181">
        <v>39.9</v>
      </c>
      <c r="M181" s="1" t="s">
        <v>24</v>
      </c>
      <c r="N181" s="1" t="s">
        <v>893</v>
      </c>
      <c r="O181" s="1" t="s">
        <v>797</v>
      </c>
      <c r="P181" s="1" t="s">
        <v>798</v>
      </c>
    </row>
    <row r="182" spans="1:16" hidden="1" x14ac:dyDescent="0.35">
      <c r="A182">
        <v>185809</v>
      </c>
      <c r="B182" s="1" t="s">
        <v>33</v>
      </c>
      <c r="C182" s="1" t="s">
        <v>17</v>
      </c>
      <c r="D182" s="1" t="s">
        <v>18</v>
      </c>
      <c r="E182" s="1" t="s">
        <v>17</v>
      </c>
      <c r="F182">
        <v>622</v>
      </c>
      <c r="G182" s="1" t="s">
        <v>19</v>
      </c>
      <c r="H182" s="1" t="s">
        <v>894</v>
      </c>
      <c r="I182" s="1" t="s">
        <v>895</v>
      </c>
      <c r="J182" s="1" t="s">
        <v>896</v>
      </c>
      <c r="K182" s="1" t="s">
        <v>897</v>
      </c>
      <c r="L182">
        <v>49.9</v>
      </c>
      <c r="M182" s="1" t="s">
        <v>24</v>
      </c>
      <c r="N182" s="1" t="s">
        <v>898</v>
      </c>
      <c r="O182" s="1" t="s">
        <v>797</v>
      </c>
      <c r="P182" s="1" t="s">
        <v>798</v>
      </c>
    </row>
    <row r="183" spans="1:16" x14ac:dyDescent="0.35">
      <c r="A183">
        <v>171520</v>
      </c>
      <c r="B183" s="1" t="s">
        <v>33</v>
      </c>
      <c r="C183" s="1" t="s">
        <v>34</v>
      </c>
      <c r="D183" s="1" t="s">
        <v>18</v>
      </c>
      <c r="E183" s="1" t="s">
        <v>34</v>
      </c>
      <c r="F183">
        <v>2901</v>
      </c>
      <c r="G183" s="1" t="s">
        <v>19</v>
      </c>
      <c r="H183" s="1" t="s">
        <v>899</v>
      </c>
      <c r="I183" s="1" t="s">
        <v>900</v>
      </c>
      <c r="J183" s="1" t="s">
        <v>901</v>
      </c>
      <c r="K183" s="1" t="s">
        <v>902</v>
      </c>
      <c r="L183">
        <v>47.9</v>
      </c>
      <c r="M183" s="1" t="s">
        <v>24</v>
      </c>
      <c r="N183" s="1" t="s">
        <v>903</v>
      </c>
      <c r="O183" s="1" t="s">
        <v>797</v>
      </c>
      <c r="P183" s="1" t="s">
        <v>798</v>
      </c>
    </row>
    <row r="184" spans="1:16" hidden="1" x14ac:dyDescent="0.35">
      <c r="A184">
        <v>122926</v>
      </c>
      <c r="B184" s="1" t="s">
        <v>33</v>
      </c>
      <c r="C184" s="1" t="s">
        <v>17</v>
      </c>
      <c r="D184" s="1" t="s">
        <v>18</v>
      </c>
      <c r="E184" s="1" t="s">
        <v>17</v>
      </c>
      <c r="F184">
        <v>867</v>
      </c>
      <c r="G184" s="1" t="s">
        <v>19</v>
      </c>
      <c r="H184" s="1" t="s">
        <v>904</v>
      </c>
      <c r="I184" s="1" t="s">
        <v>905</v>
      </c>
      <c r="J184" s="1" t="s">
        <v>906</v>
      </c>
      <c r="K184" s="1" t="s">
        <v>907</v>
      </c>
      <c r="L184">
        <v>45.9</v>
      </c>
      <c r="M184" s="1" t="s">
        <v>24</v>
      </c>
      <c r="N184" s="1" t="s">
        <v>908</v>
      </c>
      <c r="O184" s="1" t="s">
        <v>797</v>
      </c>
      <c r="P184" s="1" t="s">
        <v>798</v>
      </c>
    </row>
    <row r="185" spans="1:16" x14ac:dyDescent="0.35">
      <c r="A185">
        <v>150953</v>
      </c>
      <c r="B185" s="1" t="s">
        <v>55</v>
      </c>
      <c r="C185" s="1" t="s">
        <v>34</v>
      </c>
      <c r="D185" s="1" t="s">
        <v>18</v>
      </c>
      <c r="E185" s="1" t="s">
        <v>34</v>
      </c>
      <c r="F185">
        <v>2434</v>
      </c>
      <c r="G185" s="1" t="s">
        <v>19</v>
      </c>
      <c r="H185" s="1" t="s">
        <v>909</v>
      </c>
      <c r="I185" s="1" t="s">
        <v>910</v>
      </c>
      <c r="J185" s="1" t="s">
        <v>911</v>
      </c>
      <c r="K185" s="1" t="s">
        <v>912</v>
      </c>
      <c r="L185">
        <v>35.9</v>
      </c>
      <c r="M185" s="1" t="s">
        <v>24</v>
      </c>
      <c r="N185" s="1" t="s">
        <v>913</v>
      </c>
      <c r="O185" s="1" t="s">
        <v>797</v>
      </c>
      <c r="P185" s="1" t="s">
        <v>798</v>
      </c>
    </row>
    <row r="186" spans="1:16" x14ac:dyDescent="0.35">
      <c r="A186">
        <v>115873</v>
      </c>
      <c r="B186" s="1" t="s">
        <v>33</v>
      </c>
      <c r="C186" s="1" t="s">
        <v>34</v>
      </c>
      <c r="D186" s="1" t="s">
        <v>18</v>
      </c>
      <c r="E186" s="1" t="s">
        <v>34</v>
      </c>
      <c r="F186">
        <v>2606</v>
      </c>
      <c r="G186" s="1" t="s">
        <v>19</v>
      </c>
      <c r="H186" s="1" t="s">
        <v>914</v>
      </c>
      <c r="I186" s="1" t="s">
        <v>915</v>
      </c>
      <c r="J186" s="1" t="s">
        <v>916</v>
      </c>
      <c r="K186" s="1" t="s">
        <v>917</v>
      </c>
      <c r="L186">
        <v>59.9</v>
      </c>
      <c r="M186" s="1" t="s">
        <v>24</v>
      </c>
      <c r="N186" s="1" t="s">
        <v>918</v>
      </c>
      <c r="O186" s="1" t="s">
        <v>797</v>
      </c>
      <c r="P186" s="1" t="s">
        <v>798</v>
      </c>
    </row>
    <row r="187" spans="1:16" hidden="1" x14ac:dyDescent="0.35">
      <c r="A187">
        <v>115581</v>
      </c>
      <c r="B187" s="1" t="s">
        <v>16</v>
      </c>
      <c r="C187" s="1" t="s">
        <v>17</v>
      </c>
      <c r="D187" s="1" t="s">
        <v>18</v>
      </c>
      <c r="E187" s="1" t="s">
        <v>34</v>
      </c>
      <c r="F187">
        <v>2728</v>
      </c>
      <c r="G187" s="1" t="s">
        <v>19</v>
      </c>
      <c r="H187" s="1" t="s">
        <v>919</v>
      </c>
      <c r="I187" s="1" t="s">
        <v>920</v>
      </c>
      <c r="J187" s="1" t="s">
        <v>921</v>
      </c>
      <c r="K187" s="1" t="s">
        <v>922</v>
      </c>
      <c r="L187">
        <v>47.9</v>
      </c>
      <c r="M187" s="1" t="s">
        <v>24</v>
      </c>
      <c r="N187" s="1" t="s">
        <v>923</v>
      </c>
      <c r="O187" s="1" t="s">
        <v>797</v>
      </c>
      <c r="P187" s="1" t="s">
        <v>798</v>
      </c>
    </row>
    <row r="188" spans="1:16" x14ac:dyDescent="0.35">
      <c r="A188">
        <v>183634</v>
      </c>
      <c r="B188" s="1" t="s">
        <v>55</v>
      </c>
      <c r="C188" s="1" t="s">
        <v>34</v>
      </c>
      <c r="D188" s="1" t="s">
        <v>18</v>
      </c>
      <c r="E188" s="1" t="s">
        <v>34</v>
      </c>
      <c r="F188">
        <v>2778</v>
      </c>
      <c r="G188" s="1" t="s">
        <v>19</v>
      </c>
      <c r="H188" s="1" t="s">
        <v>924</v>
      </c>
      <c r="I188" s="1" t="s">
        <v>925</v>
      </c>
      <c r="J188" s="1" t="s">
        <v>926</v>
      </c>
      <c r="K188" s="1" t="s">
        <v>927</v>
      </c>
      <c r="L188">
        <v>27.9</v>
      </c>
      <c r="M188" s="1" t="s">
        <v>24</v>
      </c>
      <c r="N188" s="1" t="s">
        <v>928</v>
      </c>
      <c r="O188" s="1" t="s">
        <v>797</v>
      </c>
      <c r="P188" s="1" t="s">
        <v>798</v>
      </c>
    </row>
    <row r="189" spans="1:16" x14ac:dyDescent="0.35">
      <c r="A189">
        <v>122484</v>
      </c>
      <c r="B189" s="1" t="s">
        <v>16</v>
      </c>
      <c r="C189" s="1" t="s">
        <v>34</v>
      </c>
      <c r="D189" s="1" t="s">
        <v>18</v>
      </c>
      <c r="E189" s="1" t="s">
        <v>34</v>
      </c>
      <c r="F189">
        <v>558</v>
      </c>
      <c r="G189" s="1" t="s">
        <v>19</v>
      </c>
      <c r="H189" s="1" t="s">
        <v>929</v>
      </c>
      <c r="I189" s="1" t="s">
        <v>930</v>
      </c>
      <c r="J189" s="1" t="s">
        <v>931</v>
      </c>
      <c r="K189" s="1" t="s">
        <v>932</v>
      </c>
      <c r="L189">
        <v>47.9</v>
      </c>
      <c r="M189" s="1" t="s">
        <v>24</v>
      </c>
      <c r="N189" s="1" t="s">
        <v>933</v>
      </c>
      <c r="O189" s="1" t="s">
        <v>797</v>
      </c>
      <c r="P189" s="1" t="s">
        <v>798</v>
      </c>
    </row>
    <row r="190" spans="1:16" x14ac:dyDescent="0.35">
      <c r="A190">
        <v>183574</v>
      </c>
      <c r="B190" s="1" t="s">
        <v>16</v>
      </c>
      <c r="C190" s="1" t="s">
        <v>34</v>
      </c>
      <c r="D190" s="1" t="s">
        <v>18</v>
      </c>
      <c r="E190" s="1" t="s">
        <v>34</v>
      </c>
      <c r="F190">
        <v>1752</v>
      </c>
      <c r="G190" s="1" t="s">
        <v>19</v>
      </c>
      <c r="H190" s="1" t="s">
        <v>934</v>
      </c>
      <c r="I190" s="1" t="s">
        <v>935</v>
      </c>
      <c r="J190" s="1" t="s">
        <v>936</v>
      </c>
      <c r="K190" s="1" t="s">
        <v>937</v>
      </c>
      <c r="L190">
        <v>47.9</v>
      </c>
      <c r="M190" s="1" t="s">
        <v>24</v>
      </c>
      <c r="N190" s="1" t="s">
        <v>938</v>
      </c>
      <c r="O190" s="1" t="s">
        <v>797</v>
      </c>
      <c r="P190" s="1" t="s">
        <v>798</v>
      </c>
    </row>
    <row r="191" spans="1:16" hidden="1" x14ac:dyDescent="0.35">
      <c r="A191">
        <v>185307</v>
      </c>
      <c r="B191" s="1" t="s">
        <v>55</v>
      </c>
      <c r="C191" s="1" t="s">
        <v>17</v>
      </c>
      <c r="D191" s="1" t="s">
        <v>18</v>
      </c>
      <c r="E191" s="1" t="s">
        <v>34</v>
      </c>
      <c r="F191">
        <v>2743</v>
      </c>
      <c r="G191" s="1" t="s">
        <v>19</v>
      </c>
      <c r="H191" s="1" t="s">
        <v>939</v>
      </c>
      <c r="I191" s="1" t="s">
        <v>940</v>
      </c>
      <c r="J191" s="1" t="s">
        <v>941</v>
      </c>
      <c r="K191" s="1" t="s">
        <v>942</v>
      </c>
      <c r="L191">
        <v>7.99</v>
      </c>
      <c r="M191" s="1" t="s">
        <v>24</v>
      </c>
      <c r="N191" s="1" t="s">
        <v>943</v>
      </c>
      <c r="O191" s="1" t="s">
        <v>797</v>
      </c>
      <c r="P191" s="1" t="s">
        <v>798</v>
      </c>
    </row>
    <row r="192" spans="1:16" hidden="1" x14ac:dyDescent="0.35">
      <c r="A192">
        <v>118719</v>
      </c>
      <c r="B192" s="1" t="s">
        <v>33</v>
      </c>
      <c r="C192" s="1" t="s">
        <v>17</v>
      </c>
      <c r="D192" s="1" t="s">
        <v>18</v>
      </c>
      <c r="E192" s="1" t="s">
        <v>34</v>
      </c>
      <c r="F192">
        <v>1669</v>
      </c>
      <c r="G192" s="1" t="s">
        <v>19</v>
      </c>
      <c r="H192" s="1" t="s">
        <v>944</v>
      </c>
      <c r="I192" s="1" t="s">
        <v>945</v>
      </c>
      <c r="J192" s="1" t="s">
        <v>946</v>
      </c>
      <c r="K192" s="1" t="s">
        <v>947</v>
      </c>
      <c r="L192">
        <v>45.9</v>
      </c>
      <c r="M192" s="1" t="s">
        <v>24</v>
      </c>
      <c r="N192" s="1" t="s">
        <v>948</v>
      </c>
      <c r="O192" s="1" t="s">
        <v>797</v>
      </c>
      <c r="P192" s="1" t="s">
        <v>798</v>
      </c>
    </row>
    <row r="193" spans="1:16" hidden="1" x14ac:dyDescent="0.35">
      <c r="A193">
        <v>134788</v>
      </c>
      <c r="B193" s="1" t="s">
        <v>55</v>
      </c>
      <c r="C193" s="1" t="s">
        <v>17</v>
      </c>
      <c r="D193" s="1" t="s">
        <v>18</v>
      </c>
      <c r="E193" s="1" t="s">
        <v>17</v>
      </c>
      <c r="F193">
        <v>2179</v>
      </c>
      <c r="G193" s="1" t="s">
        <v>19</v>
      </c>
      <c r="H193" s="1" t="s">
        <v>949</v>
      </c>
      <c r="I193" s="1" t="s">
        <v>950</v>
      </c>
      <c r="J193" s="1" t="s">
        <v>951</v>
      </c>
      <c r="K193" s="1" t="s">
        <v>952</v>
      </c>
      <c r="L193">
        <v>45.9</v>
      </c>
      <c r="M193" s="1" t="s">
        <v>24</v>
      </c>
      <c r="N193" s="1" t="s">
        <v>953</v>
      </c>
      <c r="O193" s="1" t="s">
        <v>797</v>
      </c>
      <c r="P193" s="1" t="s">
        <v>798</v>
      </c>
    </row>
    <row r="194" spans="1:16" hidden="1" x14ac:dyDescent="0.35">
      <c r="A194">
        <v>140142</v>
      </c>
      <c r="B194" s="1" t="s">
        <v>55</v>
      </c>
      <c r="C194" s="1" t="s">
        <v>34</v>
      </c>
      <c r="D194" s="1" t="s">
        <v>18</v>
      </c>
      <c r="E194" s="1" t="s">
        <v>17</v>
      </c>
      <c r="F194">
        <v>606</v>
      </c>
      <c r="G194" s="1" t="s">
        <v>19</v>
      </c>
      <c r="H194" s="1" t="s">
        <v>954</v>
      </c>
      <c r="I194" s="1" t="s">
        <v>955</v>
      </c>
      <c r="J194" s="1" t="s">
        <v>956</v>
      </c>
      <c r="K194" s="1" t="s">
        <v>957</v>
      </c>
      <c r="L194">
        <v>49.9</v>
      </c>
      <c r="M194" s="1" t="s">
        <v>24</v>
      </c>
      <c r="N194" s="1" t="s">
        <v>958</v>
      </c>
      <c r="O194" s="1" t="s">
        <v>797</v>
      </c>
      <c r="P194" s="1" t="s">
        <v>798</v>
      </c>
    </row>
    <row r="195" spans="1:16" hidden="1" x14ac:dyDescent="0.35">
      <c r="A195">
        <v>153997</v>
      </c>
      <c r="B195" s="1" t="s">
        <v>33</v>
      </c>
      <c r="C195" s="1" t="s">
        <v>17</v>
      </c>
      <c r="D195" s="1" t="s">
        <v>18</v>
      </c>
      <c r="E195" s="1" t="s">
        <v>34</v>
      </c>
      <c r="F195">
        <v>1608</v>
      </c>
      <c r="G195" s="1" t="s">
        <v>19</v>
      </c>
      <c r="H195" s="1" t="s">
        <v>959</v>
      </c>
      <c r="I195" s="1" t="s">
        <v>960</v>
      </c>
      <c r="J195" s="1" t="s">
        <v>961</v>
      </c>
      <c r="K195" s="1" t="s">
        <v>962</v>
      </c>
      <c r="L195">
        <v>45.9</v>
      </c>
      <c r="M195" s="1" t="s">
        <v>24</v>
      </c>
      <c r="N195" s="1" t="s">
        <v>963</v>
      </c>
      <c r="O195" s="1" t="s">
        <v>797</v>
      </c>
      <c r="P195" s="1" t="s">
        <v>798</v>
      </c>
    </row>
    <row r="196" spans="1:16" hidden="1" x14ac:dyDescent="0.35">
      <c r="A196">
        <v>123230</v>
      </c>
      <c r="B196" s="1" t="s">
        <v>16</v>
      </c>
      <c r="C196" s="1" t="s">
        <v>17</v>
      </c>
      <c r="D196" s="1" t="s">
        <v>18</v>
      </c>
      <c r="E196" s="1" t="s">
        <v>34</v>
      </c>
      <c r="F196">
        <v>880</v>
      </c>
      <c r="G196" s="1" t="s">
        <v>19</v>
      </c>
      <c r="H196" s="1" t="s">
        <v>964</v>
      </c>
      <c r="I196" s="1" t="s">
        <v>965</v>
      </c>
      <c r="J196" s="1" t="s">
        <v>966</v>
      </c>
      <c r="K196" s="1" t="s">
        <v>967</v>
      </c>
      <c r="L196">
        <v>69.900000000000006</v>
      </c>
      <c r="M196" s="1" t="s">
        <v>24</v>
      </c>
      <c r="N196" s="1" t="s">
        <v>968</v>
      </c>
      <c r="O196" s="1" t="s">
        <v>26</v>
      </c>
      <c r="P196" s="1" t="s">
        <v>27</v>
      </c>
    </row>
    <row r="197" spans="1:16" hidden="1" x14ac:dyDescent="0.35">
      <c r="A197">
        <v>154676</v>
      </c>
      <c r="B197" s="1" t="s">
        <v>16</v>
      </c>
      <c r="C197" s="1" t="s">
        <v>17</v>
      </c>
      <c r="D197" s="1" t="s">
        <v>18</v>
      </c>
      <c r="E197" s="1" t="s">
        <v>17</v>
      </c>
      <c r="F197">
        <v>943</v>
      </c>
      <c r="G197" s="1" t="s">
        <v>19</v>
      </c>
      <c r="H197" s="1" t="s">
        <v>969</v>
      </c>
      <c r="I197" s="1" t="s">
        <v>970</v>
      </c>
      <c r="J197" s="1" t="s">
        <v>971</v>
      </c>
      <c r="K197" s="1" t="s">
        <v>972</v>
      </c>
      <c r="L197">
        <v>69.900000000000006</v>
      </c>
      <c r="M197" s="1" t="s">
        <v>24</v>
      </c>
      <c r="N197" s="1" t="s">
        <v>973</v>
      </c>
      <c r="O197" s="1" t="s">
        <v>26</v>
      </c>
      <c r="P197" s="1" t="s">
        <v>27</v>
      </c>
    </row>
    <row r="198" spans="1:16" x14ac:dyDescent="0.35">
      <c r="A198">
        <v>152985</v>
      </c>
      <c r="B198" s="1" t="s">
        <v>16</v>
      </c>
      <c r="C198" s="1" t="s">
        <v>34</v>
      </c>
      <c r="D198" s="1" t="s">
        <v>18</v>
      </c>
      <c r="E198" s="1" t="s">
        <v>34</v>
      </c>
      <c r="F198">
        <v>1049</v>
      </c>
      <c r="G198" s="1" t="s">
        <v>19</v>
      </c>
      <c r="H198" s="1" t="s">
        <v>974</v>
      </c>
      <c r="I198" s="1" t="s">
        <v>975</v>
      </c>
      <c r="J198" s="1" t="s">
        <v>547</v>
      </c>
      <c r="K198" s="1" t="s">
        <v>976</v>
      </c>
      <c r="L198">
        <v>89.9</v>
      </c>
      <c r="M198" s="1" t="s">
        <v>24</v>
      </c>
      <c r="N198" s="1" t="s">
        <v>977</v>
      </c>
      <c r="O198" s="1" t="s">
        <v>26</v>
      </c>
      <c r="P198" s="1" t="s">
        <v>27</v>
      </c>
    </row>
    <row r="199" spans="1:16" hidden="1" x14ac:dyDescent="0.35">
      <c r="A199">
        <v>175584</v>
      </c>
      <c r="B199" s="1" t="s">
        <v>55</v>
      </c>
      <c r="C199" s="1" t="s">
        <v>17</v>
      </c>
      <c r="D199" s="1" t="s">
        <v>18</v>
      </c>
      <c r="E199" s="1" t="s">
        <v>17</v>
      </c>
      <c r="F199">
        <v>2084</v>
      </c>
      <c r="G199" s="1" t="s">
        <v>19</v>
      </c>
      <c r="H199" s="1" t="s">
        <v>978</v>
      </c>
      <c r="I199" s="1" t="s">
        <v>979</v>
      </c>
      <c r="J199" s="1" t="s">
        <v>980</v>
      </c>
      <c r="K199" s="1" t="s">
        <v>981</v>
      </c>
      <c r="L199">
        <v>69.900000000000006</v>
      </c>
      <c r="M199" s="1" t="s">
        <v>24</v>
      </c>
      <c r="N199" s="1" t="s">
        <v>982</v>
      </c>
      <c r="O199" s="1" t="s">
        <v>983</v>
      </c>
      <c r="P199" s="1" t="s">
        <v>27</v>
      </c>
    </row>
    <row r="200" spans="1:16" hidden="1" x14ac:dyDescent="0.35">
      <c r="A200">
        <v>147491</v>
      </c>
      <c r="B200" s="1" t="s">
        <v>33</v>
      </c>
      <c r="C200" s="1" t="s">
        <v>17</v>
      </c>
      <c r="D200" s="1" t="s">
        <v>18</v>
      </c>
      <c r="E200" s="1" t="s">
        <v>17</v>
      </c>
      <c r="F200">
        <v>1563</v>
      </c>
      <c r="G200" s="1" t="s">
        <v>19</v>
      </c>
      <c r="H200" s="1" t="s">
        <v>984</v>
      </c>
      <c r="I200" s="1" t="s">
        <v>985</v>
      </c>
      <c r="J200" s="1" t="s">
        <v>986</v>
      </c>
      <c r="K200" s="1" t="s">
        <v>987</v>
      </c>
      <c r="L200">
        <v>59.9</v>
      </c>
      <c r="M200" s="1" t="s">
        <v>24</v>
      </c>
      <c r="N200" s="1" t="s">
        <v>988</v>
      </c>
      <c r="O200" s="1" t="s">
        <v>983</v>
      </c>
      <c r="P200" s="1" t="s">
        <v>27</v>
      </c>
    </row>
    <row r="201" spans="1:16" x14ac:dyDescent="0.35">
      <c r="A201">
        <v>198283</v>
      </c>
      <c r="B201" s="1" t="s">
        <v>33</v>
      </c>
      <c r="C201" s="1" t="s">
        <v>34</v>
      </c>
      <c r="D201" s="1" t="s">
        <v>18</v>
      </c>
      <c r="E201" s="1" t="s">
        <v>34</v>
      </c>
      <c r="F201">
        <v>1558</v>
      </c>
      <c r="G201" s="1" t="s">
        <v>19</v>
      </c>
      <c r="H201" s="1" t="s">
        <v>989</v>
      </c>
      <c r="I201" s="1" t="s">
        <v>990</v>
      </c>
      <c r="J201" s="1" t="s">
        <v>991</v>
      </c>
      <c r="K201" s="1" t="s">
        <v>992</v>
      </c>
      <c r="L201">
        <v>69.900000000000006</v>
      </c>
      <c r="M201" s="1" t="s">
        <v>24</v>
      </c>
      <c r="N201" s="1" t="s">
        <v>993</v>
      </c>
      <c r="O201" s="1" t="s">
        <v>983</v>
      </c>
      <c r="P201" s="1" t="s">
        <v>27</v>
      </c>
    </row>
    <row r="202" spans="1:16" hidden="1" x14ac:dyDescent="0.35">
      <c r="A202">
        <v>141547</v>
      </c>
      <c r="B202" s="1" t="s">
        <v>33</v>
      </c>
      <c r="C202" s="1" t="s">
        <v>17</v>
      </c>
      <c r="D202" s="1" t="s">
        <v>18</v>
      </c>
      <c r="E202" s="1" t="s">
        <v>17</v>
      </c>
      <c r="F202">
        <v>1426</v>
      </c>
      <c r="G202" s="1" t="s">
        <v>19</v>
      </c>
      <c r="H202" s="1" t="s">
        <v>994</v>
      </c>
      <c r="I202" s="1" t="s">
        <v>995</v>
      </c>
      <c r="J202" s="1" t="s">
        <v>991</v>
      </c>
      <c r="K202" s="1" t="s">
        <v>992</v>
      </c>
      <c r="L202">
        <v>69.900000000000006</v>
      </c>
      <c r="M202" s="1" t="s">
        <v>24</v>
      </c>
      <c r="N202" s="1" t="s">
        <v>996</v>
      </c>
      <c r="O202" s="1" t="s">
        <v>983</v>
      </c>
      <c r="P202" s="1" t="s">
        <v>27</v>
      </c>
    </row>
    <row r="203" spans="1:16" x14ac:dyDescent="0.35">
      <c r="A203">
        <v>156342</v>
      </c>
      <c r="B203" s="1" t="s">
        <v>55</v>
      </c>
      <c r="C203" s="1" t="s">
        <v>34</v>
      </c>
      <c r="D203" s="1" t="s">
        <v>18</v>
      </c>
      <c r="E203" s="1" t="s">
        <v>34</v>
      </c>
      <c r="F203">
        <v>1466</v>
      </c>
      <c r="G203" s="1" t="s">
        <v>19</v>
      </c>
      <c r="H203" s="1" t="s">
        <v>997</v>
      </c>
      <c r="I203" s="1" t="s">
        <v>998</v>
      </c>
      <c r="J203" s="1" t="s">
        <v>999</v>
      </c>
      <c r="K203" s="1" t="s">
        <v>1000</v>
      </c>
      <c r="L203">
        <v>109</v>
      </c>
      <c r="M203" s="1" t="s">
        <v>24</v>
      </c>
      <c r="N203" s="1" t="s">
        <v>1001</v>
      </c>
      <c r="O203" s="1" t="s">
        <v>983</v>
      </c>
      <c r="P203" s="1" t="s">
        <v>27</v>
      </c>
    </row>
    <row r="204" spans="1:16" hidden="1" x14ac:dyDescent="0.35">
      <c r="A204">
        <v>186083</v>
      </c>
      <c r="B204" s="1" t="s">
        <v>33</v>
      </c>
      <c r="C204" s="1" t="s">
        <v>17</v>
      </c>
      <c r="D204" s="1" t="s">
        <v>18</v>
      </c>
      <c r="E204" s="1" t="s">
        <v>34</v>
      </c>
      <c r="F204">
        <v>624</v>
      </c>
      <c r="G204" s="1" t="s">
        <v>19</v>
      </c>
      <c r="H204" s="1" t="s">
        <v>1002</v>
      </c>
      <c r="I204" s="1" t="s">
        <v>1003</v>
      </c>
      <c r="J204" s="1" t="s">
        <v>1004</v>
      </c>
      <c r="K204" s="1" t="s">
        <v>1005</v>
      </c>
      <c r="L204">
        <v>49.9</v>
      </c>
      <c r="M204" s="1" t="s">
        <v>24</v>
      </c>
      <c r="N204" s="1" t="s">
        <v>1006</v>
      </c>
      <c r="O204" s="1" t="s">
        <v>983</v>
      </c>
      <c r="P204" s="1" t="s">
        <v>27</v>
      </c>
    </row>
    <row r="205" spans="1:16" hidden="1" x14ac:dyDescent="0.35">
      <c r="A205">
        <v>171776</v>
      </c>
      <c r="B205" s="1" t="s">
        <v>16</v>
      </c>
      <c r="C205" s="1" t="s">
        <v>34</v>
      </c>
      <c r="D205" s="1" t="s">
        <v>18</v>
      </c>
      <c r="E205" s="1" t="s">
        <v>17</v>
      </c>
      <c r="F205">
        <v>1685</v>
      </c>
      <c r="G205" s="1" t="s">
        <v>19</v>
      </c>
      <c r="H205" s="1" t="s">
        <v>1007</v>
      </c>
      <c r="I205" s="1" t="s">
        <v>1008</v>
      </c>
      <c r="J205" s="1" t="s">
        <v>1009</v>
      </c>
      <c r="K205" s="1" t="s">
        <v>1010</v>
      </c>
      <c r="L205">
        <v>12.99</v>
      </c>
      <c r="M205" s="1" t="s">
        <v>24</v>
      </c>
      <c r="N205" s="1" t="s">
        <v>1011</v>
      </c>
      <c r="O205" s="1" t="s">
        <v>983</v>
      </c>
      <c r="P205" s="1" t="s">
        <v>27</v>
      </c>
    </row>
    <row r="206" spans="1:16" hidden="1" x14ac:dyDescent="0.35">
      <c r="A206">
        <v>134429</v>
      </c>
      <c r="B206" s="1" t="s">
        <v>16</v>
      </c>
      <c r="C206" s="1" t="s">
        <v>17</v>
      </c>
      <c r="D206" s="1" t="s">
        <v>18</v>
      </c>
      <c r="E206" s="1" t="s">
        <v>17</v>
      </c>
      <c r="F206">
        <v>2914</v>
      </c>
      <c r="G206" s="1" t="s">
        <v>19</v>
      </c>
      <c r="H206" s="1" t="s">
        <v>1012</v>
      </c>
      <c r="I206" s="1" t="s">
        <v>1013</v>
      </c>
      <c r="J206" s="1" t="s">
        <v>1014</v>
      </c>
      <c r="K206" s="1" t="s">
        <v>1015</v>
      </c>
      <c r="L206">
        <v>69.900000000000006</v>
      </c>
      <c r="M206" s="1" t="s">
        <v>24</v>
      </c>
      <c r="N206" s="1" t="s">
        <v>1016</v>
      </c>
      <c r="O206" s="1" t="s">
        <v>983</v>
      </c>
      <c r="P206" s="1" t="s">
        <v>27</v>
      </c>
    </row>
    <row r="207" spans="1:16" hidden="1" x14ac:dyDescent="0.35">
      <c r="A207">
        <v>172816</v>
      </c>
      <c r="B207" s="1" t="s">
        <v>16</v>
      </c>
      <c r="C207" s="1" t="s">
        <v>17</v>
      </c>
      <c r="D207" s="1" t="s">
        <v>18</v>
      </c>
      <c r="E207" s="1" t="s">
        <v>34</v>
      </c>
      <c r="F207">
        <v>1524</v>
      </c>
      <c r="G207" s="1" t="s">
        <v>19</v>
      </c>
      <c r="H207" s="1" t="s">
        <v>1017</v>
      </c>
      <c r="I207" s="1" t="s">
        <v>1018</v>
      </c>
      <c r="J207" s="1" t="s">
        <v>1019</v>
      </c>
      <c r="K207" s="1" t="s">
        <v>1020</v>
      </c>
      <c r="L207">
        <v>69.900000000000006</v>
      </c>
      <c r="M207" s="1" t="s">
        <v>24</v>
      </c>
      <c r="N207" s="1" t="s">
        <v>1021</v>
      </c>
      <c r="O207" s="1" t="s">
        <v>797</v>
      </c>
      <c r="P207" s="1" t="s">
        <v>27</v>
      </c>
    </row>
    <row r="208" spans="1:16" hidden="1" x14ac:dyDescent="0.35">
      <c r="A208">
        <v>136272</v>
      </c>
      <c r="B208" s="1" t="s">
        <v>33</v>
      </c>
      <c r="C208" s="1" t="s">
        <v>17</v>
      </c>
      <c r="D208" s="1" t="s">
        <v>18</v>
      </c>
      <c r="E208" s="1" t="s">
        <v>34</v>
      </c>
      <c r="F208">
        <v>2887</v>
      </c>
      <c r="G208" s="1" t="s">
        <v>19</v>
      </c>
      <c r="H208" s="1" t="s">
        <v>1022</v>
      </c>
      <c r="I208" s="1" t="s">
        <v>1023</v>
      </c>
      <c r="J208" s="1" t="s">
        <v>1024</v>
      </c>
      <c r="K208" s="1" t="s">
        <v>1025</v>
      </c>
      <c r="L208">
        <v>12.99</v>
      </c>
      <c r="M208" s="1" t="s">
        <v>24</v>
      </c>
      <c r="N208" s="1" t="s">
        <v>1026</v>
      </c>
      <c r="O208" s="1" t="s">
        <v>797</v>
      </c>
      <c r="P208" s="1" t="s">
        <v>27</v>
      </c>
    </row>
    <row r="209" spans="1:16" x14ac:dyDescent="0.35">
      <c r="A209">
        <v>193227</v>
      </c>
      <c r="B209" s="1" t="s">
        <v>33</v>
      </c>
      <c r="C209" s="1" t="s">
        <v>34</v>
      </c>
      <c r="D209" s="1" t="s">
        <v>18</v>
      </c>
      <c r="E209" s="1" t="s">
        <v>34</v>
      </c>
      <c r="F209">
        <v>1778</v>
      </c>
      <c r="G209" s="1" t="s">
        <v>19</v>
      </c>
      <c r="H209" s="1" t="s">
        <v>1027</v>
      </c>
      <c r="I209" s="1" t="s">
        <v>1028</v>
      </c>
      <c r="J209" s="1" t="s">
        <v>1029</v>
      </c>
      <c r="K209" s="1" t="s">
        <v>1030</v>
      </c>
      <c r="L209">
        <v>69.900000000000006</v>
      </c>
      <c r="M209" s="1" t="s">
        <v>24</v>
      </c>
      <c r="N209" s="1" t="s">
        <v>1031</v>
      </c>
      <c r="O209" s="1" t="s">
        <v>797</v>
      </c>
      <c r="P209" s="1" t="s">
        <v>27</v>
      </c>
    </row>
    <row r="210" spans="1:16" hidden="1" x14ac:dyDescent="0.35">
      <c r="A210">
        <v>165786</v>
      </c>
      <c r="B210" s="1" t="s">
        <v>33</v>
      </c>
      <c r="C210" s="1" t="s">
        <v>17</v>
      </c>
      <c r="D210" s="1" t="s">
        <v>18</v>
      </c>
      <c r="E210" s="1" t="s">
        <v>34</v>
      </c>
      <c r="F210">
        <v>1278</v>
      </c>
      <c r="G210" s="1" t="s">
        <v>19</v>
      </c>
      <c r="H210" s="1" t="s">
        <v>1032</v>
      </c>
      <c r="I210" s="1" t="s">
        <v>1033</v>
      </c>
      <c r="J210" s="1" t="s">
        <v>1034</v>
      </c>
      <c r="K210" s="1" t="s">
        <v>1035</v>
      </c>
      <c r="L210">
        <v>59.9</v>
      </c>
      <c r="M210" s="1" t="s">
        <v>24</v>
      </c>
      <c r="N210" s="1" t="s">
        <v>1036</v>
      </c>
      <c r="O210" s="1" t="s">
        <v>797</v>
      </c>
      <c r="P210" s="1" t="s">
        <v>27</v>
      </c>
    </row>
    <row r="211" spans="1:16" hidden="1" x14ac:dyDescent="0.35">
      <c r="A211">
        <v>174708</v>
      </c>
      <c r="B211" s="1" t="s">
        <v>55</v>
      </c>
      <c r="C211" s="1" t="s">
        <v>17</v>
      </c>
      <c r="D211" s="1" t="s">
        <v>18</v>
      </c>
      <c r="E211" s="1" t="s">
        <v>34</v>
      </c>
      <c r="F211">
        <v>529</v>
      </c>
      <c r="G211" s="1" t="s">
        <v>19</v>
      </c>
      <c r="H211" s="1" t="s">
        <v>1037</v>
      </c>
      <c r="I211" s="1" t="s">
        <v>1038</v>
      </c>
      <c r="J211" s="1" t="s">
        <v>1039</v>
      </c>
      <c r="K211" s="1" t="s">
        <v>1040</v>
      </c>
      <c r="L211">
        <v>59.9</v>
      </c>
      <c r="M211" s="1" t="s">
        <v>24</v>
      </c>
      <c r="N211" s="1" t="s">
        <v>1041</v>
      </c>
      <c r="O211" s="1" t="s">
        <v>797</v>
      </c>
      <c r="P211" s="1" t="s">
        <v>27</v>
      </c>
    </row>
    <row r="212" spans="1:16" x14ac:dyDescent="0.35">
      <c r="A212">
        <v>142257</v>
      </c>
      <c r="B212" s="1" t="s">
        <v>16</v>
      </c>
      <c r="C212" s="1" t="s">
        <v>34</v>
      </c>
      <c r="D212" s="1" t="s">
        <v>18</v>
      </c>
      <c r="E212" s="1" t="s">
        <v>34</v>
      </c>
      <c r="F212">
        <v>1180</v>
      </c>
      <c r="G212" s="1" t="s">
        <v>19</v>
      </c>
      <c r="H212" s="1" t="s">
        <v>1042</v>
      </c>
      <c r="I212" s="1" t="s">
        <v>1043</v>
      </c>
      <c r="J212" s="1" t="s">
        <v>1044</v>
      </c>
      <c r="K212" s="1" t="s">
        <v>1045</v>
      </c>
      <c r="L212">
        <v>19.899999999999999</v>
      </c>
      <c r="M212" s="1" t="s">
        <v>24</v>
      </c>
      <c r="N212" s="1" t="s">
        <v>1046</v>
      </c>
      <c r="O212" s="1" t="s">
        <v>1047</v>
      </c>
      <c r="P212" s="1" t="s">
        <v>27</v>
      </c>
    </row>
    <row r="213" spans="1:16" hidden="1" x14ac:dyDescent="0.35">
      <c r="A213">
        <v>126146</v>
      </c>
      <c r="B213" s="1" t="s">
        <v>16</v>
      </c>
      <c r="C213" s="1" t="s">
        <v>17</v>
      </c>
      <c r="D213" s="1" t="s">
        <v>18</v>
      </c>
      <c r="E213" s="1" t="s">
        <v>17</v>
      </c>
      <c r="F213">
        <v>2759</v>
      </c>
      <c r="G213" s="1" t="s">
        <v>19</v>
      </c>
      <c r="H213" s="1" t="s">
        <v>1048</v>
      </c>
      <c r="I213" s="1" t="s">
        <v>1049</v>
      </c>
      <c r="J213" s="1" t="s">
        <v>1050</v>
      </c>
      <c r="K213" s="1" t="s">
        <v>1051</v>
      </c>
      <c r="L213">
        <v>39.9</v>
      </c>
      <c r="M213" s="1" t="s">
        <v>24</v>
      </c>
      <c r="N213" s="1" t="s">
        <v>1052</v>
      </c>
      <c r="O213" s="1" t="s">
        <v>1047</v>
      </c>
      <c r="P213" s="1" t="s">
        <v>27</v>
      </c>
    </row>
    <row r="214" spans="1:16" hidden="1" x14ac:dyDescent="0.35">
      <c r="A214">
        <v>129134</v>
      </c>
      <c r="B214" s="1" t="s">
        <v>16</v>
      </c>
      <c r="C214" s="1" t="s">
        <v>17</v>
      </c>
      <c r="D214" s="1" t="s">
        <v>18</v>
      </c>
      <c r="E214" s="1" t="s">
        <v>34</v>
      </c>
      <c r="F214">
        <v>1831</v>
      </c>
      <c r="G214" s="1" t="s">
        <v>19</v>
      </c>
      <c r="H214" s="1" t="s">
        <v>1053</v>
      </c>
      <c r="I214" s="1" t="s">
        <v>1054</v>
      </c>
      <c r="J214" s="1" t="s">
        <v>1055</v>
      </c>
      <c r="K214" s="1" t="s">
        <v>1056</v>
      </c>
      <c r="L214">
        <v>29.9</v>
      </c>
      <c r="M214" s="1" t="s">
        <v>24</v>
      </c>
      <c r="N214" s="1" t="s">
        <v>1057</v>
      </c>
      <c r="O214" s="1" t="s">
        <v>1047</v>
      </c>
      <c r="P214" s="1" t="s">
        <v>27</v>
      </c>
    </row>
    <row r="215" spans="1:16" hidden="1" x14ac:dyDescent="0.35">
      <c r="A215">
        <v>129898</v>
      </c>
      <c r="B215" s="1" t="s">
        <v>33</v>
      </c>
      <c r="C215" s="1" t="s">
        <v>17</v>
      </c>
      <c r="D215" s="1" t="s">
        <v>18</v>
      </c>
      <c r="E215" s="1" t="s">
        <v>17</v>
      </c>
      <c r="F215">
        <v>1866</v>
      </c>
      <c r="G215" s="1" t="s">
        <v>19</v>
      </c>
      <c r="H215" s="1" t="s">
        <v>1058</v>
      </c>
      <c r="I215" s="1" t="s">
        <v>1059</v>
      </c>
      <c r="J215" s="1" t="s">
        <v>1060</v>
      </c>
      <c r="K215" s="1" t="s">
        <v>1061</v>
      </c>
      <c r="L215">
        <v>39.9</v>
      </c>
      <c r="M215" s="1" t="s">
        <v>24</v>
      </c>
      <c r="N215" s="1" t="s">
        <v>1062</v>
      </c>
      <c r="O215" s="1" t="s">
        <v>1047</v>
      </c>
      <c r="P215" s="1" t="s">
        <v>27</v>
      </c>
    </row>
    <row r="216" spans="1:16" hidden="1" x14ac:dyDescent="0.35">
      <c r="A216">
        <v>189692</v>
      </c>
      <c r="B216" s="1" t="s">
        <v>33</v>
      </c>
      <c r="C216" s="1" t="s">
        <v>34</v>
      </c>
      <c r="D216" s="1" t="s">
        <v>18</v>
      </c>
      <c r="E216" s="1" t="s">
        <v>17</v>
      </c>
      <c r="F216">
        <v>1553</v>
      </c>
      <c r="G216" s="1" t="s">
        <v>19</v>
      </c>
      <c r="H216" s="1" t="s">
        <v>1063</v>
      </c>
      <c r="I216" s="1" t="s">
        <v>1064</v>
      </c>
      <c r="J216" s="1" t="s">
        <v>1065</v>
      </c>
      <c r="K216" s="1" t="s">
        <v>1066</v>
      </c>
      <c r="L216">
        <v>39.9</v>
      </c>
      <c r="M216" s="1" t="s">
        <v>24</v>
      </c>
      <c r="N216" s="1" t="s">
        <v>1067</v>
      </c>
      <c r="O216" s="1" t="s">
        <v>1047</v>
      </c>
      <c r="P216" s="1" t="s">
        <v>27</v>
      </c>
    </row>
    <row r="217" spans="1:16" hidden="1" x14ac:dyDescent="0.35">
      <c r="A217">
        <v>154846</v>
      </c>
      <c r="B217" s="1" t="s">
        <v>33</v>
      </c>
      <c r="C217" s="1" t="s">
        <v>34</v>
      </c>
      <c r="D217" s="1" t="s">
        <v>18</v>
      </c>
      <c r="E217" s="1" t="s">
        <v>17</v>
      </c>
      <c r="F217">
        <v>917</v>
      </c>
      <c r="G217" s="1" t="s">
        <v>19</v>
      </c>
      <c r="H217" s="1" t="s">
        <v>1068</v>
      </c>
      <c r="I217" s="1" t="s">
        <v>1069</v>
      </c>
      <c r="J217" s="1" t="s">
        <v>1070</v>
      </c>
      <c r="K217" s="1" t="s">
        <v>1071</v>
      </c>
      <c r="L217">
        <v>39.9</v>
      </c>
      <c r="M217" s="1" t="s">
        <v>24</v>
      </c>
      <c r="N217" s="1" t="s">
        <v>1072</v>
      </c>
      <c r="O217" s="1" t="s">
        <v>1047</v>
      </c>
      <c r="P217" s="1" t="s">
        <v>27</v>
      </c>
    </row>
    <row r="218" spans="1:16" hidden="1" x14ac:dyDescent="0.35">
      <c r="A218">
        <v>122307</v>
      </c>
      <c r="B218" s="1" t="s">
        <v>33</v>
      </c>
      <c r="C218" s="1" t="s">
        <v>17</v>
      </c>
      <c r="D218" s="1" t="s">
        <v>18</v>
      </c>
      <c r="E218" s="1" t="s">
        <v>17</v>
      </c>
      <c r="F218">
        <v>702</v>
      </c>
      <c r="G218" s="1" t="s">
        <v>19</v>
      </c>
      <c r="H218" s="1" t="s">
        <v>1073</v>
      </c>
      <c r="I218" s="1" t="s">
        <v>1074</v>
      </c>
      <c r="J218" s="1" t="s">
        <v>1075</v>
      </c>
      <c r="K218" s="1" t="s">
        <v>1076</v>
      </c>
      <c r="L218">
        <v>49.9</v>
      </c>
      <c r="M218" s="1" t="s">
        <v>24</v>
      </c>
      <c r="N218" s="1" t="s">
        <v>1077</v>
      </c>
      <c r="O218" s="1" t="s">
        <v>1047</v>
      </c>
      <c r="P218" s="1" t="s">
        <v>27</v>
      </c>
    </row>
    <row r="219" spans="1:16" hidden="1" x14ac:dyDescent="0.35">
      <c r="A219">
        <v>182099</v>
      </c>
      <c r="B219" s="1" t="s">
        <v>16</v>
      </c>
      <c r="C219" s="1" t="s">
        <v>34</v>
      </c>
      <c r="D219" s="1" t="s">
        <v>18</v>
      </c>
      <c r="E219" s="1" t="s">
        <v>17</v>
      </c>
      <c r="F219">
        <v>1978</v>
      </c>
      <c r="G219" s="1" t="s">
        <v>19</v>
      </c>
      <c r="H219" s="1" t="s">
        <v>1078</v>
      </c>
      <c r="I219" s="1" t="s">
        <v>1079</v>
      </c>
      <c r="J219" s="1" t="s">
        <v>1080</v>
      </c>
      <c r="K219" s="1" t="s">
        <v>1081</v>
      </c>
      <c r="L219">
        <v>39.9</v>
      </c>
      <c r="M219" s="1" t="s">
        <v>24</v>
      </c>
      <c r="N219" s="1" t="s">
        <v>1082</v>
      </c>
      <c r="O219" s="1" t="s">
        <v>1047</v>
      </c>
      <c r="P219" s="1" t="s">
        <v>27</v>
      </c>
    </row>
    <row r="220" spans="1:16" hidden="1" x14ac:dyDescent="0.35">
      <c r="A220">
        <v>159816</v>
      </c>
      <c r="B220" s="1" t="s">
        <v>55</v>
      </c>
      <c r="C220" s="1" t="s">
        <v>17</v>
      </c>
      <c r="D220" s="1" t="s">
        <v>18</v>
      </c>
      <c r="E220" s="1" t="s">
        <v>34</v>
      </c>
      <c r="F220">
        <v>1961</v>
      </c>
      <c r="G220" s="1" t="s">
        <v>19</v>
      </c>
      <c r="H220" s="1" t="s">
        <v>1083</v>
      </c>
      <c r="I220" s="1" t="s">
        <v>1084</v>
      </c>
      <c r="J220" s="1" t="s">
        <v>1085</v>
      </c>
      <c r="K220" s="1" t="s">
        <v>1086</v>
      </c>
      <c r="L220">
        <v>27.9</v>
      </c>
      <c r="M220" s="1" t="s">
        <v>24</v>
      </c>
      <c r="N220" s="1" t="s">
        <v>1087</v>
      </c>
      <c r="O220" s="1" t="s">
        <v>1047</v>
      </c>
      <c r="P220" s="1" t="s">
        <v>27</v>
      </c>
    </row>
    <row r="221" spans="1:16" hidden="1" x14ac:dyDescent="0.35">
      <c r="A221">
        <v>165326</v>
      </c>
      <c r="B221" s="1" t="s">
        <v>16</v>
      </c>
      <c r="C221" s="1" t="s">
        <v>17</v>
      </c>
      <c r="D221" s="1" t="s">
        <v>18</v>
      </c>
      <c r="E221" s="1" t="s">
        <v>17</v>
      </c>
      <c r="F221">
        <v>1188</v>
      </c>
      <c r="G221" s="1" t="s">
        <v>19</v>
      </c>
      <c r="H221" s="1" t="s">
        <v>1088</v>
      </c>
      <c r="I221" s="1" t="s">
        <v>1089</v>
      </c>
      <c r="J221" s="1" t="s">
        <v>1090</v>
      </c>
      <c r="K221" s="1" t="s">
        <v>1091</v>
      </c>
      <c r="L221">
        <v>45.9</v>
      </c>
      <c r="M221" s="1" t="s">
        <v>24</v>
      </c>
      <c r="N221" s="1" t="s">
        <v>1092</v>
      </c>
      <c r="O221" s="1" t="s">
        <v>1047</v>
      </c>
      <c r="P221" s="1" t="s">
        <v>27</v>
      </c>
    </row>
    <row r="222" spans="1:16" hidden="1" x14ac:dyDescent="0.35">
      <c r="A222">
        <v>185154</v>
      </c>
      <c r="B222" s="1" t="s">
        <v>16</v>
      </c>
      <c r="C222" s="1" t="s">
        <v>34</v>
      </c>
      <c r="D222" s="1" t="s">
        <v>18</v>
      </c>
      <c r="E222" s="1" t="s">
        <v>17</v>
      </c>
      <c r="F222">
        <v>996</v>
      </c>
      <c r="G222" s="1" t="s">
        <v>19</v>
      </c>
      <c r="H222" s="1" t="s">
        <v>1093</v>
      </c>
      <c r="I222" s="1" t="s">
        <v>1094</v>
      </c>
      <c r="J222" s="1" t="s">
        <v>1095</v>
      </c>
      <c r="K222" s="1" t="s">
        <v>1096</v>
      </c>
      <c r="L222">
        <v>39.9</v>
      </c>
      <c r="M222" s="1" t="s">
        <v>24</v>
      </c>
      <c r="N222" s="1" t="s">
        <v>1097</v>
      </c>
      <c r="O222" s="1" t="s">
        <v>1047</v>
      </c>
      <c r="P222" s="1" t="s">
        <v>27</v>
      </c>
    </row>
    <row r="223" spans="1:16" hidden="1" x14ac:dyDescent="0.35">
      <c r="A223">
        <v>141330</v>
      </c>
      <c r="B223" s="1" t="s">
        <v>16</v>
      </c>
      <c r="C223" s="1" t="s">
        <v>17</v>
      </c>
      <c r="D223" s="1" t="s">
        <v>18</v>
      </c>
      <c r="E223" s="1" t="s">
        <v>34</v>
      </c>
      <c r="F223">
        <v>1915</v>
      </c>
      <c r="G223" s="1" t="s">
        <v>19</v>
      </c>
      <c r="H223" s="1" t="s">
        <v>1098</v>
      </c>
      <c r="I223" s="1" t="s">
        <v>1099</v>
      </c>
      <c r="J223" s="1" t="s">
        <v>1100</v>
      </c>
      <c r="K223" s="1" t="s">
        <v>1101</v>
      </c>
      <c r="L223">
        <v>39.9</v>
      </c>
      <c r="M223" s="1" t="s">
        <v>24</v>
      </c>
      <c r="N223" s="1" t="s">
        <v>1102</v>
      </c>
      <c r="O223" s="1" t="s">
        <v>1047</v>
      </c>
      <c r="P223" s="1" t="s">
        <v>27</v>
      </c>
    </row>
    <row r="224" spans="1:16" hidden="1" x14ac:dyDescent="0.35">
      <c r="A224">
        <v>158958</v>
      </c>
      <c r="B224" s="1" t="s">
        <v>33</v>
      </c>
      <c r="C224" s="1" t="s">
        <v>17</v>
      </c>
      <c r="D224" s="1" t="s">
        <v>18</v>
      </c>
      <c r="E224" s="1" t="s">
        <v>17</v>
      </c>
      <c r="F224">
        <v>903</v>
      </c>
      <c r="G224" s="1" t="s">
        <v>19</v>
      </c>
      <c r="H224" s="1" t="s">
        <v>1103</v>
      </c>
      <c r="I224" s="1" t="s">
        <v>1104</v>
      </c>
      <c r="J224" s="1" t="s">
        <v>1075</v>
      </c>
      <c r="K224" s="1" t="s">
        <v>1105</v>
      </c>
      <c r="L224">
        <v>45.9</v>
      </c>
      <c r="M224" s="1" t="s">
        <v>24</v>
      </c>
      <c r="N224" s="1" t="s">
        <v>1106</v>
      </c>
      <c r="O224" s="1" t="s">
        <v>1047</v>
      </c>
      <c r="P224" s="1" t="s">
        <v>27</v>
      </c>
    </row>
    <row r="225" spans="1:16" x14ac:dyDescent="0.35">
      <c r="A225">
        <v>155010</v>
      </c>
      <c r="B225" s="1" t="s">
        <v>16</v>
      </c>
      <c r="C225" s="1" t="s">
        <v>34</v>
      </c>
      <c r="D225" s="1" t="s">
        <v>18</v>
      </c>
      <c r="E225" s="1" t="s">
        <v>34</v>
      </c>
      <c r="F225">
        <v>729</v>
      </c>
      <c r="G225" s="1" t="s">
        <v>19</v>
      </c>
      <c r="H225" s="1" t="s">
        <v>1107</v>
      </c>
      <c r="I225" s="1" t="s">
        <v>1108</v>
      </c>
      <c r="J225" s="1" t="s">
        <v>1109</v>
      </c>
      <c r="K225" s="1" t="s">
        <v>1110</v>
      </c>
      <c r="L225">
        <v>45.9</v>
      </c>
      <c r="M225" s="1" t="s">
        <v>24</v>
      </c>
      <c r="N225" s="1" t="s">
        <v>1111</v>
      </c>
      <c r="O225" s="1" t="s">
        <v>1047</v>
      </c>
      <c r="P225" s="1" t="s">
        <v>27</v>
      </c>
    </row>
    <row r="226" spans="1:16" hidden="1" x14ac:dyDescent="0.35">
      <c r="A226">
        <v>135857</v>
      </c>
      <c r="B226" s="1" t="s">
        <v>16</v>
      </c>
      <c r="C226" s="1" t="s">
        <v>17</v>
      </c>
      <c r="D226" s="1" t="s">
        <v>18</v>
      </c>
      <c r="E226" s="1" t="s">
        <v>34</v>
      </c>
      <c r="F226">
        <v>2045</v>
      </c>
      <c r="G226" s="1" t="s">
        <v>19</v>
      </c>
      <c r="H226" s="1" t="s">
        <v>1112</v>
      </c>
      <c r="I226" s="1" t="s">
        <v>1113</v>
      </c>
      <c r="J226" s="1" t="s">
        <v>1114</v>
      </c>
      <c r="K226" s="1" t="s">
        <v>1115</v>
      </c>
      <c r="L226">
        <v>45.9</v>
      </c>
      <c r="M226" s="1" t="s">
        <v>24</v>
      </c>
      <c r="N226" s="1" t="s">
        <v>1116</v>
      </c>
      <c r="O226" s="1" t="s">
        <v>1047</v>
      </c>
      <c r="P226" s="1" t="s">
        <v>27</v>
      </c>
    </row>
    <row r="227" spans="1:16" hidden="1" x14ac:dyDescent="0.35">
      <c r="A227">
        <v>147690</v>
      </c>
      <c r="B227" s="1" t="s">
        <v>16</v>
      </c>
      <c r="C227" s="1" t="s">
        <v>34</v>
      </c>
      <c r="D227" s="1" t="s">
        <v>18</v>
      </c>
      <c r="E227" s="1" t="s">
        <v>17</v>
      </c>
      <c r="F227">
        <v>881</v>
      </c>
      <c r="G227" s="1" t="s">
        <v>19</v>
      </c>
      <c r="H227" s="1" t="s">
        <v>1117</v>
      </c>
      <c r="I227" s="1" t="s">
        <v>1118</v>
      </c>
      <c r="J227" s="1" t="s">
        <v>1119</v>
      </c>
      <c r="K227" s="1" t="s">
        <v>1120</v>
      </c>
      <c r="L227">
        <v>39.9</v>
      </c>
      <c r="M227" s="1" t="s">
        <v>24</v>
      </c>
      <c r="N227" s="1" t="s">
        <v>1121</v>
      </c>
      <c r="O227" s="1" t="s">
        <v>1047</v>
      </c>
      <c r="P227" s="1" t="s">
        <v>27</v>
      </c>
    </row>
    <row r="228" spans="1:16" hidden="1" x14ac:dyDescent="0.35">
      <c r="A228">
        <v>130321</v>
      </c>
      <c r="B228" s="1" t="s">
        <v>33</v>
      </c>
      <c r="C228" s="1" t="s">
        <v>34</v>
      </c>
      <c r="D228" s="1" t="s">
        <v>18</v>
      </c>
      <c r="E228" s="1" t="s">
        <v>17</v>
      </c>
      <c r="F228">
        <v>2093</v>
      </c>
      <c r="G228" s="1" t="s">
        <v>19</v>
      </c>
      <c r="H228" s="1" t="s">
        <v>1122</v>
      </c>
      <c r="I228" s="1" t="s">
        <v>1123</v>
      </c>
      <c r="J228" s="1" t="s">
        <v>1124</v>
      </c>
      <c r="K228" s="1" t="s">
        <v>1125</v>
      </c>
      <c r="L228">
        <v>39.9</v>
      </c>
      <c r="M228" s="1" t="s">
        <v>24</v>
      </c>
      <c r="N228" s="1" t="s">
        <v>1126</v>
      </c>
      <c r="O228" s="1" t="s">
        <v>1047</v>
      </c>
      <c r="P228" s="1" t="s">
        <v>27</v>
      </c>
    </row>
    <row r="229" spans="1:16" hidden="1" x14ac:dyDescent="0.35">
      <c r="A229">
        <v>196752</v>
      </c>
      <c r="B229" s="1" t="s">
        <v>33</v>
      </c>
      <c r="C229" s="1" t="s">
        <v>17</v>
      </c>
      <c r="D229" s="1" t="s">
        <v>18</v>
      </c>
      <c r="E229" s="1" t="s">
        <v>17</v>
      </c>
      <c r="F229">
        <v>2227</v>
      </c>
      <c r="G229" s="1" t="s">
        <v>19</v>
      </c>
      <c r="H229" s="1" t="s">
        <v>1127</v>
      </c>
      <c r="I229" s="1" t="s">
        <v>1128</v>
      </c>
      <c r="J229" s="1" t="s">
        <v>1090</v>
      </c>
      <c r="K229" s="1" t="s">
        <v>1091</v>
      </c>
      <c r="L229">
        <v>45.9</v>
      </c>
      <c r="M229" s="1" t="s">
        <v>24</v>
      </c>
      <c r="N229" s="1" t="s">
        <v>1129</v>
      </c>
      <c r="O229" s="1" t="s">
        <v>1047</v>
      </c>
      <c r="P229" s="1" t="s">
        <v>27</v>
      </c>
    </row>
    <row r="230" spans="1:16" x14ac:dyDescent="0.35">
      <c r="A230">
        <v>181011</v>
      </c>
      <c r="B230" s="1" t="s">
        <v>16</v>
      </c>
      <c r="C230" s="1" t="s">
        <v>34</v>
      </c>
      <c r="D230" s="1" t="s">
        <v>18</v>
      </c>
      <c r="E230" s="1" t="s">
        <v>34</v>
      </c>
      <c r="F230">
        <v>994</v>
      </c>
      <c r="G230" s="1" t="s">
        <v>19</v>
      </c>
      <c r="H230" s="1" t="s">
        <v>844</v>
      </c>
      <c r="I230" s="1" t="s">
        <v>546</v>
      </c>
      <c r="J230" s="1" t="s">
        <v>78</v>
      </c>
      <c r="K230" s="1" t="s">
        <v>691</v>
      </c>
      <c r="L230">
        <v>89.9</v>
      </c>
      <c r="M230" s="1" t="s">
        <v>24</v>
      </c>
      <c r="N230" s="1" t="s">
        <v>796</v>
      </c>
      <c r="O230" s="1" t="s">
        <v>648</v>
      </c>
      <c r="P230" s="1" t="s">
        <v>27</v>
      </c>
    </row>
    <row r="231" spans="1:16" hidden="1" x14ac:dyDescent="0.35">
      <c r="A231">
        <v>139967</v>
      </c>
      <c r="B231" s="1" t="s">
        <v>33</v>
      </c>
      <c r="C231" s="1" t="s">
        <v>17</v>
      </c>
      <c r="D231" s="1" t="s">
        <v>18</v>
      </c>
      <c r="E231" s="1" t="s">
        <v>17</v>
      </c>
      <c r="F231">
        <v>2634</v>
      </c>
      <c r="G231" s="1" t="s">
        <v>19</v>
      </c>
      <c r="H231" s="1" t="s">
        <v>849</v>
      </c>
      <c r="I231" s="1" t="s">
        <v>551</v>
      </c>
      <c r="J231" s="1" t="s">
        <v>83</v>
      </c>
      <c r="K231" s="1" t="s">
        <v>907</v>
      </c>
      <c r="L231">
        <v>69.900000000000006</v>
      </c>
      <c r="M231" s="1" t="s">
        <v>24</v>
      </c>
      <c r="N231" s="1" t="s">
        <v>803</v>
      </c>
      <c r="O231" s="1" t="s">
        <v>1047</v>
      </c>
      <c r="P231" s="1" t="s">
        <v>27</v>
      </c>
    </row>
    <row r="232" spans="1:16" hidden="1" x14ac:dyDescent="0.35">
      <c r="A232">
        <v>162699</v>
      </c>
      <c r="B232" s="1" t="s">
        <v>33</v>
      </c>
      <c r="C232" s="1" t="s">
        <v>17</v>
      </c>
      <c r="D232" s="1" t="s">
        <v>18</v>
      </c>
      <c r="E232" s="1" t="s">
        <v>34</v>
      </c>
      <c r="F232">
        <v>2732</v>
      </c>
      <c r="G232" s="1" t="s">
        <v>19</v>
      </c>
      <c r="H232" s="1" t="s">
        <v>854</v>
      </c>
      <c r="I232" s="1" t="s">
        <v>555</v>
      </c>
      <c r="J232" s="1" t="s">
        <v>88</v>
      </c>
      <c r="K232" s="1" t="s">
        <v>817</v>
      </c>
      <c r="L232">
        <v>89.9</v>
      </c>
      <c r="M232" s="1" t="s">
        <v>24</v>
      </c>
      <c r="N232" s="1" t="s">
        <v>808</v>
      </c>
      <c r="O232" s="1" t="s">
        <v>797</v>
      </c>
      <c r="P232" s="1" t="s">
        <v>27</v>
      </c>
    </row>
    <row r="233" spans="1:16" hidden="1" x14ac:dyDescent="0.35">
      <c r="A233">
        <v>119044</v>
      </c>
      <c r="B233" s="1" t="s">
        <v>16</v>
      </c>
      <c r="C233" s="1" t="s">
        <v>17</v>
      </c>
      <c r="D233" s="1" t="s">
        <v>18</v>
      </c>
      <c r="E233" s="1" t="s">
        <v>34</v>
      </c>
      <c r="F233">
        <v>1140</v>
      </c>
      <c r="G233" s="1" t="s">
        <v>19</v>
      </c>
      <c r="H233" s="1" t="s">
        <v>859</v>
      </c>
      <c r="I233" s="1" t="s">
        <v>560</v>
      </c>
      <c r="J233" s="1" t="s">
        <v>93</v>
      </c>
      <c r="K233" s="1" t="s">
        <v>584</v>
      </c>
      <c r="L233">
        <v>169</v>
      </c>
      <c r="M233" s="1" t="s">
        <v>24</v>
      </c>
      <c r="N233" s="1" t="s">
        <v>813</v>
      </c>
      <c r="O233" s="1" t="s">
        <v>797</v>
      </c>
      <c r="P233" s="1" t="s">
        <v>27</v>
      </c>
    </row>
    <row r="234" spans="1:16" hidden="1" x14ac:dyDescent="0.35">
      <c r="A234">
        <v>121348</v>
      </c>
      <c r="B234" s="1" t="s">
        <v>33</v>
      </c>
      <c r="C234" s="1" t="s">
        <v>17</v>
      </c>
      <c r="D234" s="1" t="s">
        <v>18</v>
      </c>
      <c r="E234" s="1" t="s">
        <v>34</v>
      </c>
      <c r="F234">
        <v>1008</v>
      </c>
      <c r="G234" s="1" t="s">
        <v>19</v>
      </c>
      <c r="H234" s="1" t="s">
        <v>864</v>
      </c>
      <c r="I234" s="1" t="s">
        <v>564</v>
      </c>
      <c r="J234" s="1" t="s">
        <v>98</v>
      </c>
      <c r="K234" s="1" t="s">
        <v>589</v>
      </c>
      <c r="L234">
        <v>169</v>
      </c>
      <c r="M234" s="1" t="s">
        <v>24</v>
      </c>
      <c r="N234" s="1" t="s">
        <v>818</v>
      </c>
      <c r="O234" s="1" t="s">
        <v>1047</v>
      </c>
      <c r="P234" s="1" t="s">
        <v>27</v>
      </c>
    </row>
    <row r="235" spans="1:16" hidden="1" x14ac:dyDescent="0.35">
      <c r="A235">
        <v>163982</v>
      </c>
      <c r="B235" s="1" t="s">
        <v>55</v>
      </c>
      <c r="C235" s="1" t="s">
        <v>17</v>
      </c>
      <c r="D235" s="1" t="s">
        <v>18</v>
      </c>
      <c r="E235" s="1" t="s">
        <v>17</v>
      </c>
      <c r="F235">
        <v>2685</v>
      </c>
      <c r="G235" s="1" t="s">
        <v>19</v>
      </c>
      <c r="H235" s="1" t="s">
        <v>869</v>
      </c>
      <c r="I235" s="1" t="s">
        <v>569</v>
      </c>
      <c r="J235" s="1" t="s">
        <v>103</v>
      </c>
      <c r="K235" s="1" t="s">
        <v>593</v>
      </c>
      <c r="L235">
        <v>69.900000000000006</v>
      </c>
      <c r="M235" s="1" t="s">
        <v>24</v>
      </c>
      <c r="N235" s="1" t="s">
        <v>823</v>
      </c>
      <c r="O235" s="1" t="s">
        <v>1047</v>
      </c>
      <c r="P235" s="1" t="s">
        <v>27</v>
      </c>
    </row>
    <row r="236" spans="1:16" x14ac:dyDescent="0.35">
      <c r="A236">
        <v>185774</v>
      </c>
      <c r="B236" s="1" t="s">
        <v>33</v>
      </c>
      <c r="C236" s="1" t="s">
        <v>34</v>
      </c>
      <c r="D236" s="1" t="s">
        <v>18</v>
      </c>
      <c r="E236" s="1" t="s">
        <v>34</v>
      </c>
      <c r="F236">
        <v>1145</v>
      </c>
      <c r="G236" s="1" t="s">
        <v>19</v>
      </c>
      <c r="H236" s="1" t="s">
        <v>874</v>
      </c>
      <c r="I236" s="1" t="s">
        <v>574</v>
      </c>
      <c r="J236" s="1" t="s">
        <v>108</v>
      </c>
      <c r="K236" s="1" t="s">
        <v>597</v>
      </c>
      <c r="L236">
        <v>19.989999999999998</v>
      </c>
      <c r="M236" s="1" t="s">
        <v>24</v>
      </c>
      <c r="N236" s="1" t="s">
        <v>828</v>
      </c>
      <c r="O236" s="1" t="s">
        <v>1047</v>
      </c>
      <c r="P236" s="1" t="s">
        <v>27</v>
      </c>
    </row>
    <row r="237" spans="1:16" hidden="1" x14ac:dyDescent="0.35">
      <c r="A237">
        <v>144651</v>
      </c>
      <c r="B237" s="1" t="s">
        <v>16</v>
      </c>
      <c r="C237" s="1" t="s">
        <v>34</v>
      </c>
      <c r="D237" s="1" t="s">
        <v>18</v>
      </c>
      <c r="E237" s="1" t="s">
        <v>17</v>
      </c>
      <c r="F237">
        <v>1791</v>
      </c>
      <c r="G237" s="1" t="s">
        <v>19</v>
      </c>
      <c r="H237" s="1" t="s">
        <v>879</v>
      </c>
      <c r="I237" s="1" t="s">
        <v>578</v>
      </c>
      <c r="J237" s="1" t="s">
        <v>113</v>
      </c>
      <c r="K237" s="1" t="s">
        <v>602</v>
      </c>
      <c r="L237">
        <v>139</v>
      </c>
      <c r="M237" s="1" t="s">
        <v>24</v>
      </c>
      <c r="N237" s="1" t="s">
        <v>833</v>
      </c>
      <c r="O237" s="1" t="s">
        <v>1047</v>
      </c>
      <c r="P237" s="1" t="s">
        <v>27</v>
      </c>
    </row>
    <row r="238" spans="1:16" hidden="1" x14ac:dyDescent="0.35">
      <c r="A238">
        <v>195103</v>
      </c>
      <c r="B238" s="1" t="s">
        <v>16</v>
      </c>
      <c r="C238" s="1" t="s">
        <v>34</v>
      </c>
      <c r="D238" s="1" t="s">
        <v>18</v>
      </c>
      <c r="E238" s="1" t="s">
        <v>17</v>
      </c>
      <c r="F238">
        <v>2849</v>
      </c>
      <c r="G238" s="1" t="s">
        <v>19</v>
      </c>
      <c r="H238" s="1" t="s">
        <v>884</v>
      </c>
      <c r="I238" s="1" t="s">
        <v>583</v>
      </c>
      <c r="J238" s="1" t="s">
        <v>118</v>
      </c>
      <c r="K238" s="1" t="s">
        <v>178</v>
      </c>
      <c r="L238">
        <v>109</v>
      </c>
      <c r="M238" s="1" t="s">
        <v>24</v>
      </c>
      <c r="N238" s="1" t="s">
        <v>838</v>
      </c>
      <c r="O238" s="1" t="s">
        <v>1047</v>
      </c>
      <c r="P238" s="1" t="s">
        <v>27</v>
      </c>
    </row>
    <row r="239" spans="1:16" hidden="1" x14ac:dyDescent="0.35">
      <c r="A239">
        <v>123047</v>
      </c>
      <c r="B239" s="1" t="s">
        <v>16</v>
      </c>
      <c r="C239" s="1" t="s">
        <v>17</v>
      </c>
      <c r="D239" s="1" t="s">
        <v>18</v>
      </c>
      <c r="E239" s="1" t="s">
        <v>34</v>
      </c>
      <c r="F239">
        <v>2985</v>
      </c>
      <c r="G239" s="1" t="s">
        <v>19</v>
      </c>
      <c r="H239" s="1" t="s">
        <v>889</v>
      </c>
      <c r="I239" s="1" t="s">
        <v>587</v>
      </c>
      <c r="J239" s="1" t="s">
        <v>63</v>
      </c>
      <c r="K239" s="1" t="s">
        <v>402</v>
      </c>
      <c r="L239">
        <v>109</v>
      </c>
      <c r="M239" s="1" t="s">
        <v>24</v>
      </c>
      <c r="N239" s="1" t="s">
        <v>843</v>
      </c>
      <c r="O239" s="1" t="s">
        <v>1047</v>
      </c>
      <c r="P239" s="1" t="s">
        <v>27</v>
      </c>
    </row>
    <row r="240" spans="1:16" hidden="1" x14ac:dyDescent="0.35">
      <c r="A240">
        <v>123077</v>
      </c>
      <c r="B240" s="1" t="s">
        <v>55</v>
      </c>
      <c r="C240" s="1" t="s">
        <v>17</v>
      </c>
      <c r="D240" s="1" t="s">
        <v>18</v>
      </c>
      <c r="E240" s="1" t="s">
        <v>17</v>
      </c>
      <c r="F240">
        <v>1603</v>
      </c>
      <c r="G240" s="1" t="s">
        <v>19</v>
      </c>
      <c r="H240" s="1" t="s">
        <v>894</v>
      </c>
      <c r="I240" s="1" t="s">
        <v>592</v>
      </c>
      <c r="J240" s="1" t="s">
        <v>127</v>
      </c>
      <c r="K240" s="1" t="s">
        <v>406</v>
      </c>
      <c r="L240">
        <v>109</v>
      </c>
      <c r="M240" s="1" t="s">
        <v>24</v>
      </c>
      <c r="N240" s="1" t="s">
        <v>848</v>
      </c>
      <c r="O240" s="1" t="s">
        <v>1047</v>
      </c>
      <c r="P240" s="1" t="s">
        <v>27</v>
      </c>
    </row>
    <row r="241" spans="1:16" hidden="1" x14ac:dyDescent="0.35">
      <c r="A241">
        <v>171860</v>
      </c>
      <c r="B241" s="1" t="s">
        <v>16</v>
      </c>
      <c r="C241" s="1" t="s">
        <v>34</v>
      </c>
      <c r="D241" s="1" t="s">
        <v>18</v>
      </c>
      <c r="E241" s="1" t="s">
        <v>17</v>
      </c>
      <c r="F241">
        <v>707</v>
      </c>
      <c r="G241" s="1" t="s">
        <v>19</v>
      </c>
      <c r="H241" s="1" t="s">
        <v>899</v>
      </c>
      <c r="I241" s="1" t="s">
        <v>596</v>
      </c>
      <c r="J241" s="1" t="s">
        <v>132</v>
      </c>
      <c r="K241" s="1" t="s">
        <v>411</v>
      </c>
      <c r="L241">
        <v>109</v>
      </c>
      <c r="M241" s="1" t="s">
        <v>24</v>
      </c>
      <c r="N241" s="1" t="s">
        <v>853</v>
      </c>
      <c r="O241" s="1" t="s">
        <v>1047</v>
      </c>
      <c r="P241" s="1" t="s">
        <v>27</v>
      </c>
    </row>
    <row r="242" spans="1:16" hidden="1" x14ac:dyDescent="0.35">
      <c r="A242">
        <v>149487</v>
      </c>
      <c r="B242" s="1" t="s">
        <v>16</v>
      </c>
      <c r="C242" s="1" t="s">
        <v>17</v>
      </c>
      <c r="D242" s="1" t="s">
        <v>18</v>
      </c>
      <c r="E242" s="1" t="s">
        <v>34</v>
      </c>
      <c r="F242">
        <v>1258</v>
      </c>
      <c r="G242" s="1" t="s">
        <v>19</v>
      </c>
      <c r="H242" s="1" t="s">
        <v>904</v>
      </c>
      <c r="I242" s="1" t="s">
        <v>600</v>
      </c>
      <c r="J242" s="1" t="s">
        <v>137</v>
      </c>
      <c r="K242" s="1" t="s">
        <v>416</v>
      </c>
      <c r="L242">
        <v>99.9</v>
      </c>
      <c r="M242" s="1" t="s">
        <v>24</v>
      </c>
      <c r="N242" s="1" t="s">
        <v>858</v>
      </c>
      <c r="O242" s="1" t="s">
        <v>1047</v>
      </c>
      <c r="P242" s="1" t="s">
        <v>27</v>
      </c>
    </row>
    <row r="243" spans="1:16" hidden="1" x14ac:dyDescent="0.35">
      <c r="A243">
        <v>168516</v>
      </c>
      <c r="B243" s="1" t="s">
        <v>55</v>
      </c>
      <c r="C243" s="1" t="s">
        <v>34</v>
      </c>
      <c r="D243" s="1" t="s">
        <v>18</v>
      </c>
      <c r="E243" s="1" t="s">
        <v>17</v>
      </c>
      <c r="F243">
        <v>2168</v>
      </c>
      <c r="G243" s="1" t="s">
        <v>19</v>
      </c>
      <c r="H243" s="1" t="s">
        <v>909</v>
      </c>
      <c r="I243" s="1" t="s">
        <v>605</v>
      </c>
      <c r="J243" s="1" t="s">
        <v>142</v>
      </c>
      <c r="K243" s="1" t="s">
        <v>421</v>
      </c>
      <c r="L243">
        <v>89.9</v>
      </c>
      <c r="M243" s="1" t="s">
        <v>24</v>
      </c>
      <c r="N243" s="1" t="s">
        <v>863</v>
      </c>
      <c r="O243" s="1" t="s">
        <v>1047</v>
      </c>
      <c r="P243" s="1" t="s">
        <v>27</v>
      </c>
    </row>
    <row r="244" spans="1:16" x14ac:dyDescent="0.35">
      <c r="A244">
        <v>177771</v>
      </c>
      <c r="B244" s="1" t="s">
        <v>33</v>
      </c>
      <c r="C244" s="1" t="s">
        <v>34</v>
      </c>
      <c r="D244" s="1" t="s">
        <v>18</v>
      </c>
      <c r="E244" s="1" t="s">
        <v>34</v>
      </c>
      <c r="F244">
        <v>1764</v>
      </c>
      <c r="G244" s="1" t="s">
        <v>19</v>
      </c>
      <c r="H244" s="1" t="s">
        <v>914</v>
      </c>
      <c r="I244" s="1" t="s">
        <v>610</v>
      </c>
      <c r="J244" s="1" t="s">
        <v>147</v>
      </c>
      <c r="K244" s="1" t="s">
        <v>426</v>
      </c>
      <c r="L244">
        <v>69.900000000000006</v>
      </c>
      <c r="M244" s="1" t="s">
        <v>24</v>
      </c>
      <c r="N244" s="1" t="s">
        <v>868</v>
      </c>
      <c r="O244" s="1" t="s">
        <v>1047</v>
      </c>
      <c r="P244" s="1" t="s">
        <v>27</v>
      </c>
    </row>
    <row r="245" spans="1:16" x14ac:dyDescent="0.35">
      <c r="A245">
        <v>172015</v>
      </c>
      <c r="B245" s="1" t="s">
        <v>33</v>
      </c>
      <c r="C245" s="1" t="s">
        <v>34</v>
      </c>
      <c r="D245" s="1" t="s">
        <v>18</v>
      </c>
      <c r="E245" s="1" t="s">
        <v>34</v>
      </c>
      <c r="F245">
        <v>2622</v>
      </c>
      <c r="G245" s="1" t="s">
        <v>19</v>
      </c>
      <c r="H245" s="1" t="s">
        <v>919</v>
      </c>
      <c r="I245" s="1" t="s">
        <v>615</v>
      </c>
      <c r="J245" s="1" t="s">
        <v>152</v>
      </c>
      <c r="K245" s="1" t="s">
        <v>431</v>
      </c>
      <c r="L245">
        <v>139</v>
      </c>
      <c r="M245" s="1" t="s">
        <v>24</v>
      </c>
      <c r="N245" s="1" t="s">
        <v>873</v>
      </c>
      <c r="O245" s="1" t="s">
        <v>1047</v>
      </c>
      <c r="P245" s="1" t="s">
        <v>27</v>
      </c>
    </row>
    <row r="246" spans="1:16" hidden="1" x14ac:dyDescent="0.35">
      <c r="A246">
        <v>118985</v>
      </c>
      <c r="B246" s="1" t="s">
        <v>16</v>
      </c>
      <c r="C246" s="1" t="s">
        <v>17</v>
      </c>
      <c r="D246" s="1" t="s">
        <v>18</v>
      </c>
      <c r="E246" s="1" t="s">
        <v>34</v>
      </c>
      <c r="F246">
        <v>694</v>
      </c>
      <c r="G246" s="1" t="s">
        <v>19</v>
      </c>
      <c r="H246" s="1" t="s">
        <v>924</v>
      </c>
      <c r="I246" s="1" t="s">
        <v>620</v>
      </c>
      <c r="J246" s="1" t="s">
        <v>157</v>
      </c>
      <c r="K246" s="1" t="s">
        <v>436</v>
      </c>
      <c r="L246">
        <v>139</v>
      </c>
      <c r="M246" s="1" t="s">
        <v>24</v>
      </c>
      <c r="N246" s="1" t="s">
        <v>878</v>
      </c>
      <c r="O246" s="1" t="s">
        <v>1047</v>
      </c>
      <c r="P246" s="1" t="s">
        <v>27</v>
      </c>
    </row>
    <row r="247" spans="1:16" x14ac:dyDescent="0.35">
      <c r="A247">
        <v>112194</v>
      </c>
      <c r="B247" s="1" t="s">
        <v>16</v>
      </c>
      <c r="C247" s="1" t="s">
        <v>34</v>
      </c>
      <c r="D247" s="1" t="s">
        <v>18</v>
      </c>
      <c r="E247" s="1" t="s">
        <v>34</v>
      </c>
      <c r="F247">
        <v>2187</v>
      </c>
      <c r="G247" s="1" t="s">
        <v>19</v>
      </c>
      <c r="H247" s="1" t="s">
        <v>929</v>
      </c>
      <c r="I247" s="1" t="s">
        <v>625</v>
      </c>
      <c r="J247" s="1" t="s">
        <v>162</v>
      </c>
      <c r="K247" s="1" t="s">
        <v>158</v>
      </c>
      <c r="L247">
        <v>109</v>
      </c>
      <c r="M247" s="1" t="s">
        <v>24</v>
      </c>
      <c r="N247" s="1" t="s">
        <v>883</v>
      </c>
      <c r="O247" s="1" t="s">
        <v>26</v>
      </c>
      <c r="P247" s="1" t="s">
        <v>27</v>
      </c>
    </row>
    <row r="248" spans="1:16" hidden="1" x14ac:dyDescent="0.35">
      <c r="A248">
        <v>113435</v>
      </c>
      <c r="B248" s="1" t="s">
        <v>16</v>
      </c>
      <c r="C248" s="1" t="s">
        <v>17</v>
      </c>
      <c r="D248" s="1" t="s">
        <v>18</v>
      </c>
      <c r="E248" s="1" t="s">
        <v>34</v>
      </c>
      <c r="F248">
        <v>2973</v>
      </c>
      <c r="G248" s="1" t="s">
        <v>19</v>
      </c>
      <c r="H248" s="1" t="s">
        <v>934</v>
      </c>
      <c r="I248" s="1" t="s">
        <v>630</v>
      </c>
      <c r="J248" s="1" t="s">
        <v>167</v>
      </c>
      <c r="K248" s="1" t="s">
        <v>163</v>
      </c>
      <c r="L248">
        <v>129</v>
      </c>
      <c r="M248" s="1" t="s">
        <v>24</v>
      </c>
      <c r="N248" s="1" t="s">
        <v>888</v>
      </c>
      <c r="O248" s="1" t="s">
        <v>26</v>
      </c>
      <c r="P248" s="1" t="s">
        <v>27</v>
      </c>
    </row>
    <row r="249" spans="1:16" hidden="1" x14ac:dyDescent="0.35">
      <c r="A249">
        <v>159182</v>
      </c>
      <c r="B249" s="1" t="s">
        <v>55</v>
      </c>
      <c r="C249" s="1" t="s">
        <v>34</v>
      </c>
      <c r="D249" s="1" t="s">
        <v>18</v>
      </c>
      <c r="E249" s="1" t="s">
        <v>17</v>
      </c>
      <c r="F249">
        <v>1014</v>
      </c>
      <c r="G249" s="1" t="s">
        <v>19</v>
      </c>
      <c r="H249" s="1" t="s">
        <v>939</v>
      </c>
      <c r="I249" s="1" t="s">
        <v>635</v>
      </c>
      <c r="J249" s="1" t="s">
        <v>172</v>
      </c>
      <c r="K249" s="1" t="s">
        <v>168</v>
      </c>
      <c r="L249">
        <v>169</v>
      </c>
      <c r="M249" s="1" t="s">
        <v>24</v>
      </c>
      <c r="N249" s="1" t="s">
        <v>893</v>
      </c>
      <c r="O249" s="1" t="s">
        <v>26</v>
      </c>
      <c r="P249" s="1" t="s">
        <v>27</v>
      </c>
    </row>
    <row r="250" spans="1:16" hidden="1" x14ac:dyDescent="0.35">
      <c r="A250">
        <v>199233</v>
      </c>
      <c r="B250" s="1" t="s">
        <v>16</v>
      </c>
      <c r="C250" s="1" t="s">
        <v>34</v>
      </c>
      <c r="D250" s="1" t="s">
        <v>18</v>
      </c>
      <c r="E250" s="1" t="s">
        <v>17</v>
      </c>
      <c r="F250">
        <v>2222</v>
      </c>
      <c r="G250" s="1" t="s">
        <v>19</v>
      </c>
      <c r="H250" s="1" t="s">
        <v>944</v>
      </c>
      <c r="I250" s="1" t="s">
        <v>640</v>
      </c>
      <c r="J250" s="1" t="s">
        <v>177</v>
      </c>
      <c r="K250" s="1" t="s">
        <v>173</v>
      </c>
      <c r="L250">
        <v>159</v>
      </c>
      <c r="M250" s="1" t="s">
        <v>24</v>
      </c>
      <c r="N250" s="1" t="s">
        <v>898</v>
      </c>
      <c r="O250" s="1" t="s">
        <v>26</v>
      </c>
      <c r="P250" s="1" t="s">
        <v>27</v>
      </c>
    </row>
    <row r="251" spans="1:16" hidden="1" x14ac:dyDescent="0.35">
      <c r="A251">
        <v>137044</v>
      </c>
      <c r="B251" s="1" t="s">
        <v>16</v>
      </c>
      <c r="C251" s="1" t="s">
        <v>17</v>
      </c>
      <c r="D251" s="1" t="s">
        <v>18</v>
      </c>
      <c r="E251" s="1" t="s">
        <v>34</v>
      </c>
      <c r="F251">
        <v>2534</v>
      </c>
      <c r="G251" s="1" t="s">
        <v>19</v>
      </c>
      <c r="H251" s="1" t="s">
        <v>458</v>
      </c>
      <c r="I251" s="1" t="s">
        <v>644</v>
      </c>
      <c r="J251" s="1" t="s">
        <v>157</v>
      </c>
      <c r="K251" s="1" t="s">
        <v>178</v>
      </c>
      <c r="L251">
        <v>12.99</v>
      </c>
      <c r="M251" s="1" t="s">
        <v>24</v>
      </c>
      <c r="N251" s="1" t="s">
        <v>903</v>
      </c>
      <c r="O251" s="1" t="s">
        <v>26</v>
      </c>
      <c r="P251" s="1" t="s">
        <v>27</v>
      </c>
    </row>
    <row r="252" spans="1:16" x14ac:dyDescent="0.35">
      <c r="A252">
        <v>154736</v>
      </c>
      <c r="B252" s="1" t="s">
        <v>55</v>
      </c>
      <c r="C252" s="1" t="s">
        <v>34</v>
      </c>
      <c r="D252" s="1" t="s">
        <v>18</v>
      </c>
      <c r="E252" s="1" t="s">
        <v>34</v>
      </c>
      <c r="F252">
        <v>1466</v>
      </c>
      <c r="G252" s="1" t="s">
        <v>19</v>
      </c>
      <c r="H252" s="1" t="s">
        <v>463</v>
      </c>
      <c r="I252" s="1" t="s">
        <v>650</v>
      </c>
      <c r="J252" s="1" t="s">
        <v>186</v>
      </c>
      <c r="K252" s="1" t="s">
        <v>182</v>
      </c>
      <c r="L252">
        <v>19.899999999999999</v>
      </c>
      <c r="M252" s="1" t="s">
        <v>24</v>
      </c>
      <c r="N252" s="1" t="s">
        <v>908</v>
      </c>
      <c r="O252" s="1" t="s">
        <v>26</v>
      </c>
      <c r="P252" s="1" t="s">
        <v>27</v>
      </c>
    </row>
    <row r="253" spans="1:16" hidden="1" x14ac:dyDescent="0.35">
      <c r="A253">
        <v>141434</v>
      </c>
      <c r="B253" s="1" t="s">
        <v>55</v>
      </c>
      <c r="C253" s="1" t="s">
        <v>17</v>
      </c>
      <c r="D253" s="1" t="s">
        <v>18</v>
      </c>
      <c r="E253" s="1" t="s">
        <v>34</v>
      </c>
      <c r="F253">
        <v>2870</v>
      </c>
      <c r="G253" s="1" t="s">
        <v>19</v>
      </c>
      <c r="H253" s="1" t="s">
        <v>468</v>
      </c>
      <c r="I253" s="1" t="s">
        <v>655</v>
      </c>
      <c r="J253" s="1" t="s">
        <v>58</v>
      </c>
      <c r="K253" s="1" t="s">
        <v>187</v>
      </c>
      <c r="L253">
        <v>39.9</v>
      </c>
      <c r="M253" s="1" t="s">
        <v>24</v>
      </c>
      <c r="N253" s="1" t="s">
        <v>1130</v>
      </c>
      <c r="O253" s="1" t="s">
        <v>26</v>
      </c>
      <c r="P253" s="1" t="s">
        <v>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8E452-9044-4808-8EDC-DA877E886CFA}">
  <dimension ref="A2:F60"/>
  <sheetViews>
    <sheetView topLeftCell="A48" workbookViewId="0">
      <selection activeCell="G58" sqref="G58"/>
    </sheetView>
  </sheetViews>
  <sheetFormatPr baseColWidth="10" defaultRowHeight="14.5" x14ac:dyDescent="0.35"/>
  <cols>
    <col min="1" max="1" width="19.54296875" bestFit="1" customWidth="1"/>
    <col min="2" max="2" width="14.1796875" bestFit="1" customWidth="1"/>
    <col min="3" max="3" width="15.1796875" bestFit="1" customWidth="1"/>
    <col min="5" max="5" width="19.54296875" bestFit="1" customWidth="1"/>
    <col min="6" max="6" width="14.1796875" bestFit="1" customWidth="1"/>
  </cols>
  <sheetData>
    <row r="2" spans="1:6" x14ac:dyDescent="0.35">
      <c r="A2" t="s">
        <v>1131</v>
      </c>
    </row>
    <row r="3" spans="1:6" x14ac:dyDescent="0.35">
      <c r="A3" s="1">
        <v>459573</v>
      </c>
      <c r="B3">
        <f>GETPIVOTDATA("[Measures].[Somme de Sales Volume]",$A$2)</f>
        <v>459573</v>
      </c>
    </row>
    <row r="5" spans="1:6" x14ac:dyDescent="0.35">
      <c r="A5" t="s">
        <v>1132</v>
      </c>
    </row>
    <row r="6" spans="1:6" x14ac:dyDescent="0.35">
      <c r="A6" s="1">
        <v>21735.64</v>
      </c>
      <c r="B6" s="4">
        <f>GETPIVOTDATA("[Measures].[Somme de price]",$A$5)</f>
        <v>21735.64</v>
      </c>
    </row>
    <row r="8" spans="1:6" x14ac:dyDescent="0.35">
      <c r="A8" s="2" t="s">
        <v>1133</v>
      </c>
      <c r="B8" t="s">
        <v>1132</v>
      </c>
      <c r="E8" s="2" t="s">
        <v>1133</v>
      </c>
      <c r="F8" t="s">
        <v>1132</v>
      </c>
    </row>
    <row r="9" spans="1:6" x14ac:dyDescent="0.35">
      <c r="A9" s="3" t="s">
        <v>27</v>
      </c>
      <c r="B9" s="4">
        <v>20017.759999999998</v>
      </c>
      <c r="E9" s="3" t="s">
        <v>27</v>
      </c>
      <c r="F9" s="1">
        <v>20017.759999999998</v>
      </c>
    </row>
    <row r="10" spans="1:6" x14ac:dyDescent="0.35">
      <c r="A10" s="3" t="s">
        <v>798</v>
      </c>
      <c r="B10" s="4">
        <v>1717.88</v>
      </c>
      <c r="E10" s="3" t="s">
        <v>798</v>
      </c>
      <c r="F10" s="1">
        <v>1717.88</v>
      </c>
    </row>
    <row r="11" spans="1:6" x14ac:dyDescent="0.35">
      <c r="A11" s="3" t="s">
        <v>1134</v>
      </c>
      <c r="B11" s="4">
        <v>21735.64</v>
      </c>
      <c r="E11" s="3" t="s">
        <v>1134</v>
      </c>
      <c r="F11" s="1">
        <v>21735.64</v>
      </c>
    </row>
    <row r="13" spans="1:6" x14ac:dyDescent="0.35">
      <c r="A13" s="2" t="s">
        <v>1133</v>
      </c>
      <c r="B13" t="s">
        <v>1132</v>
      </c>
      <c r="C13" t="s">
        <v>1142</v>
      </c>
    </row>
    <row r="14" spans="1:6" x14ac:dyDescent="0.35">
      <c r="A14" s="3" t="s">
        <v>17</v>
      </c>
      <c r="B14" s="4">
        <v>10716.44</v>
      </c>
      <c r="C14" s="5">
        <f>GETPIVOTDATA("[Measures].[Somme de price]",$A$13)/B6</f>
        <v>1</v>
      </c>
    </row>
    <row r="15" spans="1:6" x14ac:dyDescent="0.35">
      <c r="A15" s="3" t="s">
        <v>34</v>
      </c>
      <c r="B15" s="4">
        <v>11019.2</v>
      </c>
    </row>
    <row r="16" spans="1:6" x14ac:dyDescent="0.35">
      <c r="A16" s="3" t="s">
        <v>1134</v>
      </c>
      <c r="B16" s="4">
        <v>21735.64</v>
      </c>
    </row>
    <row r="18" spans="1:6" x14ac:dyDescent="0.35">
      <c r="A18" s="2" t="s">
        <v>1133</v>
      </c>
      <c r="B18" t="s">
        <v>1132</v>
      </c>
      <c r="C18" t="s">
        <v>1143</v>
      </c>
    </row>
    <row r="19" spans="1:6" x14ac:dyDescent="0.35">
      <c r="A19" s="3" t="s">
        <v>34</v>
      </c>
      <c r="B19" s="4">
        <v>11089.64</v>
      </c>
      <c r="C19" s="5">
        <f>GETPIVOTDATA("[Measures].[Somme de price]",$A$18)/B6</f>
        <v>0.51020535857237237</v>
      </c>
    </row>
    <row r="20" spans="1:6" x14ac:dyDescent="0.35">
      <c r="A20" s="3" t="s">
        <v>1134</v>
      </c>
      <c r="B20" s="4">
        <v>11089.64</v>
      </c>
    </row>
    <row r="23" spans="1:6" x14ac:dyDescent="0.35">
      <c r="A23" s="2" t="s">
        <v>1133</v>
      </c>
      <c r="B23" t="s">
        <v>1132</v>
      </c>
      <c r="C23" t="s">
        <v>1140</v>
      </c>
      <c r="D23" t="s">
        <v>1135</v>
      </c>
    </row>
    <row r="24" spans="1:6" x14ac:dyDescent="0.35">
      <c r="A24" s="3" t="s">
        <v>26</v>
      </c>
      <c r="B24" s="4">
        <v>14806.11</v>
      </c>
      <c r="C24" s="4">
        <v>14806.11</v>
      </c>
      <c r="D24" t="str">
        <f>A24</f>
        <v>jackets</v>
      </c>
    </row>
    <row r="25" spans="1:6" x14ac:dyDescent="0.35">
      <c r="A25" s="3" t="s">
        <v>983</v>
      </c>
      <c r="B25" s="4">
        <v>511.39</v>
      </c>
      <c r="C25" s="4">
        <v>511.39</v>
      </c>
      <c r="D25" t="str">
        <f t="shared" ref="D25:D28" si="0">A25</f>
        <v>jeans</v>
      </c>
    </row>
    <row r="26" spans="1:6" x14ac:dyDescent="0.35">
      <c r="A26" s="3" t="s">
        <v>648</v>
      </c>
      <c r="B26" s="4">
        <v>2011.08</v>
      </c>
      <c r="C26" s="4">
        <v>2011.08</v>
      </c>
      <c r="D26" t="str">
        <f t="shared" si="0"/>
        <v>shoes</v>
      </c>
      <c r="E26" s="4">
        <f t="shared" ref="E26:E28" si="1">_xlfn.XLOOKUP(D26,A$24:A$28,B$24:B$28)</f>
        <v>2011.08</v>
      </c>
      <c r="F26" t="str">
        <f t="shared" ref="F26:F28" si="2">IF(E26=MAX(B$24:B$28),E26,"")</f>
        <v/>
      </c>
    </row>
    <row r="27" spans="1:6" x14ac:dyDescent="0.35">
      <c r="A27" s="3" t="s">
        <v>797</v>
      </c>
      <c r="B27" s="4">
        <v>2249.37</v>
      </c>
      <c r="C27" s="4">
        <v>2249.37</v>
      </c>
      <c r="D27" t="str">
        <f t="shared" si="0"/>
        <v>sweaters</v>
      </c>
      <c r="E27" s="4">
        <f t="shared" si="1"/>
        <v>2249.37</v>
      </c>
      <c r="F27" t="str">
        <f t="shared" si="2"/>
        <v/>
      </c>
    </row>
    <row r="28" spans="1:6" x14ac:dyDescent="0.35">
      <c r="A28" s="3" t="s">
        <v>1047</v>
      </c>
      <c r="B28" s="4">
        <v>2157.69</v>
      </c>
      <c r="C28" s="4">
        <v>2157.69</v>
      </c>
      <c r="D28" t="str">
        <f t="shared" si="0"/>
        <v>t-shirts</v>
      </c>
      <c r="E28" s="4">
        <f t="shared" si="1"/>
        <v>2157.69</v>
      </c>
      <c r="F28" t="str">
        <f t="shared" si="2"/>
        <v/>
      </c>
    </row>
    <row r="29" spans="1:6" x14ac:dyDescent="0.35">
      <c r="A29" s="3" t="s">
        <v>1134</v>
      </c>
      <c r="B29" s="4">
        <v>21735.64</v>
      </c>
      <c r="C29" s="4">
        <v>21735.64</v>
      </c>
    </row>
    <row r="31" spans="1:6" x14ac:dyDescent="0.35">
      <c r="A31" s="2" t="s">
        <v>1133</v>
      </c>
      <c r="B31" t="s">
        <v>1131</v>
      </c>
      <c r="C31" t="s">
        <v>1139</v>
      </c>
      <c r="D31" t="s">
        <v>1137</v>
      </c>
      <c r="E31" t="s">
        <v>1138</v>
      </c>
      <c r="F31" t="s">
        <v>1136</v>
      </c>
    </row>
    <row r="32" spans="1:6" x14ac:dyDescent="0.35">
      <c r="A32" s="3" t="s">
        <v>26</v>
      </c>
      <c r="B32" s="1">
        <v>259468</v>
      </c>
      <c r="C32" s="1">
        <v>259468</v>
      </c>
      <c r="D32" t="str">
        <f>A32</f>
        <v>jackets</v>
      </c>
      <c r="E32">
        <f>_xlfn.XLOOKUP(D32,A$32:A$36,B$32:B$36)</f>
        <v>259468</v>
      </c>
      <c r="F32">
        <f>IF(E32=MAX(B$32:B$36),E32,"")</f>
        <v>259468</v>
      </c>
    </row>
    <row r="33" spans="1:6" x14ac:dyDescent="0.35">
      <c r="A33" s="3" t="s">
        <v>983</v>
      </c>
      <c r="B33" s="1">
        <v>13320</v>
      </c>
      <c r="C33" s="1">
        <v>13320</v>
      </c>
      <c r="D33" t="str">
        <f t="shared" ref="D33:D36" si="3">A33</f>
        <v>jeans</v>
      </c>
      <c r="E33">
        <f t="shared" ref="E33:E36" si="4">_xlfn.XLOOKUP(D33,A$32:A$36,B$32:B$36)</f>
        <v>13320</v>
      </c>
      <c r="F33" t="str">
        <f t="shared" ref="F33:F36" si="5">IF(E33=MAX(B$32:B$36),E33,"")</f>
        <v/>
      </c>
    </row>
    <row r="34" spans="1:6" x14ac:dyDescent="0.35">
      <c r="A34" s="3" t="s">
        <v>648</v>
      </c>
      <c r="B34" s="1">
        <v>57906</v>
      </c>
      <c r="C34" s="1">
        <v>57906</v>
      </c>
      <c r="D34" t="str">
        <f t="shared" si="3"/>
        <v>shoes</v>
      </c>
      <c r="E34">
        <f t="shared" si="4"/>
        <v>57906</v>
      </c>
      <c r="F34" t="str">
        <f t="shared" si="5"/>
        <v/>
      </c>
    </row>
    <row r="35" spans="1:6" x14ac:dyDescent="0.35">
      <c r="A35" s="3" t="s">
        <v>797</v>
      </c>
      <c r="B35" s="1">
        <v>75242</v>
      </c>
      <c r="C35" s="1">
        <v>75242</v>
      </c>
      <c r="D35" t="str">
        <f t="shared" si="3"/>
        <v>sweaters</v>
      </c>
      <c r="E35">
        <f t="shared" si="4"/>
        <v>75242</v>
      </c>
      <c r="F35" t="str">
        <f t="shared" si="5"/>
        <v/>
      </c>
    </row>
    <row r="36" spans="1:6" x14ac:dyDescent="0.35">
      <c r="A36" s="3" t="s">
        <v>1047</v>
      </c>
      <c r="B36" s="1">
        <v>53637</v>
      </c>
      <c r="C36" s="1">
        <v>53637</v>
      </c>
      <c r="D36" t="str">
        <f t="shared" si="3"/>
        <v>t-shirts</v>
      </c>
      <c r="E36">
        <f t="shared" si="4"/>
        <v>53637</v>
      </c>
      <c r="F36" t="str">
        <f t="shared" si="5"/>
        <v/>
      </c>
    </row>
    <row r="37" spans="1:6" x14ac:dyDescent="0.35">
      <c r="A37" s="3" t="s">
        <v>1134</v>
      </c>
      <c r="B37" s="1">
        <v>459573</v>
      </c>
      <c r="C37" s="1">
        <v>459573</v>
      </c>
    </row>
    <row r="39" spans="1:6" x14ac:dyDescent="0.35">
      <c r="A39" s="2" t="s">
        <v>1133</v>
      </c>
      <c r="B39" t="s">
        <v>1132</v>
      </c>
    </row>
    <row r="40" spans="1:6" x14ac:dyDescent="0.35">
      <c r="A40" s="3" t="s">
        <v>26</v>
      </c>
      <c r="B40" s="4">
        <v>14806.11</v>
      </c>
      <c r="D40" s="4">
        <f>GETPIVOTDATA("[Measures].[Somme de price]",$A$39,"[Zara_Sales_Analysis].[terms]","[Zara_Sales_Analysis].[terms].&amp;[jackets]")</f>
        <v>14806.11</v>
      </c>
    </row>
    <row r="41" spans="1:6" x14ac:dyDescent="0.35">
      <c r="A41" s="3" t="s">
        <v>797</v>
      </c>
      <c r="B41" s="4">
        <v>2249.37</v>
      </c>
      <c r="D41" s="4">
        <f>GETPIVOTDATA("[Measures].[Somme de price]",$A$39,"[Zara_Sales_Analysis].[terms]","[Zara_Sales_Analysis].[terms].&amp;[sweaters]")</f>
        <v>2249.37</v>
      </c>
    </row>
    <row r="42" spans="1:6" x14ac:dyDescent="0.35">
      <c r="A42" s="3" t="s">
        <v>1047</v>
      </c>
      <c r="B42" s="4">
        <v>2157.69</v>
      </c>
      <c r="D42" s="4">
        <f>GETPIVOTDATA("[Measures].[Somme de price]",$A$39,"[Zara_Sales_Analysis].[terms]","[Zara_Sales_Analysis].[terms].&amp;[t-shirts]")</f>
        <v>2157.69</v>
      </c>
    </row>
    <row r="43" spans="1:6" x14ac:dyDescent="0.35">
      <c r="A43" s="3" t="s">
        <v>1134</v>
      </c>
      <c r="B43" s="4">
        <v>19213.169999999998</v>
      </c>
    </row>
    <row r="45" spans="1:6" x14ac:dyDescent="0.35">
      <c r="A45" s="2" t="s">
        <v>1133</v>
      </c>
      <c r="B45" t="s">
        <v>1132</v>
      </c>
      <c r="C45" t="s">
        <v>1140</v>
      </c>
    </row>
    <row r="46" spans="1:6" x14ac:dyDescent="0.35">
      <c r="A46" s="3" t="s">
        <v>16</v>
      </c>
      <c r="B46" s="1">
        <v>8612.2199999999993</v>
      </c>
      <c r="C46" s="1">
        <v>8612.2199999999993</v>
      </c>
    </row>
    <row r="47" spans="1:6" x14ac:dyDescent="0.35">
      <c r="A47" s="3" t="s">
        <v>33</v>
      </c>
      <c r="B47" s="1">
        <v>6989.77</v>
      </c>
      <c r="C47" s="1">
        <v>6989.77</v>
      </c>
    </row>
    <row r="48" spans="1:6" x14ac:dyDescent="0.35">
      <c r="A48" s="3" t="s">
        <v>55</v>
      </c>
      <c r="B48" s="1">
        <v>6133.65</v>
      </c>
      <c r="C48" s="1">
        <v>6133.65</v>
      </c>
    </row>
    <row r="49" spans="1:3" x14ac:dyDescent="0.35">
      <c r="A49" s="3" t="s">
        <v>1134</v>
      </c>
      <c r="B49" s="1">
        <v>21735.64</v>
      </c>
      <c r="C49" s="1">
        <v>21735.64</v>
      </c>
    </row>
    <row r="52" spans="1:3" x14ac:dyDescent="0.35">
      <c r="A52" s="2" t="s">
        <v>1133</v>
      </c>
      <c r="B52" t="s">
        <v>1132</v>
      </c>
    </row>
    <row r="53" spans="1:3" x14ac:dyDescent="0.35">
      <c r="A53" s="3" t="s">
        <v>34</v>
      </c>
      <c r="B53" s="1">
        <v>11019.2</v>
      </c>
    </row>
    <row r="54" spans="1:3" x14ac:dyDescent="0.35">
      <c r="A54" s="3" t="s">
        <v>1134</v>
      </c>
      <c r="B54" s="1">
        <v>11019.2</v>
      </c>
      <c r="C54" s="5">
        <f>GETPIVOTDATA("[Measures].[Somme de price]",$A$52)/B6</f>
        <v>0.50696459823589279</v>
      </c>
    </row>
    <row r="56" spans="1:3" x14ac:dyDescent="0.35">
      <c r="A56" s="2" t="s">
        <v>1133</v>
      </c>
      <c r="B56" t="s">
        <v>1132</v>
      </c>
    </row>
    <row r="57" spans="1:3" x14ac:dyDescent="0.35">
      <c r="A57" s="3" t="s">
        <v>16</v>
      </c>
      <c r="B57" s="4">
        <v>8612.2199999999993</v>
      </c>
    </row>
    <row r="58" spans="1:3" x14ac:dyDescent="0.35">
      <c r="A58" s="3" t="s">
        <v>33</v>
      </c>
      <c r="B58" s="4">
        <v>6989.77</v>
      </c>
    </row>
    <row r="59" spans="1:3" x14ac:dyDescent="0.35">
      <c r="A59" s="3" t="s">
        <v>55</v>
      </c>
      <c r="B59" s="4">
        <v>6133.65</v>
      </c>
    </row>
    <row r="60" spans="1:3" x14ac:dyDescent="0.35">
      <c r="A60" s="3" t="s">
        <v>1134</v>
      </c>
      <c r="B60" s="4">
        <v>21735.64</v>
      </c>
    </row>
  </sheetData>
  <pageMargins left="0.7" right="0.7" top="0.75" bottom="0.75" header="0.3" footer="0.3"/>
  <pageSetup paperSize="9"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7BBAF-E7F9-4F32-8C53-C493525BD69B}">
  <dimension ref="B1:M28"/>
  <sheetViews>
    <sheetView tabSelected="1" topLeftCell="A13" workbookViewId="0">
      <selection activeCell="K31" sqref="K31"/>
    </sheetView>
  </sheetViews>
  <sheetFormatPr baseColWidth="10" defaultRowHeight="14.5" x14ac:dyDescent="0.35"/>
  <cols>
    <col min="1" max="4" width="10.90625" style="6"/>
    <col min="5" max="5" width="10.90625" style="10"/>
    <col min="6" max="12" width="10.90625" style="6"/>
    <col min="13" max="13" width="11.1796875" style="6" bestFit="1" customWidth="1"/>
    <col min="14" max="16384" width="10.90625" style="6"/>
  </cols>
  <sheetData>
    <row r="1" spans="2:13" x14ac:dyDescent="0.35">
      <c r="L1" s="7" t="s">
        <v>1141</v>
      </c>
      <c r="M1" s="8">
        <v>45497</v>
      </c>
    </row>
    <row r="2" spans="2:13" ht="32" customHeight="1" x14ac:dyDescent="0.9">
      <c r="D2" s="11" t="s">
        <v>1144</v>
      </c>
      <c r="M2" s="9"/>
    </row>
    <row r="3" spans="2:13" x14ac:dyDescent="0.35">
      <c r="B3" s="9"/>
    </row>
    <row r="28" spans="13:13" x14ac:dyDescent="0.35">
      <c r="M28"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Z a r a _ S a l e s _ A n a l y s i s " > < 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 1 4 5 < / i n t > < / v a l u e > < / i t e m > < i t e m > < k e y > < s t r i n g > P r o d u c t   P o s i t i o n < / s t r i n g > < / k e y > < v a l u e > < i n t > 1 9 8 < / i n t > < / v a l u e > < / i t e m > < i t e m > < k e y > < s t r i n g > P r o m o t i o n < / s t r i n g > < / k e y > < v a l u e > < i n t > 1 4 6 < / i n t > < / v a l u e > < / i t e m > < i t e m > < k e y > < s t r i n g > P r o d u c t   C a t e g o r y < / s t r i n g > < / k e y > < v a l u e > < i n t > 2 0 6 < / i n t > < / v a l u e > < / i t e m > < i t e m > < k e y > < s t r i n g > S e a s o n a l < / s t r i n g > < / k e y > < v a l u e > < i n t > 1 3 0 < / i n t > < / v a l u e > < / i t e m > < i t e m > < k e y > < s t r i n g > S a l e s   V o l u m e < / s t r i n g > < / k e y > < v a l u e > < i n t > 1 6 9 < / i n t > < / v a l u e > < / i t e m > < i t e m > < k e y > < s t r i n g > b r a n d < / s t r i n g > < / k e y > < v a l u e > < i n t > 1 0 4 < / i n t > < / v a l u e > < / i t e m > < i t e m > < k e y > < s t r i n g > u r l < / s t r i n g > < / k e y > < v a l u e > < i n t > 7 4 < / i n t > < / v a l u e > < / i t e m > < i t e m > < k e y > < s t r i n g > s k u < / s t r i n g > < / k e y > < v a l u e > < i n t > 8 0 < / i n t > < / v a l u e > < / i t e m > < i t e m > < k e y > < s t r i n g > n a m e < / s t r i n g > < / k e y > < v a l u e > < i n t > 1 0 1 < / i n t > < / v a l u e > < / i t e m > < i t e m > < k e y > < s t r i n g > d e s c r i p t i o n < / s t r i n g > < / k e y > < v a l u e > < i n t > 1 5 1 < / i n t > < / v a l u e > < / i t e m > < i t e m > < k e y > < s t r i n g > p r i c e < / s t r i n g > < / k e y > < v a l u e > < i n t > 9 4 < / i n t > < / v a l u e > < / i t e m > < i t e m > < k e y > < s t r i n g > c u r r e n c y < / s t r i n g > < / k e y > < v a l u e > < i n t > 1 2 8 < / i n t > < / v a l u e > < / i t e m > < i t e m > < k e y > < s t r i n g > s c r a p e d _ a t < / s t r i n g > < / k e y > < v a l u e > < i n t > 1 5 0 < / i n t > < / v a l u e > < / i t e m > < i t e m > < k e y > < s t r i n g > t e r m s < / s t r i n g > < / k e y > < v a l u e > < i n t > 1 0 2 < / i n t > < / v a l u e > < / i t e m > < i t e m > < k e y > < s t r i n g > s e c t i o n < / s t r i n g > < / k e y > < v a l u e > < i n t > 1 1 4 < / i n t > < / v a l u e > < / i t e m > < i t e m > < k e y > < s t r i n g > t o t a l   m o n t a n t < / s t r i n g > < / k e y > < v a l u e > < i n t > 1 7 5 < / i n t > < / v a l u e > < / i t e m > < / C o l u m n W i d t h s > < C o l u m n D i s p l a y I n d e x > < i t e m > < k e y > < s t r i n g > P r o d u c t   I D < / s t r i n g > < / k e y > < v a l u e > < i n t > 0 < / i n t > < / v a l u e > < / i t e m > < i t e m > < k e y > < s t r i n g > P r o d u c t   P o s i t i o n < / s t r i n g > < / k e y > < v a l u e > < i n t > 1 < / i n t > < / v a l u e > < / i t e m > < i t e m > < k e y > < s t r i n g > P r o m o t i o n < / s t r i n g > < / k e y > < v a l u e > < i n t > 2 < / i n t > < / v a l u e > < / i t e m > < i t e m > < k e y > < s t r i n g > P r o d u c t   C a t e g o r y < / s t r i n g > < / k e y > < v a l u e > < i n t > 3 < / i n t > < / v a l u e > < / i t e m > < i t e m > < k e y > < s t r i n g > S e a s o n a l < / s t r i n g > < / k e y > < v a l u e > < i n t > 4 < / i n t > < / v a l u e > < / i t e m > < i t e m > < k e y > < s t r i n g > S a l e s   V o l u m e < / s t r i n g > < / k e y > < v a l u e > < i n t > 5 < / i n t > < / v a l u e > < / i t e m > < i t e m > < k e y > < s t r i n g > b r a n d < / s t r i n g > < / k e y > < v a l u e > < i n t > 6 < / i n t > < / v a l u e > < / i t e m > < i t e m > < k e y > < s t r i n g > u r l < / s t r i n g > < / k e y > < v a l u e > < i n t > 7 < / i n t > < / v a l u e > < / i t e m > < i t e m > < k e y > < s t r i n g > s k u < / s t r i n g > < / k e y > < v a l u e > < i n t > 8 < / i n t > < / v a l u e > < / i t e m > < i t e m > < k e y > < s t r i n g > n a m e < / s t r i n g > < / k e y > < v a l u e > < i n t > 9 < / i n t > < / v a l u e > < / i t e m > < i t e m > < k e y > < s t r i n g > d e s c r i p t i o n < / s t r i n g > < / k e y > < v a l u e > < i n t > 1 0 < / i n t > < / v a l u e > < / i t e m > < i t e m > < k e y > < s t r i n g > p r i c e < / s t r i n g > < / k e y > < v a l u e > < i n t > 1 1 < / i n t > < / v a l u e > < / i t e m > < i t e m > < k e y > < s t r i n g > c u r r e n c y < / s t r i n g > < / k e y > < v a l u e > < i n t > 1 2 < / i n t > < / v a l u e > < / i t e m > < i t e m > < k e y > < s t r i n g > s c r a p e d _ a t < / s t r i n g > < / k e y > < v a l u e > < i n t > 1 3 < / i n t > < / v a l u e > < / i t e m > < i t e m > < k e y > < s t r i n g > t e r m s < / s t r i n g > < / k e y > < v a l u e > < i n t > 1 4 < / i n t > < / v a l u e > < / i t e m > < i t e m > < k e y > < s t r i n g > s e c t i o n < / s t r i n g > < / k e y > < v a l u e > < i n t > 1 5 < / i n t > < / v a l u e > < / i t e m > < i t e m > < k e y > < s t r i n g > t o t a l   m o n t a n t < / 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 Z a r a _ S a l e s _ A n a l y s i s 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 Z a r a _ S a l e s _ A n a l y s i s 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 P o s i t i o n < / K e y > < / a : K e y > < a : V a l u e   i : t y p e = " T a b l e W i d g e t B a s e V i e w S t a t e " / > < / a : K e y V a l u e O f D i a g r a m O b j e c t K e y a n y T y p e z b w N T n L X > < a : K e y V a l u e O f D i a g r a m O b j e c t K e y a n y T y p e z b w N T n L X > < a : K e y > < K e y > C o l u m n s \ P r o m o t i o n < / 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 C o l u m n s \ S e a s o n a l < / K e y > < / a : K e y > < a : V a l u e   i : t y p e = " T a b l e W i d g e t B a s e V i e w S t a t e " / > < / a : K e y V a l u e O f D i a g r a m O b j e c t K e y a n y T y p e z b w N T n L X > < a : K e y V a l u e O f D i a g r a m O b j e c t K e y a n y T y p e z b w N T n L X > < a : K e y > < K e y > C o l u m n s \ S a l e s   V o l u m e < / 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 C o l u m n s \ s c r a p e d _ a t < / K e y > < / a : K e y > < a : V a l u e   i : t y p e = " T a b l e W i d g e t B a s e V i e w S t a t e " / > < / a : K e y V a l u e O f D i a g r a m O b j e c t K e y a n y T y p e z b w N T n L X > < a : K e y V a l u e O f D i a g r a m O b j e c t K e y a n y T y p e z b w N T n L X > < a : K e y > < K e y > C o l u m n s \ t e r m s < / K e y > < / a : K e y > < a : V a l u e   i : t y p e = " T a b l e W i d g e t B a s e V i e w S t a t e " / > < / a : K e y V a l u e O f D i a g r a m O b j e c t K e y a n y T y p e z b w N T n L X > < a : K e y V a l u e O f D i a g r a m O b j e c t K e y a n y T y p e z b w N T n L X > < a : K e y > < K e y > C o l u m n s \ s e c t i o n < / K e y > < / a : K e y > < a : V a l u e   i : t y p e = " T a b l e W i d g e t B a s e V i e w S t a t e " / > < / a : K e y V a l u e O f D i a g r a m O b j e c t K e y a n y T y p e z b w N T n L X > < a : K e y V a l u e O f D i a g r a m O b j e c t K e y a n y T y p e z b w N T n L X > < a : K e y > < K e y > C o l u m n s \ t o t a l   m o n t a n t 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C l i e n t W i n d o w X M L " > < C u s t o m C o n t e n t > < ! [ C D A T A [ Z a r a _ S a l e s _ A n a l y s i s ] ] > < / C u s t o m C o n t e n t > < / G e m i n i > 
</file>

<file path=customXml/item15.xml>��< ? x m l   v e r s i o n = " 1 . 0 "   e n c o d i n g = " U T F - 1 6 " ? > < G e m i n i   x m l n s = " h t t p : / / g e m i n i / p i v o t c u s t o m i z a t i o n / I s S a n d b o x E m b e d d e d " > < C u s t o m C o n t e n t > < ! [ C D A T A [ y e s ] ] > < / C u s t o m C o n t e n t > < / G e m i n i > 
</file>

<file path=customXml/item16.xml>��< ? x m l   v e r s i o n = " 1 . 0 "   e n c o d i n g = " u t f - 1 6 " ? > < D a t a M a s h u p   s q m i d = " 5 4 5 a f 1 5 5 - 7 b 6 8 - 4 0 e 7 - 8 c 1 0 - 0 7 d a c c 3 e 5 1 7 6 "   x m l n s = " h t t p : / / s c h e m a s . m i c r o s o f t . c o m / D a t a M a s h u p " > A A A A A G 8 E A A B Q S w M E F A A C A A g A A 0 / 4 W l F 7 0 C m l A A A A 9 w A A A B I A H A B D b 2 5 m a W c v U G F j a 2 F n Z S 5 4 b W w g o h g A K K A U A A A A A A A A A A A A A A A A A A A A A A A A A A A A h Y 8 x D o I w G I W v Q r r T l p o Q I T 9 l Y J X E x M S 4 N l C w E Y p p i + V u D h 7 J K 4 h R 1 M 3 x f e 8 b 3 r t f b 5 B P f R d c p L F q 0 B m K M E W B 1 N V Q K 9 1 m a H R N u E Y 5 h 6 2 o T q K V w S x r m 0 6 2 z t D R u X N K i P c e + x U e T E s Y p R E 5 l J t d d Z S 9 Q B 9 Z / Z d D p a 0 T u p K I w / 4 1 h j O c x D h K 4 p h h C m S h U C r 9 N d g 8 + N n + Q C j G z o 1 G 8 s a E R Q l k i U D e J / g D U E s D B B Q A A g A I A A N P + 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T / h a E Z q W h 2 g B A A B j A g A A E w A c A E Z v c m 1 1 b G F z L 1 N l Y 3 R p b 2 4 x L m 0 g o h g A K K A U A A A A A A A A A A A A A A A A A A A A A A A A A A A A b V H B S g M x E L 0 X + g 8 h X r Y Q F y r q w b I H b R U 9 K O o W D 7 o i M T t q I J u U m a R Y S j 9 I f 6 M / 5 q x V V q E J I Z m Z N + / N T A h M t M G L c n M P R / 1 e v 0 d v G q E W 9 x r 1 U 6 k d 0 N O x 1 2 5 B l k Q h H M R + T / A q Q 0 I D 7 B n T P J 8 E k x r w M T u z D v J x 8 J E N y u T k q L I N u F p X J w l B p + o S S N T B e w C q 5 o w B Y h n U 1 R a x 3 N B c D t T D B J x t b A Q s 5 E g q M Q 4 u N Z 6 K 4 a E S p 9 6 E 2 v r X Y r h 3 s K f E T Q o R y r h w U H T P / C p 4 e B y o T d U 7 8 t T v x v U n C 4 s Z h i a R 5 B a m + p m B 1 2 x z 1 j n o G p C y T Y N K P P z 4 j 5 0 r j X Y a q Y i Y / l L e c d 0 J B U I z c 9 q s P 6 D j v I X W B Y x I k G 0 R V z L n w / s H i L 8 Z U 3 i P a i l n a A 3 I V a c 1 X c x A N N z 1 i 1 1 / d D p T 1 J 5 e A j a b 8 b Q o y r Z V p p a / p D z K h A j e L P I W v l J i K b 9 / Q N y 1 H C 3 g w s f D / S 7 K g 6 i T i e J i 8 j + 2 G v R 7 1 m + v c P Q F U E s B A i 0 A F A A C A A g A A 0 / 4 W l F 7 0 C m l A A A A 9 w A A A B I A A A A A A A A A A A A A A A A A A A A A A E N v b m Z p Z y 9 Q Y W N r Y W d l L n h t b F B L A Q I t A B Q A A g A I A A N P + F o P y u m r p A A A A O k A A A A T A A A A A A A A A A A A A A A A A P E A A A B b Q 2 9 u d G V u d F 9 U e X B l c 1 0 u e G 1 s U E s B A i 0 A F A A C A A g A A 0 / 4 W h G a l o d o A Q A A Y w I A A B M A A A A A A A A A A A A A A A A A 4 g E A A E Z v c m 1 1 b G F z L 1 N l Y 3 R p b 2 4 x L m 1 Q S w U G A A A A A A M A A w D C A A A A l 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R M A A A A A A A B D 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p h c m F f U 2 F s Z X N f Q W 5 h b H l z a X M 8 L 0 l 0 Z W 1 Q Y X R o P j w v S X R l b U x v Y 2 F 0 a W 9 u P j x T d G F i b G V F b n R y a W V z P j x F b n R y e S B U e X B l P S J J c 1 B y a X Z h d G U i I F Z h b H V l P S J s M C I g L z 4 8 R W 5 0 c n k g V H l w Z T 0 i R m l s b E V u Y W J s Z W Q i I F Z h b H V l P S J s M S I g L z 4 8 R W 5 0 c n k g V H l w Z T 0 i R m l s b E N v b H V t b l R 5 c G V z I i B W Y W x 1 Z T 0 i c 0 F 3 W U d C Z 1 l E Q m d Z R 0 J n W V J C Z 1 l H Q m c 9 P S I g L z 4 8 R W 5 0 c n k g V H l w Z T 0 i R m l s b E x h c 3 R V c G R h d G V k I i B W Y W x 1 Z T 0 i Z D I w M j U t M D c t M j R U M D g 6 N T I 6 N D Y u M D k 5 O T A 5 M 1 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p h c m F f U 2 F s Z X N f Q W 5 h b H l z a X M i I C 8 + P E V u d H J 5 I F R 5 c G U 9 I k Z p b G x l Z E N v b X B s Z X R l U m V z d W x 0 V G 9 X b 3 J r c 2 h l Z X Q i I F Z h b H V l P S J s M S I g L z 4 8 R W 5 0 c n k g V H l w Z T 0 i R m l s b E 9 i a m V j d F R 5 c G U i I F Z h b H V l P S J z V G F i b G U i I C 8 + P E V u d H J 5 I F R 5 c G U 9 I k Z p b G x U b 0 R h d G F N b 2 R l b E V u Y W J s Z W Q i I F Z h b H V l P S J s M C I g L z 4 8 R W 5 0 c n k g V H l w Z T 0 i R m l s b E N v d W 5 0 I i B W Y W x 1 Z T 0 i b D I 1 M i I g L z 4 8 R W 5 0 c n k g V H l w Z T 0 i Q W R k Z W R U b 0 R h d G F N b 2 R l b C I g V m F s d W U 9 I m w w I i A v P j x F b n R y e S B U e X B l P S J G a W x s R X J y b 3 J D b 3 V u d C I g V m F s d W U 9 I m w w I i A v P j x F b n R y e S B U e X B l P S J G a W x s R X J y b 3 J D b 2 R l I i B W Y W x 1 Z T 0 i c 1 V u a 2 5 v d 2 4 i I C 8 + P E V u d H J 5 I F R 5 c G U 9 I l F 1 Z X J 5 S U Q i I F Z h b H V l P S J z N z E 5 O T c 3 M z g t M z R k O C 0 0 Y z F m L T h i Y 2 Q t Z T Q 4 O D c 5 M W N j O T A z I i A v P j x F b n R y e S B U e X B l P S J G a W x s Q 2 9 s d W 1 u T m F t Z X M i I F Z h b H V l P S J z W y Z x d W 9 0 O 1 B y b 2 R 1 Y 3 Q g S U Q m c X V v d D s s J n F 1 b 3 Q 7 U H J v Z H V j d C B Q b 3 N p d G l v b i Z x d W 9 0 O y w m c X V v d D t Q c m 9 t b 3 R p b 2 4 m c X V v d D s s J n F 1 b 3 Q 7 U H J v Z H V j d C B D Y X R l Z 2 9 y e S Z x d W 9 0 O y w m c X V v d D t T Z W F z b 2 5 h b C Z x d W 9 0 O y w m c X V v d D t T Y W x l c y B W b 2 x 1 b W U m c X V v d D s s J n F 1 b 3 Q 7 Y n J h b m Q m c X V v d D s s J n F 1 b 3 Q 7 d X J s J n F 1 b 3 Q 7 L C Z x d W 9 0 O 3 N r d S Z x d W 9 0 O y w m c X V v d D t u Y W 1 l J n F 1 b 3 Q 7 L C Z x d W 9 0 O 2 R l c 2 N y a X B 0 a W 9 u J n F 1 b 3 Q 7 L C Z x d W 9 0 O 3 B y a W N l J n F 1 b 3 Q 7 L C Z x d W 9 0 O 2 N 1 c n J l b m N 5 J n F 1 b 3 Q 7 L C Z x d W 9 0 O 3 N j c m F w Z W R f Y X Q m c X V v d D s s J n F 1 b 3 Q 7 d G V y b X M m c X V v d D s s J n F 1 b 3 Q 7 c 2 V j d G l v b i 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a Y X J h X 1 N h b G V z X 0 F u Y W x 5 c 2 l z L 1 R 5 c G U g b W 9 k a W Z p w 6 k u e 1 B y b 2 R 1 Y 3 Q g S U Q s M H 0 m c X V v d D s s J n F 1 b 3 Q 7 U 2 V j d G l v b j E v W m F y Y V 9 T Y W x l c 1 9 B b m F s e X N p c y 9 F b i 1 0 w 6 p 0 Z X M g c H J v b X V z L n t Q c m 9 k d W N 0 I F B v c 2 l 0 a W 9 u L D F 9 J n F 1 b 3 Q 7 L C Z x d W 9 0 O 1 N l Y 3 R p b 2 4 x L 1 p h c m F f U 2 F s Z X N f Q W 5 h b H l z a X M v R W 4 t d M O q d G V z I H B y b 2 1 1 c y 5 7 U H J v b W 9 0 a W 9 u L D J 9 J n F 1 b 3 Q 7 L C Z x d W 9 0 O 1 N l Y 3 R p b 2 4 x L 1 p h c m F f U 2 F s Z X N f Q W 5 h b H l z a X M v R W 4 t d M O q d G V z I H B y b 2 1 1 c y 5 7 U H J v Z H V j d C B D Y X R l Z 2 9 y e S w z f S Z x d W 9 0 O y w m c X V v d D t T Z W N 0 a W 9 u M S 9 a Y X J h X 1 N h b G V z X 0 F u Y W x 5 c 2 l z L 0 V u L X T D q n R l c y B w c m 9 t d X M u e 1 N l Y X N v b m F s L D R 9 J n F 1 b 3 Q 7 L C Z x d W 9 0 O 1 N l Y 3 R p b 2 4 x L 1 p h c m F f U 2 F s Z X N f Q W 5 h b H l z a X M v V H l w Z S B t b 2 R p Z m n D q S 5 7 U 2 F s Z X M g V m 9 s d W 1 l L D V 9 J n F 1 b 3 Q 7 L C Z x d W 9 0 O 1 N l Y 3 R p b 2 4 x L 1 p h c m F f U 2 F s Z X N f Q W 5 h b H l z a X M v R W 4 t d M O q d G V z I H B y b 2 1 1 c y 5 7 Y n J h b m Q s N n 0 m c X V v d D s s J n F 1 b 3 Q 7 U 2 V j d G l v b j E v W m F y Y V 9 T Y W x l c 1 9 B b m F s e X N p c y 9 F b i 1 0 w 6 p 0 Z X M g c H J v b X V z L n t 1 c m w s N 3 0 m c X V v d D s s J n F 1 b 3 Q 7 U 2 V j d G l v b j E v W m F y Y V 9 T Y W x l c 1 9 B b m F s e X N p c y 9 F b i 1 0 w 6 p 0 Z X M g c H J v b X V z L n t z a 3 U s O H 0 m c X V v d D s s J n F 1 b 3 Q 7 U 2 V j d G l v b j E v W m F y Y V 9 T Y W x l c 1 9 B b m F s e X N p c y 9 F b i 1 0 w 6 p 0 Z X M g c H J v b X V z L n t u Y W 1 l L D l 9 J n F 1 b 3 Q 7 L C Z x d W 9 0 O 1 N l Y 3 R p b 2 4 x L 1 p h c m F f U 2 F s Z X N f Q W 5 h b H l z a X M v R W 4 t d M O q d G V z I H B y b 2 1 1 c y 5 7 Z G V z Y 3 J p c H R p b 2 4 s M T B 9 J n F 1 b 3 Q 7 L C Z x d W 9 0 O 1 N l Y 3 R p b 2 4 x L 1 p h c m F f U 2 F s Z X N f Q W 5 h b H l z a X M v V H l w Z S B t b 2 R p Z m n D q S 5 7 c H J p Y 2 U s M T F 9 J n F 1 b 3 Q 7 L C Z x d W 9 0 O 1 N l Y 3 R p b 2 4 x L 1 p h c m F f U 2 F s Z X N f Q W 5 h b H l z a X M v R W 4 t d M O q d G V z I H B y b 2 1 1 c y 5 7 Y 3 V y c m V u Y 3 k s M T J 9 J n F 1 b 3 Q 7 L C Z x d W 9 0 O 1 N l Y 3 R p b 2 4 x L 1 p h c m F f U 2 F s Z X N f Q W 5 h b H l z a X M v R W 4 t d M O q d G V z I H B y b 2 1 1 c y 5 7 c 2 N y Y X B l Z F 9 h d C w x M 3 0 m c X V v d D s s J n F 1 b 3 Q 7 U 2 V j d G l v b j E v W m F y Y V 9 T Y W x l c 1 9 B b m F s e X N p c y 9 F b i 1 0 w 6 p 0 Z X M g c H J v b X V z L n t 0 Z X J t c y w x N H 0 m c X V v d D s s J n F 1 b 3 Q 7 U 2 V j d G l v b j E v W m F y Y V 9 T Y W x l c 1 9 B b m F s e X N p c y 9 F b i 1 0 w 6 p 0 Z X M g c H J v b X V z L n t z Z W N 0 a W 9 u L D E 1 f S Z x d W 9 0 O 1 0 s J n F 1 b 3 Q 7 Q 2 9 s d W 1 u Q 2 9 1 b n Q m c X V v d D s 6 M T Y s J n F 1 b 3 Q 7 S 2 V 5 Q 2 9 s d W 1 u T m F t Z X M m c X V v d D s 6 W 1 0 s J n F 1 b 3 Q 7 Q 2 9 s d W 1 u S W R l b n R p d G l l c y Z x d W 9 0 O z p b J n F 1 b 3 Q 7 U 2 V j d G l v b j E v W m F y Y V 9 T Y W x l c 1 9 B b m F s e X N p c y 9 U e X B l I G 1 v Z G l m a c O p L n t Q c m 9 k d W N 0 I E l E L D B 9 J n F 1 b 3 Q 7 L C Z x d W 9 0 O 1 N l Y 3 R p b 2 4 x L 1 p h c m F f U 2 F s Z X N f Q W 5 h b H l z a X M v R W 4 t d M O q d G V z I H B y b 2 1 1 c y 5 7 U H J v Z H V j d C B Q b 3 N p d G l v b i w x f S Z x d W 9 0 O y w m c X V v d D t T Z W N 0 a W 9 u M S 9 a Y X J h X 1 N h b G V z X 0 F u Y W x 5 c 2 l z L 0 V u L X T D q n R l c y B w c m 9 t d X M u e 1 B y b 2 1 v d G l v b i w y f S Z x d W 9 0 O y w m c X V v d D t T Z W N 0 a W 9 u M S 9 a Y X J h X 1 N h b G V z X 0 F u Y W x 5 c 2 l z L 0 V u L X T D q n R l c y B w c m 9 t d X M u e 1 B y b 2 R 1 Y 3 Q g Q 2 F 0 Z W d v c n k s M 3 0 m c X V v d D s s J n F 1 b 3 Q 7 U 2 V j d G l v b j E v W m F y Y V 9 T Y W x l c 1 9 B b m F s e X N p c y 9 F b i 1 0 w 6 p 0 Z X M g c H J v b X V z L n t T Z W F z b 2 5 h b C w 0 f S Z x d W 9 0 O y w m c X V v d D t T Z W N 0 a W 9 u M S 9 a Y X J h X 1 N h b G V z X 0 F u Y W x 5 c 2 l z L 1 R 5 c G U g b W 9 k a W Z p w 6 k u e 1 N h b G V z I F Z v b H V t Z S w 1 f S Z x d W 9 0 O y w m c X V v d D t T Z W N 0 a W 9 u M S 9 a Y X J h X 1 N h b G V z X 0 F u Y W x 5 c 2 l z L 0 V u L X T D q n R l c y B w c m 9 t d X M u e 2 J y Y W 5 k L D Z 9 J n F 1 b 3 Q 7 L C Z x d W 9 0 O 1 N l Y 3 R p b 2 4 x L 1 p h c m F f U 2 F s Z X N f Q W 5 h b H l z a X M v R W 4 t d M O q d G V z I H B y b 2 1 1 c y 5 7 d X J s L D d 9 J n F 1 b 3 Q 7 L C Z x d W 9 0 O 1 N l Y 3 R p b 2 4 x L 1 p h c m F f U 2 F s Z X N f Q W 5 h b H l z a X M v R W 4 t d M O q d G V z I H B y b 2 1 1 c y 5 7 c 2 t 1 L D h 9 J n F 1 b 3 Q 7 L C Z x d W 9 0 O 1 N l Y 3 R p b 2 4 x L 1 p h c m F f U 2 F s Z X N f Q W 5 h b H l z a X M v R W 4 t d M O q d G V z I H B y b 2 1 1 c y 5 7 b m F t Z S w 5 f S Z x d W 9 0 O y w m c X V v d D t T Z W N 0 a W 9 u M S 9 a Y X J h X 1 N h b G V z X 0 F u Y W x 5 c 2 l z L 0 V u L X T D q n R l c y B w c m 9 t d X M u e 2 R l c 2 N y a X B 0 a W 9 u L D E w f S Z x d W 9 0 O y w m c X V v d D t T Z W N 0 a W 9 u M S 9 a Y X J h X 1 N h b G V z X 0 F u Y W x 5 c 2 l z L 1 R 5 c G U g b W 9 k a W Z p w 6 k u e 3 B y a W N l L D E x f S Z x d W 9 0 O y w m c X V v d D t T Z W N 0 a W 9 u M S 9 a Y X J h X 1 N h b G V z X 0 F u Y W x 5 c 2 l z L 0 V u L X T D q n R l c y B w c m 9 t d X M u e 2 N 1 c n J l b m N 5 L D E y f S Z x d W 9 0 O y w m c X V v d D t T Z W N 0 a W 9 u M S 9 a Y X J h X 1 N h b G V z X 0 F u Y W x 5 c 2 l z L 0 V u L X T D q n R l c y B w c m 9 t d X M u e 3 N j c m F w Z W R f Y X Q s M T N 9 J n F 1 b 3 Q 7 L C Z x d W 9 0 O 1 N l Y 3 R p b 2 4 x L 1 p h c m F f U 2 F s Z X N f Q W 5 h b H l z a X M v R W 4 t d M O q d G V z I H B y b 2 1 1 c y 5 7 d G V y b X M s M T R 9 J n F 1 b 3 Q 7 L C Z x d W 9 0 O 1 N l Y 3 R p b 2 4 x L 1 p h c m F f U 2 F s Z X N f Q W 5 h b H l z a X M v R W 4 t d M O q d G V z I H B y b 2 1 1 c y 5 7 c 2 V j d G l v b i w x N X 0 m c X V v d D t d L C Z x d W 9 0 O 1 J l b G F 0 a W 9 u c 2 h p c E l u Z m 8 m c X V v d D s 6 W 1 1 9 I i A v P j w v U 3 R h Y m x l R W 5 0 c m l l c z 4 8 L 0 l 0 Z W 0 + P E l 0 Z W 0 + P E l 0 Z W 1 M b 2 N h d G l v b j 4 8 S X R l b V R 5 c G U + R m 9 y b X V s Y T w v S X R l b V R 5 c G U + P E l 0 Z W 1 Q Y X R o P l N l Y 3 R p b 2 4 x L 1 p h c m F f U 2 F s Z X N f Q W 5 h b H l z a X M v U 2 9 1 c m N l P C 9 J d G V t U G F 0 a D 4 8 L 0 l 0 Z W 1 M b 2 N h d G l v b j 4 8 U 3 R h Y m x l R W 5 0 c m l l c y A v P j w v S X R l b T 4 8 S X R l b T 4 8 S X R l b U x v Y 2 F 0 a W 9 u P j x J d G V t V H l w Z T 5 G b 3 J t d W x h P C 9 J d G V t V H l w Z T 4 8 S X R l b V B h d G g + U 2 V j d G l v b j E v W m F y Y V 9 T Y W x l c 1 9 B b m F s e X N p c y 9 F b i 1 0 J U M z J U F B d G V z J T I w c H J v b X V z P C 9 J d G V t U G F 0 a D 4 8 L 0 l 0 Z W 1 M b 2 N h d G l v b j 4 8 U 3 R h Y m x l R W 5 0 c m l l c y A v P j w v S X R l b T 4 8 S X R l b T 4 8 S X R l b U x v Y 2 F 0 a W 9 u P j x J d G V t V H l w Z T 5 G b 3 J t d W x h P C 9 J d G V t V H l w Z T 4 8 S X R l b V B h d G g + U 2 V j d G l v b j E v W m F y Y V 9 T Y W x l c 1 9 B b m F s e X N p c y 9 W Y W x l d X I l M j B y Z W 1 w b G F j J U M z J U E 5 Z T w v S X R l b V B h d G g + P C 9 J d G V t T G 9 j Y X R p b 2 4 + P F N 0 Y W J s Z U V u d H J p Z X M g L z 4 8 L 0 l 0 Z W 0 + P E l 0 Z W 0 + P E l 0 Z W 1 M b 2 N h d G l v b j 4 8 S X R l b V R 5 c G U + R m 9 y b X V s Y T w v S X R l b V R 5 c G U + P E l 0 Z W 1 Q Y X R o P l N l Y 3 R p b 2 4 x L 1 p h c m F f U 2 F s Z X N f Q W 5 h b H l z a X M v V H l w Z S U y M G 1 v Z G l m a S V D M y V B O T w v S X R l b V B h d G g + P C 9 J d G V t T G 9 j Y X R p b 2 4 + P F N 0 Y W J s Z U V u d H J p Z X M g L z 4 8 L 0 l 0 Z W 0 + P C 9 J d G V t c z 4 8 L 0 x v Y 2 F s U G F j a 2 F n Z U 1 l d G F k Y X R h R m l s Z T 4 W A A A A U E s F B g A A A A A A A A A A A A A A A A A A A A A A A C Y B A A A B A A A A 0 I y d 3 w E V 0 R G M e g D A T 8 K X 6 w E A A A A g U z a J x p E i R Z B f Y j 0 6 W N M I A A A A A A I A A A A A A B B m A A A A A Q A A I A A A A F X i V w I O x X 1 3 R Z P T o J 0 c n l Y K 0 A p 1 9 1 L X 2 C V b 8 4 k r u C / e A A A A A A 6 A A A A A A g A A I A A A A M j w O 9 6 E s V h V n 4 Y Z 7 / h r L H P S 8 Q T X i t y F p t w s 0 r 6 O P b f y U A A A A H W o + I R l e v Z F 2 e Y v 4 9 u k w F g T Q N p S A t m S z c / r 7 v 8 v F n C n + s S C f u L e A K l d P o 7 P U X U z k M K X b b T G 5 c I V 9 s W / i b R k U Z R y N 5 9 0 f x m D b N 2 / b 2 S q s t 5 7 Q A A A A E / W i P + C R p 5 J q C V M F c 8 A K V 0 v Q p M X T 5 Z e A S L S j w M w F K g 3 x s H m B 7 V 1 y s v 6 j 1 b d F J 0 E b c l D 7 P 7 8 O H p L V 6 1 s 3 0 L s C t o = < / D a t a M a s h u p > 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 2 0 2 5 - 0 7 - 2 4 T 1 6 : 5 2 : 3 0 . 8 4 9 8 8 3 + 0 1 : 0 0 < / L a s t P r o c e s s e d T i m e > < / D a t a M o d e l i n g S a n d b o x . S e r i a l i z e d S a n d b o x E r r o r C a c h e > ] ] > < / 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 Z a r a _ S a l e s _ A n a l y s i s < / K e y > < V a l u e   x m l n s : a = " h t t p : / / s c h e m a s . d a t a c o n t r a c t . o r g / 2 0 0 4 / 0 7 / M i c r o s o f t . A n a l y s i s S e r v i c e s . C o m m o n " > < a : H a s F o c u s > t r u e < / a : H a s F o c u s > < a : S i z e A t D p i 9 6 > 2 0 < / a : S i z e A t D p i 9 6 > < a : V i s i b l e > t r u e < / a : V i s i b l e > < / V a l u e > < / K e y V a l u e O f s t r i n g S a n d b o x E d i t o r . M e a s u r e G r i d S t a t e S c d E 3 5 R y > < / A r r a y O f K e y V a l u e O f s t r i n g S a n d b o x E d i t o r . M e a s u r e G r i d S t a t e S c d E 3 5 R y > ] ] > < / 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S h o w H i d d e n " > < C u s t o m C o n t e n t > < ! [ C D A T A [ T r u 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 Z a r a _ S a l e s _ A n a l y s i s 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 Z a r a _ S a l e s _ A n a l y s i s 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 M e a s u r e s \ S o m m e   d e   S a l e s   V o l u m e < / K e y > < / D i a g r a m O b j e c t K e y > < D i a g r a m O b j e c t K e y > < K e y > M e a s u r e s \ S o m m e   d e   S a l e s   V o l u m e \ T a g I n f o \ F o r m u l e < / K e y > < / D i a g r a m O b j e c t K e y > < D i a g r a m O b j e c t K e y > < K e y > M e a s u r e s \ S o m m e   d e   S a l e s   V o l u m e \ T a g I n f o \ V a l e u r < / K e y > < / D i a g r a m O b j e c t K e y > < D i a g r a m O b j e c t K e y > < K e y > M e a s u r e s \ S o m m e   d e   p r i c e < / K e y > < / D i a g r a m O b j e c t K e y > < D i a g r a m O b j e c t K e y > < K e y > M e a s u r e s \ S o m m e   d e   p r i c e \ T a g I n f o \ F o r m u l e < / K e y > < / D i a g r a m O b j e c t K e y > < D i a g r a m O b j e c t K e y > < K e y > M e a s u r e s \ S o m m e   d e   p r i c e \ T a g I n f o \ V a l e u r < / K e y > < / D i a g r a m O b j e c t K e y > < D i a g r a m O b j e c t K e y > < K e y > M e a s u r e s \ M a x i m u m   d e   S a l e s   V o l u m e < / K e y > < / D i a g r a m O b j e c t K e y > < D i a g r a m O b j e c t K e y > < K e y > M e a s u r e s \ M a x i m u m   d e   S a l e s   V o l u m e \ T a g I n f o \ F o r m u l e < / K e y > < / D i a g r a m O b j e c t K e y > < D i a g r a m O b j e c t K e y > < K e y > M e a s u r e s \ M a x i m u m   d e   S a l e s   V o l u m e \ T a g I n f o \ V a l e u r < / K e y > < / D i a g r a m O b j e c t K e y > < D i a g r a m O b j e c t K e y > < K e y > C o l u m n s \ P r o d u c t   I D < / K e y > < / D i a g r a m O b j e c t K e y > < D i a g r a m O b j e c t K e y > < K e y > C o l u m n s \ P r o d u c t   P o s i t i o n < / K e y > < / D i a g r a m O b j e c t K e y > < D i a g r a m O b j e c t K e y > < K e y > C o l u m n s \ P r o m o t i o n < / K e y > < / D i a g r a m O b j e c t K e y > < D i a g r a m O b j e c t K e y > < K e y > C o l u m n s \ P r o d u c t   C a t e g o r y < / K e y > < / D i a g r a m O b j e c t K e y > < D i a g r a m O b j e c t K e y > < K e y > C o l u m n s \ S e a s o n a l < / K e y > < / D i a g r a m O b j e c t K e y > < D i a g r a m O b j e c t K e y > < K e y > C o l u m n s \ S a l e s   V o l u m e < / K e y > < / D i a g r a m O b j e c t K e y > < D i a g r a m O b j e c t K e y > < K e y > C o l u m n s \ b r a n d < / K e y > < / D i a g r a m O b j e c t K e y > < D i a g r a m O b j e c t K e y > < K e y > C o l u m n s \ u r l < / K e y > < / D i a g r a m O b j e c t K e y > < D i a g r a m O b j e c t K e y > < K e y > C o l u m n s \ s k u < / K e y > < / D i a g r a m O b j e c t K e y > < D i a g r a m O b j e c t K e y > < K e y > C o l u m n s \ n a m e < / K e y > < / D i a g r a m O b j e c t K e y > < D i a g r a m O b j e c t K e y > < K e y > C o l u m n s \ d e s c r i p t i o n < / K e y > < / D i a g r a m O b j e c t K e y > < D i a g r a m O b j e c t K e y > < K e y > C o l u m n s \ p r i c e < / K e y > < / D i a g r a m O b j e c t K e y > < D i a g r a m O b j e c t K e y > < K e y > C o l u m n s \ c u r r e n c y < / K e y > < / D i a g r a m O b j e c t K e y > < D i a g r a m O b j e c t K e y > < K e y > C o l u m n s \ s c r a p e d _ a t < / K e y > < / D i a g r a m O b j e c t K e y > < D i a g r a m O b j e c t K e y > < K e y > C o l u m n s \ t e r m s < / K e y > < / D i a g r a m O b j e c t K e y > < D i a g r a m O b j e c t K e y > < K e y > C o l u m n s \ s e c t i o n < / K e y > < / D i a g r a m O b j e c t K e y > < D i a g r a m O b j e c t K e y > < K e y > C o l u m n s \ t o t a l   m o n t a n t < / K e y > < / D i a g r a m O b j e c t K e y > < D i a g r a m O b j e c t K e y > < K e y > L i n k s \ & l t ; C o l u m n s \ S o m m e   d e   S a l e s   V o l u m e & g t ; - & l t ; M e a s u r e s \ S a l e s   V o l u m e & g t ; < / K e y > < / D i a g r a m O b j e c t K e y > < D i a g r a m O b j e c t K e y > < K e y > L i n k s \ & l t ; C o l u m n s \ S o m m e   d e   S a l e s   V o l u m e & g t ; - & l t ; M e a s u r e s \ S a l e s   V o l u m e & g t ; \ C O L U M N < / K e y > < / D i a g r a m O b j e c t K e y > < D i a g r a m O b j e c t K e y > < K e y > L i n k s \ & l t ; C o l u m n s \ S o m m e   d e   S a l e s   V o l u m e & g t ; - & l t ; M e a s u r e s \ S a l e s   V o l u m e & g t ; \ M E A S U R E < / K e y > < / D i a g r a m O b j e c t K e y > < D i a g r a m O b j e c t K e y > < K e y > L i n k s \ & l t ; C o l u m n s \ S o m m e   d e   p r i c e & g t ; - & l t ; M e a s u r e s \ p r i c e & g t ; < / K e y > < / D i a g r a m O b j e c t K e y > < D i a g r a m O b j e c t K e y > < K e y > L i n k s \ & l t ; C o l u m n s \ S o m m e   d e   p r i c e & g t ; - & l t ; M e a s u r e s \ p r i c e & g t ; \ C O L U M N < / K e y > < / D i a g r a m O b j e c t K e y > < D i a g r a m O b j e c t K e y > < K e y > L i n k s \ & l t ; C o l u m n s \ S o m m e   d e   p r i c e & g t ; - & l t ; M e a s u r e s \ p r i c e & g t ; \ M E A S U R E < / K e y > < / D i a g r a m O b j e c t K e y > < D i a g r a m O b j e c t K e y > < K e y > L i n k s \ & l t ; C o l u m n s \ M a x i m u m   d e   S a l e s   V o l u m e & g t ; - & l t ; M e a s u r e s \ S a l e s   V o l u m e & g t ; < / K e y > < / D i a g r a m O b j e c t K e y > < D i a g r a m O b j e c t K e y > < K e y > L i n k s \ & l t ; C o l u m n s \ M a x i m u m   d e   S a l e s   V o l u m e & g t ; - & l t ; M e a s u r e s \ S a l e s   V o l u m e & g t ; \ C O L U M N < / K e y > < / D i a g r a m O b j e c t K e y > < D i a g r a m O b j e c t K e y > < K e y > L i n k s \ & l t ; C o l u m n s \ M a x i m u m   d e   S a l e s   V o l u m e & g t ; - & l t ; M e a s u r e s \ S a l e s   V o l u m e & g t ; \ M E A S U R E 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 M e a s u r e s \ S o m m e   d e   S a l e s   V o l u m e < / K e y > < / a : K e y > < a : V a l u e   i : t y p e = " M e a s u r e G r i d N o d e V i e w S t a t e " > < C o l u m n > 5 < / C o l u m n > < L a y e d O u t > t r u e < / L a y e d O u t > < W a s U I I n v i s i b l e > t r u e < / W a s U I I n v i s i b l e > < / a : V a l u e > < / a : K e y V a l u e O f D i a g r a m O b j e c t K e y a n y T y p e z b w N T n L X > < a : K e y V a l u e O f D i a g r a m O b j e c t K e y a n y T y p e z b w N T n L X > < a : K e y > < K e y > M e a s u r e s \ S o m m e   d e   S a l e s   V o l u m e \ T a g I n f o \ F o r m u l e < / K e y > < / a : K e y > < a : V a l u e   i : t y p e = " M e a s u r e G r i d V i e w S t a t e I D i a g r a m T a g A d d i t i o n a l I n f o " / > < / a : K e y V a l u e O f D i a g r a m O b j e c t K e y a n y T y p e z b w N T n L X > < a : K e y V a l u e O f D i a g r a m O b j e c t K e y a n y T y p e z b w N T n L X > < a : K e y > < K e y > M e a s u r e s \ S o m m e   d e   S a l e s   V o l u m e \ T a g I n f o \ V a l e u r < / K e y > < / a : K e y > < a : V a l u e   i : t y p e = " M e a s u r e G r i d V i e w S t a t e I D i a g r a m T a g A d d i t i o n a l I n f o " / > < / a : K e y V a l u e O f D i a g r a m O b j e c t K e y a n y T y p e z b w N T n L X > < a : K e y V a l u e O f D i a g r a m O b j e c t K e y a n y T y p e z b w N T n L X > < a : K e y > < K e y > M e a s u r e s \ S o m m e   d e   p r i c e < / K e y > < / a : K e y > < a : V a l u e   i : t y p e = " M e a s u r e G r i d N o d e V i e w S t a t e " > < C o l u m n > 1 1 < / C o l u m n > < L a y e d O u t > t r u e < / L a y e d O u t > < W a s U I I n v i s i b l e > t r u e < / W a s U I I n v i s i b l e > < / a : V a l u e > < / a : K e y V a l u e O f D i a g r a m O b j e c t K e y a n y T y p e z b w N T n L X > < a : K e y V a l u e O f D i a g r a m O b j e c t K e y a n y T y p e z b w N T n L X > < a : K e y > < K e y > M e a s u r e s \ S o m m e   d e   p r i c e \ T a g I n f o \ F o r m u l e < / K e y > < / a : K e y > < a : V a l u e   i : t y p e = " M e a s u r e G r i d V i e w S t a t e I D i a g r a m T a g A d d i t i o n a l I n f o " / > < / a : K e y V a l u e O f D i a g r a m O b j e c t K e y a n y T y p e z b w N T n L X > < a : K e y V a l u e O f D i a g r a m O b j e c t K e y a n y T y p e z b w N T n L X > < a : K e y > < K e y > M e a s u r e s \ S o m m e   d e   p r i c e \ T a g I n f o \ V a l e u r < / K e y > < / a : K e y > < a : V a l u e   i : t y p e = " M e a s u r e G r i d V i e w S t a t e I D i a g r a m T a g A d d i t i o n a l I n f o " / > < / a : K e y V a l u e O f D i a g r a m O b j e c t K e y a n y T y p e z b w N T n L X > < a : K e y V a l u e O f D i a g r a m O b j e c t K e y a n y T y p e z b w N T n L X > < a : K e y > < K e y > M e a s u r e s \ M a x i m u m   d e   S a l e s   V o l u m e < / K e y > < / a : K e y > < a : V a l u e   i : t y p e = " M e a s u r e G r i d N o d e V i e w S t a t e " > < C o l u m n > 5 < / C o l u m n > < L a y e d O u t > t r u e < / L a y e d O u t > < W a s U I I n v i s i b l e > t r u e < / W a s U I I n v i s i b l e > < / a : V a l u e > < / a : K e y V a l u e O f D i a g r a m O b j e c t K e y a n y T y p e z b w N T n L X > < a : K e y V a l u e O f D i a g r a m O b j e c t K e y a n y T y p e z b w N T n L X > < a : K e y > < K e y > M e a s u r e s \ M a x i m u m   d e   S a l e s   V o l u m e \ T a g I n f o \ F o r m u l e < / K e y > < / a : K e y > < a : V a l u e   i : t y p e = " M e a s u r e G r i d V i e w S t a t e I D i a g r a m T a g A d d i t i o n a l I n f o " / > < / a : K e y V a l u e O f D i a g r a m O b j e c t K e y a n y T y p e z b w N T n L X > < a : K e y V a l u e O f D i a g r a m O b j e c t K e y a n y T y p e z b w N T n L X > < a : K e y > < K e y > M e a s u r e s \ M a x i m u m   d e   S a l e s   V o l u m e \ T a g I n f o \ V a l e u r < / K e y > < / a : K e y > < a : V a l u e   i : t y p e = " M e a s u r e G r i d V i e w S t a t e I D i a g r a m T a g A d d i t i o n a l I n f o " / > < / 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 P o s i t i o n < / K e y > < / a : K e y > < a : V a l u e   i : t y p e = " M e a s u r e G r i d N o d e V i e w S t a t e " > < C o l u m n > 1 < / C o l u m n > < L a y e d O u t > t r u e < / L a y e d O u t > < / a : V a l u e > < / a : K e y V a l u e O f D i a g r a m O b j e c t K e y a n y T y p e z b w N T n L X > < a : K e y V a l u e O f D i a g r a m O b j e c t K e y a n y T y p e z b w N T n L X > < a : K e y > < K e y > C o l u m n s \ P r o m o t i o n < / K e y > < / a : K e y > < a : V a l u e   i : t y p e = " M e a s u r e G r i d N o d e V i e w S t a t e " > < C o l u m n > 2 < / C o l u m n > < L a y e d O u t > t r u e < / L a y e d O u t > < / a : V a l u e > < / a : K e y V a l u e O f D i a g r a m O b j e c t K e y a n y T y p e z b w N T n L X > < a : K e y V a l u e O f D i a g r a m O b j e c t K e y a n y T y p e z b w N T n L X > < a : K e y > < K e y > C o l u m n s \ P r o d u c t   C a t e g o r y < / K e y > < / a : K e y > < a : V a l u e   i : t y p e = " M e a s u r e G r i d N o d e V i e w S t a t e " > < C o l u m n > 3 < / C o l u m n > < L a y e d O u t > t r u e < / L a y e d O u t > < / a : V a l u e > < / a : K e y V a l u e O f D i a g r a m O b j e c t K e y a n y T y p e z b w N T n L X > < a : K e y V a l u e O f D i a g r a m O b j e c t K e y a n y T y p e z b w N T n L X > < a : K e y > < K e y > C o l u m n s \ S e a s o n a l < / K e y > < / a : K e y > < a : V a l u e   i : t y p e = " M e a s u r e G r i d N o d e V i e w S t a t e " > < C o l u m n > 4 < / C o l u m n > < L a y e d O u t > t r u e < / L a y e d O u t > < / a : V a l u e > < / a : K e y V a l u e O f D i a g r a m O b j e c t K e y a n y T y p e z b w N T n L X > < a : K e y V a l u e O f D i a g r a m O b j e c t K e y a n y T y p e z b w N T n L X > < a : K e y > < K e y > C o l u m n s \ S a l e s   V o l u m e < / K e y > < / a : K e y > < a : V a l u e   i : t y p e = " M e a s u r e G r i d N o d e V i e w S t a t e " > < C o l u m n > 5 < / C o l u m n > < L a y e d O u t > t r u e < / L a y e d O u t > < / a : V a l u e > < / a : K e y V a l u e O f D i a g r a m O b j e c t K e y a n y T y p e z b w N T n L X > < a : K e y V a l u e O f D i a g r a m O b j e c t K e y a n y T y p e z b w N T n L X > < a : K e y > < K e y > C o l u m n s \ b r a n d < / K e y > < / a : K e y > < a : V a l u e   i : t y p e = " M e a s u r e G r i d N o d e V i e w S t a t e " > < C o l u m n > 6 < / C o l u m n > < L a y e d O u t > t r u e < / L a y e d O u t > < / a : V a l u e > < / a : K e y V a l u e O f D i a g r a m O b j e c t K e y a n y T y p e z b w N T n L X > < a : K e y V a l u e O f D i a g r a m O b j e c t K e y a n y T y p e z b w N T n L X > < a : K e y > < K e y > C o l u m n s \ u r l < / K e y > < / a : K e y > < a : V a l u e   i : t y p e = " M e a s u r e G r i d N o d e V i e w S t a t e " > < C o l u m n > 7 < / C o l u m n > < L a y e d O u t > t r u e < / L a y e d O u t > < / a : V a l u e > < / a : K e y V a l u e O f D i a g r a m O b j e c t K e y a n y T y p e z b w N T n L X > < a : K e y V a l u e O f D i a g r a m O b j e c t K e y a n y T y p e z b w N T n L X > < a : K e y > < K e y > C o l u m n s \ s k u < / K e y > < / a : K e y > < a : V a l u e   i : t y p e = " M e a s u r e G r i d N o d e V i e w S t a t e " > < C o l u m n > 8 < / C o l u m n > < L a y e d O u t > t r u e < / L a y e d O u t > < / a : V a l u e > < / a : K e y V a l u e O f D i a g r a m O b j e c t K e y a n y T y p e z b w N T n L X > < a : K e y V a l u e O f D i a g r a m O b j e c t K e y a n y T y p e z b w N T n L X > < a : K e y > < K e y > C o l u m n s \ n a m e < / K e y > < / a : K e y > < a : V a l u e   i : t y p e = " M e a s u r e G r i d N o d e V i e w S t a t e " > < C o l u m n > 9 < / C o l u m n > < L a y e d O u t > t r u e < / L a y e d O u t > < / a : V a l u e > < / a : K e y V a l u e O f D i a g r a m O b j e c t K e y a n y T y p e z b w N T n L X > < a : K e y V a l u e O f D i a g r a m O b j e c t K e y a n y T y p e z b w N T n L X > < a : K e y > < K e y > C o l u m n s \ d e s c r i p t i o n < / K e y > < / a : K e y > < a : V a l u e   i : t y p e = " M e a s u r e G r i d N o d e V i e w S t a t e " > < C o l u m n > 1 0 < / C o l u m n > < L a y e d O u t > t r u e < / L a y e d O u t > < / a : V a l u e > < / a : K e y V a l u e O f D i a g r a m O b j e c t K e y a n y T y p e z b w N T n L X > < a : K e y V a l u e O f D i a g r a m O b j e c t K e y a n y T y p e z b w N T n L X > < a : K e y > < K e y > C o l u m n s \ p r i c e < / K e y > < / a : K e y > < a : V a l u e   i : t y p e = " M e a s u r e G r i d N o d e V i e w S t a t e " > < C o l u m n > 1 1 < / C o l u m n > < L a y e d O u t > t r u e < / L a y e d O u t > < / a : V a l u e > < / a : K e y V a l u e O f D i a g r a m O b j e c t K e y a n y T y p e z b w N T n L X > < a : K e y V a l u e O f D i a g r a m O b j e c t K e y a n y T y p e z b w N T n L X > < a : K e y > < K e y > C o l u m n s \ c u r r e n c y < / K e y > < / a : K e y > < a : V a l u e   i : t y p e = " M e a s u r e G r i d N o d e V i e w S t a t e " > < C o l u m n > 1 2 < / C o l u m n > < L a y e d O u t > t r u e < / L a y e d O u t > < / a : V a l u e > < / a : K e y V a l u e O f D i a g r a m O b j e c t K e y a n y T y p e z b w N T n L X > < a : K e y V a l u e O f D i a g r a m O b j e c t K e y a n y T y p e z b w N T n L X > < a : K e y > < K e y > C o l u m n s \ s c r a p e d _ a t < / K e y > < / a : K e y > < a : V a l u e   i : t y p e = " M e a s u r e G r i d N o d e V i e w S t a t e " > < C o l u m n > 1 3 < / C o l u m n > < L a y e d O u t > t r u e < / L a y e d O u t > < / a : V a l u e > < / a : K e y V a l u e O f D i a g r a m O b j e c t K e y a n y T y p e z b w N T n L X > < a : K e y V a l u e O f D i a g r a m O b j e c t K e y a n y T y p e z b w N T n L X > < a : K e y > < K e y > C o l u m n s \ t e r m s < / K e y > < / a : K e y > < a : V a l u e   i : t y p e = " M e a s u r e G r i d N o d e V i e w S t a t e " > < C o l u m n > 1 4 < / C o l u m n > < L a y e d O u t > t r u e < / L a y e d O u t > < / a : V a l u e > < / a : K e y V a l u e O f D i a g r a m O b j e c t K e y a n y T y p e z b w N T n L X > < a : K e y V a l u e O f D i a g r a m O b j e c t K e y a n y T y p e z b w N T n L X > < a : K e y > < K e y > C o l u m n s \ s e c t i o n < / K e y > < / a : K e y > < a : V a l u e   i : t y p e = " M e a s u r e G r i d N o d e V i e w S t a t e " > < C o l u m n > 1 5 < / C o l u m n > < L a y e d O u t > t r u e < / L a y e d O u t > < / a : V a l u e > < / a : K e y V a l u e O f D i a g r a m O b j e c t K e y a n y T y p e z b w N T n L X > < a : K e y V a l u e O f D i a g r a m O b j e c t K e y a n y T y p e z b w N T n L X > < a : K e y > < K e y > C o l u m n s \ t o t a l   m o n t a n t < / K e y > < / a : K e y > < a : V a l u e   i : t y p e = " M e a s u r e G r i d N o d e V i e w S t a t e " > < C o l u m n > 1 6 < / C o l u m n > < L a y e d O u t > t r u e < / L a y e d O u t > < / a : V a l u e > < / a : K e y V a l u e O f D i a g r a m O b j e c t K e y a n y T y p e z b w N T n L X > < a : K e y V a l u e O f D i a g r a m O b j e c t K e y a n y T y p e z b w N T n L X > < a : K e y > < K e y > L i n k s \ & l t ; C o l u m n s \ S o m m e   d e   S a l e s   V o l u m e & g t ; - & l t ; M e a s u r e s \ S a l e s   V o l u m e & g t ; < / K e y > < / a : K e y > < a : V a l u e   i : t y p e = " M e a s u r e G r i d V i e w S t a t e I D i a g r a m L i n k " / > < / a : K e y V a l u e O f D i a g r a m O b j e c t K e y a n y T y p e z b w N T n L X > < a : K e y V a l u e O f D i a g r a m O b j e c t K e y a n y T y p e z b w N T n L X > < a : K e y > < K e y > L i n k s \ & l t ; C o l u m n s \ S o m m e   d e   S a l e s   V o l u m e & g t ; - & l t ; M e a s u r e s \ S a l e s   V o l u m e & g t ; \ C O L U M N < / K e y > < / a : K e y > < a : V a l u e   i : t y p e = " M e a s u r e G r i d V i e w S t a t e I D i a g r a m L i n k E n d p o i n t " / > < / a : K e y V a l u e O f D i a g r a m O b j e c t K e y a n y T y p e z b w N T n L X > < a : K e y V a l u e O f D i a g r a m O b j e c t K e y a n y T y p e z b w N T n L X > < a : K e y > < K e y > L i n k s \ & l t ; C o l u m n s \ S o m m e   d e   S a l e s   V o l u m e & g t ; - & l t ; M e a s u r e s \ S a l e s   V o l u m e & g t ; \ M E A S U R E < / K e y > < / a : K e y > < a : V a l u e   i : t y p e = " M e a s u r e G r i d V i e w S t a t e I D i a g r a m L i n k E n d p o i n t " / > < / a : K e y V a l u e O f D i a g r a m O b j e c t K e y a n y T y p e z b w N T n L X > < a : K e y V a l u e O f D i a g r a m O b j e c t K e y a n y T y p e z b w N T n L X > < a : K e y > < K e y > L i n k s \ & l t ; C o l u m n s \ S o m m e   d e   p r i c e & g t ; - & l t ; M e a s u r e s \ p r i c e & g t ; < / K e y > < / a : K e y > < a : V a l u e   i : t y p e = " M e a s u r e G r i d V i e w S t a t e I D i a g r a m L i n k " / > < / a : K e y V a l u e O f D i a g r a m O b j e c t K e y a n y T y p e z b w N T n L X > < a : K e y V a l u e O f D i a g r a m O b j e c t K e y a n y T y p e z b w N T n L X > < a : K e y > < K e y > L i n k s \ & l t ; C o l u m n s \ S o m m e   d e   p r i c e & g t ; - & l t ; M e a s u r e s \ p r i c e & g t ; \ C O L U M N < / K e y > < / a : K e y > < a : V a l u e   i : t y p e = " M e a s u r e G r i d V i e w S t a t e I D i a g r a m L i n k E n d p o i n t " / > < / a : K e y V a l u e O f D i a g r a m O b j e c t K e y a n y T y p e z b w N T n L X > < a : K e y V a l u e O f D i a g r a m O b j e c t K e y a n y T y p e z b w N T n L X > < a : K e y > < K e y > L i n k s \ & l t ; C o l u m n s \ S o m m e   d e   p r i c e & g t ; - & l t ; M e a s u r e s \ p r i c e & g t ; \ M E A S U R E < / K e y > < / a : K e y > < a : V a l u e   i : t y p e = " M e a s u r e G r i d V i e w S t a t e I D i a g r a m L i n k E n d p o i n t " / > < / a : K e y V a l u e O f D i a g r a m O b j e c t K e y a n y T y p e z b w N T n L X > < a : K e y V a l u e O f D i a g r a m O b j e c t K e y a n y T y p e z b w N T n L X > < a : K e y > < K e y > L i n k s \ & l t ; C o l u m n s \ M a x i m u m   d e   S a l e s   V o l u m e & g t ; - & l t ; M e a s u r e s \ S a l e s   V o l u m e & g t ; < / K e y > < / a : K e y > < a : V a l u e   i : t y p e = " M e a s u r e G r i d V i e w S t a t e I D i a g r a m L i n k " / > < / a : K e y V a l u e O f D i a g r a m O b j e c t K e y a n y T y p e z b w N T n L X > < a : K e y V a l u e O f D i a g r a m O b j e c t K e y a n y T y p e z b w N T n L X > < a : K e y > < K e y > L i n k s \ & l t ; C o l u m n s \ M a x i m u m   d e   S a l e s   V o l u m e & g t ; - & l t ; M e a s u r e s \ S a l e s   V o l u m e & g t ; \ C O L U M N < / K e y > < / a : K e y > < a : V a l u e   i : t y p e = " M e a s u r e G r i d V i e w S t a t e I D i a g r a m L i n k E n d p o i n t " / > < / a : K e y V a l u e O f D i a g r a m O b j e c t K e y a n y T y p e z b w N T n L X > < a : K e y V a l u e O f D i a g r a m O b j e c t K e y a n y T y p e z b w N T n L X > < a : K e y > < K e y > L i n k s \ & l t ; C o l u m n s \ M a x i m u m   d e   S a l e s   V o l u m e & g t ; - & l t ; M e a s u r e s \ S a l e s   V o l u m e & g t ; \ M E A S U R E 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T a b l e O r d e r " > < C u s t o m C o n t e n t > < ! [ C D A T A [ Z a r a _ S a l e s _ A n a l y s i s ] ] > < / 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524F2611-E335-4CB2-A5F6-E03798E7EC99}">
  <ds:schemaRefs/>
</ds:datastoreItem>
</file>

<file path=customXml/itemProps10.xml><?xml version="1.0" encoding="utf-8"?>
<ds:datastoreItem xmlns:ds="http://schemas.openxmlformats.org/officeDocument/2006/customXml" ds:itemID="{255F5A58-7DD1-48E1-81B7-188536F0953F}">
  <ds:schemaRefs/>
</ds:datastoreItem>
</file>

<file path=customXml/itemProps11.xml><?xml version="1.0" encoding="utf-8"?>
<ds:datastoreItem xmlns:ds="http://schemas.openxmlformats.org/officeDocument/2006/customXml" ds:itemID="{A86B6FA3-3359-4B64-BD55-FF14C62B5A05}">
  <ds:schemaRefs/>
</ds:datastoreItem>
</file>

<file path=customXml/itemProps12.xml><?xml version="1.0" encoding="utf-8"?>
<ds:datastoreItem xmlns:ds="http://schemas.openxmlformats.org/officeDocument/2006/customXml" ds:itemID="{63A21E57-7E01-4A08-AE97-3BA1D0FBBD92}">
  <ds:schemaRefs/>
</ds:datastoreItem>
</file>

<file path=customXml/itemProps13.xml><?xml version="1.0" encoding="utf-8"?>
<ds:datastoreItem xmlns:ds="http://schemas.openxmlformats.org/officeDocument/2006/customXml" ds:itemID="{E0684C98-4027-4715-96E9-A73B26355678}">
  <ds:schemaRefs/>
</ds:datastoreItem>
</file>

<file path=customXml/itemProps14.xml><?xml version="1.0" encoding="utf-8"?>
<ds:datastoreItem xmlns:ds="http://schemas.openxmlformats.org/officeDocument/2006/customXml" ds:itemID="{1A0E6271-FC24-43EA-9AFF-562F4062BECC}">
  <ds:schemaRefs/>
</ds:datastoreItem>
</file>

<file path=customXml/itemProps15.xml><?xml version="1.0" encoding="utf-8"?>
<ds:datastoreItem xmlns:ds="http://schemas.openxmlformats.org/officeDocument/2006/customXml" ds:itemID="{938CBACB-BF72-4239-96C5-15D00483FB3E}">
  <ds:schemaRefs/>
</ds:datastoreItem>
</file>

<file path=customXml/itemProps16.xml><?xml version="1.0" encoding="utf-8"?>
<ds:datastoreItem xmlns:ds="http://schemas.openxmlformats.org/officeDocument/2006/customXml" ds:itemID="{9041FEEC-A37D-48D7-AD2B-56ABB2C84664}">
  <ds:schemaRefs>
    <ds:schemaRef ds:uri="http://schemas.microsoft.com/DataMashup"/>
  </ds:schemaRefs>
</ds:datastoreItem>
</file>

<file path=customXml/itemProps17.xml><?xml version="1.0" encoding="utf-8"?>
<ds:datastoreItem xmlns:ds="http://schemas.openxmlformats.org/officeDocument/2006/customXml" ds:itemID="{FA685BAB-2EBE-42BB-B979-2D7D5AAC5E25}">
  <ds:schemaRefs/>
</ds:datastoreItem>
</file>

<file path=customXml/itemProps2.xml><?xml version="1.0" encoding="utf-8"?>
<ds:datastoreItem xmlns:ds="http://schemas.openxmlformats.org/officeDocument/2006/customXml" ds:itemID="{B0E0FBB0-E215-4B88-9183-69CF7CCB2403}">
  <ds:schemaRefs/>
</ds:datastoreItem>
</file>

<file path=customXml/itemProps3.xml><?xml version="1.0" encoding="utf-8"?>
<ds:datastoreItem xmlns:ds="http://schemas.openxmlformats.org/officeDocument/2006/customXml" ds:itemID="{AB3DF419-AD5A-4EC6-A7E9-5183A0162E51}">
  <ds:schemaRefs/>
</ds:datastoreItem>
</file>

<file path=customXml/itemProps4.xml><?xml version="1.0" encoding="utf-8"?>
<ds:datastoreItem xmlns:ds="http://schemas.openxmlformats.org/officeDocument/2006/customXml" ds:itemID="{CBDBB519-DD23-4F31-8F7A-F0E004B1EC61}">
  <ds:schemaRefs/>
</ds:datastoreItem>
</file>

<file path=customXml/itemProps5.xml><?xml version="1.0" encoding="utf-8"?>
<ds:datastoreItem xmlns:ds="http://schemas.openxmlformats.org/officeDocument/2006/customXml" ds:itemID="{C2993C59-FDBA-4ACB-A437-A93D0CEE9D0C}">
  <ds:schemaRefs/>
</ds:datastoreItem>
</file>

<file path=customXml/itemProps6.xml><?xml version="1.0" encoding="utf-8"?>
<ds:datastoreItem xmlns:ds="http://schemas.openxmlformats.org/officeDocument/2006/customXml" ds:itemID="{828F0556-E2A5-45A6-9D3E-60BF5B5EA22C}">
  <ds:schemaRefs/>
</ds:datastoreItem>
</file>

<file path=customXml/itemProps7.xml><?xml version="1.0" encoding="utf-8"?>
<ds:datastoreItem xmlns:ds="http://schemas.openxmlformats.org/officeDocument/2006/customXml" ds:itemID="{32625ABD-74FB-40F0-A245-7539AC1269CA}">
  <ds:schemaRefs/>
</ds:datastoreItem>
</file>

<file path=customXml/itemProps8.xml><?xml version="1.0" encoding="utf-8"?>
<ds:datastoreItem xmlns:ds="http://schemas.openxmlformats.org/officeDocument/2006/customXml" ds:itemID="{AFFC5931-5551-4428-8B5D-4D12D18679F0}">
  <ds:schemaRefs/>
</ds:datastoreItem>
</file>

<file path=customXml/itemProps9.xml><?xml version="1.0" encoding="utf-8"?>
<ds:datastoreItem xmlns:ds="http://schemas.openxmlformats.org/officeDocument/2006/customXml" ds:itemID="{0C2992F8-94FD-4C42-9573-7125A549ED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Zara_Sales_Analysis</vt:lpstr>
      <vt:lpstr>Feuil1</vt:lpstr>
      <vt:lpstr>Dashbaord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Edwige Imelda Lemoukong</dc:creator>
  <cp:lastModifiedBy>Edwige Imelda Lemoukong</cp:lastModifiedBy>
  <dcterms:created xsi:type="dcterms:W3CDTF">2025-07-24T08:15:15Z</dcterms:created>
  <dcterms:modified xsi:type="dcterms:W3CDTF">2025-07-24T15:54:31Z</dcterms:modified>
</cp:coreProperties>
</file>