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codeName="ThisWorkbook"/>
  <mc:AlternateContent xmlns:mc="http://schemas.openxmlformats.org/markup-compatibility/2006">
    <mc:Choice Requires="x15">
      <x15ac:absPath xmlns:x15ac="http://schemas.microsoft.com/office/spreadsheetml/2010/11/ac" url="C:\Users\emiru\Desktop\courses\cs320\CS320\Documents\"/>
    </mc:Choice>
  </mc:AlternateContent>
  <xr:revisionPtr revIDLastSave="0" documentId="13_ncr:1_{B9F43C0F-0165-4EF6-9838-A7D0CF3BA3E9}" xr6:coauthVersionLast="47" xr6:coauthVersionMax="47" xr10:uidLastSave="{00000000-0000-0000-0000-000000000000}"/>
  <bookViews>
    <workbookView xWindow="-120" yWindow="-120" windowWidth="29040" windowHeight="15720" xr2:uid="{00000000-000D-0000-FFFF-FFFF00000000}"/>
  </bookViews>
  <sheets>
    <sheet name="GanttChart" sheetId="9" r:id="rId1"/>
    <sheet name="Help" sheetId="6" r:id="rId2"/>
    <sheet name="GanttChartPro" sheetId="12" r:id="rId3"/>
    <sheet name="TermsOfUse" sheetId="11" r:id="rId4"/>
  </sheets>
  <definedNames>
    <definedName name="prevWBS" localSheetId="0">GanttChart!$A1048576</definedName>
    <definedName name="_xlnm.Print_Area" localSheetId="0">GanttChart!$A$1:$BN$30</definedName>
    <definedName name="_xlnm.Print_Area" localSheetId="2">GanttChartPro!$A$1:$C$47</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9" l="1"/>
  <c r="E25" i="9" s="1"/>
  <c r="F25" i="9" s="1"/>
  <c r="E26" i="9" s="1"/>
  <c r="F26" i="9" s="1"/>
  <c r="E27" i="9" s="1"/>
  <c r="F27" i="9" s="1"/>
  <c r="F21" i="9"/>
  <c r="F22" i="9"/>
  <c r="F29" i="9"/>
  <c r="F30" i="9"/>
  <c r="F31" i="9"/>
  <c r="F32" i="9"/>
  <c r="F16" i="9"/>
  <c r="E17" i="9" s="1"/>
  <c r="F17" i="9" s="1"/>
  <c r="F14" i="9"/>
  <c r="I14" i="9" s="1"/>
  <c r="F9" i="9"/>
  <c r="F10" i="9"/>
  <c r="F13" i="9"/>
  <c r="I13" i="9" s="1"/>
  <c r="A33" i="9"/>
  <c r="E18" i="9" l="1"/>
  <c r="F18" i="9" s="1"/>
  <c r="I9" i="9"/>
  <c r="E19" i="9" l="1"/>
  <c r="F19" i="9" s="1"/>
  <c r="K6" i="9"/>
  <c r="K4" i="9" s="1"/>
  <c r="I19" i="9" l="1"/>
  <c r="F12" i="9"/>
  <c r="K7" i="9"/>
  <c r="A8" i="9"/>
  <c r="L6" i="9" l="1"/>
  <c r="I22" i="9" l="1"/>
  <c r="I21" i="9"/>
  <c r="I16" i="9"/>
  <c r="I24" i="9"/>
  <c r="M6" i="9"/>
  <c r="I17" i="9"/>
  <c r="I25" i="9" l="1"/>
  <c r="I30" i="9"/>
  <c r="I18" i="9"/>
  <c r="N6" i="9"/>
  <c r="I26" i="9"/>
  <c r="I31" i="9" l="1"/>
  <c r="I32" i="9"/>
  <c r="I12" i="9"/>
  <c r="O6" i="9"/>
  <c r="K5" i="9"/>
  <c r="I29" i="9" l="1"/>
  <c r="I27" i="9"/>
  <c r="I10" i="9"/>
  <c r="F11" i="9"/>
  <c r="P6" i="9"/>
  <c r="L7" i="9"/>
  <c r="I11" i="9" l="1"/>
  <c r="Q6" i="9"/>
  <c r="M7" i="9"/>
  <c r="R6" i="9" l="1"/>
  <c r="N7" i="9"/>
  <c r="S6" i="9" l="1"/>
  <c r="O7" i="9"/>
  <c r="T6" i="9" l="1"/>
  <c r="P7" i="9"/>
  <c r="U6" i="9" l="1"/>
  <c r="V6" i="9" s="1"/>
  <c r="T7" i="9"/>
  <c r="Q7" i="9"/>
  <c r="U7" i="9" l="1"/>
  <c r="V7" i="9"/>
  <c r="W6" i="9"/>
  <c r="W7" i="9" s="1"/>
  <c r="R7" i="9"/>
  <c r="R5" i="9"/>
  <c r="R4" i="9"/>
  <c r="S7" i="9" l="1"/>
  <c r="X6" i="9" l="1"/>
  <c r="Y6" i="9" l="1"/>
  <c r="Z6" i="9" l="1"/>
  <c r="AA6" i="9" l="1"/>
  <c r="X7" i="9"/>
  <c r="AB6" i="9" l="1"/>
  <c r="Y5" i="9"/>
  <c r="Y4" i="9"/>
  <c r="Y7" i="9"/>
  <c r="AC6" i="9" l="1"/>
  <c r="Z7" i="9"/>
  <c r="AD6" i="9" l="1"/>
  <c r="AA7" i="9"/>
  <c r="AE6" i="9" l="1"/>
  <c r="AB7" i="9"/>
  <c r="AF6" i="9" l="1"/>
  <c r="AF4" i="9" s="1"/>
  <c r="AC7" i="9"/>
  <c r="AG6" i="9" l="1"/>
  <c r="AD7" i="9"/>
  <c r="AH6" i="9" l="1"/>
  <c r="AE7" i="9"/>
  <c r="AI6" i="9" l="1"/>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H4" i="9" s="1"/>
  <c r="BE7" i="9"/>
  <c r="BI6" i="9" l="1"/>
  <c r="BF7" i="9"/>
  <c r="BJ6" i="9" l="1"/>
  <c r="BG7" i="9"/>
  <c r="BK6" i="9" l="1"/>
  <c r="BH7" i="9"/>
  <c r="BH5" i="9"/>
  <c r="BL6" i="9" l="1"/>
  <c r="BI7" i="9"/>
  <c r="BM6" i="9" l="1"/>
  <c r="BJ7" i="9"/>
  <c r="BN6" i="9" l="1"/>
  <c r="BK7" i="9"/>
  <c r="BL7" i="9" l="1"/>
  <c r="BM7" i="9" l="1"/>
  <c r="BN7" i="9" l="1"/>
  <c r="A9" i="9" l="1"/>
  <c r="A10" i="9" s="1"/>
  <c r="A11" i="9" s="1"/>
  <c r="A12" i="9" l="1"/>
  <c r="A13" i="9" l="1"/>
  <c r="A14" i="9" s="1"/>
  <c r="A15" i="9" s="1"/>
  <c r="A16" i="9" s="1"/>
  <c r="A17" i="9" s="1"/>
  <c r="A18" i="9" s="1"/>
  <c r="A20" i="9" s="1"/>
  <c r="A21" i="9" s="1"/>
  <c r="A22" i="9" s="1"/>
  <c r="A23" i="9" l="1"/>
  <c r="A24" i="9" s="1"/>
  <c r="A25" i="9" s="1"/>
  <c r="A26" i="9" s="1"/>
  <c r="A27" i="9" s="1"/>
  <c r="A28" i="9" s="1"/>
  <c r="A29" i="9" s="1"/>
  <c r="A30" i="9" s="1"/>
  <c r="A31" i="9" s="1"/>
  <c r="A3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<sst xmlns="http://schemas.openxmlformats.org/spreadsheetml/2006/main" count="165" uniqueCount="156">
  <si>
    <t>WBS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</si>
  <si>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</si>
  <si>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</si>
  <si>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</si>
  <si>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</si>
  <si>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</si>
  <si>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</si>
  <si>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</si>
  <si>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</si>
  <si>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</si>
  <si>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</si>
  <si>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</si>
  <si>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</si>
  <si>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</si>
  <si>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</si>
  <si>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</si>
  <si>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</si>
  <si>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</si>
  <si>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</si>
  <si>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</si>
  <si>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</si>
  <si>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</si>
  <si>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</si>
  <si>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</si>
  <si>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</si>
  <si>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</si>
  <si>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</si>
  <si>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</si>
  <si>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</si>
  <si>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</si>
  <si>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</si>
  <si>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</si>
  <si>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</si>
  <si>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</si>
  <si>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</si>
  <si>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</si>
  <si>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</si>
  <si>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</si>
  <si>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</si>
  <si>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</si>
  <si>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</si>
  <si>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</si>
  <si>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</si>
  <si>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</si>
  <si>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</si>
  <si>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</si>
  <si>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</si>
  <si>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</si>
  <si>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</si>
  <si>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</si>
  <si>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</si>
  <si>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</si>
  <si>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</si>
  <si>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</si>
  <si>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</si>
  <si>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</si>
  <si>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</si>
  <si>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</si>
  <si>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</si>
  <si>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</si>
  <si>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</si>
  <si>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</si>
  <si>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</si>
  <si>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</si>
  <si>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</si>
  <si>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</si>
  <si>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</si>
  <si>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Display Week</t>
  </si>
  <si>
    <t>Gantt Chart Template © 2006-2018 by Vertex42.com</t>
  </si>
  <si>
    <t>Project Lead</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</si>
  <si>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</si>
  <si>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</si>
  <si>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</si>
  <si>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</si>
  <si>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</si>
  <si>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</si>
  <si>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</si>
  <si>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</si>
  <si>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</si>
  <si>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</si>
  <si>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</si>
  <si>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</si>
  <si>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</si>
  <si>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</si>
  <si>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</si>
  <si>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</si>
  <si>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</si>
  <si>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</si>
  <si>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</si>
  <si>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</si>
  <si>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</si>
  <si>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</si>
  <si>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</si>
  <si>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</si>
  <si>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</si>
  <si>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</si>
  <si>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</si>
  <si>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</si>
  <si>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</si>
  <si>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</si>
  <si>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</si>
  <si>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</si>
  <si>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</si>
  <si>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</si>
  <si>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</si>
  <si>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</si>
  <si>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</si>
  <si>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</si>
  <si>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</si>
  <si>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</si>
  <si>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</si>
  <si>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</si>
  <si>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</si>
  <si>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</si>
  <si>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</si>
  <si>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</si>
  <si>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</si>
  <si>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</si>
  <si>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</si>
  <si>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</si>
  <si>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</si>
  <si>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</si>
  <si>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</si>
  <si>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</si>
  <si>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</si>
  <si>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Learn about the Pro version &gt;</t>
  </si>
  <si>
    <t>Project Start Date</t>
  </si>
  <si>
    <t>• For each task, enter the Start Date and the duration of the task in Days. The End Date and Work Days columns are calculated using formulas.</t>
  </si>
  <si>
    <t>Emir Ulurak</t>
  </si>
  <si>
    <t>Requirement Analysis</t>
  </si>
  <si>
    <t>Design</t>
  </si>
  <si>
    <t>Implementation</t>
  </si>
  <si>
    <t>Testing and Analysis</t>
  </si>
  <si>
    <t>Gesture Snake Project Schedule</t>
  </si>
  <si>
    <t>Ozyegin University</t>
  </si>
  <si>
    <t>Planning</t>
  </si>
  <si>
    <t>Project Identification</t>
  </si>
  <si>
    <t>Workstation Identification</t>
  </si>
  <si>
    <t>Design Tools Identification</t>
  </si>
  <si>
    <t>Responsibility Assignments</t>
  </si>
  <si>
    <t>Risk Planning</t>
  </si>
  <si>
    <t>Risk Analysis</t>
  </si>
  <si>
    <t>User Requirements Specification</t>
  </si>
  <si>
    <t>System Architecture</t>
  </si>
  <si>
    <t>System Requirements Specification</t>
  </si>
  <si>
    <t>Software Architecture Overview</t>
  </si>
  <si>
    <t>Software Design Description</t>
  </si>
  <si>
    <t>Controller Implementation</t>
  </si>
  <si>
    <t>GS Implementation</t>
  </si>
  <si>
    <t>GUI and Web Implementation</t>
  </si>
  <si>
    <t>Server Implementation</t>
  </si>
  <si>
    <t>Test Plan</t>
  </si>
  <si>
    <t>Testing</t>
  </si>
  <si>
    <t>Static Code Analysis</t>
  </si>
  <si>
    <t>Dependency Analysis</t>
  </si>
  <si>
    <t>Test Coverage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</si>
</sst>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86"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color rgb="FF000000"/>
      <name val="Tahoma"/>
      <family val="2"/>
    </font>
    <font>
      <sz val="9"/>
      <color rgb="FF000000"/>
      <name val="Tahoma"/>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180">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2" xfId="0" applyFont="1" applyBorder="1"/>
    <xf numFmtId="0" fontId="0" fillId="0" borderId="12" xfId="0" applyBorder="1"/>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3" fillId="0" borderId="0" xfId="0" applyFont="1" applyAlignment="1">
      <alignment wrapText="1"/>
    </xf>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7" fillId="0" borderId="0" xfId="0" applyFont="1" applyAlignment="1">
      <alignment horizontal="left" vertical="center"/>
    </xf>
    <xf numFmtId="0" fontId="26" fillId="0" borderId="0" xfId="0" applyFont="1" applyAlignment="1">
      <alignment horizontal="left" vertical="center"/>
    </xf>
    <xf numFmtId="0" fontId="1" fillId="0" borderId="13" xfId="0" applyFont="1" applyBorder="1"/>
    <xf numFmtId="0" fontId="0" fillId="0" borderId="13" xfId="0" applyBorder="1"/>
    <xf numFmtId="0" fontId="24" fillId="0" borderId="0" xfId="0" applyFont="1" applyAlignment="1">
      <alignment horizontal="left" wrapText="1"/>
    </xf>
    <xf numFmtId="0" fontId="38" fillId="0" borderId="0" xfId="0" applyFont="1"/>
    <xf numFmtId="0" fontId="39" fillId="20" borderId="14" xfId="0" applyFont="1" applyFill="1" applyBorder="1" applyAlignment="1">
      <alignment vertical="center"/>
    </xf>
    <xf numFmtId="0" fontId="39" fillId="20" borderId="14" xfId="0" applyFont="1" applyFill="1" applyBorder="1" applyAlignment="1">
      <alignment horizontal="center" vertical="center"/>
    </xf>
    <xf numFmtId="165" fontId="39" fillId="20" borderId="14" xfId="0" applyNumberFormat="1" applyFont="1" applyFill="1" applyBorder="1" applyAlignment="1">
      <alignment horizontal="right" vertical="center"/>
    </xf>
    <xf numFmtId="1" fontId="39" fillId="20" borderId="14" xfId="40" applyNumberFormat="1" applyFont="1" applyFill="1" applyBorder="1" applyAlignment="1" applyProtection="1">
      <alignment horizontal="center" vertical="center"/>
    </xf>
    <xf numFmtId="9" fontId="39" fillId="20" borderId="14" xfId="40" applyFont="1" applyFill="1" applyBorder="1" applyAlignment="1" applyProtection="1">
      <alignment horizontal="center" vertical="center"/>
    </xf>
    <xf numFmtId="0" fontId="39" fillId="20" borderId="10" xfId="0" applyFont="1" applyFill="1" applyBorder="1" applyAlignment="1">
      <alignment vertical="center"/>
    </xf>
    <xf numFmtId="0" fontId="39" fillId="0" borderId="10" xfId="0" applyFont="1" applyBorder="1" applyAlignment="1">
      <alignment vertical="center"/>
    </xf>
    <xf numFmtId="0" fontId="42" fillId="0" borderId="11" xfId="0" applyFont="1" applyBorder="1" applyAlignment="1">
      <alignment horizontal="center" vertical="center"/>
    </xf>
    <xf numFmtId="0" fontId="39" fillId="0" borderId="10" xfId="0" applyFont="1" applyBorder="1" applyAlignment="1">
      <alignment horizontal="center" vertical="center"/>
    </xf>
    <xf numFmtId="0" fontId="39" fillId="0" borderId="10" xfId="0" applyFont="1" applyBorder="1" applyAlignment="1">
      <alignment horizontal="left" vertical="center" wrapText="1" indent="1"/>
    </xf>
    <xf numFmtId="0" fontId="39" fillId="20" borderId="10" xfId="0" applyFont="1" applyFill="1" applyBorder="1" applyAlignment="1">
      <alignment horizontal="center" vertical="center"/>
    </xf>
    <xf numFmtId="1" fontId="39" fillId="20" borderId="10" xfId="40" applyNumberFormat="1" applyFont="1" applyFill="1" applyBorder="1" applyAlignment="1" applyProtection="1">
      <alignment horizontal="center" vertical="center"/>
    </xf>
    <xf numFmtId="9" fontId="39" fillId="20" borderId="10" xfId="40" applyFont="1" applyFill="1" applyBorder="1" applyAlignment="1" applyProtection="1">
      <alignment horizontal="center" vertical="center"/>
    </xf>
    <xf numFmtId="0" fontId="39" fillId="0" borderId="0" xfId="0" applyFont="1" applyAlignment="1">
      <alignment vertical="center"/>
    </xf>
    <xf numFmtId="0" fontId="40" fillId="0" borderId="0" xfId="0" applyFont="1" applyAlignment="1">
      <alignment vertical="center"/>
    </xf>
    <xf numFmtId="0" fontId="38" fillId="0" borderId="0" xfId="0" applyFont="1" applyProtection="1">
      <protection locked="0"/>
    </xf>
    <xf numFmtId="0" fontId="45" fillId="24" borderId="0" xfId="0" applyFont="1" applyFill="1" applyAlignment="1" applyProtection="1">
      <alignment vertical="center"/>
      <protection locked="0"/>
    </xf>
    <xf numFmtId="0" fontId="46" fillId="24" borderId="0" xfId="0" applyFont="1" applyFill="1"/>
    <xf numFmtId="0" fontId="47" fillId="24" borderId="0" xfId="0" applyFont="1" applyFill="1" applyAlignment="1">
      <alignment vertical="center"/>
    </xf>
    <xf numFmtId="1" fontId="42" fillId="22" borderId="11" xfId="0" applyNumberFormat="1" applyFont="1" applyFill="1" applyBorder="1" applyAlignment="1">
      <alignment horizontal="center" vertical="center"/>
    </xf>
    <xf numFmtId="9" fontId="42" fillId="22" borderId="11" xfId="40" applyFont="1" applyFill="1" applyBorder="1" applyAlignment="1" applyProtection="1">
      <alignment horizontal="center" vertical="center"/>
    </xf>
    <xf numFmtId="0" fontId="51" fillId="27" borderId="16" xfId="0" applyFont="1" applyFill="1" applyBorder="1" applyAlignment="1">
      <alignment horizontal="center" vertical="center" wrapText="1"/>
    </xf>
    <xf numFmtId="0" fontId="49" fillId="27" borderId="16" xfId="0" applyFont="1" applyFill="1" applyBorder="1" applyAlignment="1">
      <alignment horizontal="left" vertical="center"/>
    </xf>
    <xf numFmtId="0" fontId="49" fillId="27" borderId="16" xfId="0" applyFont="1" applyFill="1" applyBorder="1" applyAlignment="1">
      <alignment horizontal="center" vertical="center" wrapText="1"/>
    </xf>
    <xf numFmtId="0" fontId="49" fillId="27" borderId="16" xfId="0" applyFont="1" applyFill="1" applyBorder="1" applyAlignment="1">
      <alignment horizontal="center" vertical="center"/>
    </xf>
    <xf numFmtId="0" fontId="51" fillId="26" borderId="17" xfId="0" applyFont="1" applyFill="1" applyBorder="1" applyAlignment="1">
      <alignment horizontal="center" vertical="center" shrinkToFit="1"/>
    </xf>
    <xf numFmtId="0" fontId="51" fillId="26" borderId="16" xfId="0" applyFont="1" applyFill="1" applyBorder="1"/>
    <xf numFmtId="0" fontId="51" fillId="23" borderId="16" xfId="0" applyFont="1" applyFill="1" applyBorder="1"/>
    <xf numFmtId="0" fontId="53" fillId="23" borderId="0" xfId="0" applyFont="1" applyFill="1"/>
    <xf numFmtId="166" fontId="50" fillId="23" borderId="15" xfId="0" applyNumberFormat="1" applyFont="1" applyFill="1" applyBorder="1" applyAlignment="1">
      <alignment horizontal="center" vertical="center" shrinkToFit="1"/>
    </xf>
    <xf numFmtId="0" fontId="44" fillId="23" borderId="0" xfId="0" applyFont="1" applyFill="1" applyAlignment="1">
      <alignment vertical="center"/>
    </xf>
    <xf numFmtId="0" fontId="43" fillId="25" borderId="0" xfId="0" applyFont="1" applyFill="1" applyAlignment="1" applyProtection="1">
      <alignment vertical="center"/>
      <protection locked="0"/>
    </xf>
    <xf numFmtId="0" fontId="54" fillId="25" borderId="0" xfId="34" applyNumberFormat="1" applyFont="1" applyFill="1" applyBorder="1" applyAlignment="1" applyProtection="1">
      <alignment horizontal="right" vertical="center"/>
      <protection locked="0"/>
    </xf>
    <xf numFmtId="0" fontId="48" fillId="25" borderId="0" xfId="0" applyFont="1" applyFill="1" applyAlignment="1" applyProtection="1">
      <alignment vertical="center"/>
      <protection locked="0"/>
    </xf>
    <xf numFmtId="0" fontId="37" fillId="25" borderId="0" xfId="0" applyFont="1" applyFill="1" applyAlignment="1">
      <alignment vertical="center"/>
    </xf>
    <xf numFmtId="0" fontId="51" fillId="26" borderId="18" xfId="0" applyFont="1" applyFill="1" applyBorder="1" applyAlignment="1">
      <alignment horizontal="center" vertical="center" shrinkToFit="1"/>
    </xf>
    <xf numFmtId="0" fontId="51" fillId="26" borderId="19" xfId="0" applyFont="1" applyFill="1" applyBorder="1" applyAlignment="1">
      <alignment horizontal="center" vertical="center" shrinkToFit="1"/>
    </xf>
    <xf numFmtId="0" fontId="51" fillId="26" borderId="20" xfId="0" applyFont="1" applyFill="1" applyBorder="1" applyAlignment="1">
      <alignment horizontal="center" vertical="center" shrinkToFit="1"/>
    </xf>
    <xf numFmtId="0" fontId="51" fillId="26" borderId="21" xfId="0" applyFont="1" applyFill="1" applyBorder="1" applyAlignment="1">
      <alignment horizontal="center" vertical="center" shrinkToFit="1"/>
    </xf>
    <xf numFmtId="166" fontId="50" fillId="23" borderId="22" xfId="0" applyNumberFormat="1" applyFont="1" applyFill="1" applyBorder="1" applyAlignment="1">
      <alignment horizontal="center" vertical="center" shrinkToFit="1"/>
    </xf>
    <xf numFmtId="166" fontId="50" fillId="23" borderId="23" xfId="0" applyNumberFormat="1" applyFont="1" applyFill="1" applyBorder="1" applyAlignment="1">
      <alignment horizontal="center" vertical="center" shrinkToFit="1"/>
    </xf>
    <xf numFmtId="166" fontId="50" fillId="23" borderId="24" xfId="0" applyNumberFormat="1" applyFont="1" applyFill="1" applyBorder="1" applyAlignment="1">
      <alignment horizontal="center" vertical="center" shrinkToFit="1"/>
    </xf>
    <xf numFmtId="166" fontId="50" fillId="23" borderId="25" xfId="0" applyNumberFormat="1" applyFont="1" applyFill="1" applyBorder="1" applyAlignment="1">
      <alignment horizontal="center" vertical="center" shrinkToFit="1"/>
    </xf>
    <xf numFmtId="166" fontId="50" fillId="23" borderId="26" xfId="0" applyNumberFormat="1" applyFont="1" applyFill="1" applyBorder="1" applyAlignment="1">
      <alignment horizontal="center" vertical="center" shrinkToFit="1"/>
    </xf>
    <xf numFmtId="166" fontId="50" fillId="23" borderId="27" xfId="0" applyNumberFormat="1" applyFont="1" applyFill="1" applyBorder="1" applyAlignment="1">
      <alignment horizontal="center" vertical="center" shrinkToFit="1"/>
    </xf>
    <xf numFmtId="166" fontId="50" fillId="23" borderId="28" xfId="0" applyNumberFormat="1" applyFont="1" applyFill="1" applyBorder="1" applyAlignment="1">
      <alignment horizontal="center" vertical="center" shrinkToFit="1"/>
    </xf>
    <xf numFmtId="166" fontId="50" fillId="23" borderId="29" xfId="0" applyNumberFormat="1" applyFont="1" applyFill="1" applyBorder="1" applyAlignment="1">
      <alignment horizontal="center" vertical="center" shrinkToFit="1"/>
    </xf>
    <xf numFmtId="166" fontId="50" fillId="23" borderId="30" xfId="0" applyNumberFormat="1" applyFont="1" applyFill="1" applyBorder="1" applyAlignment="1">
      <alignment horizontal="center" vertical="center" shrinkToFit="1"/>
    </xf>
    <xf numFmtId="166" fontId="50" fillId="23" borderId="31" xfId="0" applyNumberFormat="1" applyFont="1" applyFill="1" applyBorder="1" applyAlignment="1">
      <alignment horizontal="center" vertical="center" shrinkToFit="1"/>
    </xf>
    <xf numFmtId="166" fontId="50" fillId="23" borderId="32" xfId="0" applyNumberFormat="1" applyFont="1" applyFill="1" applyBorder="1" applyAlignment="1">
      <alignment horizontal="center" vertical="center" shrinkToFit="1"/>
    </xf>
    <xf numFmtId="166" fontId="50" fillId="23" borderId="33" xfId="0" applyNumberFormat="1" applyFont="1" applyFill="1" applyBorder="1" applyAlignment="1">
      <alignment horizontal="center" vertical="center" shrinkToFit="1"/>
    </xf>
    <xf numFmtId="166" fontId="50" fillId="23" borderId="34" xfId="0" applyNumberFormat="1" applyFont="1" applyFill="1" applyBorder="1" applyAlignment="1">
      <alignment horizontal="center" vertical="center" shrinkToFit="1"/>
    </xf>
    <xf numFmtId="166" fontId="50" fillId="23" borderId="35" xfId="0" applyNumberFormat="1" applyFont="1" applyFill="1" applyBorder="1" applyAlignment="1">
      <alignment horizontal="center" vertical="center" shrinkToFit="1"/>
    </xf>
    <xf numFmtId="166" fontId="50" fillId="23" borderId="36" xfId="0" applyNumberFormat="1" applyFont="1" applyFill="1" applyBorder="1" applyAlignment="1">
      <alignment horizontal="center" vertical="center" shrinkToFit="1"/>
    </xf>
    <xf numFmtId="0" fontId="41" fillId="20" borderId="14" xfId="0" applyFont="1" applyFill="1" applyBorder="1" applyAlignment="1">
      <alignment horizontal="left" vertical="center" indent="1"/>
    </xf>
    <xf numFmtId="0" fontId="41" fillId="20" borderId="10" xfId="0" applyFont="1" applyFill="1" applyBorder="1" applyAlignment="1">
      <alignment horizontal="left" vertical="center" indent="1"/>
    </xf>
    <xf numFmtId="165" fontId="57" fillId="20" borderId="10" xfId="0" applyNumberFormat="1" applyFont="1" applyFill="1" applyBorder="1" applyAlignment="1">
      <alignment horizontal="right" vertical="center"/>
    </xf>
    <xf numFmtId="165" fontId="58" fillId="20" borderId="10" xfId="0" applyNumberFormat="1" applyFont="1" applyFill="1" applyBorder="1" applyAlignment="1">
      <alignment horizontal="right" vertical="center"/>
    </xf>
    <xf numFmtId="0" fontId="49" fillId="27" borderId="16" xfId="0" applyFont="1" applyFill="1" applyBorder="1" applyAlignment="1">
      <alignment horizontal="right" vertical="center" wrapText="1"/>
    </xf>
    <xf numFmtId="165" fontId="58" fillId="21" borderId="11" xfId="0" applyNumberFormat="1" applyFont="1" applyFill="1" applyBorder="1" applyAlignment="1">
      <alignment horizontal="center" vertical="center"/>
    </xf>
    <xf numFmtId="165" fontId="57" fillId="20" borderId="10" xfId="0" applyNumberFormat="1" applyFont="1" applyFill="1" applyBorder="1" applyAlignment="1">
      <alignment horizontal="center" vertical="center"/>
    </xf>
    <xf numFmtId="165" fontId="58" fillId="20" borderId="10" xfId="0" applyNumberFormat="1" applyFont="1" applyFill="1" applyBorder="1" applyAlignment="1">
      <alignment horizontal="center" vertical="center"/>
    </xf>
    <xf numFmtId="165" fontId="59" fillId="0" borderId="11" xfId="0" applyNumberFormat="1" applyFont="1" applyBorder="1" applyAlignment="1">
      <alignment horizontal="center" vertical="center"/>
    </xf>
    <xf numFmtId="0" fontId="59" fillId="0" borderId="10" xfId="0" applyFont="1" applyBorder="1" applyAlignment="1">
      <alignment horizontal="left" vertical="center" wrapText="1" indent="1"/>
    </xf>
    <xf numFmtId="0" fontId="59" fillId="0" borderId="10" xfId="0" applyFont="1" applyBorder="1" applyAlignment="1">
      <alignment vertical="center"/>
    </xf>
    <xf numFmtId="0" fontId="59" fillId="0" borderId="11" xfId="0" applyFont="1" applyBorder="1" applyAlignment="1">
      <alignment horizontal="center" vertical="center"/>
    </xf>
    <xf numFmtId="0" fontId="55" fillId="20" borderId="14" xfId="0" applyFont="1" applyFill="1" applyBorder="1" applyAlignment="1">
      <alignment horizontal="left" vertical="center"/>
    </xf>
    <xf numFmtId="0" fontId="56" fillId="21" borderId="10" xfId="0" applyFont="1" applyFill="1" applyBorder="1" applyAlignment="1">
      <alignment horizontal="left" vertical="center"/>
    </xf>
    <xf numFmtId="0" fontId="55" fillId="20" borderId="10" xfId="0" applyFont="1" applyFill="1" applyBorder="1" applyAlignment="1">
      <alignment horizontal="left" vertical="center"/>
    </xf>
    <xf numFmtId="1" fontId="60" fillId="20" borderId="14" xfId="0" applyNumberFormat="1" applyFont="1" applyFill="1" applyBorder="1" applyAlignment="1">
      <alignment horizontal="center" vertical="center"/>
    </xf>
    <xf numFmtId="1" fontId="61" fillId="21" borderId="11" xfId="0" applyNumberFormat="1" applyFont="1" applyFill="1" applyBorder="1" applyAlignment="1">
      <alignment horizontal="center" vertical="center"/>
    </xf>
    <xf numFmtId="1" fontId="60" fillId="20" borderId="10" xfId="0" applyNumberFormat="1" applyFont="1" applyFill="1" applyBorder="1" applyAlignment="1">
      <alignment horizontal="center" vertical="center"/>
    </xf>
    <xf numFmtId="1" fontId="60" fillId="0" borderId="10" xfId="0" applyNumberFormat="1" applyFont="1" applyBorder="1" applyAlignment="1">
      <alignment horizontal="center" vertical="center"/>
    </xf>
    <xf numFmtId="0" fontId="62" fillId="23" borderId="0" xfId="0" applyFont="1" applyFill="1"/>
    <xf numFmtId="0" fontId="63" fillId="23" borderId="0" xfId="0" applyFont="1" applyFill="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5" fillId="23" borderId="0" xfId="0" applyFont="1" applyFill="1" applyAlignment="1" applyProtection="1">
      <alignment vertical="center"/>
      <protection locked="0"/>
    </xf>
    <xf numFmtId="0" fontId="66" fillId="23" borderId="0" xfId="0" applyFont="1" applyFill="1" applyAlignment="1">
      <alignment vertical="center"/>
    </xf>
    <xf numFmtId="1" fontId="58" fillId="21" borderId="11" xfId="0" applyNumberFormat="1" applyFont="1" applyFill="1" applyBorder="1" applyAlignment="1">
      <alignment horizontal="right" vertical="center" indent="1"/>
    </xf>
    <xf numFmtId="1" fontId="58" fillId="20" borderId="10" xfId="0" applyNumberFormat="1" applyFont="1" applyFill="1" applyBorder="1" applyAlignment="1">
      <alignment horizontal="right" vertical="center" indent="1"/>
    </xf>
    <xf numFmtId="1" fontId="58" fillId="20" borderId="14" xfId="0" applyNumberFormat="1" applyFont="1" applyFill="1" applyBorder="1" applyAlignment="1">
      <alignment horizontal="center" vertical="center"/>
    </xf>
    <xf numFmtId="0" fontId="60" fillId="0" borderId="0" xfId="0" applyFont="1" applyAlignment="1">
      <alignment vertical="center"/>
    </xf>
    <xf numFmtId="0" fontId="67" fillId="23" borderId="0" xfId="0" applyFont="1" applyFill="1"/>
    <xf numFmtId="0" fontId="68" fillId="23" borderId="0" xfId="0" applyFont="1" applyFill="1" applyAlignment="1">
      <alignment vertical="center"/>
    </xf>
    <xf numFmtId="0" fontId="70" fillId="25" borderId="0" xfId="0" applyFont="1" applyFill="1" applyAlignment="1" applyProtection="1">
      <alignment horizontal="left" vertical="center" indent="1"/>
      <protection locked="0"/>
    </xf>
    <xf numFmtId="0" fontId="69" fillId="23" borderId="0" xfId="0" applyFont="1" applyFill="1" applyAlignment="1">
      <alignment horizontal="right" vertical="center" indent="1"/>
    </xf>
    <xf numFmtId="0" fontId="69" fillId="22" borderId="37" xfId="0" applyFont="1" applyFill="1" applyBorder="1" applyAlignment="1" applyProtection="1">
      <alignment horizontal="center" vertical="center"/>
      <protection locked="0"/>
    </xf>
    <xf numFmtId="0" fontId="71" fillId="23" borderId="41" xfId="0" applyFont="1" applyFill="1" applyBorder="1" applyAlignment="1">
      <alignment vertical="center"/>
    </xf>
    <xf numFmtId="0" fontId="71" fillId="23" borderId="0" xfId="0" applyFont="1" applyFill="1" applyAlignment="1">
      <alignment vertical="center"/>
    </xf>
    <xf numFmtId="0" fontId="71" fillId="23" borderId="42" xfId="0" applyFont="1" applyFill="1" applyBorder="1" applyAlignment="1">
      <alignment vertical="center"/>
    </xf>
    <xf numFmtId="0" fontId="72" fillId="24" borderId="0" xfId="0" applyFont="1" applyFill="1" applyAlignment="1" applyProtection="1">
      <alignment horizontal="left" vertical="center" indent="1"/>
      <protection locked="0"/>
    </xf>
    <xf numFmtId="0" fontId="32" fillId="0" borderId="0" xfId="34" applyFont="1" applyAlignment="1" applyProtection="1"/>
    <xf numFmtId="0" fontId="73" fillId="0" borderId="0" xfId="0" applyFont="1"/>
    <xf numFmtId="0" fontId="74" fillId="0" borderId="0" xfId="0" applyFont="1" applyAlignment="1">
      <alignment horizontal="left" wrapText="1"/>
    </xf>
    <xf numFmtId="0" fontId="74" fillId="0" borderId="0" xfId="0" applyFont="1" applyAlignment="1">
      <alignment wrapText="1"/>
    </xf>
    <xf numFmtId="0" fontId="75" fillId="0" borderId="0" xfId="0" applyFont="1" applyAlignment="1">
      <alignment vertical="center"/>
    </xf>
    <xf numFmtId="0" fontId="74" fillId="0" borderId="0" xfId="0" applyFont="1" applyAlignment="1">
      <alignment vertical="center" wrapText="1"/>
    </xf>
    <xf numFmtId="0" fontId="1" fillId="0" borderId="0" xfId="0" applyFont="1" applyAlignment="1">
      <alignment vertical="center"/>
    </xf>
    <xf numFmtId="0" fontId="75" fillId="0" borderId="0" xfId="0" applyFont="1"/>
    <xf numFmtId="0" fontId="76" fillId="0" borderId="0" xfId="0" applyFont="1" applyAlignment="1">
      <alignment vertical="center" wrapText="1"/>
    </xf>
    <xf numFmtId="0" fontId="78" fillId="0" borderId="0" xfId="0" applyFont="1"/>
    <xf numFmtId="0" fontId="32" fillId="0" borderId="0" xfId="34" applyFont="1" applyFill="1" applyBorder="1" applyAlignment="1" applyProtection="1">
      <alignment vertical="center"/>
    </xf>
    <xf numFmtId="0" fontId="79" fillId="0" borderId="0" xfId="0" applyFont="1" applyAlignment="1">
      <alignment horizontal="right"/>
    </xf>
    <xf numFmtId="0" fontId="74" fillId="0" borderId="0" xfId="0" applyFont="1"/>
    <xf numFmtId="0" fontId="78" fillId="0" borderId="0" xfId="0" applyFont="1" applyAlignment="1">
      <alignment horizontal="right"/>
    </xf>
    <xf numFmtId="0" fontId="81" fillId="0" borderId="0" xfId="0" applyFont="1" applyAlignment="1">
      <alignment vertical="center" wrapText="1"/>
    </xf>
    <xf numFmtId="0" fontId="74" fillId="0" borderId="0" xfId="0" applyFont="1" applyAlignment="1">
      <alignment horizontal="left" vertical="center" wrapText="1"/>
    </xf>
    <xf numFmtId="0" fontId="74" fillId="0" borderId="0" xfId="0" applyFont="1" applyAlignment="1">
      <alignment horizontal="left" indent="1"/>
    </xf>
    <xf numFmtId="0" fontId="81" fillId="0" borderId="0" xfId="0" applyFont="1"/>
    <xf numFmtId="0" fontId="79" fillId="0" borderId="0" xfId="0" applyFont="1" applyAlignment="1">
      <alignment horizontal="left" wrapText="1"/>
    </xf>
    <xf numFmtId="0" fontId="31" fillId="0" borderId="0" xfId="0" quotePrefix="1" applyFont="1" applyAlignment="1">
      <alignment horizontal="left" indent="1"/>
    </xf>
    <xf numFmtId="0" fontId="74" fillId="0" borderId="0" xfId="0" quotePrefix="1" applyFont="1" applyAlignment="1">
      <alignment horizontal="left" wrapText="1" indent="1"/>
    </xf>
    <xf numFmtId="0" fontId="74" fillId="0" borderId="0" xfId="0" quotePrefix="1" applyFont="1" applyAlignment="1">
      <alignment wrapText="1"/>
    </xf>
    <xf numFmtId="0" fontId="46" fillId="24" borderId="0" xfId="0" applyFont="1" applyFill="1" applyAlignment="1">
      <alignment horizontal="center" vertical="center"/>
    </xf>
    <xf numFmtId="0" fontId="2" fillId="0" borderId="0" xfId="34" applyNumberFormat="1" applyFill="1" applyBorder="1" applyAlignment="1" applyProtection="1">
      <alignment vertical="center"/>
    </xf>
    <xf numFmtId="1" fontId="61" fillId="21" borderId="0" xfId="0" applyNumberFormat="1" applyFont="1" applyFill="1" applyAlignment="1">
      <alignment horizontal="center" vertical="center"/>
    </xf>
    <xf numFmtId="0" fontId="42" fillId="0" borderId="0" xfId="0" applyFont="1" applyAlignment="1">
      <alignment horizontal="center" vertical="center"/>
    </xf>
    <xf numFmtId="0" fontId="83" fillId="24" borderId="0" xfId="34" applyFont="1" applyFill="1" applyAlignment="1" applyProtection="1">
      <alignment horizontal="left" vertical="center"/>
    </xf>
    <xf numFmtId="0" fontId="69" fillId="23" borderId="27" xfId="0" applyFont="1" applyFill="1" applyBorder="1" applyAlignment="1">
      <alignment horizontal="center" vertical="center"/>
    </xf>
    <xf numFmtId="0" fontId="69" fillId="23" borderId="15" xfId="0" applyFont="1" applyFill="1" applyBorder="1" applyAlignment="1">
      <alignment horizontal="center" vertical="center"/>
    </xf>
    <xf numFmtId="0" fontId="69" fillId="23" borderId="28" xfId="0" applyFont="1" applyFill="1" applyBorder="1" applyAlignment="1">
      <alignment horizontal="center" vertical="center"/>
    </xf>
    <xf numFmtId="167" fontId="52" fillId="23" borderId="27" xfId="0" applyNumberFormat="1" applyFont="1" applyFill="1" applyBorder="1" applyAlignment="1">
      <alignment horizontal="center" vertical="center"/>
    </xf>
    <xf numFmtId="167" fontId="52" fillId="23" borderId="15" xfId="0" applyNumberFormat="1" applyFont="1" applyFill="1" applyBorder="1" applyAlignment="1">
      <alignment horizontal="center" vertical="center"/>
    </xf>
    <xf numFmtId="167" fontId="52" fillId="23" borderId="28" xfId="0" applyNumberFormat="1" applyFont="1" applyFill="1" applyBorder="1" applyAlignment="1">
      <alignment horizontal="center" vertical="center"/>
    </xf>
    <xf numFmtId="0" fontId="69" fillId="23" borderId="22" xfId="0" applyFont="1" applyFill="1" applyBorder="1" applyAlignment="1">
      <alignment horizontal="center" vertical="center"/>
    </xf>
    <xf numFmtId="0" fontId="69" fillId="23" borderId="24" xfId="0" applyFont="1" applyFill="1" applyBorder="1" applyAlignment="1">
      <alignment horizontal="center" vertical="center"/>
    </xf>
    <xf numFmtId="164" fontId="69" fillId="22" borderId="38" xfId="0" applyNumberFormat="1" applyFont="1" applyFill="1" applyBorder="1" applyAlignment="1" applyProtection="1">
      <alignment horizontal="center" vertical="center" shrinkToFit="1"/>
      <protection locked="0"/>
    </xf>
    <xf numFmtId="164" fontId="69" fillId="22" borderId="39" xfId="0" applyNumberFormat="1" applyFont="1" applyFill="1" applyBorder="1" applyAlignment="1" applyProtection="1">
      <alignment horizontal="center" vertical="center" shrinkToFit="1"/>
      <protection locked="0"/>
    </xf>
    <xf numFmtId="164" fontId="69" fillId="22" borderId="40" xfId="0" applyNumberFormat="1" applyFont="1" applyFill="1" applyBorder="1" applyAlignment="1" applyProtection="1">
      <alignment horizontal="center" vertical="center" shrinkToFit="1"/>
      <protection locked="0"/>
    </xf>
    <xf numFmtId="0" fontId="69" fillId="23" borderId="23" xfId="0" applyFont="1" applyFill="1" applyBorder="1" applyAlignment="1">
      <alignment horizontal="center" vertical="center"/>
    </xf>
    <xf numFmtId="167" fontId="52" fillId="23" borderId="22" xfId="0" applyNumberFormat="1" applyFont="1" applyFill="1" applyBorder="1" applyAlignment="1">
      <alignment horizontal="center" vertical="center"/>
    </xf>
    <xf numFmtId="167" fontId="52" fillId="23" borderId="24" xfId="0" applyNumberFormat="1" applyFont="1" applyFill="1" applyBorder="1" applyAlignment="1">
      <alignment horizontal="center" vertical="center"/>
    </xf>
    <xf numFmtId="167" fontId="52" fillId="23" borderId="23" xfId="0" applyNumberFormat="1" applyFont="1" applyFill="1" applyBorder="1" applyAlignment="1">
      <alignment horizontal="center" vertical="center"/>
    </xf>
    <xf numFmtId="0" fontId="69" fillId="23" borderId="25" xfId="0" applyFont="1" applyFill="1" applyBorder="1" applyAlignment="1">
      <alignment horizontal="center" vertical="center"/>
    </xf>
    <xf numFmtId="0" fontId="69" fillId="23" borderId="26" xfId="0" applyFont="1" applyFill="1" applyBorder="1" applyAlignment="1">
      <alignment horizontal="center" vertical="center"/>
    </xf>
    <xf numFmtId="167" fontId="52" fillId="23" borderId="25" xfId="0" applyNumberFormat="1" applyFont="1" applyFill="1" applyBorder="1" applyAlignment="1">
      <alignment horizontal="center" vertical="center"/>
    </xf>
    <xf numFmtId="167" fontId="52" fillId="23" borderId="26" xfId="0" applyNumberFormat="1" applyFont="1" applyFill="1" applyBorder="1" applyAlignment="1">
      <alignment horizontal="center" vertical="center"/>
    </xf>
    <xf numFmtId="0" fontId="69" fillId="23" borderId="35" xfId="0" applyFont="1" applyFill="1" applyBorder="1" applyAlignment="1">
      <alignment horizontal="center" vertical="center"/>
    </xf>
    <xf numFmtId="0" fontId="69" fillId="23" borderId="36" xfId="0" applyFont="1" applyFill="1" applyBorder="1" applyAlignment="1">
      <alignment horizontal="center" vertical="center"/>
    </xf>
    <xf numFmtId="167" fontId="52" fillId="23" borderId="35" xfId="0" applyNumberFormat="1" applyFont="1" applyFill="1" applyBorder="1" applyAlignment="1">
      <alignment horizontal="center" vertical="center"/>
    </xf>
    <xf numFmtId="167" fontId="52" fillId="23" borderId="36" xfId="0" applyNumberFormat="1" applyFont="1" applyFill="1" applyBorder="1" applyAlignment="1">
      <alignment horizontal="center" vertical="center"/>
    </xf>
    <xf numFmtId="167" fontId="52" fillId="23" borderId="29" xfId="0" applyNumberFormat="1" applyFont="1" applyFill="1" applyBorder="1" applyAlignment="1">
      <alignment horizontal="center" vertical="center"/>
    </xf>
    <xf numFmtId="167" fontId="52" fillId="23" borderId="30" xfId="0" applyNumberFormat="1" applyFont="1" applyFill="1" applyBorder="1" applyAlignment="1">
      <alignment horizontal="center" vertical="center"/>
    </xf>
    <xf numFmtId="0" fontId="69" fillId="23" borderId="31" xfId="0" applyFont="1" applyFill="1" applyBorder="1" applyAlignment="1">
      <alignment horizontal="center" vertical="center"/>
    </xf>
    <xf numFmtId="0" fontId="69" fillId="23" borderId="32" xfId="0" applyFont="1" applyFill="1" applyBorder="1" applyAlignment="1">
      <alignment horizontal="center" vertical="center"/>
    </xf>
    <xf numFmtId="167" fontId="52" fillId="23" borderId="31" xfId="0" applyNumberFormat="1" applyFont="1" applyFill="1" applyBorder="1" applyAlignment="1">
      <alignment horizontal="center" vertical="center"/>
    </xf>
    <xf numFmtId="167" fontId="52" fillId="23" borderId="32" xfId="0" applyNumberFormat="1" applyFont="1" applyFill="1" applyBorder="1" applyAlignment="1">
      <alignment horizontal="center" vertical="center"/>
    </xf>
    <xf numFmtId="0" fontId="69" fillId="23" borderId="29" xfId="0" applyFont="1" applyFill="1" applyBorder="1" applyAlignment="1">
      <alignment horizontal="center" vertical="center"/>
    </xf>
    <xf numFmtId="0" fontId="69" fillId="23" borderId="30" xfId="0" applyFont="1" applyFill="1" applyBorder="1" applyAlignment="1">
      <alignment horizontal="center" vertical="center"/>
    </xf>
    <xf numFmtId="0" fontId="69" fillId="23" borderId="33" xfId="0" applyFont="1" applyFill="1" applyBorder="1" applyAlignment="1">
      <alignment horizontal="center" vertical="center"/>
    </xf>
    <xf numFmtId="0" fontId="69" fillId="23" borderId="34" xfId="0" applyFont="1" applyFill="1" applyBorder="1" applyAlignment="1">
      <alignment horizontal="center" vertical="center"/>
    </xf>
    <xf numFmtId="167" fontId="52" fillId="23" borderId="33" xfId="0" applyNumberFormat="1" applyFont="1" applyFill="1" applyBorder="1" applyAlignment="1">
      <alignment horizontal="center" vertical="center"/>
    </xf>
    <xf numFmtId="167" fontId="52" fillId="23" borderId="34" xfId="0" applyNumberFormat="1" applyFont="1" applyFill="1" applyBorder="1" applyAlignment="1">
      <alignment horizontal="center" vertical="center"/>
    </xf>
    <xf numFmtId="0" fontId="73"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theme="9" tint="-0.24994659260841701"/>
        </left>
        <right style="thin">
          <color theme="9" tint="-0.24994659260841701"/>
        </right>
        <vertical/>
        <horizontal/>
      </border>
    </dxf>
    <dxf>
      <font>
        <color theme="0"/>
      </font>
      <fill>
        <patternFill>
          <bgColor theme="9" tint="-0.24994659260841701"/>
        </patternFill>
      </fill>
    </dxf>
    <dxf>
      <fill>
        <patternFill>
          <bgColor rgb="FF0070C0"/>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7</xdr:col>
      <xdr:colOff>409575</xdr:colOff>
      <xdr:row>5</xdr:row>
      <xdr:rowOff>104775</xdr:rowOff>
    </xdr:from>
    <xdr:to>
      <xdr:col>27</xdr:col>
      <xdr:colOff>139700</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104775</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Links/go.php?urlid=GanttChartPro"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35"/>
  <sheetViews>
    <sheetView showGridLines="0" tabSelected="1" zoomScale="85" zoomScaleNormal="85" workbookViewId="0">
      <pane ySplit="7" topLeftCell="A8" activePane="bottomLeft" state="frozen"/>
      <selection pane="bottomLeft" activeCell="I5" sqref="I5"/>
    </sheetView>
  </sheetViews>
  <sheetFormatPr defaultColWidth="9.140625" defaultRowHeight="12.75" x14ac:dyDescent="0.2"/>
  <cols>
    <col min="1" max="1" width="5.85546875" style="25" customWidth="1"/>
    <col min="2" max="2" width="21.140625" style="25" customWidth="1"/>
    <col min="3" max="3" width="11.42578125" style="25" bestFit="1" customWidth="1"/>
    <col min="4" max="4" width="6.85546875" style="25" hidden="1" customWidth="1"/>
    <col min="5" max="6" width="12" style="25" customWidth="1"/>
    <col min="7" max="7" width="6" style="25" customWidth="1"/>
    <col min="8" max="8" width="6.7109375" style="25" customWidth="1"/>
    <col min="9" max="9" width="5.85546875" style="25" customWidth="1"/>
    <col min="10" max="10" width="1.42578125" style="25" customWidth="1"/>
    <col min="11" max="66" width="2.42578125" style="25" customWidth="1"/>
    <col min="67" max="16384" width="9.140625" style="25"/>
  </cols>
  <sheetData>
    <row r="1" spans="1:150" s="43" customFormat="1" ht="33" customHeight="1" x14ac:dyDescent="0.2">
      <c r="A1" s="116" t="s">
        <v>133</v>
      </c>
      <c r="B1" s="42"/>
      <c r="C1" s="42"/>
      <c r="D1" s="42"/>
      <c r="E1" s="42"/>
      <c r="F1" s="42"/>
      <c r="G1" s="139"/>
      <c r="K1" s="44" t="s">
        <v>68</v>
      </c>
      <c r="AD1" s="143" t="s">
        <v>125</v>
      </c>
      <c r="AE1" s="143"/>
      <c r="AF1" s="143"/>
      <c r="AG1" s="143"/>
      <c r="AH1" s="143"/>
      <c r="AI1" s="143"/>
      <c r="AJ1" s="143"/>
      <c r="AK1" s="143"/>
      <c r="AL1" s="143"/>
      <c r="AM1" s="143"/>
      <c r="AN1" s="143"/>
      <c r="AO1" s="143"/>
      <c r="AP1" s="143"/>
      <c r="AQ1" s="143"/>
      <c r="AR1" s="143"/>
    </row>
    <row r="2" spans="1:150" s="60" customFormat="1" ht="21" customHeight="1" x14ac:dyDescent="0.2">
      <c r="A2" s="110" t="s">
        <v>134</v>
      </c>
      <c r="B2" s="57"/>
      <c r="C2" s="57"/>
      <c r="D2" s="58"/>
      <c r="E2" s="57"/>
      <c r="F2" s="59"/>
    </row>
    <row r="3" spans="1:150" s="103" customFormat="1" ht="6.75" customHeight="1" thickBot="1" x14ac:dyDescent="0.25">
      <c r="A3" s="99"/>
      <c r="B3" s="100"/>
      <c r="C3" s="100"/>
      <c r="D3" s="101"/>
      <c r="E3" s="100"/>
      <c r="F3" s="102"/>
      <c r="K3" s="113"/>
      <c r="L3" s="114"/>
      <c r="M3" s="114"/>
      <c r="N3" s="114"/>
      <c r="O3" s="114"/>
      <c r="P3" s="114"/>
      <c r="Q3" s="115"/>
      <c r="R3" s="113"/>
      <c r="S3" s="114"/>
      <c r="T3" s="114"/>
      <c r="U3" s="114"/>
      <c r="V3" s="114"/>
      <c r="W3" s="114"/>
      <c r="X3" s="115"/>
      <c r="Y3" s="113"/>
      <c r="Z3" s="114"/>
      <c r="AA3" s="114"/>
      <c r="AB3" s="114"/>
      <c r="AC3" s="114"/>
      <c r="AD3" s="114"/>
      <c r="AE3" s="115"/>
      <c r="AF3" s="113"/>
      <c r="AG3" s="114"/>
      <c r="AH3" s="114"/>
      <c r="AI3" s="114"/>
      <c r="AJ3" s="114"/>
      <c r="AK3" s="114"/>
      <c r="AL3" s="115"/>
      <c r="AM3" s="113"/>
      <c r="AN3" s="114"/>
      <c r="AO3" s="114"/>
      <c r="AP3" s="114"/>
      <c r="AQ3" s="114"/>
      <c r="AR3" s="114"/>
      <c r="AS3" s="115"/>
      <c r="AT3" s="113"/>
      <c r="AU3" s="114"/>
      <c r="AV3" s="114"/>
      <c r="AW3" s="114"/>
      <c r="AX3" s="114"/>
      <c r="AY3" s="114"/>
      <c r="AZ3" s="115"/>
      <c r="BA3" s="113"/>
      <c r="BB3" s="114"/>
      <c r="BC3" s="114"/>
      <c r="BD3" s="114"/>
      <c r="BE3" s="114"/>
      <c r="BF3" s="114"/>
      <c r="BG3" s="115"/>
      <c r="BH3" s="113"/>
      <c r="BI3" s="114"/>
      <c r="BJ3" s="114"/>
      <c r="BK3" s="114"/>
      <c r="BL3" s="114"/>
      <c r="BM3" s="114"/>
      <c r="BN3" s="115"/>
    </row>
    <row r="4" spans="1:150" s="108" customFormat="1" ht="19.5" customHeight="1" thickBot="1" x14ac:dyDescent="0.25">
      <c r="B4" s="111" t="s">
        <v>126</v>
      </c>
      <c r="C4" s="152">
        <v>44837</v>
      </c>
      <c r="D4" s="153"/>
      <c r="E4" s="154"/>
      <c r="H4" s="111" t="s">
        <v>67</v>
      </c>
      <c r="I4" s="112">
        <v>1</v>
      </c>
      <c r="K4" s="150" t="str">
        <f>"Week "&amp;(K6-($C$4-WEEKDAY($C$4,1)+2))/7+1</f>
        <v>Week 1</v>
      </c>
      <c r="L4" s="145"/>
      <c r="M4" s="145"/>
      <c r="N4" s="145"/>
      <c r="O4" s="145"/>
      <c r="P4" s="145"/>
      <c r="Q4" s="155"/>
      <c r="R4" s="150" t="str">
        <f>"Week "&amp;(R6-($C$4-WEEKDAY($C$4,1)+2))/7+1</f>
        <v>Week 2</v>
      </c>
      <c r="S4" s="145"/>
      <c r="T4" s="145"/>
      <c r="U4" s="145"/>
      <c r="V4" s="145"/>
      <c r="W4" s="145"/>
      <c r="X4" s="151"/>
      <c r="Y4" s="159" t="str">
        <f>"Week "&amp;(Y6-($C$4-WEEKDAY($C$4,1)+2))/7+1</f>
        <v>Week 3</v>
      </c>
      <c r="Z4" s="145"/>
      <c r="AA4" s="145"/>
      <c r="AB4" s="145"/>
      <c r="AC4" s="145"/>
      <c r="AD4" s="145"/>
      <c r="AE4" s="160"/>
      <c r="AF4" s="144" t="str">
        <f>"Week "&amp;(AF6-($C$4-WEEKDAY($C$4,1)+2))/7+1</f>
        <v>Week 4</v>
      </c>
      <c r="AG4" s="145"/>
      <c r="AH4" s="145"/>
      <c r="AI4" s="145"/>
      <c r="AJ4" s="145"/>
      <c r="AK4" s="145"/>
      <c r="AL4" s="146"/>
      <c r="AM4" s="173" t="str">
        <f>"Week "&amp;(AM6-($C$4-WEEKDAY($C$4,1)+2))/7+1</f>
        <v>Week 5</v>
      </c>
      <c r="AN4" s="145"/>
      <c r="AO4" s="145"/>
      <c r="AP4" s="145"/>
      <c r="AQ4" s="145"/>
      <c r="AR4" s="145"/>
      <c r="AS4" s="174"/>
      <c r="AT4" s="169" t="str">
        <f>"Week "&amp;(AT6-($C$4-WEEKDAY($C$4,1)+2))/7+1</f>
        <v>Week 6</v>
      </c>
      <c r="AU4" s="145"/>
      <c r="AV4" s="145"/>
      <c r="AW4" s="145"/>
      <c r="AX4" s="145"/>
      <c r="AY4" s="145"/>
      <c r="AZ4" s="170"/>
      <c r="BA4" s="175" t="str">
        <f>"Week "&amp;(BA6-($C$4-WEEKDAY($C$4,1)+2))/7+1</f>
        <v>Week 7</v>
      </c>
      <c r="BB4" s="145"/>
      <c r="BC4" s="145"/>
      <c r="BD4" s="145"/>
      <c r="BE4" s="145"/>
      <c r="BF4" s="145"/>
      <c r="BG4" s="176"/>
      <c r="BH4" s="163" t="str">
        <f>"Week "&amp;(BH6-($C$4-WEEKDAY($C$4,1)+2))/7+1</f>
        <v>Week 8</v>
      </c>
      <c r="BI4" s="145"/>
      <c r="BJ4" s="145"/>
      <c r="BK4" s="145"/>
      <c r="BL4" s="145"/>
      <c r="BM4" s="145"/>
      <c r="BN4" s="164"/>
    </row>
    <row r="5" spans="1:150" s="56" customFormat="1" ht="19.5" customHeight="1" thickBot="1" x14ac:dyDescent="0.25">
      <c r="A5" s="109"/>
      <c r="B5" s="111" t="s">
        <v>69</v>
      </c>
      <c r="C5" s="152" t="s">
        <v>128</v>
      </c>
      <c r="D5" s="153"/>
      <c r="E5" s="154"/>
      <c r="F5" s="109"/>
      <c r="G5" s="109"/>
      <c r="H5" s="109"/>
      <c r="I5" s="109"/>
      <c r="K5" s="156">
        <f>K6</f>
        <v>44837</v>
      </c>
      <c r="L5" s="148"/>
      <c r="M5" s="148"/>
      <c r="N5" s="148"/>
      <c r="O5" s="148"/>
      <c r="P5" s="148"/>
      <c r="Q5" s="158"/>
      <c r="R5" s="156">
        <f>R6</f>
        <v>44844</v>
      </c>
      <c r="S5" s="148"/>
      <c r="T5" s="148"/>
      <c r="U5" s="148"/>
      <c r="V5" s="148"/>
      <c r="W5" s="148"/>
      <c r="X5" s="157"/>
      <c r="Y5" s="161">
        <f>Y6</f>
        <v>44851</v>
      </c>
      <c r="Z5" s="148"/>
      <c r="AA5" s="148"/>
      <c r="AB5" s="148"/>
      <c r="AC5" s="148"/>
      <c r="AD5" s="148"/>
      <c r="AE5" s="162"/>
      <c r="AF5" s="147">
        <f>AF6</f>
        <v>44858</v>
      </c>
      <c r="AG5" s="148"/>
      <c r="AH5" s="148"/>
      <c r="AI5" s="148"/>
      <c r="AJ5" s="148"/>
      <c r="AK5" s="148"/>
      <c r="AL5" s="149"/>
      <c r="AM5" s="167">
        <f>AM6</f>
        <v>44865</v>
      </c>
      <c r="AN5" s="148"/>
      <c r="AO5" s="148"/>
      <c r="AP5" s="148"/>
      <c r="AQ5" s="148"/>
      <c r="AR5" s="148"/>
      <c r="AS5" s="168"/>
      <c r="AT5" s="171">
        <f>AT6</f>
        <v>44872</v>
      </c>
      <c r="AU5" s="148"/>
      <c r="AV5" s="148"/>
      <c r="AW5" s="148"/>
      <c r="AX5" s="148"/>
      <c r="AY5" s="148"/>
      <c r="AZ5" s="172"/>
      <c r="BA5" s="177">
        <f>BA6</f>
        <v>44879</v>
      </c>
      <c r="BB5" s="148"/>
      <c r="BC5" s="148"/>
      <c r="BD5" s="148"/>
      <c r="BE5" s="148"/>
      <c r="BF5" s="148"/>
      <c r="BG5" s="178"/>
      <c r="BH5" s="165">
        <f>BH6</f>
        <v>44886</v>
      </c>
      <c r="BI5" s="148"/>
      <c r="BJ5" s="148"/>
      <c r="BK5" s="148"/>
      <c r="BL5" s="148"/>
      <c r="BM5" s="148"/>
      <c r="BN5" s="166"/>
    </row>
    <row r="6" spans="1:150" s="54" customFormat="1" ht="14.25" customHeight="1" x14ac:dyDescent="0.2">
      <c r="K6" s="65">
        <f>C4-WEEKDAY(C4,1)+2+7*(I4-1)</f>
        <v>44837</v>
      </c>
      <c r="L6" s="55">
        <f t="shared" ref="L6:AQ6" si="0">K6+1</f>
        <v>44838</v>
      </c>
      <c r="M6" s="55">
        <f t="shared" si="0"/>
        <v>44839</v>
      </c>
      <c r="N6" s="55">
        <f t="shared" si="0"/>
        <v>44840</v>
      </c>
      <c r="O6" s="55">
        <f t="shared" si="0"/>
        <v>44841</v>
      </c>
      <c r="P6" s="55">
        <f t="shared" si="0"/>
        <v>44842</v>
      </c>
      <c r="Q6" s="66">
        <f t="shared" si="0"/>
        <v>44843</v>
      </c>
      <c r="R6" s="65">
        <f t="shared" si="0"/>
        <v>44844</v>
      </c>
      <c r="S6" s="55">
        <f t="shared" si="0"/>
        <v>44845</v>
      </c>
      <c r="T6" s="55">
        <f t="shared" si="0"/>
        <v>44846</v>
      </c>
      <c r="U6" s="55">
        <f t="shared" ref="U6" si="1">T6+1</f>
        <v>44847</v>
      </c>
      <c r="V6" s="55">
        <f t="shared" ref="V6" si="2">U6+1</f>
        <v>44848</v>
      </c>
      <c r="W6" s="55">
        <f t="shared" ref="W6" si="3">V6+1</f>
        <v>44849</v>
      </c>
      <c r="X6" s="67">
        <f t="shared" si="0"/>
        <v>44850</v>
      </c>
      <c r="Y6" s="68">
        <f t="shared" si="0"/>
        <v>44851</v>
      </c>
      <c r="Z6" s="55">
        <f t="shared" si="0"/>
        <v>44852</v>
      </c>
      <c r="AA6" s="55">
        <f t="shared" si="0"/>
        <v>44853</v>
      </c>
      <c r="AB6" s="55">
        <f t="shared" si="0"/>
        <v>44854</v>
      </c>
      <c r="AC6" s="55">
        <f t="shared" si="0"/>
        <v>44855</v>
      </c>
      <c r="AD6" s="55">
        <f t="shared" si="0"/>
        <v>44856</v>
      </c>
      <c r="AE6" s="69">
        <f t="shared" si="0"/>
        <v>44857</v>
      </c>
      <c r="AF6" s="70">
        <f t="shared" si="0"/>
        <v>44858</v>
      </c>
      <c r="AG6" s="55">
        <f t="shared" si="0"/>
        <v>44859</v>
      </c>
      <c r="AH6" s="55">
        <f t="shared" si="0"/>
        <v>44860</v>
      </c>
      <c r="AI6" s="55">
        <f t="shared" si="0"/>
        <v>44861</v>
      </c>
      <c r="AJ6" s="55">
        <f t="shared" si="0"/>
        <v>44862</v>
      </c>
      <c r="AK6" s="55">
        <f t="shared" si="0"/>
        <v>44863</v>
      </c>
      <c r="AL6" s="71">
        <f t="shared" si="0"/>
        <v>44864</v>
      </c>
      <c r="AM6" s="72">
        <f t="shared" si="0"/>
        <v>44865</v>
      </c>
      <c r="AN6" s="55">
        <f t="shared" si="0"/>
        <v>44866</v>
      </c>
      <c r="AO6" s="55">
        <f t="shared" si="0"/>
        <v>44867</v>
      </c>
      <c r="AP6" s="55">
        <f t="shared" si="0"/>
        <v>44868</v>
      </c>
      <c r="AQ6" s="55">
        <f t="shared" si="0"/>
        <v>44869</v>
      </c>
      <c r="AR6" s="55">
        <f t="shared" ref="AR6:BN6" si="4">AQ6+1</f>
        <v>44870</v>
      </c>
      <c r="AS6" s="73">
        <f t="shared" si="4"/>
        <v>44871</v>
      </c>
      <c r="AT6" s="74">
        <f t="shared" si="4"/>
        <v>44872</v>
      </c>
      <c r="AU6" s="55">
        <f t="shared" si="4"/>
        <v>44873</v>
      </c>
      <c r="AV6" s="55">
        <f t="shared" si="4"/>
        <v>44874</v>
      </c>
      <c r="AW6" s="55">
        <f t="shared" si="4"/>
        <v>44875</v>
      </c>
      <c r="AX6" s="55">
        <f t="shared" si="4"/>
        <v>44876</v>
      </c>
      <c r="AY6" s="55">
        <f t="shared" si="4"/>
        <v>44877</v>
      </c>
      <c r="AZ6" s="75">
        <f t="shared" si="4"/>
        <v>44878</v>
      </c>
      <c r="BA6" s="76">
        <f t="shared" si="4"/>
        <v>44879</v>
      </c>
      <c r="BB6" s="55">
        <f t="shared" si="4"/>
        <v>44880</v>
      </c>
      <c r="BC6" s="55">
        <f t="shared" si="4"/>
        <v>44881</v>
      </c>
      <c r="BD6" s="55">
        <f t="shared" si="4"/>
        <v>44882</v>
      </c>
      <c r="BE6" s="55">
        <f t="shared" si="4"/>
        <v>44883</v>
      </c>
      <c r="BF6" s="55">
        <f t="shared" si="4"/>
        <v>44884</v>
      </c>
      <c r="BG6" s="77">
        <f t="shared" si="4"/>
        <v>44885</v>
      </c>
      <c r="BH6" s="78">
        <f>BG6+1</f>
        <v>44886</v>
      </c>
      <c r="BI6" s="55">
        <f t="shared" si="4"/>
        <v>44887</v>
      </c>
      <c r="BJ6" s="55">
        <f t="shared" si="4"/>
        <v>44888</v>
      </c>
      <c r="BK6" s="55">
        <f t="shared" si="4"/>
        <v>44889</v>
      </c>
      <c r="BL6" s="55">
        <f t="shared" si="4"/>
        <v>44890</v>
      </c>
      <c r="BM6" s="55">
        <f t="shared" si="4"/>
        <v>44891</v>
      </c>
      <c r="BN6" s="79">
        <f t="shared" si="4"/>
        <v>44892</v>
      </c>
    </row>
    <row r="7" spans="1:150" s="53" customFormat="1" ht="30" customHeight="1" thickBot="1" x14ac:dyDescent="0.25">
      <c r="A7" s="48" t="s">
        <v>0</v>
      </c>
      <c r="B7" s="48" t="s">
        <v>59</v>
      </c>
      <c r="C7" s="49" t="s">
        <v>60</v>
      </c>
      <c r="D7" s="49" t="s">
        <v>66</v>
      </c>
      <c r="E7" s="50" t="s">
        <v>61</v>
      </c>
      <c r="F7" s="50" t="s">
        <v>62</v>
      </c>
      <c r="G7" s="49" t="s">
        <v>63</v>
      </c>
      <c r="H7" s="49" t="s">
        <v>64</v>
      </c>
      <c r="I7" s="84" t="s">
        <v>65</v>
      </c>
      <c r="J7" s="47"/>
      <c r="K7" s="62" t="str">
        <f t="shared" ref="K7:AP7" si="5">CHOOSE(WEEKDAY(K6,1),"S","M","T","W","T","F","S")</f>
        <v>M</v>
      </c>
      <c r="L7" s="51" t="str">
        <f t="shared" si="5"/>
        <v>T</v>
      </c>
      <c r="M7" s="51" t="str">
        <f t="shared" si="5"/>
        <v>W</v>
      </c>
      <c r="N7" s="51" t="str">
        <f t="shared" si="5"/>
        <v>T</v>
      </c>
      <c r="O7" s="51" t="str">
        <f t="shared" si="5"/>
        <v>F</v>
      </c>
      <c r="P7" s="51" t="str">
        <f t="shared" si="5"/>
        <v>S</v>
      </c>
      <c r="Q7" s="63" t="str">
        <f t="shared" si="5"/>
        <v>S</v>
      </c>
      <c r="R7" s="62" t="str">
        <f t="shared" si="5"/>
        <v>M</v>
      </c>
      <c r="S7" s="51" t="str">
        <f t="shared" si="5"/>
        <v>T</v>
      </c>
      <c r="T7" s="51" t="str">
        <f>CHOOSE(WEEKDAY(T6,1),"S","M","T","W","T","F","S")</f>
        <v>W</v>
      </c>
      <c r="U7" s="51" t="str">
        <f t="shared" ref="U7:W7" si="6">CHOOSE(WEEKDAY(U6,1),"S","M","T","W","T","F","S")</f>
        <v>T</v>
      </c>
      <c r="V7" s="51" t="str">
        <f t="shared" si="6"/>
        <v>F</v>
      </c>
      <c r="W7" s="51" t="str">
        <f t="shared" si="6"/>
        <v>S</v>
      </c>
      <c r="X7" s="63" t="str">
        <f t="shared" si="5"/>
        <v>S</v>
      </c>
      <c r="Y7" s="61" t="str">
        <f t="shared" si="5"/>
        <v>M</v>
      </c>
      <c r="Z7" s="51" t="str">
        <f t="shared" si="5"/>
        <v>T</v>
      </c>
      <c r="AA7" s="51" t="str">
        <f t="shared" si="5"/>
        <v>W</v>
      </c>
      <c r="AB7" s="51" t="str">
        <f t="shared" si="5"/>
        <v>T</v>
      </c>
      <c r="AC7" s="51" t="str">
        <f t="shared" si="5"/>
        <v>F</v>
      </c>
      <c r="AD7" s="51" t="str">
        <f t="shared" si="5"/>
        <v>S</v>
      </c>
      <c r="AE7" s="64" t="str">
        <f t="shared" si="5"/>
        <v>S</v>
      </c>
      <c r="AF7" s="62" t="str">
        <f t="shared" si="5"/>
        <v>M</v>
      </c>
      <c r="AG7" s="51" t="str">
        <f t="shared" si="5"/>
        <v>T</v>
      </c>
      <c r="AH7" s="51" t="str">
        <f t="shared" si="5"/>
        <v>W</v>
      </c>
      <c r="AI7" s="51" t="str">
        <f t="shared" si="5"/>
        <v>T</v>
      </c>
      <c r="AJ7" s="51" t="str">
        <f t="shared" si="5"/>
        <v>F</v>
      </c>
      <c r="AK7" s="51" t="str">
        <f t="shared" si="5"/>
        <v>S</v>
      </c>
      <c r="AL7" s="63" t="str">
        <f t="shared" si="5"/>
        <v>S</v>
      </c>
      <c r="AM7" s="62" t="str">
        <f t="shared" si="5"/>
        <v>M</v>
      </c>
      <c r="AN7" s="51" t="str">
        <f t="shared" si="5"/>
        <v>T</v>
      </c>
      <c r="AO7" s="51" t="str">
        <f t="shared" si="5"/>
        <v>W</v>
      </c>
      <c r="AP7" s="51" t="str">
        <f t="shared" si="5"/>
        <v>T</v>
      </c>
      <c r="AQ7" s="51" t="str">
        <f t="shared" ref="AQ7:BW7" si="7">CHOOSE(WEEKDAY(AQ6,1),"S","M","T","W","T","F","S")</f>
        <v>F</v>
      </c>
      <c r="AR7" s="51" t="str">
        <f t="shared" si="7"/>
        <v>S</v>
      </c>
      <c r="AS7" s="63" t="str">
        <f t="shared" si="7"/>
        <v>S</v>
      </c>
      <c r="AT7" s="62" t="str">
        <f t="shared" si="7"/>
        <v>M</v>
      </c>
      <c r="AU7" s="51" t="str">
        <f t="shared" si="7"/>
        <v>T</v>
      </c>
      <c r="AV7" s="51" t="str">
        <f t="shared" si="7"/>
        <v>W</v>
      </c>
      <c r="AW7" s="51" t="str">
        <f t="shared" si="7"/>
        <v>T</v>
      </c>
      <c r="AX7" s="51" t="str">
        <f t="shared" si="7"/>
        <v>F</v>
      </c>
      <c r="AY7" s="51" t="str">
        <f t="shared" si="7"/>
        <v>S</v>
      </c>
      <c r="AZ7" s="63" t="str">
        <f t="shared" si="7"/>
        <v>S</v>
      </c>
      <c r="BA7" s="62" t="str">
        <f t="shared" si="7"/>
        <v>M</v>
      </c>
      <c r="BB7" s="51" t="str">
        <f t="shared" si="7"/>
        <v>T</v>
      </c>
      <c r="BC7" s="51" t="str">
        <f t="shared" si="7"/>
        <v>W</v>
      </c>
      <c r="BD7" s="51" t="str">
        <f t="shared" si="7"/>
        <v>T</v>
      </c>
      <c r="BE7" s="51" t="str">
        <f t="shared" si="7"/>
        <v>F</v>
      </c>
      <c r="BF7" s="51" t="str">
        <f t="shared" si="7"/>
        <v>S</v>
      </c>
      <c r="BG7" s="63" t="str">
        <f t="shared" si="7"/>
        <v>S</v>
      </c>
      <c r="BH7" s="62" t="str">
        <f t="shared" si="7"/>
        <v>M</v>
      </c>
      <c r="BI7" s="51" t="str">
        <f t="shared" si="7"/>
        <v>T</v>
      </c>
      <c r="BJ7" s="51" t="str">
        <f t="shared" si="7"/>
        <v>W</v>
      </c>
      <c r="BK7" s="51" t="str">
        <f t="shared" si="7"/>
        <v>T</v>
      </c>
      <c r="BL7" s="51" t="str">
        <f t="shared" si="7"/>
        <v>F</v>
      </c>
      <c r="BM7" s="51" t="str">
        <f t="shared" si="7"/>
        <v>S</v>
      </c>
      <c r="BN7" s="63" t="str">
        <f t="shared" si="7"/>
        <v>S</v>
      </c>
      <c r="BO7" s="52"/>
      <c r="BP7" s="52"/>
      <c r="BQ7" s="52"/>
      <c r="BR7" s="52"/>
      <c r="BS7" s="52"/>
      <c r="BT7" s="52"/>
      <c r="BU7" s="52"/>
      <c r="BV7" s="52"/>
      <c r="BW7" s="52"/>
      <c r="BX7" s="52"/>
      <c r="BY7" s="52"/>
      <c r="BZ7" s="52"/>
      <c r="CA7" s="52"/>
      <c r="CB7" s="52"/>
      <c r="CC7" s="52"/>
      <c r="CD7" s="52"/>
      <c r="CE7" s="52"/>
      <c r="CF7" s="52"/>
      <c r="CG7" s="52"/>
      <c r="CH7" s="52"/>
      <c r="CI7" s="52"/>
      <c r="CJ7" s="52"/>
      <c r="CK7" s="52"/>
      <c r="CL7" s="52"/>
      <c r="CM7" s="52"/>
      <c r="CN7" s="52"/>
      <c r="CO7" s="52"/>
      <c r="CP7" s="52"/>
      <c r="CQ7" s="52"/>
      <c r="CR7" s="52"/>
      <c r="CS7" s="52"/>
      <c r="CT7" s="52"/>
      <c r="CU7" s="52"/>
      <c r="CV7" s="52"/>
      <c r="CW7" s="52"/>
      <c r="CX7" s="52"/>
      <c r="CY7" s="52"/>
      <c r="CZ7" s="52"/>
      <c r="DA7" s="52"/>
      <c r="DB7" s="52"/>
      <c r="DC7" s="52"/>
      <c r="DD7" s="52"/>
      <c r="DE7" s="52"/>
      <c r="DF7" s="52"/>
      <c r="DG7" s="52"/>
      <c r="DH7" s="52"/>
      <c r="DI7" s="52"/>
      <c r="DJ7" s="52"/>
      <c r="DK7" s="52"/>
      <c r="DL7" s="52"/>
      <c r="DM7" s="52"/>
      <c r="DN7" s="52"/>
      <c r="DO7" s="52"/>
      <c r="DP7" s="52"/>
      <c r="DQ7" s="52"/>
      <c r="DR7" s="52"/>
      <c r="DS7" s="52"/>
      <c r="DT7" s="52"/>
      <c r="DU7" s="52"/>
      <c r="DV7" s="52"/>
      <c r="DW7" s="52"/>
      <c r="DX7" s="52"/>
      <c r="DY7" s="52"/>
      <c r="DZ7" s="52"/>
      <c r="EA7" s="52"/>
      <c r="EB7" s="52"/>
      <c r="EC7" s="52"/>
      <c r="ED7" s="52"/>
      <c r="EE7" s="52"/>
      <c r="EF7" s="52"/>
      <c r="EG7" s="52"/>
      <c r="EH7" s="52"/>
      <c r="EI7" s="52"/>
      <c r="EJ7" s="52"/>
      <c r="EK7" s="52"/>
      <c r="EL7" s="52"/>
      <c r="EM7" s="52"/>
      <c r="EN7" s="52"/>
      <c r="EO7" s="52"/>
      <c r="EP7" s="52"/>
      <c r="EQ7" s="52"/>
      <c r="ER7" s="52"/>
      <c r="ES7" s="52"/>
      <c r="ET7" s="52"/>
    </row>
    <row r="8" spans="1:150" s="26" customFormat="1" ht="18.75" thickTop="1" x14ac:dyDescent="0.2">
      <c r="A8" s="92" t="str">
        <f>IF(ISERROR(VALUE(SUBSTITUTE(prevWBS,".",""))),"1",IF(ISERROR(FIND("`",SUBSTITUTE(prevWBS,".","`",1))),TEXT(VALUE(prevWBS)+1,"#"),TEXT(VALUE(LEFT(prevWBS,FIND("`",SUBSTITUTE(prevWBS,".","`",1))-1))+1,"#")))</f>
        <v>1</v>
      </c>
      <c r="B8" s="80" t="s">
        <v>135</v>
      </c>
      <c r="D8" s="27"/>
      <c r="E8" s="28"/>
      <c r="F8" s="28"/>
      <c r="G8" s="29"/>
      <c r="H8" s="30"/>
      <c r="I8" s="106"/>
      <c r="J8" s="95"/>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row>
    <row r="9" spans="1:150" s="32" customFormat="1" ht="18" x14ac:dyDescent="0.2">
      <c r="A9" s="93" t="str">
        <f t="shared" ref="A9:A14"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9" t="s">
        <v>136</v>
      </c>
      <c r="C9" s="90"/>
      <c r="D9" s="91"/>
      <c r="E9" s="88">
        <v>44837</v>
      </c>
      <c r="F9" s="85">
        <f>IF(ISBLANK(E9)," - ",IF(G9=0,E9,E9+G9-1))</f>
        <v>44841</v>
      </c>
      <c r="G9" s="45">
        <v>5</v>
      </c>
      <c r="H9" s="46">
        <v>1</v>
      </c>
      <c r="I9" s="104">
        <f>IF(OR(F9=0,E9=0),0,NETWORKDAYS(E9,F9))</f>
        <v>5</v>
      </c>
      <c r="J9" s="96"/>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row>
    <row r="10" spans="1:150" s="32" customFormat="1" ht="24" x14ac:dyDescent="0.2">
      <c r="A10" s="93" t="str">
        <f t="shared" si="8"/>
        <v>1.2</v>
      </c>
      <c r="B10" s="89" t="s">
        <v>137</v>
      </c>
      <c r="C10" s="90"/>
      <c r="D10" s="91"/>
      <c r="E10" s="88">
        <v>44842</v>
      </c>
      <c r="F10" s="85">
        <f>IF(ISBLANK(E10)," - ",IF(G10=P109,E10,E10+G10-1))</f>
        <v>44842</v>
      </c>
      <c r="G10" s="45">
        <v>1</v>
      </c>
      <c r="H10" s="46">
        <v>1</v>
      </c>
      <c r="I10" s="104">
        <f t="shared" ref="I10:I12" si="9">IF(OR(F10=0,E10=0),0,NETWORKDAYS(E10,F10))</f>
        <v>0</v>
      </c>
      <c r="J10" s="96"/>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row>
    <row r="11" spans="1:150" s="32" customFormat="1" ht="24" x14ac:dyDescent="0.2">
      <c r="A11" s="93" t="str">
        <f t="shared" si="8"/>
        <v>1.3</v>
      </c>
      <c r="B11" s="89" t="s">
        <v>138</v>
      </c>
      <c r="C11" s="90"/>
      <c r="D11" s="91"/>
      <c r="E11" s="88">
        <v>44842</v>
      </c>
      <c r="F11" s="85">
        <f t="shared" ref="F11:F12" si="10">IF(ISBLANK(E11)," - ",IF(G11=0,E11,E11+G11-1))</f>
        <v>44843</v>
      </c>
      <c r="G11" s="45">
        <v>2</v>
      </c>
      <c r="H11" s="46">
        <v>1</v>
      </c>
      <c r="I11" s="104">
        <f t="shared" si="9"/>
        <v>0</v>
      </c>
      <c r="J11" s="96"/>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row>
    <row r="12" spans="1:150" s="32" customFormat="1" ht="24" x14ac:dyDescent="0.2">
      <c r="A12" s="93" t="str">
        <f t="shared" si="8"/>
        <v>1.4</v>
      </c>
      <c r="B12" s="89" t="s">
        <v>139</v>
      </c>
      <c r="C12" s="90"/>
      <c r="D12" s="91"/>
      <c r="E12" s="88">
        <v>44843</v>
      </c>
      <c r="F12" s="85">
        <f t="shared" si="10"/>
        <v>44845</v>
      </c>
      <c r="G12" s="45">
        <v>3</v>
      </c>
      <c r="H12" s="46">
        <v>1</v>
      </c>
      <c r="I12" s="104">
        <f t="shared" si="9"/>
        <v>2</v>
      </c>
      <c r="J12" s="96"/>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row>
    <row r="13" spans="1:150" s="32" customFormat="1" ht="18" x14ac:dyDescent="0.2">
      <c r="A13" s="93" t="str">
        <f t="shared" si="8"/>
        <v>1.5</v>
      </c>
      <c r="B13" s="89" t="s">
        <v>141</v>
      </c>
      <c r="C13" s="90"/>
      <c r="D13" s="91"/>
      <c r="E13" s="88">
        <v>44846</v>
      </c>
      <c r="F13" s="85">
        <f t="shared" ref="F13" si="11">IF(ISBLANK(E13)," - ",IF(G13=0,E13,E13+G13-1))</f>
        <v>44848</v>
      </c>
      <c r="G13" s="45">
        <v>3</v>
      </c>
      <c r="H13" s="46">
        <v>1</v>
      </c>
      <c r="I13" s="104">
        <f t="shared" ref="I13:I14" si="12">IF(OR(F13=0,E13=0),0,NETWORKDAYS(E13,F13))</f>
        <v>3</v>
      </c>
      <c r="J13" s="96"/>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row>
    <row r="14" spans="1:150" s="32" customFormat="1" ht="18" x14ac:dyDescent="0.2">
      <c r="A14" s="93" t="str">
        <f t="shared" si="8"/>
        <v>1.6</v>
      </c>
      <c r="B14" s="89" t="s">
        <v>140</v>
      </c>
      <c r="C14" s="90"/>
      <c r="D14" s="91"/>
      <c r="E14" s="88">
        <v>44848</v>
      </c>
      <c r="F14" s="85">
        <f>IF(ISBLANK(E14)," - ",IF(G14=0,E14,E14+G14-1))</f>
        <v>44851</v>
      </c>
      <c r="G14" s="45">
        <v>4</v>
      </c>
      <c r="H14" s="46">
        <v>1</v>
      </c>
      <c r="I14" s="104">
        <f t="shared" si="12"/>
        <v>2</v>
      </c>
      <c r="J14" s="96"/>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row>
    <row r="15" spans="1:150" s="31" customFormat="1" ht="18" x14ac:dyDescent="0.2">
      <c r="A15" s="94" t="str">
        <f>IF(ISERROR(VALUE(SUBSTITUTE(prevWBS,".",""))),"1",IF(ISERROR(FIND("`",SUBSTITUTE(prevWBS,".","`",1))),TEXT(VALUE(prevWBS)+1,"#"),TEXT(VALUE(LEFT(prevWBS,FIND("`",SUBSTITUTE(prevWBS,".","`",1))-1))+1,"#")))</f>
        <v>2</v>
      </c>
      <c r="B15" s="81" t="s">
        <v>129</v>
      </c>
      <c r="D15" s="36"/>
      <c r="E15" s="82"/>
      <c r="F15" s="83"/>
      <c r="G15" s="37"/>
      <c r="H15" s="38"/>
      <c r="I15" s="105"/>
      <c r="J15" s="97"/>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row>
    <row r="16" spans="1:150" s="32" customFormat="1" ht="24" x14ac:dyDescent="0.2">
      <c r="A16"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6" s="35" t="s">
        <v>142</v>
      </c>
      <c r="D16" s="33"/>
      <c r="E16" s="88">
        <v>44852</v>
      </c>
      <c r="F16" s="85">
        <f t="shared" ref="F16:F18" si="13">IF(ISBLANK(E16)," - ",IF(G16=0,E16,E16+G16-1))</f>
        <v>44857</v>
      </c>
      <c r="G16" s="45">
        <v>6</v>
      </c>
      <c r="H16" s="46">
        <v>0</v>
      </c>
      <c r="I16" s="104">
        <f>IF(OR(F16=0,E16=0),0,NETWORKDAYS(E16,F16))</f>
        <v>4</v>
      </c>
      <c r="J16" s="96"/>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row>
    <row r="17" spans="1:66" s="32" customFormat="1" ht="18" x14ac:dyDescent="0.2">
      <c r="A17"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7" s="35" t="s">
        <v>143</v>
      </c>
      <c r="D17" s="33"/>
      <c r="E17" s="88">
        <f>F16</f>
        <v>44857</v>
      </c>
      <c r="F17" s="85">
        <f t="shared" si="13"/>
        <v>44862</v>
      </c>
      <c r="G17" s="45">
        <v>6</v>
      </c>
      <c r="H17" s="46">
        <v>0</v>
      </c>
      <c r="I17" s="104">
        <f>IF(OR(F17=0,E17=0),0,NETWORKDAYS(E17,F17))</f>
        <v>5</v>
      </c>
      <c r="J17" s="96"/>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row>
    <row r="18" spans="1:66" s="32" customFormat="1" ht="24" x14ac:dyDescent="0.2">
      <c r="A18"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8" s="35" t="s">
        <v>144</v>
      </c>
      <c r="D18" s="33"/>
      <c r="E18" s="88">
        <f>F17</f>
        <v>44862</v>
      </c>
      <c r="F18" s="85">
        <f t="shared" si="13"/>
        <v>44867</v>
      </c>
      <c r="G18" s="45">
        <v>6</v>
      </c>
      <c r="H18" s="46">
        <v>0</v>
      </c>
      <c r="I18" s="104">
        <f>IF(OR(F18=0,E18=0),0,NETWORKDAYS(E18,F18))</f>
        <v>4</v>
      </c>
      <c r="J18" s="96"/>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row>
    <row r="19" spans="1:66" s="32" customFormat="1" ht="18" x14ac:dyDescent="0.2">
      <c r="A19" s="93">
        <v>2.4</v>
      </c>
      <c r="B19" s="35" t="s">
        <v>151</v>
      </c>
      <c r="D19" s="142"/>
      <c r="E19" s="88">
        <f>F18</f>
        <v>44867</v>
      </c>
      <c r="F19" s="85">
        <f t="shared" ref="F19" si="14">IF(ISBLANK(E19)," - ",IF(G19=0,E19,E19+G19-1))</f>
        <v>44872</v>
      </c>
      <c r="G19" s="45">
        <v>6</v>
      </c>
      <c r="H19" s="46">
        <v>0</v>
      </c>
      <c r="I19" s="104">
        <f>IF(OR(F19=0,E19=0),0,NETWORKDAYS(E19,F19))</f>
        <v>4</v>
      </c>
      <c r="J19" s="141"/>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row>
    <row r="20" spans="1:66" s="31" customFormat="1" ht="18" x14ac:dyDescent="0.2">
      <c r="A20" s="94" t="str">
        <f>IF(ISERROR(VALUE(SUBSTITUTE(prevWBS,".",""))),"1",IF(ISERROR(FIND("`",SUBSTITUTE(prevWBS,".","`",1))),TEXT(VALUE(prevWBS)+1,"#"),TEXT(VALUE(LEFT(prevWBS,FIND("`",SUBSTITUTE(prevWBS,".","`",1))-1))+1,"#")))</f>
        <v>3</v>
      </c>
      <c r="B20" s="81" t="s">
        <v>130</v>
      </c>
      <c r="D20" s="36"/>
      <c r="E20" s="86"/>
      <c r="F20" s="87"/>
      <c r="G20" s="37"/>
      <c r="H20" s="38"/>
      <c r="I20" s="105"/>
      <c r="J20" s="97"/>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row>
    <row r="21" spans="1:66" s="32" customFormat="1" ht="24" x14ac:dyDescent="0.2">
      <c r="A21"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1" s="35" t="s">
        <v>145</v>
      </c>
      <c r="D21" s="33"/>
      <c r="E21" s="88">
        <v>44873</v>
      </c>
      <c r="F21" s="85">
        <f t="shared" ref="F21:F22" si="15">IF(ISBLANK(E21)," - ",IF(G21=0,E21,E21+G21-1))</f>
        <v>44882</v>
      </c>
      <c r="G21" s="45">
        <v>10</v>
      </c>
      <c r="H21" s="46">
        <v>0</v>
      </c>
      <c r="I21" s="104">
        <f>IF(OR(F21=0,E21=0),0,NETWORKDAYS(E21,F21))</f>
        <v>8</v>
      </c>
      <c r="J21" s="96"/>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row>
    <row r="22" spans="1:66" s="32" customFormat="1" ht="24" x14ac:dyDescent="0.2">
      <c r="A22"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2" s="35" t="s">
        <v>146</v>
      </c>
      <c r="D22" s="33"/>
      <c r="E22" s="88">
        <v>44883</v>
      </c>
      <c r="F22" s="85">
        <f t="shared" si="15"/>
        <v>44892</v>
      </c>
      <c r="G22" s="45">
        <v>10</v>
      </c>
      <c r="H22" s="46">
        <v>0</v>
      </c>
      <c r="I22" s="104">
        <f>IF(OR(F22=0,E22=0),0,NETWORKDAYS(E22,F22))</f>
        <v>6</v>
      </c>
      <c r="J22" s="96"/>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row>
    <row r="23" spans="1:66" s="31" customFormat="1" ht="18" x14ac:dyDescent="0.2">
      <c r="A23" s="94" t="str">
        <f>IF(ISERROR(VALUE(SUBSTITUTE(prevWBS,".",""))),"1",IF(ISERROR(FIND("`",SUBSTITUTE(prevWBS,".","`",1))),TEXT(VALUE(prevWBS)+1,"#"),TEXT(VALUE(LEFT(prevWBS,FIND("`",SUBSTITUTE(prevWBS,".","`",1))-1))+1,"#")))</f>
        <v>4</v>
      </c>
      <c r="B23" s="81" t="s">
        <v>131</v>
      </c>
      <c r="D23" s="36"/>
      <c r="E23" s="86"/>
      <c r="F23" s="87"/>
      <c r="G23" s="37"/>
      <c r="H23" s="38"/>
      <c r="I23" s="105"/>
      <c r="J23" s="97"/>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row>
    <row r="24" spans="1:66" s="32" customFormat="1" ht="24" x14ac:dyDescent="0.2">
      <c r="A24"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4" s="35" t="s">
        <v>149</v>
      </c>
      <c r="D24" s="33"/>
      <c r="E24" s="88">
        <v>44893</v>
      </c>
      <c r="F24" s="85">
        <f>IF(ISBLANK(E24)," - ",IF(G24=H257,E24,E24+G24-1))</f>
        <v>44899</v>
      </c>
      <c r="G24" s="45">
        <v>7</v>
      </c>
      <c r="H24" s="46">
        <v>0</v>
      </c>
      <c r="I24" s="104">
        <f>IF(OR(F24=0,E24=0),0,NETWORKDAYS(E24,F24))</f>
        <v>5</v>
      </c>
      <c r="J24" s="96"/>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row>
    <row r="25" spans="1:66" s="32" customFormat="1" ht="24" x14ac:dyDescent="0.2">
      <c r="A25"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5" s="35" t="s">
        <v>147</v>
      </c>
      <c r="D25" s="33"/>
      <c r="E25" s="88">
        <f>F24</f>
        <v>44899</v>
      </c>
      <c r="F25" s="85">
        <f t="shared" ref="F25" si="16">IF(ISBLANK(E25)," - ",IF(G25=0,E25,E25+G25-1))</f>
        <v>44905</v>
      </c>
      <c r="G25" s="45">
        <v>7</v>
      </c>
      <c r="H25" s="46">
        <v>0</v>
      </c>
      <c r="I25" s="104">
        <f>IF(OR(F25=0,E25=0),0,NETWORKDAYS(E25,F25))</f>
        <v>5</v>
      </c>
      <c r="J25" s="96"/>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row>
    <row r="26" spans="1:66" s="32" customFormat="1" ht="18" x14ac:dyDescent="0.2">
      <c r="A26"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6" s="35" t="s">
        <v>148</v>
      </c>
      <c r="D26" s="33"/>
      <c r="E26" s="88">
        <f t="shared" ref="E26:E27" si="17">F25</f>
        <v>44905</v>
      </c>
      <c r="F26" s="85">
        <f t="shared" ref="F26:F27" si="18">IF(ISBLANK(E26)," - ",IF(G26=0,E26,E26+G26-1))</f>
        <v>44911</v>
      </c>
      <c r="G26" s="45">
        <v>7</v>
      </c>
      <c r="H26" s="46">
        <v>0</v>
      </c>
      <c r="I26" s="104">
        <f>IF(OR(F26=0,E26=0),0,NETWORKDAYS(E26,F26))</f>
        <v>5</v>
      </c>
      <c r="J26" s="96"/>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row>
    <row r="27" spans="1:66" s="32" customFormat="1" ht="18" x14ac:dyDescent="0.2">
      <c r="A27"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7" s="35" t="s">
        <v>150</v>
      </c>
      <c r="D27" s="33"/>
      <c r="E27" s="88">
        <f t="shared" si="17"/>
        <v>44911</v>
      </c>
      <c r="F27" s="85">
        <f t="shared" si="18"/>
        <v>44917</v>
      </c>
      <c r="G27" s="45">
        <v>7</v>
      </c>
      <c r="H27" s="46">
        <v>0</v>
      </c>
      <c r="I27" s="104">
        <f>IF(OR(F27=0,E27=0),0,NETWORKDAYS(E27,F27))</f>
        <v>5</v>
      </c>
      <c r="J27" s="96"/>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row>
    <row r="28" spans="1:66" s="39" customFormat="1" ht="18" x14ac:dyDescent="0.2">
      <c r="A28" s="94" t="str">
        <f>IF(ISERROR(VALUE(SUBSTITUTE(prevWBS,".",""))),"1",IF(ISERROR(FIND("`",SUBSTITUTE(prevWBS,".","`",1))),TEXT(VALUE(prevWBS)+1,"#"),TEXT(VALUE(LEFT(prevWBS,FIND("`",SUBSTITUTE(prevWBS,".","`",1))-1))+1,"#")))</f>
        <v>5</v>
      </c>
      <c r="B28" s="81" t="s">
        <v>132</v>
      </c>
      <c r="C28" s="31"/>
      <c r="D28" s="36"/>
      <c r="E28" s="86"/>
      <c r="F28" s="87"/>
      <c r="G28" s="37"/>
      <c r="H28" s="38"/>
      <c r="I28" s="105"/>
      <c r="J28" s="141"/>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row>
    <row r="29" spans="1:66" s="39" customFormat="1" ht="18" x14ac:dyDescent="0.2">
      <c r="A29"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9" s="35" t="s">
        <v>152</v>
      </c>
      <c r="C29" s="32"/>
      <c r="D29" s="33"/>
      <c r="E29" s="88">
        <v>44918</v>
      </c>
      <c r="F29" s="85">
        <f t="shared" ref="F29:F32" si="19">IF(ISBLANK(E29)," - ",IF(G29=0,E29,E29+G29-1))</f>
        <v>44918</v>
      </c>
      <c r="G29" s="45">
        <v>1</v>
      </c>
      <c r="H29" s="46">
        <v>0</v>
      </c>
      <c r="I29" s="104">
        <f>IF(OR(F29=0,E29=0),0,NETWORKDAYS(E29,F29))</f>
        <v>1</v>
      </c>
      <c r="J29" s="141"/>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row>
    <row r="30" spans="1:66" s="39" customFormat="1" ht="18" x14ac:dyDescent="0.2">
      <c r="A30"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30" s="35" t="s">
        <v>153</v>
      </c>
      <c r="C30" s="32"/>
      <c r="D30" s="33"/>
      <c r="E30" s="88">
        <v>44919</v>
      </c>
      <c r="F30" s="85">
        <f t="shared" si="19"/>
        <v>44919</v>
      </c>
      <c r="G30" s="45">
        <v>1</v>
      </c>
      <c r="H30" s="46">
        <v>0</v>
      </c>
      <c r="I30" s="104">
        <f>IF(OR(F30=0,E30=0),0,NETWORKDAYS(E30,F30))</f>
        <v>0</v>
      </c>
      <c r="J30" s="98"/>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row>
    <row r="31" spans="1:66" s="40" customFormat="1" ht="27" customHeight="1" thickBot="1" x14ac:dyDescent="0.25">
      <c r="A31"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31" s="35" t="s">
        <v>154</v>
      </c>
      <c r="C31" s="32"/>
      <c r="D31" s="33"/>
      <c r="E31" s="88">
        <v>44920</v>
      </c>
      <c r="F31" s="85">
        <f t="shared" si="19"/>
        <v>44920</v>
      </c>
      <c r="G31" s="45">
        <v>1</v>
      </c>
      <c r="H31" s="46">
        <v>0</v>
      </c>
      <c r="I31" s="104">
        <f>IF(OR(F31=0,E31=0),0,NETWORKDAYS(E31,F31))</f>
        <v>0</v>
      </c>
      <c r="J31" s="48"/>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row>
    <row r="32" spans="1:66" s="39" customFormat="1" ht="24.75" thickTop="1" x14ac:dyDescent="0.2">
      <c r="A32" s="9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32" s="35" t="s">
        <v>155</v>
      </c>
      <c r="C32" s="32"/>
      <c r="D32" s="33"/>
      <c r="E32" s="88">
        <v>44921</v>
      </c>
      <c r="F32" s="85">
        <f t="shared" si="19"/>
        <v>44921</v>
      </c>
      <c r="G32" s="45">
        <v>1</v>
      </c>
      <c r="H32" s="46">
        <v>0</v>
      </c>
      <c r="I32" s="104">
        <f>IF(OR(F32=0,E32=0),0,NETWORKDAYS(E32,F32))</f>
        <v>1</v>
      </c>
      <c r="J32" s="107"/>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row>
    <row r="33" spans="1:1" s="41" customFormat="1" ht="19.5" customHeight="1" x14ac:dyDescent="0.2">
      <c r="A33" s="140" t="str">
        <f>HYPERLINK("https://vertex42.link/HowToCreateAGanttChart","► Watch How to Create a Gantt Chart in Excel")</f>
        <v>► Watch How to Create a Gantt Chart in Excel</v>
      </c>
    </row>
    <row r="34" spans="1:1" ht="19.5" customHeight="1" x14ac:dyDescent="0.2"/>
    <row r="35" spans="1:1" ht="19.5" customHeight="1" x14ac:dyDescent="0.2"/>
  </sheetData>
  <sheetProtection formatCells="0" formatColumns="0" formatRows="0" insertRows="0" deleteRows="0"/>
  <mergeCells count="19">
    <mergeCell ref="BH4:BN4"/>
    <mergeCell ref="BH5:BN5"/>
    <mergeCell ref="AM5:AS5"/>
    <mergeCell ref="AT4:AZ4"/>
    <mergeCell ref="AT5:AZ5"/>
    <mergeCell ref="AM4:AS4"/>
    <mergeCell ref="BA4:BG4"/>
    <mergeCell ref="BA5:BG5"/>
    <mergeCell ref="AD1:AR1"/>
    <mergeCell ref="AF4:AL4"/>
    <mergeCell ref="AF5:AL5"/>
    <mergeCell ref="R4:X4"/>
    <mergeCell ref="C5:E5"/>
    <mergeCell ref="K4:Q4"/>
    <mergeCell ref="C4:E4"/>
    <mergeCell ref="R5:X5"/>
    <mergeCell ref="K5:Q5"/>
    <mergeCell ref="Y4:AE4"/>
    <mergeCell ref="Y5:AE5"/>
  </mergeCells>
  <phoneticPr fontId="3" type="noConversion"/>
  <conditionalFormatting sqref="H8:H32">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1" priority="46">
      <formula>K$6=TODAY()</formula>
    </cfRule>
  </conditionalFormatting>
  <conditionalFormatting sqref="K8:BN32">
    <cfRule type="expression" dxfId="3" priority="49">
      <formula>AND($E8&lt;=K$6,ROUNDDOWN(($F8-$E8+1)*$H8,0)+$E8-1&gt;=K$6)</formula>
    </cfRule>
    <cfRule type="expression" dxfId="2" priority="50">
      <formula>AND(NOT(ISBLANK($E8)),$E8&lt;=K$6,$F8&gt;=K$6)</formula>
    </cfRule>
  </conditionalFormatting>
  <conditionalFormatting sqref="K6:BN32">
    <cfRule type="expression" dxfId="0" priority="3">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hyperlinks>
    <hyperlink ref="AD1:AR1" r:id="rId1" display="Learn about the Pro version" xr:uid="{00000000-0004-0000-0000-000000000000}"/>
  </hyperlinks>
  <pageMargins left="0.25" right="0.25" top="0.5" bottom="0.5" header="0.5" footer="0.25"/>
  <pageSetup scale="61" fitToHeight="0" orientation="landscape" r:id="rId2"/>
  <headerFooter alignWithMargins="0"/>
  <ignoredErrors>
    <ignoredError sqref="F15 F20 F23 I16 I11 I12 I10 H24:I27 H21:I22 H17:I18 H15:I15 H20:I20 H23:I23" unlockedFormula="1"/>
    <ignoredError sqref="A23 A20 A15"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10</xdr:col>
                    <xdr:colOff>9525</xdr:colOff>
                    <xdr:row>1</xdr:row>
                    <xdr:rowOff>38100</xdr:rowOff>
                  </from>
                  <to>
                    <xdr:col>28</xdr:col>
                    <xdr:colOff>104775</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24" workbookViewId="0">
      <selection activeCell="B27" sqref="B27"/>
    </sheetView>
  </sheetViews>
  <sheetFormatPr defaultColWidth="8.85546875" defaultRowHeight="12.75" x14ac:dyDescent="0.2"/>
  <cols>
    <col min="1" max="1" width="5.42578125" style="1" customWidth="1"/>
    <col min="2" max="2" width="90.42578125" style="1" customWidth="1"/>
    <col min="3" max="3" width="16.42578125" style="1" bestFit="1" customWidth="1"/>
    <col min="4" max="16384" width="8.85546875" style="1"/>
  </cols>
  <sheetData>
    <row r="1" spans="1:4" ht="30" customHeight="1" x14ac:dyDescent="0.2">
      <c r="A1" s="20" t="s">
        <v>70</v>
      </c>
      <c r="B1" s="21"/>
    </row>
    <row r="2" spans="1:4" ht="14.25" x14ac:dyDescent="0.2">
      <c r="A2" s="117" t="s">
        <v>45</v>
      </c>
      <c r="B2" s="2"/>
    </row>
    <row r="3" spans="1:4" x14ac:dyDescent="0.2">
      <c r="B3" s="2"/>
    </row>
    <row r="4" spans="1:4" ht="18" x14ac:dyDescent="0.25">
      <c r="A4" s="118" t="s">
        <v>71</v>
      </c>
      <c r="B4" s="14"/>
    </row>
    <row r="5" spans="1:4" ht="57" x14ac:dyDescent="0.2">
      <c r="B5" s="119" t="s">
        <v>72</v>
      </c>
    </row>
    <row r="7" spans="1:4" ht="28.5" x14ac:dyDescent="0.2">
      <c r="B7" s="119" t="s">
        <v>18</v>
      </c>
    </row>
    <row r="9" spans="1:4" ht="14.25" x14ac:dyDescent="0.2">
      <c r="B9" s="117" t="s">
        <v>57</v>
      </c>
    </row>
    <row r="11" spans="1:4" ht="28.5" x14ac:dyDescent="0.2">
      <c r="B11" s="120" t="s">
        <v>58</v>
      </c>
    </row>
    <row r="13" spans="1:4" ht="18" x14ac:dyDescent="0.25">
      <c r="A13" s="179" t="s">
        <v>1</v>
      </c>
      <c r="B13" s="179"/>
    </row>
    <row r="15" spans="1:4" ht="18" x14ac:dyDescent="0.2">
      <c r="A15" s="121"/>
      <c r="B15" s="122" t="s">
        <v>73</v>
      </c>
      <c r="C15" s="123"/>
      <c r="D15" s="123"/>
    </row>
    <row r="16" spans="1:4" ht="18" x14ac:dyDescent="0.2">
      <c r="A16" s="121"/>
      <c r="B16" s="122" t="s">
        <v>74</v>
      </c>
      <c r="C16" s="123"/>
      <c r="D16" s="123"/>
    </row>
    <row r="17" spans="1:2" ht="18" x14ac:dyDescent="0.25">
      <c r="A17" s="124"/>
      <c r="B17" s="122" t="s">
        <v>75</v>
      </c>
    </row>
    <row r="18" spans="1:2" ht="18" x14ac:dyDescent="0.25">
      <c r="A18" s="124"/>
      <c r="B18" s="122" t="s">
        <v>76</v>
      </c>
    </row>
    <row r="19" spans="1:2" ht="28.5" x14ac:dyDescent="0.25">
      <c r="A19" s="124"/>
      <c r="B19" s="122" t="s">
        <v>127</v>
      </c>
    </row>
    <row r="20" spans="1:2" ht="18" x14ac:dyDescent="0.25">
      <c r="A20" s="124"/>
      <c r="B20" s="122" t="s">
        <v>77</v>
      </c>
    </row>
    <row r="21" spans="1:2" ht="18" x14ac:dyDescent="0.25">
      <c r="A21" s="124"/>
      <c r="B21" s="125" t="s">
        <v>78</v>
      </c>
    </row>
    <row r="22" spans="1:2" ht="18" x14ac:dyDescent="0.25">
      <c r="A22" s="124"/>
      <c r="B22" s="3"/>
    </row>
    <row r="23" spans="1:2" ht="18" x14ac:dyDescent="0.25">
      <c r="A23" s="179" t="s">
        <v>79</v>
      </c>
      <c r="B23" s="179"/>
    </row>
    <row r="24" spans="1:2" ht="43.5" x14ac:dyDescent="0.25">
      <c r="A24" s="124"/>
      <c r="B24" s="122" t="s">
        <v>80</v>
      </c>
    </row>
    <row r="25" spans="1:2" ht="18" x14ac:dyDescent="0.25">
      <c r="A25" s="124"/>
      <c r="B25" s="122"/>
    </row>
    <row r="26" spans="1:2" ht="18" x14ac:dyDescent="0.25">
      <c r="A26" s="124"/>
      <c r="B26" s="126" t="s">
        <v>81</v>
      </c>
    </row>
    <row r="27" spans="1:2" ht="18" x14ac:dyDescent="0.25">
      <c r="A27" s="124"/>
      <c r="B27" s="122" t="s">
        <v>82</v>
      </c>
    </row>
    <row r="28" spans="1:2" ht="28.5" x14ac:dyDescent="0.25">
      <c r="A28" s="124"/>
      <c r="B28" s="122" t="s">
        <v>83</v>
      </c>
    </row>
    <row r="29" spans="1:2" ht="18" x14ac:dyDescent="0.25">
      <c r="A29" s="124"/>
      <c r="B29" s="122"/>
    </row>
    <row r="30" spans="1:2" ht="18" x14ac:dyDescent="0.25">
      <c r="A30" s="124"/>
      <c r="B30" s="126" t="s">
        <v>84</v>
      </c>
    </row>
    <row r="31" spans="1:2" ht="18" x14ac:dyDescent="0.25">
      <c r="A31" s="124"/>
      <c r="B31" s="122" t="s">
        <v>85</v>
      </c>
    </row>
    <row r="32" spans="1:2" ht="18" x14ac:dyDescent="0.25">
      <c r="A32" s="124"/>
      <c r="B32" s="122" t="s">
        <v>86</v>
      </c>
    </row>
    <row r="33" spans="1:2" ht="18" x14ac:dyDescent="0.25">
      <c r="A33" s="124"/>
      <c r="B33" s="3"/>
    </row>
    <row r="34" spans="1:2" ht="28.5" x14ac:dyDescent="0.25">
      <c r="A34" s="124"/>
      <c r="B34" s="122" t="s">
        <v>87</v>
      </c>
    </row>
    <row r="35" spans="1:2" ht="18" x14ac:dyDescent="0.25">
      <c r="A35" s="124"/>
      <c r="B35" s="127" t="s">
        <v>88</v>
      </c>
    </row>
    <row r="36" spans="1:2" ht="18" x14ac:dyDescent="0.25">
      <c r="A36" s="124"/>
      <c r="B36" s="3"/>
    </row>
    <row r="37" spans="1:2" ht="18" x14ac:dyDescent="0.25">
      <c r="A37" s="179" t="s">
        <v>6</v>
      </c>
      <c r="B37" s="179"/>
    </row>
    <row r="38" spans="1:2" ht="28.5" x14ac:dyDescent="0.2">
      <c r="B38" s="122" t="s">
        <v>89</v>
      </c>
    </row>
    <row r="40" spans="1:2" ht="14.25" x14ac:dyDescent="0.2">
      <c r="B40" s="122" t="s">
        <v>90</v>
      </c>
    </row>
    <row r="42" spans="1:2" ht="28.5" x14ac:dyDescent="0.2">
      <c r="B42" s="122" t="s">
        <v>91</v>
      </c>
    </row>
    <row r="44" spans="1:2" ht="28.5" x14ac:dyDescent="0.2">
      <c r="B44" s="122" t="s">
        <v>92</v>
      </c>
    </row>
    <row r="45" spans="1:2" x14ac:dyDescent="0.2">
      <c r="B45" s="10"/>
    </row>
    <row r="46" spans="1:2" ht="28.5" x14ac:dyDescent="0.2">
      <c r="B46" s="122" t="s">
        <v>93</v>
      </c>
    </row>
    <row r="48" spans="1:2" ht="18" x14ac:dyDescent="0.25">
      <c r="A48" s="179" t="s">
        <v>4</v>
      </c>
      <c r="B48" s="179"/>
    </row>
    <row r="49" spans="1:2" ht="28.5" x14ac:dyDescent="0.2">
      <c r="B49" s="122" t="s">
        <v>94</v>
      </c>
    </row>
    <row r="51" spans="1:2" ht="14.25" x14ac:dyDescent="0.2">
      <c r="A51" s="128" t="s">
        <v>7</v>
      </c>
      <c r="B51" s="122" t="s">
        <v>8</v>
      </c>
    </row>
    <row r="52" spans="1:2" ht="14.25" x14ac:dyDescent="0.2">
      <c r="A52" s="128" t="s">
        <v>9</v>
      </c>
      <c r="B52" s="122" t="s">
        <v>10</v>
      </c>
    </row>
    <row r="53" spans="1:2" ht="14.25" x14ac:dyDescent="0.2">
      <c r="A53" s="128" t="s">
        <v>11</v>
      </c>
      <c r="B53" s="122" t="s">
        <v>12</v>
      </c>
    </row>
    <row r="54" spans="1:2" ht="28.5" x14ac:dyDescent="0.2">
      <c r="A54" s="120"/>
      <c r="B54" s="122" t="s">
        <v>95</v>
      </c>
    </row>
    <row r="55" spans="1:2" ht="28.5" x14ac:dyDescent="0.2">
      <c r="A55" s="120"/>
      <c r="B55" s="122" t="s">
        <v>96</v>
      </c>
    </row>
    <row r="56" spans="1:2" ht="14.25" x14ac:dyDescent="0.2">
      <c r="A56" s="128" t="s">
        <v>13</v>
      </c>
      <c r="B56" s="122" t="s">
        <v>14</v>
      </c>
    </row>
    <row r="57" spans="1:2" ht="14.25" x14ac:dyDescent="0.2">
      <c r="A57" s="120"/>
      <c r="B57" s="122" t="s">
        <v>97</v>
      </c>
    </row>
    <row r="58" spans="1:2" ht="14.25" x14ac:dyDescent="0.2">
      <c r="A58" s="120"/>
      <c r="B58" s="122" t="s">
        <v>98</v>
      </c>
    </row>
    <row r="59" spans="1:2" ht="14.25" x14ac:dyDescent="0.2">
      <c r="A59" s="128" t="s">
        <v>15</v>
      </c>
      <c r="B59" s="122" t="s">
        <v>16</v>
      </c>
    </row>
    <row r="60" spans="1:2" ht="28.5" x14ac:dyDescent="0.2">
      <c r="A60" s="120"/>
      <c r="B60" s="122" t="s">
        <v>99</v>
      </c>
    </row>
    <row r="61" spans="1:2" ht="14.25" x14ac:dyDescent="0.2">
      <c r="A61" s="128" t="s">
        <v>100</v>
      </c>
      <c r="B61" s="122" t="s">
        <v>101</v>
      </c>
    </row>
    <row r="62" spans="1:2" ht="14.25" x14ac:dyDescent="0.2">
      <c r="A62" s="129"/>
      <c r="B62" s="122" t="s">
        <v>102</v>
      </c>
    </row>
    <row r="63" spans="1:2" x14ac:dyDescent="0.2">
      <c r="B63" s="4"/>
    </row>
    <row r="64" spans="1:2" ht="18" x14ac:dyDescent="0.25">
      <c r="A64" s="179" t="s">
        <v>5</v>
      </c>
      <c r="B64" s="179"/>
    </row>
    <row r="65" spans="1:2" ht="42.75" x14ac:dyDescent="0.2">
      <c r="B65" s="122" t="s">
        <v>103</v>
      </c>
    </row>
    <row r="67" spans="1:2" ht="18" x14ac:dyDescent="0.25">
      <c r="A67" s="179" t="s">
        <v>2</v>
      </c>
      <c r="B67" s="179"/>
    </row>
    <row r="68" spans="1:2" ht="15" x14ac:dyDescent="0.25">
      <c r="A68" s="130" t="s">
        <v>3</v>
      </c>
      <c r="B68" s="131" t="s">
        <v>104</v>
      </c>
    </row>
    <row r="69" spans="1:2" ht="28.5" x14ac:dyDescent="0.2">
      <c r="A69" s="129"/>
      <c r="B69" s="132" t="s">
        <v>105</v>
      </c>
    </row>
    <row r="70" spans="1:2" ht="14.25" x14ac:dyDescent="0.2">
      <c r="A70" s="129"/>
      <c r="B70" s="133"/>
    </row>
    <row r="71" spans="1:2" ht="15" x14ac:dyDescent="0.25">
      <c r="A71" s="130" t="s">
        <v>3</v>
      </c>
      <c r="B71" s="131" t="s">
        <v>106</v>
      </c>
    </row>
    <row r="72" spans="1:2" ht="28.5" x14ac:dyDescent="0.2">
      <c r="A72" s="129"/>
      <c r="B72" s="132" t="s">
        <v>107</v>
      </c>
    </row>
    <row r="73" spans="1:2" ht="14.25" x14ac:dyDescent="0.2">
      <c r="A73" s="129"/>
      <c r="B73" s="133"/>
    </row>
    <row r="74" spans="1:2" ht="15" x14ac:dyDescent="0.25">
      <c r="A74" s="130" t="s">
        <v>3</v>
      </c>
      <c r="B74" s="134" t="s">
        <v>108</v>
      </c>
    </row>
    <row r="75" spans="1:2" ht="42.75" x14ac:dyDescent="0.2">
      <c r="A75" s="129"/>
      <c r="B75" s="119" t="s">
        <v>109</v>
      </c>
    </row>
    <row r="76" spans="1:2" ht="14.25" x14ac:dyDescent="0.2">
      <c r="A76" s="129"/>
      <c r="B76" s="129"/>
    </row>
    <row r="77" spans="1:2" ht="15" x14ac:dyDescent="0.25">
      <c r="A77" s="130" t="s">
        <v>3</v>
      </c>
      <c r="B77" s="134" t="s">
        <v>110</v>
      </c>
    </row>
    <row r="78" spans="1:2" ht="28.5" x14ac:dyDescent="0.2">
      <c r="A78" s="129"/>
      <c r="B78" s="119" t="s">
        <v>111</v>
      </c>
    </row>
    <row r="79" spans="1:2" ht="14.25" x14ac:dyDescent="0.2">
      <c r="A79" s="129"/>
      <c r="B79" s="129"/>
    </row>
    <row r="80" spans="1:2" ht="15" x14ac:dyDescent="0.25">
      <c r="A80" s="130" t="s">
        <v>3</v>
      </c>
      <c r="B80" s="134" t="s">
        <v>112</v>
      </c>
    </row>
    <row r="81" spans="1:2" ht="14.25" x14ac:dyDescent="0.2">
      <c r="A81" s="129"/>
      <c r="B81" s="135" t="s">
        <v>113</v>
      </c>
    </row>
    <row r="82" spans="1:2" ht="14.25" x14ac:dyDescent="0.2">
      <c r="A82" s="129"/>
      <c r="B82" s="135" t="s">
        <v>114</v>
      </c>
    </row>
    <row r="83" spans="1:2" ht="14.25" x14ac:dyDescent="0.2">
      <c r="A83" s="129"/>
      <c r="B83" s="135" t="s">
        <v>115</v>
      </c>
    </row>
    <row r="84" spans="1:2" ht="15" x14ac:dyDescent="0.25">
      <c r="A84" s="129"/>
      <c r="B84" s="136"/>
    </row>
    <row r="85" spans="1:2" ht="15" x14ac:dyDescent="0.25">
      <c r="A85" s="130" t="s">
        <v>3</v>
      </c>
      <c r="B85" s="134" t="s">
        <v>116</v>
      </c>
    </row>
    <row r="86" spans="1:2" ht="42.75" x14ac:dyDescent="0.2">
      <c r="A86" s="129"/>
      <c r="B86" s="119" t="s">
        <v>117</v>
      </c>
    </row>
    <row r="87" spans="1:2" ht="14.25" x14ac:dyDescent="0.2">
      <c r="A87" s="129"/>
      <c r="B87" s="137" t="s">
        <v>118</v>
      </c>
    </row>
    <row r="88" spans="1:2" ht="57" x14ac:dyDescent="0.2">
      <c r="A88" s="129"/>
      <c r="B88" s="138" t="s">
        <v>119</v>
      </c>
    </row>
    <row r="89" spans="1:2" ht="14.25" x14ac:dyDescent="0.2">
      <c r="A89" s="129"/>
      <c r="B89" s="129"/>
    </row>
    <row r="90" spans="1:2" ht="15" x14ac:dyDescent="0.25">
      <c r="A90" s="130" t="s">
        <v>3</v>
      </c>
      <c r="B90" s="134" t="s">
        <v>120</v>
      </c>
    </row>
    <row r="91" spans="1:2" ht="28.5" x14ac:dyDescent="0.2">
      <c r="A91" s="120"/>
      <c r="B91" s="135" t="s">
        <v>17</v>
      </c>
    </row>
    <row r="93" spans="1:2" x14ac:dyDescent="0.2">
      <c r="A93" s="15" t="s">
        <v>50</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6"/>
  <sheetViews>
    <sheetView showGridLines="0" workbookViewId="0">
      <selection activeCell="A2" sqref="A2"/>
    </sheetView>
  </sheetViews>
  <sheetFormatPr defaultColWidth="8.85546875" defaultRowHeight="12.75" x14ac:dyDescent="0.2"/>
  <cols>
    <col min="1" max="1" width="5.42578125" customWidth="1"/>
    <col min="2" max="2" width="37.7109375" customWidth="1"/>
    <col min="3" max="3" width="55.140625" customWidth="1"/>
  </cols>
  <sheetData>
    <row r="1" spans="1:3" ht="30" customHeight="1" x14ac:dyDescent="0.2">
      <c r="A1" s="16" t="s">
        <v>19</v>
      </c>
    </row>
    <row r="4" spans="1:3" x14ac:dyDescent="0.2">
      <c r="C4" s="3" t="s">
        <v>27</v>
      </c>
    </row>
    <row r="5" spans="1:3" x14ac:dyDescent="0.2">
      <c r="C5" s="1" t="s">
        <v>28</v>
      </c>
    </row>
    <row r="6" spans="1:3" x14ac:dyDescent="0.2">
      <c r="C6" s="1"/>
    </row>
    <row r="7" spans="1:3" ht="18" x14ac:dyDescent="0.25">
      <c r="C7" s="11" t="s">
        <v>47</v>
      </c>
    </row>
    <row r="8" spans="1:3" x14ac:dyDescent="0.2">
      <c r="C8" s="12" t="s">
        <v>45</v>
      </c>
    </row>
    <row r="10" spans="1:3" x14ac:dyDescent="0.2">
      <c r="C10" s="1" t="s">
        <v>44</v>
      </c>
    </row>
    <row r="11" spans="1:3" x14ac:dyDescent="0.2">
      <c r="C11" s="1" t="s">
        <v>43</v>
      </c>
    </row>
    <row r="13" spans="1:3" ht="18" x14ac:dyDescent="0.25">
      <c r="C13" s="11" t="s">
        <v>42</v>
      </c>
    </row>
    <row r="16" spans="1:3" ht="15.75" x14ac:dyDescent="0.25">
      <c r="A16" s="14" t="s">
        <v>21</v>
      </c>
    </row>
    <row r="18" spans="2:2" ht="15" x14ac:dyDescent="0.25">
      <c r="B18" s="13" t="s">
        <v>32</v>
      </c>
    </row>
    <row r="19" spans="2:2" x14ac:dyDescent="0.2">
      <c r="B19" s="1" t="s">
        <v>37</v>
      </c>
    </row>
    <row r="20" spans="2:2" x14ac:dyDescent="0.2">
      <c r="B20" s="1" t="s">
        <v>38</v>
      </c>
    </row>
    <row r="22" spans="2:2" ht="15" x14ac:dyDescent="0.25">
      <c r="B22" s="13" t="s">
        <v>39</v>
      </c>
    </row>
    <row r="23" spans="2:2" x14ac:dyDescent="0.2">
      <c r="B23" s="1" t="s">
        <v>40</v>
      </c>
    </row>
    <row r="24" spans="2:2" x14ac:dyDescent="0.2">
      <c r="B24" s="1" t="s">
        <v>41</v>
      </c>
    </row>
    <row r="26" spans="2:2" ht="15" x14ac:dyDescent="0.25">
      <c r="B26" s="13" t="s">
        <v>29</v>
      </c>
    </row>
    <row r="27" spans="2:2" x14ac:dyDescent="0.2">
      <c r="B27" s="1" t="s">
        <v>33</v>
      </c>
    </row>
    <row r="28" spans="2:2" x14ac:dyDescent="0.2">
      <c r="B28" s="1" t="s">
        <v>34</v>
      </c>
    </row>
    <row r="29" spans="2:2" x14ac:dyDescent="0.2">
      <c r="B29" s="1" t="s">
        <v>35</v>
      </c>
    </row>
    <row r="30" spans="2:2" x14ac:dyDescent="0.2">
      <c r="B30" t="s">
        <v>22</v>
      </c>
    </row>
    <row r="31" spans="2:2" x14ac:dyDescent="0.2">
      <c r="B31" t="s">
        <v>23</v>
      </c>
    </row>
    <row r="32" spans="2:2" x14ac:dyDescent="0.2">
      <c r="B32" t="s">
        <v>24</v>
      </c>
    </row>
    <row r="34" spans="2:2" ht="15" x14ac:dyDescent="0.25">
      <c r="B34" s="13" t="s">
        <v>25</v>
      </c>
    </row>
    <row r="35" spans="2:2" x14ac:dyDescent="0.2">
      <c r="B35" s="1" t="s">
        <v>121</v>
      </c>
    </row>
    <row r="36" spans="2:2" x14ac:dyDescent="0.2">
      <c r="B36" s="1" t="s">
        <v>122</v>
      </c>
    </row>
    <row r="37" spans="2:2" x14ac:dyDescent="0.2">
      <c r="B37" s="1" t="s">
        <v>123</v>
      </c>
    </row>
    <row r="39" spans="2:2" ht="15" x14ac:dyDescent="0.25">
      <c r="B39" s="13" t="s">
        <v>26</v>
      </c>
    </row>
    <row r="40" spans="2:2" x14ac:dyDescent="0.2">
      <c r="B40" s="1" t="s">
        <v>36</v>
      </c>
    </row>
    <row r="42" spans="2:2" ht="15" x14ac:dyDescent="0.25">
      <c r="B42" s="13" t="s">
        <v>30</v>
      </c>
    </row>
    <row r="43" spans="2:2" x14ac:dyDescent="0.2">
      <c r="B43" s="1" t="s">
        <v>124</v>
      </c>
    </row>
    <row r="44" spans="2:2" x14ac:dyDescent="0.2">
      <c r="B44" s="1" t="s">
        <v>31</v>
      </c>
    </row>
    <row r="46" spans="2:2" ht="18" x14ac:dyDescent="0.25">
      <c r="B46" s="11" t="s">
        <v>20</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42578125" style="1" customWidth="1"/>
    <col min="2" max="2" width="82.140625" style="1" customWidth="1"/>
  </cols>
  <sheetData>
    <row r="1" spans="1:3" ht="30" customHeight="1" x14ac:dyDescent="0.2">
      <c r="A1" s="20" t="s">
        <v>48</v>
      </c>
      <c r="B1" s="20"/>
    </row>
    <row r="2" spans="1:3" ht="15" x14ac:dyDescent="0.2">
      <c r="B2" s="24"/>
    </row>
    <row r="3" spans="1:3" ht="15" x14ac:dyDescent="0.2">
      <c r="A3" s="22"/>
      <c r="B3" s="17" t="s">
        <v>49</v>
      </c>
      <c r="C3" s="23"/>
    </row>
    <row r="4" spans="1:3" ht="14.25" x14ac:dyDescent="0.2">
      <c r="A4" s="5"/>
      <c r="B4" s="19" t="s">
        <v>45</v>
      </c>
      <c r="C4" s="6"/>
    </row>
    <row r="5" spans="1:3" ht="15" x14ac:dyDescent="0.2">
      <c r="A5" s="5"/>
      <c r="B5" s="7"/>
      <c r="C5" s="6"/>
    </row>
    <row r="6" spans="1:3" ht="15.75" x14ac:dyDescent="0.25">
      <c r="A6" s="5"/>
      <c r="B6" s="8" t="s">
        <v>50</v>
      </c>
      <c r="C6" s="6"/>
    </row>
    <row r="7" spans="1:3" ht="15" x14ac:dyDescent="0.2">
      <c r="A7" s="5"/>
      <c r="B7" s="7"/>
      <c r="C7" s="6"/>
    </row>
    <row r="8" spans="1:3" ht="30" x14ac:dyDescent="0.2">
      <c r="A8" s="5"/>
      <c r="B8" s="7" t="s">
        <v>51</v>
      </c>
      <c r="C8" s="6"/>
    </row>
    <row r="9" spans="1:3" ht="15" x14ac:dyDescent="0.2">
      <c r="A9" s="5"/>
      <c r="B9" s="7"/>
      <c r="C9" s="6"/>
    </row>
    <row r="10" spans="1:3" ht="46.5" x14ac:dyDescent="0.25">
      <c r="A10" s="5"/>
      <c r="B10" s="7" t="s">
        <v>52</v>
      </c>
      <c r="C10" s="6"/>
    </row>
    <row r="11" spans="1:3" ht="15" x14ac:dyDescent="0.2">
      <c r="A11" s="5"/>
      <c r="B11" s="7"/>
      <c r="C11" s="6"/>
    </row>
    <row r="12" spans="1:3" ht="45" x14ac:dyDescent="0.2">
      <c r="A12" s="5"/>
      <c r="B12" s="7" t="s">
        <v>53</v>
      </c>
      <c r="C12" s="6"/>
    </row>
    <row r="13" spans="1:3" ht="15" x14ac:dyDescent="0.2">
      <c r="A13" s="5"/>
      <c r="B13" s="7"/>
      <c r="C13" s="6"/>
    </row>
    <row r="14" spans="1:3" ht="60" x14ac:dyDescent="0.2">
      <c r="A14" s="5"/>
      <c r="B14" s="7" t="s">
        <v>54</v>
      </c>
      <c r="C14" s="6"/>
    </row>
    <row r="15" spans="1:3" ht="15" x14ac:dyDescent="0.2">
      <c r="A15" s="5"/>
      <c r="B15" s="7"/>
      <c r="C15" s="6"/>
    </row>
    <row r="16" spans="1:3" ht="30.75" x14ac:dyDescent="0.2">
      <c r="A16" s="5"/>
      <c r="B16" s="7" t="s">
        <v>55</v>
      </c>
      <c r="C16" s="6"/>
    </row>
    <row r="17" spans="1:3" ht="15" x14ac:dyDescent="0.2">
      <c r="A17" s="5"/>
      <c r="B17" s="7"/>
      <c r="C17" s="6"/>
    </row>
    <row r="18" spans="1:3" ht="15.75" x14ac:dyDescent="0.25">
      <c r="A18" s="5"/>
      <c r="B18" s="8" t="s">
        <v>56</v>
      </c>
      <c r="C18" s="6"/>
    </row>
    <row r="19" spans="1:3" ht="15" x14ac:dyDescent="0.2">
      <c r="A19" s="5"/>
      <c r="B19" s="18" t="s">
        <v>46</v>
      </c>
      <c r="C19" s="6"/>
    </row>
    <row r="20" spans="1:3" ht="15" x14ac:dyDescent="0.2">
      <c r="A20" s="5"/>
      <c r="B20" s="9"/>
      <c r="C20" s="6"/>
    </row>
    <row r="21" spans="1:3" x14ac:dyDescent="0.2">
      <c r="A21" s="5"/>
      <c r="B21" s="5"/>
      <c r="C21" s="6"/>
    </row>
    <row r="22" spans="1:3" x14ac:dyDescent="0.2">
      <c r="A22" s="5"/>
      <c r="B22" s="5"/>
      <c r="C22" s="6"/>
    </row>
    <row r="23" spans="1:3" x14ac:dyDescent="0.2">
      <c r="A23" s="5"/>
      <c r="B23" s="5"/>
      <c r="C23" s="6"/>
    </row>
    <row r="24" spans="1:3" x14ac:dyDescent="0.2">
      <c r="A24" s="5"/>
      <c r="B24" s="5"/>
      <c r="C24" s="6"/>
    </row>
    <row r="25" spans="1:3" x14ac:dyDescent="0.2">
      <c r="A25" s="5"/>
      <c r="B25" s="5"/>
      <c r="C25" s="6"/>
    </row>
    <row r="26" spans="1:3" x14ac:dyDescent="0.2">
      <c r="A26" s="5"/>
      <c r="B26" s="5"/>
      <c r="C26" s="6"/>
    </row>
    <row r="27" spans="1:3" x14ac:dyDescent="0.2">
      <c r="A27" s="5"/>
      <c r="B27" s="5"/>
      <c r="C27" s="6"/>
    </row>
    <row r="28" spans="1:3" x14ac:dyDescent="0.2">
      <c r="A28" s="5"/>
      <c r="B28" s="5"/>
      <c r="C28" s="6"/>
    </row>
    <row r="29" spans="1:3" x14ac:dyDescent="0.2">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Help</vt:lpstr>
      <vt:lpstr>GanttChartPro</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Emir Ulurak</cp:lastModifiedBy>
  <cp:lastPrinted>2018-02-09T22:40:51Z</cp:lastPrinted>
  <dcterms:created xsi:type="dcterms:W3CDTF">2010-06-09T16:05:03Z</dcterms:created>
  <dcterms:modified xsi:type="dcterms:W3CDTF">2022-10-17T19:29:40Z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