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esut/Dropbox/02. 4-2/00. Bitirme/05. Scripts/04. Data V2/"/>
    </mc:Choice>
  </mc:AlternateContent>
  <xr:revisionPtr revIDLastSave="0" documentId="13_ncr:1_{C07D45B6-0077-A24E-B49A-8DBEF86FC7A4}" xr6:coauthVersionLast="31" xr6:coauthVersionMax="31" xr10:uidLastSave="{00000000-0000-0000-0000-000000000000}"/>
  <bookViews>
    <workbookView xWindow="380" yWindow="440" windowWidth="28040" windowHeight="16820" activeTab="8" xr2:uid="{D4F7D7BF-4760-9047-A52C-F34A79752CCF}"/>
  </bookViews>
  <sheets>
    <sheet name="data" sheetId="1" r:id="rId1"/>
    <sheet name="Sheet3" sheetId="13" r:id="rId2"/>
    <sheet name="ipc count" sheetId="11" r:id="rId3"/>
    <sheet name="country - year analysis" sheetId="3" r:id="rId4"/>
    <sheet name="country analysis" sheetId="5" r:id="rId5"/>
    <sheet name="company-year analysis" sheetId="7" r:id="rId6"/>
    <sheet name="company-yera-graphics" sheetId="8" r:id="rId7"/>
    <sheet name="ipc count per patent" sheetId="9" r:id="rId8"/>
    <sheet name="ipc count graphs" sheetId="10" r:id="rId9"/>
  </sheets>
  <definedNames>
    <definedName name="_xlnm._FilterDatabase" localSheetId="6" hidden="1">'company-yera-graphics'!$A$2:$G$211</definedName>
    <definedName name="_xlnm._FilterDatabase" localSheetId="4" hidden="1">'country analysis'!$A$1:$G$43</definedName>
    <definedName name="_xlnm._FilterDatabase" localSheetId="2" hidden="1">'ipc count'!$D$2:$E$84</definedName>
  </definedNames>
  <calcPr calcId="179017"/>
  <pivotCaches>
    <pivotCache cacheId="7" r:id="rId10"/>
    <pivotCache cacheId="8" r:id="rId11"/>
    <pivotCache cacheId="9"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2" i="11"/>
  <c r="C136" i="10" l="1"/>
  <c r="D136" i="10"/>
  <c r="F136" i="10"/>
  <c r="G136" i="10"/>
  <c r="H136" i="10"/>
  <c r="E136" i="10"/>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252" i="1"/>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38" i="10"/>
  <c r="E99" i="10"/>
  <c r="E100" i="10"/>
  <c r="E101" i="10"/>
  <c r="E102" i="10"/>
  <c r="E103" i="10"/>
  <c r="E104" i="10"/>
  <c r="E105" i="10"/>
  <c r="E106" i="10"/>
  <c r="E107" i="10"/>
  <c r="E108" i="10"/>
  <c r="E109" i="10"/>
  <c r="E110" i="10"/>
  <c r="E111" i="10"/>
  <c r="E112" i="10"/>
  <c r="E113" i="10"/>
  <c r="E114" i="10"/>
  <c r="E115" i="10"/>
  <c r="E117" i="10"/>
  <c r="E98" i="10"/>
  <c r="E89" i="10"/>
  <c r="E90" i="10"/>
  <c r="E91" i="10"/>
  <c r="E92" i="10"/>
  <c r="E88" i="10"/>
  <c r="D4" i="10"/>
  <c r="E4" i="10"/>
  <c r="F4" i="10"/>
  <c r="G4" i="10"/>
  <c r="H4" i="10"/>
  <c r="I4" i="10"/>
  <c r="J4" i="10"/>
  <c r="K4" i="10"/>
  <c r="C4" i="10"/>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 i="1"/>
  <c r="J4" i="1"/>
  <c r="J5" i="1"/>
  <c r="J6" i="1"/>
  <c r="J7" i="1"/>
  <c r="J8" i="1"/>
  <c r="J9" i="1"/>
  <c r="J10" i="1"/>
  <c r="J11" i="1"/>
  <c r="J12" i="1"/>
  <c r="J13" i="1"/>
  <c r="J14" i="1"/>
  <c r="J15" i="1"/>
  <c r="J16" i="1"/>
  <c r="J17" i="1"/>
  <c r="J18" i="1"/>
  <c r="J19" i="1"/>
  <c r="J20" i="1"/>
  <c r="J21" i="1"/>
  <c r="J22" i="1"/>
  <c r="J23" i="1"/>
  <c r="J2" i="1"/>
  <c r="H8" i="8" l="1"/>
  <c r="H4" i="8"/>
  <c r="H5" i="8"/>
  <c r="H6" i="8"/>
  <c r="H7" i="8"/>
  <c r="H3" i="8"/>
  <c r="C213" i="8"/>
  <c r="D213" i="8"/>
  <c r="E213" i="8"/>
  <c r="F213" i="8"/>
  <c r="G213" i="8"/>
  <c r="B213" i="8"/>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2" i="1"/>
  <c r="J3" i="5"/>
  <c r="K3" i="5"/>
  <c r="L3" i="5"/>
  <c r="M3" i="5"/>
  <c r="N3" i="5"/>
  <c r="J4" i="5"/>
  <c r="K4" i="5"/>
  <c r="L4" i="5"/>
  <c r="M4" i="5"/>
  <c r="N4" i="5"/>
  <c r="J5" i="5"/>
  <c r="K5" i="5"/>
  <c r="L5" i="5"/>
  <c r="M5" i="5"/>
  <c r="N5" i="5"/>
  <c r="J6" i="5"/>
  <c r="K6" i="5"/>
  <c r="L6" i="5"/>
  <c r="M6" i="5"/>
  <c r="N6" i="5"/>
  <c r="J7" i="5"/>
  <c r="K7" i="5"/>
  <c r="L7" i="5"/>
  <c r="M7" i="5"/>
  <c r="N7" i="5"/>
  <c r="K2" i="5"/>
  <c r="L2" i="5"/>
  <c r="M2" i="5"/>
  <c r="N2" i="5"/>
  <c r="J2" i="5"/>
  <c r="C46" i="5"/>
  <c r="D46" i="5"/>
  <c r="E46" i="5"/>
  <c r="F46" i="5"/>
  <c r="G46" i="5"/>
  <c r="B46" i="5"/>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18" i="1"/>
  <c r="F19" i="1"/>
  <c r="F20" i="1"/>
  <c r="F21" i="1"/>
  <c r="F22" i="1"/>
  <c r="F23" i="1"/>
  <c r="F24" i="1"/>
  <c r="F25" i="1"/>
  <c r="F26" i="1"/>
  <c r="F27" i="1"/>
  <c r="F28" i="1"/>
  <c r="F29" i="1"/>
  <c r="F30" i="1"/>
  <c r="F31" i="1"/>
  <c r="F32" i="1"/>
  <c r="F33" i="1"/>
  <c r="F34" i="1"/>
  <c r="F35" i="1"/>
  <c r="F36" i="1"/>
  <c r="F37" i="1"/>
  <c r="F38" i="1"/>
  <c r="F3" i="1"/>
  <c r="F4" i="1"/>
  <c r="F5" i="1"/>
  <c r="F6" i="1"/>
  <c r="F7" i="1"/>
  <c r="F8" i="1"/>
  <c r="F9" i="1"/>
  <c r="F10" i="1"/>
  <c r="F11" i="1"/>
  <c r="F12" i="1"/>
  <c r="F13" i="1"/>
  <c r="F14" i="1"/>
  <c r="F15" i="1"/>
  <c r="F16" i="1"/>
  <c r="F17" i="1"/>
  <c r="F2" i="1"/>
  <c r="E316" i="1" l="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1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2" i="1"/>
  <c r="H3" i="1"/>
  <c r="H4" i="1"/>
  <c r="H5" i="1"/>
  <c r="H6" i="1"/>
  <c r="H7" i="1"/>
  <c r="H8" i="1"/>
  <c r="H11" i="1"/>
  <c r="H12" i="1"/>
  <c r="H13" i="1"/>
  <c r="H14" i="1"/>
  <c r="H15" i="1"/>
  <c r="H21" i="1"/>
  <c r="H22" i="1"/>
  <c r="H23" i="1"/>
  <c r="H24" i="1"/>
  <c r="H25" i="1"/>
  <c r="H26" i="1"/>
  <c r="H27" i="1"/>
  <c r="H29" i="1"/>
  <c r="H30" i="1"/>
  <c r="H31" i="1"/>
  <c r="H32" i="1"/>
  <c r="H33" i="1"/>
  <c r="H34" i="1"/>
  <c r="H35" i="1"/>
  <c r="H36" i="1"/>
  <c r="H37" i="1"/>
  <c r="H38" i="1"/>
  <c r="H40" i="1"/>
  <c r="H41" i="1"/>
  <c r="H42" i="1"/>
  <c r="H43" i="1"/>
  <c r="H45" i="1"/>
  <c r="H46" i="1"/>
  <c r="H47" i="1"/>
  <c r="H48" i="1"/>
  <c r="H49" i="1"/>
  <c r="H50" i="1"/>
  <c r="H51" i="1"/>
  <c r="H52" i="1"/>
  <c r="H53" i="1"/>
  <c r="H54" i="1"/>
  <c r="H55" i="1"/>
  <c r="H56" i="1"/>
  <c r="H57" i="1"/>
  <c r="H58" i="1"/>
  <c r="H59" i="1"/>
  <c r="H60" i="1"/>
  <c r="H61" i="1"/>
  <c r="H64" i="1"/>
  <c r="H65" i="1"/>
  <c r="H66" i="1"/>
  <c r="H67" i="1"/>
  <c r="H70" i="1"/>
  <c r="H71" i="1"/>
  <c r="H72" i="1"/>
  <c r="H73" i="1"/>
  <c r="H74" i="1"/>
  <c r="H75" i="1"/>
  <c r="H76" i="1"/>
  <c r="H77" i="1"/>
  <c r="H81" i="1"/>
  <c r="H82" i="1"/>
  <c r="H83" i="1"/>
  <c r="H84" i="1"/>
  <c r="H88" i="1"/>
  <c r="H90" i="1"/>
  <c r="H91" i="1"/>
  <c r="H92" i="1"/>
  <c r="H93" i="1"/>
  <c r="H95" i="1"/>
  <c r="H97" i="1"/>
  <c r="H98" i="1"/>
  <c r="H99" i="1"/>
  <c r="H101" i="1"/>
  <c r="H103" i="1"/>
  <c r="H104" i="1"/>
  <c r="H107" i="1"/>
  <c r="H108" i="1"/>
  <c r="H109" i="1"/>
  <c r="H110" i="1"/>
  <c r="H112" i="1"/>
  <c r="H114" i="1"/>
  <c r="H117" i="1"/>
  <c r="H118" i="1"/>
  <c r="H120" i="1"/>
  <c r="H121" i="1"/>
  <c r="H122" i="1"/>
  <c r="H123" i="1"/>
  <c r="H124" i="1"/>
  <c r="H125" i="1"/>
  <c r="H126" i="1"/>
  <c r="H127" i="1"/>
  <c r="H128" i="1"/>
  <c r="H129" i="1"/>
  <c r="H131" i="1"/>
  <c r="H132" i="1"/>
  <c r="H133" i="1"/>
  <c r="H135" i="1"/>
  <c r="H136" i="1"/>
  <c r="H138" i="1"/>
  <c r="H139" i="1"/>
  <c r="H140" i="1"/>
  <c r="H141" i="1"/>
  <c r="H142" i="1"/>
  <c r="H143" i="1"/>
  <c r="H144" i="1"/>
  <c r="H145" i="1"/>
  <c r="H146" i="1"/>
  <c r="H150" i="1"/>
  <c r="H151" i="1"/>
  <c r="H152" i="1"/>
  <c r="H153" i="1"/>
  <c r="H154" i="1"/>
  <c r="H155" i="1"/>
  <c r="H156" i="1"/>
  <c r="H157" i="1"/>
  <c r="H158" i="1"/>
  <c r="H159" i="1"/>
  <c r="H160" i="1"/>
  <c r="H161" i="1"/>
  <c r="H162" i="1"/>
  <c r="H164" i="1"/>
  <c r="H165" i="1"/>
  <c r="H166" i="1"/>
  <c r="H168" i="1"/>
  <c r="H169" i="1"/>
  <c r="H172" i="1"/>
  <c r="H173" i="1"/>
  <c r="H174" i="1"/>
  <c r="H175" i="1"/>
  <c r="H176" i="1"/>
  <c r="H177" i="1"/>
  <c r="H178" i="1"/>
  <c r="H179" i="1"/>
  <c r="H180" i="1"/>
  <c r="H182" i="1"/>
  <c r="H183" i="1"/>
  <c r="H184" i="1"/>
  <c r="H185" i="1"/>
  <c r="H187" i="1"/>
  <c r="H188" i="1"/>
  <c r="H189" i="1"/>
  <c r="H192" i="1"/>
  <c r="H193" i="1"/>
  <c r="H194" i="1"/>
  <c r="H195" i="1"/>
  <c r="H196" i="1"/>
  <c r="H197" i="1"/>
  <c r="H198" i="1"/>
  <c r="H199" i="1"/>
  <c r="H201" i="1"/>
  <c r="H202" i="1"/>
  <c r="H203" i="1"/>
  <c r="H204" i="1"/>
  <c r="H205" i="1"/>
  <c r="H206" i="1"/>
  <c r="H209" i="1"/>
  <c r="H210" i="1"/>
  <c r="H212" i="1"/>
  <c r="H213" i="1"/>
  <c r="H214" i="1"/>
  <c r="H216" i="1"/>
  <c r="H217" i="1"/>
  <c r="H218" i="1"/>
  <c r="H219" i="1"/>
  <c r="H220" i="1"/>
  <c r="H221" i="1"/>
  <c r="H226" i="1"/>
  <c r="H229" i="1"/>
  <c r="H230" i="1"/>
  <c r="H231" i="1"/>
  <c r="H232" i="1"/>
  <c r="H233" i="1"/>
  <c r="H234" i="1"/>
  <c r="H235" i="1"/>
  <c r="H237" i="1"/>
  <c r="H238" i="1"/>
  <c r="H239" i="1"/>
  <c r="H240" i="1"/>
  <c r="H241" i="1"/>
  <c r="H242" i="1"/>
  <c r="H243" i="1"/>
  <c r="H245" i="1"/>
  <c r="H247" i="1"/>
  <c r="H252" i="1"/>
  <c r="H254" i="1"/>
  <c r="H258" i="1"/>
  <c r="H259" i="1"/>
  <c r="H260" i="1"/>
  <c r="H261" i="1"/>
  <c r="H262" i="1"/>
  <c r="H263" i="1"/>
  <c r="H264" i="1"/>
  <c r="H266" i="1"/>
  <c r="H267" i="1"/>
  <c r="H268" i="1"/>
  <c r="H269" i="1"/>
  <c r="H276" i="1"/>
  <c r="H277" i="1"/>
  <c r="H280" i="1"/>
  <c r="H285" i="1"/>
  <c r="H286" i="1"/>
  <c r="H287" i="1"/>
  <c r="H289" i="1"/>
  <c r="H290" i="1"/>
  <c r="H291" i="1"/>
  <c r="H292" i="1"/>
  <c r="H293" i="1"/>
  <c r="H294" i="1"/>
  <c r="H295" i="1"/>
  <c r="H296" i="1"/>
  <c r="H297" i="1"/>
  <c r="H298" i="1"/>
  <c r="H299" i="1"/>
  <c r="H300" i="1"/>
  <c r="H301" i="1"/>
  <c r="H302" i="1"/>
  <c r="H303" i="1"/>
  <c r="H304" i="1"/>
  <c r="H305" i="1"/>
  <c r="H306" i="1"/>
  <c r="H307" i="1"/>
  <c r="H308" i="1"/>
  <c r="H309" i="1"/>
  <c r="H310" i="1"/>
  <c r="H311" i="1"/>
  <c r="H313" i="1"/>
  <c r="H314" i="1"/>
  <c r="H315" i="1"/>
  <c r="H316" i="1"/>
  <c r="H318" i="1"/>
  <c r="H319" i="1"/>
  <c r="H320" i="1"/>
  <c r="H321" i="1"/>
  <c r="H322" i="1"/>
  <c r="H323" i="1"/>
  <c r="H324"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2" i="1"/>
</calcChain>
</file>

<file path=xl/sharedStrings.xml><?xml version="1.0" encoding="utf-8"?>
<sst xmlns="http://schemas.openxmlformats.org/spreadsheetml/2006/main" count="3403" uniqueCount="2065">
  <si>
    <t>2018/05433</t>
  </si>
  <si>
    <t xml:space="preserve">DIEHL DEFENCE GMBH &amp; CO. KG Alte Nußdorfer Strasse 13 88662 Überlıngen ALMANYA </t>
  </si>
  <si>
    <t>F42B 5/15</t>
  </si>
  <si>
    <t>2018/04166</t>
  </si>
  <si>
    <t>F42B 12/20, F42B 33/00</t>
  </si>
  <si>
    <t>2018/04165</t>
  </si>
  <si>
    <t>F42B 12/20, F42B 3/02</t>
  </si>
  <si>
    <t>2018/04128</t>
  </si>
  <si>
    <t>F42B 12/20, F42B 33/02</t>
  </si>
  <si>
    <t>2018/03917</t>
  </si>
  <si>
    <t xml:space="preserve">BAE SYSTEMS BOFORS AB 691 80 Karlskoga İSVEÇ </t>
  </si>
  <si>
    <t>F42B 12/62, F42B 10/06, F42B 10/08, F42B 12/06, F42B 12/36, F42B 12/58, F42B 12/60</t>
  </si>
  <si>
    <t>2018/03592</t>
  </si>
  <si>
    <t xml:space="preserve">HIRTENBERGER DEFENCE SYSTEMS GMBH &amp; CO KG 2552 Hirtenberg AVUSTURYA </t>
  </si>
  <si>
    <t>F42B 12/28, F42B 12/22</t>
  </si>
  <si>
    <t>2018/02922</t>
  </si>
  <si>
    <t xml:space="preserve">RHEINMETALL WAFFE MUNITION GMBH Heinrich-Ehrhardt-Strasse 2 29345 Unterlüss ALMANYA </t>
  </si>
  <si>
    <t>F42B 12/40, F42B 12/48, F42B 12/42</t>
  </si>
  <si>
    <t>2018/02691</t>
  </si>
  <si>
    <t xml:space="preserve">ALBİ DIŞ TİCARET VE YATIRIM LİMİTED ŞİRKETİ Çarşı Mah. Cennetkuşu Sok. No: 1/4 Merkez Trabzon </t>
  </si>
  <si>
    <t>F42B 10/00</t>
  </si>
  <si>
    <t>2018/02336</t>
  </si>
  <si>
    <t xml:space="preserve">MİKELSAN MÜHENDİSLİK MAKİNA ELEK. ELEKTR. BİLG. YAZILIM DANŞ. MED. ENERJİ SAN. VE TİC. LTD. ŞTİ. Kale Mahallesi Ulucanlar Caddesi 41/22 Altındağ Ankara </t>
  </si>
  <si>
    <t>F42B 1/00</t>
  </si>
  <si>
    <t>2018/02249</t>
  </si>
  <si>
    <t xml:space="preserve">MAXAMCORP HOLDING, S.L. Avda. del Partenón, 16 - 5ª Planta, Campo de las Naciones E-28042 Madrid İSPANYA </t>
  </si>
  <si>
    <t>F42C 21/00, G01R 31/04</t>
  </si>
  <si>
    <t>2018/02200</t>
  </si>
  <si>
    <t>F42B 4/28, F42B 10/56, F42B 12/42, F42B 12/70</t>
  </si>
  <si>
    <t>2018/01312</t>
  </si>
  <si>
    <t>F42B 10/20, F42B 10/16</t>
  </si>
  <si>
    <t>2018/01173</t>
  </si>
  <si>
    <t>F42B 10/26, F42B 10/64, F42B 10/14, F42B 10/54</t>
  </si>
  <si>
    <t>2018/00479</t>
  </si>
  <si>
    <t xml:space="preserve">PHILIP MORRIS PRODUCTS S.A. Quai Jeanrenaud 3, CH-2000 Neuchâtel İSVİÇRE </t>
  </si>
  <si>
    <t>B30B 11/02, F42B 1/00, B29C 43/14</t>
  </si>
  <si>
    <t>2018/00401</t>
  </si>
  <si>
    <t xml:space="preserve">ATRANİ MAKİNE VE TEKNOLOJİ ANONİM ŞİRKETİ BAHÇEKAPI MAH. 2511 CAD. NO:11 ŞAŞMAZ ETİMESGUT Etimesgut Ankara </t>
  </si>
  <si>
    <t>F42B 6/06</t>
  </si>
  <si>
    <t>2018/00252</t>
  </si>
  <si>
    <t xml:space="preserve">UTKU OTOMASYON MAKİNE SANAYİ VE DIŞ TİCARET LİMİTED ŞİRKETİ Maltepe Mah. Fatih Şehitleri Sok. No:7/B Topkapı Zeytinburnu İstanbul </t>
  </si>
  <si>
    <t>F42B 7/00</t>
  </si>
  <si>
    <t>2017/23582</t>
  </si>
  <si>
    <t>F42B 15/10, B64C 39/02, B64F 1/02</t>
  </si>
  <si>
    <t>2017/23246</t>
  </si>
  <si>
    <t xml:space="preserve">İSTANBUL ÜNİVERSİTESİ REKTÖRLÜĞÜ İstanbul Üniversitesi Merkez Kampüsü Beyazıt Fatih İstanbul </t>
  </si>
  <si>
    <t>F42C 1/00</t>
  </si>
  <si>
    <t>2017/22955</t>
  </si>
  <si>
    <t xml:space="preserve">SER DAYANIKLI TÜKETİM MALLARI İÇ VE DIŞ TİCARET SANAYİ ANONİM ŞİRKETİ Evren Mahallesi Bahar Caddesi Polat İş Merkezi A Blok Kat:4 Güneşli Bağcılar İstanbul </t>
  </si>
  <si>
    <t>F42C 15/02</t>
  </si>
  <si>
    <t>2017/21354</t>
  </si>
  <si>
    <t>C06B 21/00, C06B 23/00, C06B 45/10, F42B 33/06, A62D 3/02, A62D 3/30</t>
  </si>
  <si>
    <t>2017/20735</t>
  </si>
  <si>
    <t xml:space="preserve">RAYTHEON COMPANY Waltham, Ma 02451 A.B.D. </t>
  </si>
  <si>
    <t>F42B 15/01, F41G 7/22, F41G 7/00</t>
  </si>
  <si>
    <t>2017/20646</t>
  </si>
  <si>
    <t>F41G 9/00, F42B 15/01, G01C 21/16, G05D 1/10</t>
  </si>
  <si>
    <t>2017/19329</t>
  </si>
  <si>
    <t xml:space="preserve">PLASTPACK DEFENCE APS Bibliotekvej 51 2650 Hvidovre / DANİMARKA </t>
  </si>
  <si>
    <t>F42B 39/24</t>
  </si>
  <si>
    <t>2017/18723</t>
  </si>
  <si>
    <t xml:space="preserve">RAYTHEON COMPANY Waltham Ma 02451-1449 A.B.D. </t>
  </si>
  <si>
    <t>F41G 7/22, F42B 15/01, G02B 19/00, G01S 3/783, G01S 3/781, G01S 3/784</t>
  </si>
  <si>
    <t>2017/18654</t>
  </si>
  <si>
    <t>F42B 15/04, F42B 15/20</t>
  </si>
  <si>
    <t>2017/18130</t>
  </si>
  <si>
    <t>F42B 8/14, F42B 12/46, F42B 12/40, F42B 12/38</t>
  </si>
  <si>
    <t>2017/17924</t>
  </si>
  <si>
    <t xml:space="preserve">GEBZE TEKNİK ÜNİVERSİTESİ Gebze Teknik Üniversitesi Rektörlüğü P.K. 41400 Gebze Kocaeli </t>
  </si>
  <si>
    <t>F42B 15/10</t>
  </si>
  <si>
    <t>2017/17557</t>
  </si>
  <si>
    <t xml:space="preserve">MBDA FRANCE 1, Avenue Réaumur 92350 Le Plessis-Robinson FRANSA </t>
  </si>
  <si>
    <t>F42C 1/00, F42C 19/07</t>
  </si>
  <si>
    <t>2017/17151</t>
  </si>
  <si>
    <t>F42B 10/64, F42B 15/01</t>
  </si>
  <si>
    <t>2017/17099</t>
  </si>
  <si>
    <t xml:space="preserve">SAFARILAND, LLC Jacksonville, Fl 32218 A.B.D. </t>
  </si>
  <si>
    <t>F42B 8/10</t>
  </si>
  <si>
    <t>2017/17089</t>
  </si>
  <si>
    <t>F42B 10/66, F42B 15/01, F02K 9/18, F02K 9/26</t>
  </si>
  <si>
    <t>2017/16910</t>
  </si>
  <si>
    <t>F42C 11/00, F42B 12/56, F42B 12/22, F42C 19/02, F42B 12/06, F42B 12/20, F42B 25/00</t>
  </si>
  <si>
    <t>2017/16750</t>
  </si>
  <si>
    <t>F42B 12/06, F42B 12/22, F42B 25/00, F42B 12/20, F42B 12/04, F42C 19/02</t>
  </si>
  <si>
    <t>2017/16256</t>
  </si>
  <si>
    <t xml:space="preserve">ERSÜS SİLAH SANAYİ TİCARET LİMİTED ŞİRKETİ Ahmet Kenan Tanrıkulu Bulvarı İTOB Org. San. Böl. No:14 Menderes İzmir </t>
  </si>
  <si>
    <t>2017/15334</t>
  </si>
  <si>
    <t>F42B 33/06</t>
  </si>
  <si>
    <t>2017/14452</t>
  </si>
  <si>
    <t xml:space="preserve">DYNO NOBEL INC. 2795 East Cottonwood Parkway Suite 500 Salt Lake City, Utah 84121 A.B.D A.B.D. </t>
  </si>
  <si>
    <t>F42B 39/00, F42B 39/30, F42B 3/00, B65B 29/00, B65B 27/06, B65D 85/30, B65D 79/00</t>
  </si>
  <si>
    <t>2017/14013</t>
  </si>
  <si>
    <t xml:space="preserve">RAYTHEON COMPANY Waltham, Ma 02451-1449 A.B.D. </t>
  </si>
  <si>
    <t>F42B 10/66, F42B 15/36</t>
  </si>
  <si>
    <t>2017/13541</t>
  </si>
  <si>
    <t xml:space="preserve">HALİL İBRAHİM ÖREKSELE Fatih Mah. 3. Köksal Sok. No:6 D:16 Merkez Banaz Uşak </t>
  </si>
  <si>
    <t>2017/12876</t>
  </si>
  <si>
    <t>F42B 39/20</t>
  </si>
  <si>
    <t>2017/12698</t>
  </si>
  <si>
    <t xml:space="preserve">E.M.G. SRL Via 1 Maggio, 7 26010 Pozzaglio Ed Uniti (Cr) İTALYA </t>
  </si>
  <si>
    <t>F42B 33/00, F42B 33/04</t>
  </si>
  <si>
    <t>2017/12122</t>
  </si>
  <si>
    <t xml:space="preserve">NEXTER SYSTEMS 34, Boulevard De Valmy 42328 Roanne FRANSA </t>
  </si>
  <si>
    <t>F41G 3/06, F42C 17/04, F41G 3/14, G01S 17/89, G01S 17/10</t>
  </si>
  <si>
    <t>2017/12089</t>
  </si>
  <si>
    <t>F42B 10/66</t>
  </si>
  <si>
    <t>2017/11862</t>
  </si>
  <si>
    <t xml:space="preserve">VOLKAN BİLGİN Şemsettin Günaltay Cad Beyazök Apt No150 D23 Kazasker 90 Kadıköy İstanbul </t>
  </si>
  <si>
    <t>F42D 5/00</t>
  </si>
  <si>
    <t>2017/11093</t>
  </si>
  <si>
    <t xml:space="preserve">DAVEY BICKFORD Le Moulin Gaspard 89550 Hery FRANSA </t>
  </si>
  <si>
    <t>F42D 1/055</t>
  </si>
  <si>
    <t>2017/10110</t>
  </si>
  <si>
    <t xml:space="preserve">SANDVIK MINING AND CONSTRUCTION OY Pihtisulunkatu 9 33330 Tampere FİNLANDİYA </t>
  </si>
  <si>
    <t>E21D 9/00, F42D 3/04, E21B 7/02</t>
  </si>
  <si>
    <t>2017/09900</t>
  </si>
  <si>
    <t xml:space="preserve">E.M.G. SRL Via 1º Maggio, 7 26010 Pozzaglio Ed Uniti (Cr) İTALYA </t>
  </si>
  <si>
    <t>G06M 7/02, F42B 33/00, B07C 5/36</t>
  </si>
  <si>
    <t>2017/09698</t>
  </si>
  <si>
    <t>F41J 2/02, F42B 4/26</t>
  </si>
  <si>
    <t>2017/09694</t>
  </si>
  <si>
    <t>F41J 2/02, F42B 4/26, F42B 12/38, F42B 12/40, F42B 12/44, F42B 12/74</t>
  </si>
  <si>
    <t>2017/09241</t>
  </si>
  <si>
    <t>F41A 1/08, F42B 10/06</t>
  </si>
  <si>
    <t>2017/08736</t>
  </si>
  <si>
    <t>F42B 12/40, F42B 8/14, F42B 8/18</t>
  </si>
  <si>
    <t>2017/08098</t>
  </si>
  <si>
    <t>F42B 10/46, F42B 15/36</t>
  </si>
  <si>
    <t>2017/07274</t>
  </si>
  <si>
    <t xml:space="preserve">RWM SCHWEIZ AG Birchstrasse 155 8050 Zürich İSVİÇRE RHEINMETALL WAFFE MUNITION GMBH Heinrich-Ehrhardt-Strasse 2 29345 Unterlüss ALMANYA </t>
  </si>
  <si>
    <t>F42B 14/06</t>
  </si>
  <si>
    <t>2017/07200</t>
  </si>
  <si>
    <t>F42B 12/40</t>
  </si>
  <si>
    <t>2017/06715</t>
  </si>
  <si>
    <t>F42B 4/20, F42B 5/155, F41F 1/08, F41A 9/63, F42B 39/26</t>
  </si>
  <si>
    <t>2017/06073</t>
  </si>
  <si>
    <t xml:space="preserve">ATLAS ELEKTRONIK GMBH 28309 Bremen ALMANYA </t>
  </si>
  <si>
    <t>F42B 19/00, H01M 6/38</t>
  </si>
  <si>
    <t>2017/05869</t>
  </si>
  <si>
    <t xml:space="preserve">EST ENERGETICS GMBH Zweite Allee 1, 02929 Rothenburg ALMANYA </t>
  </si>
  <si>
    <t>C06B 23/00, C06B 25/36, C06C 7/00, C06B 25/34, F42D 3/00</t>
  </si>
  <si>
    <t>2017/05570</t>
  </si>
  <si>
    <t xml:space="preserve">LEONARDO S.P.A. Piazza Monte Grappa, 4 00195 Roma İTALYA </t>
  </si>
  <si>
    <t>F42C 17/00</t>
  </si>
  <si>
    <t>2017/05143</t>
  </si>
  <si>
    <t xml:space="preserve">DETNET SOUTH AFRICA (PTY) LTD Aecı Place The Woodlands Woodlands Drive2196 Sandton GÜNEY AFRİKA </t>
  </si>
  <si>
    <t>F42D 1/04, F42C 11/06, F42B 3/12, G04F 10/00</t>
  </si>
  <si>
    <t>2017/04899</t>
  </si>
  <si>
    <t xml:space="preserve">ERNSTRÖM TECHNOLGY AB 404 27 Göteborg İSVEÇ </t>
  </si>
  <si>
    <t>B60R 21/268, B63C 9/19, F42B 3/22, F42B 3/12, F42C 19/12, F42B 33/02</t>
  </si>
  <si>
    <t>2017/04636</t>
  </si>
  <si>
    <t>F41H 3/00, F41H 11/02, F42B 5/155, F42B 12/48, F42B 12/70, F41H 9/06</t>
  </si>
  <si>
    <t>2017/03989</t>
  </si>
  <si>
    <t xml:space="preserve">ADIYAMAN ÜNİVERSİTESİ REKTÖRLÜĞÜ Atatürk Bulvarı Merkez Adıyaman </t>
  </si>
  <si>
    <t>2017/03863</t>
  </si>
  <si>
    <t xml:space="preserve">INDET SAFETY SYSTEMS A.S. 75501 Vsetin ÇEK CUMHURİYETİ </t>
  </si>
  <si>
    <t>F42B 3/103, F42B 3/195</t>
  </si>
  <si>
    <t>2017/03448</t>
  </si>
  <si>
    <t xml:space="preserve">AREX PROIZVODNJA ORODIJ, NAPRAV IN STORITVE D.O.O. SENTJERNEJ Trubarjeva Cesta 7 8310 Sentjernej SLOVENYA </t>
  </si>
  <si>
    <t>F42B 5/16, F42B 5/313, F42B 33/02</t>
  </si>
  <si>
    <t>2017/03445</t>
  </si>
  <si>
    <t>F42B 12/74, F42B 30/02</t>
  </si>
  <si>
    <t>2017/02903</t>
  </si>
  <si>
    <t xml:space="preserve">PAHMET LLC Suite 500 1532 T St. Nw Washington, District Of Columbia 2009, Abd A.B.D. </t>
  </si>
  <si>
    <t>F42D 3/00, G06F 21/78, G06F 21/62</t>
  </si>
  <si>
    <t>2017/02789</t>
  </si>
  <si>
    <t xml:space="preserve">THALES Tour Carpe Diem Place Des Corolles Esplanade Nord 92400 Courbevoie FRANSA </t>
  </si>
  <si>
    <t>F41G 7/00, F41G 7/22, G01S 3/78, G01S 3/784, H04N 5/33, H04N 5/365, F42B 15/34, F42B 10/46</t>
  </si>
  <si>
    <t>2017/02427</t>
  </si>
  <si>
    <t xml:space="preserve">İBRAHİM ÇOLAK Fetih Mah. Libadiye Cad. Tahralı Sok. Esin Sitesi G2 Blok No:10 Ataşehir İstanbul </t>
  </si>
  <si>
    <t>2017/01379</t>
  </si>
  <si>
    <t xml:space="preserve">ANTE SAVUNMA ELEKT. VE GÜV. TEK. SANAYİ VE TİCARET ANONİM ŞİRKETİ Ostim Osb Mah. 1235. Cad. No:32 Ostim Yenimahalle Ankara </t>
  </si>
  <si>
    <t>F42D</t>
  </si>
  <si>
    <t>2017/00929</t>
  </si>
  <si>
    <t>H01M 6/32, H01M 6/38, F16K 17/40, H01M 6/04, F42B 19/24, H01M 6/50, F42B 19/00</t>
  </si>
  <si>
    <t>2017/00445</t>
  </si>
  <si>
    <t xml:space="preserve">RAYTHEON COMPANY Waltham, Ma 0245-1449 A.B.D. </t>
  </si>
  <si>
    <t>F42B 5/08, F42B 5/16</t>
  </si>
  <si>
    <t>2017/00285</t>
  </si>
  <si>
    <t>E21B 47/00, G01N 21/15, F42D 1/22</t>
  </si>
  <si>
    <t>2017/00194</t>
  </si>
  <si>
    <t>F42B 10/46, F42B 15/34, B64G 1/58</t>
  </si>
  <si>
    <t>2016/20299</t>
  </si>
  <si>
    <t xml:space="preserve">GAMO OUTDOOR, SL Av. Santa Creu De Calafell N. 43 08830 Sant Boi De Llobregat İSPANYA </t>
  </si>
  <si>
    <t>F42B 6/10, F42B 12/78, F42B 14/06</t>
  </si>
  <si>
    <t>2016/20025</t>
  </si>
  <si>
    <t xml:space="preserve">ATILIM ÜNİVERSİTESİ Kızılcaşar Mahallesi İncek Gölbaşı Ankara </t>
  </si>
  <si>
    <t>2016/19894</t>
  </si>
  <si>
    <t>F42B</t>
  </si>
  <si>
    <t>2016/19249</t>
  </si>
  <si>
    <t xml:space="preserve">GENIUS PATENTVERWERTUNG GMBH &amp; CO. KG Fontanestraße 3, 15711 Könings Wusterhausen, Germany ALMANYA </t>
  </si>
  <si>
    <t>F42B 39/16, H01M 6/00, H01M 10/00, C03C 11/00</t>
  </si>
  <si>
    <t>2016/18154</t>
  </si>
  <si>
    <t xml:space="preserve">ALTİ DYNAMİCS MÜHENDİSLİK YAZILIM ARAŞTIRMA GELİŞTİRME MAKİNE İMALAT SANAYİ VE TİCARET LİMİTED ŞİRKETİ Üniversiteler Mah. İhsan Doğramacı Bulvarı Bina No:13 Kuluçka Binası 1 Kübik 2 Masa 3 Odtü Teknokent Çankaya Ankara </t>
  </si>
  <si>
    <t>2016/17849</t>
  </si>
  <si>
    <t xml:space="preserve">SERKAN YAKIN Maltepe Mh Önder Evleri Sk No:15 D.1 Adapazarı Sakarya </t>
  </si>
  <si>
    <t>F42D 3/04</t>
  </si>
  <si>
    <t>2016/17016</t>
  </si>
  <si>
    <t xml:space="preserve">NATIONAL CHUNG SHAN INSTITUTE OF SCIENCE AND TECHNOLOGY No. 481, Chia An Sec., Chung Cheng Rd., Longtan Dist., Taoyuan City 325 ÇİN CUMHURİYETİ </t>
  </si>
  <si>
    <t>2016/16632</t>
  </si>
  <si>
    <t>F42C 19/08</t>
  </si>
  <si>
    <t>2016/16557</t>
  </si>
  <si>
    <t>F42B 10/16, F42B 10/48</t>
  </si>
  <si>
    <t>2016/16347</t>
  </si>
  <si>
    <t xml:space="preserve">ROXEL FRANCE Avenue Gay Lussac 33167 Saint-Médard En Jalles Cedex FRANSA HERAKLES Rue De Touban Les Cinq Chemins 33185 Le Haillan FRANSA </t>
  </si>
  <si>
    <t>F42B 10/40, F42B 10/66</t>
  </si>
  <si>
    <t>2016/15178</t>
  </si>
  <si>
    <t>2016/13208</t>
  </si>
  <si>
    <t xml:space="preserve">ALİ FİDAN FATİH MAHALLESİ YAHYA KEMAL CADDESİ TULUMBA SOKAK NO:3 TAŞOLUK Arnavutköy İstanbul </t>
  </si>
  <si>
    <t>F42C 7/00, F42C 11/00, F42B 99/00</t>
  </si>
  <si>
    <t>2016/13185</t>
  </si>
  <si>
    <t xml:space="preserve">NAZIM GÜLMEZ Doğu Cad. Aslı Sok. No: 18/3 Atalar Kartal İstanbul </t>
  </si>
  <si>
    <t>F21K 5/00, F42B 4/26</t>
  </si>
  <si>
    <t>2016/13184</t>
  </si>
  <si>
    <t xml:space="preserve">DAVUT EREN ŞADOĞLU Çağlayan Vatan Cad. No:18 D:14-15 Kağıthane İstanbul </t>
  </si>
  <si>
    <t>F42C 1/00, A62B 1/00</t>
  </si>
  <si>
    <t>2016/12609</t>
  </si>
  <si>
    <t xml:space="preserve">DİEHL BGT DEFENCE GMBH &amp; CO. KG Alte Nußdorfer Str. 13 88662 Überlingen ALMANYA </t>
  </si>
  <si>
    <t>F42C 15/184, F42C 15/34</t>
  </si>
  <si>
    <t>2016/12370</t>
  </si>
  <si>
    <t xml:space="preserve">ROCK BREAKING TECHNOLOGY CO (ROB TECH) LTD. Qwomar Trading Building 3rd Floor No. 6 Tortola, Road Town İNGİLİZ VİRJİN ADALARI </t>
  </si>
  <si>
    <t>F42D 1/14, F42D 1/045, C06B 29/02, C06B 33/06, F42D 3/04</t>
  </si>
  <si>
    <t>2016/12205</t>
  </si>
  <si>
    <t xml:space="preserve">ORICA EXPLOSIVES TECHNOLOGY PTY LTD 1 Nicholson Street Melbourne, Vıc 3000 AVUSTRALYA </t>
  </si>
  <si>
    <t>F42D 1/00, F42D 1/055, E21C 41/16, E21D 13/02, F42D 1/06, F42D 3/04, E21C 37/14</t>
  </si>
  <si>
    <t>2016/10688</t>
  </si>
  <si>
    <t xml:space="preserve">BAE SYSTEMS INFORMATION AND ELECTRONIC SYSTEMS INTEGRATION INC. 65 Spit Brook Road Nashua, Nh 03062 A.B.D. </t>
  </si>
  <si>
    <t>F42B 10/18, F42B 10/14, F42B 10/12, F42B 39/00</t>
  </si>
  <si>
    <t>2016/10675</t>
  </si>
  <si>
    <t xml:space="preserve">BAE SYSTEMS 65 Spit Brook Road Nashua, Nh 03061-0868 A.B.D. DAVID SCHORR 3810 Frodo Cove Austin, Tx 78739 A.B.D. KENNETH CLEVELAND 290 Bartemus Trail Nashua, Nh 03063 A.B.D. AMY PIETRZAK 9a Gardner Circle Londonderry, Nh 03053 A.B.D. ADAM BUTLAND 10 Falcon Drive Hudson, Nh 03051 A.B.D. JAMES H. STEENSON 125 Bunker Hill Road New Boston, Nh 03070 A.B.D. JOSEPH BORYSTHEN-TKACZ 2 Sagamore Circle Essex, Ma 01929 A.B.D. </t>
  </si>
  <si>
    <t>F42B 10/20, F42B 10/64</t>
  </si>
  <si>
    <t>2016/07056</t>
  </si>
  <si>
    <t xml:space="preserve">EURENCO 33, Rue Joubert, 75009 Paris FRANSA </t>
  </si>
  <si>
    <t>F42B 25/00, F42C 19/08</t>
  </si>
  <si>
    <t>2016/07020</t>
  </si>
  <si>
    <t xml:space="preserve">BÜYÜK COŞKUNLAR PROTEKNİK KİMYA SAN.HAVAİ FİŞEK OYUN.PAZ.TİC.VE SAN.LTD.ŞTİ. E-5 Karayolu Üzeri Sakarya </t>
  </si>
  <si>
    <t>F42B 4/00</t>
  </si>
  <si>
    <t>2016/06948</t>
  </si>
  <si>
    <t>F42B 33/00, F42B 33/02</t>
  </si>
  <si>
    <t>2016/06112</t>
  </si>
  <si>
    <t xml:space="preserve">TANER ÇEVİK Atatürk Mah. Gazi Mustafa Kemal Cad. Deran Sokak Çevikkardeşler Apt. No:6/5 Büyükçekmece İstanbul </t>
  </si>
  <si>
    <t>F42B 23/10</t>
  </si>
  <si>
    <t>2016/05813</t>
  </si>
  <si>
    <t xml:space="preserve">DETNET SOUTH AFRICA (PTY) LTD 2196 Sandton GÜNEY AFRİKA </t>
  </si>
  <si>
    <t>2016/05230</t>
  </si>
  <si>
    <t>F42B 3/113, F42D 1/04</t>
  </si>
  <si>
    <t>2016/05037</t>
  </si>
  <si>
    <t xml:space="preserve">DIEHL BGT DEFENCE GMBH &amp; CO. KG Alte Nussdorfer Strasse 13 88662 Überlingen ALMANYA </t>
  </si>
  <si>
    <t>F42B 15/34, B64G 1/58, F42B 10/46</t>
  </si>
  <si>
    <t>2016/05017</t>
  </si>
  <si>
    <t xml:space="preserve">ATAK SİLAH SANAYİ VE TİCARET LİMİTED ŞİRKETİ İmes Sanayi Sitesi 107 Sok. A Blok No:70 Y.Dudullu Ümraniye İstanbul </t>
  </si>
  <si>
    <t>F42B 8/10, F41A 21/12, F41A 21/10</t>
  </si>
  <si>
    <t>2016/04946</t>
  </si>
  <si>
    <t xml:space="preserve">RHEINMETALL AIR DEFENCE AG. Birchstrasse 155, 8050 Zürich, İSVİÇRE </t>
  </si>
  <si>
    <t>F42C 17/04, F42C 11/00, F41A 21/32, G01P 3/66</t>
  </si>
  <si>
    <t>2016/02542</t>
  </si>
  <si>
    <t xml:space="preserve">ÖZZÜMRÜT AV SPOR MALZEMELERİ İMALAT VE PAZARLAMA SARRAFİYE HAYVANCILIK SANAYİ TİCARET LİMİTED ŞİRKETİ Üzümlü Mah. Abdullah Ünaldı Cad.No:36/A Beyşehir Konya </t>
  </si>
  <si>
    <t>F42B 7/08</t>
  </si>
  <si>
    <t>2016/02246</t>
  </si>
  <si>
    <t xml:space="preserve">ORICA INTERNATIONAL PTE LTD 78 Shenton Way 06-15 Tower 2 Singapore 079120 SİNGAPUR </t>
  </si>
  <si>
    <t>F42D 1/00, F42C 11/06, F42D 1/05, F42D 5/00</t>
  </si>
  <si>
    <t>2016/02147</t>
  </si>
  <si>
    <t xml:space="preserve">CEBAR - DG SPÓLKA Z OGRANICZONA ODPOWIEDZIALNOSCIA Al. Jerozolimskie 99/8 02-001 Warszawa POLONYA </t>
  </si>
  <si>
    <t>F42D 3/04, F42B 3/00, C06B 29/08, C06B 29/06</t>
  </si>
  <si>
    <t>2016/01983</t>
  </si>
  <si>
    <t xml:space="preserve">BURAK CANİK Fatih Mh. Yakacık Cd. Demirci Sk. 8/E Sancaktepe İstanbul </t>
  </si>
  <si>
    <t>F42B 15/00</t>
  </si>
  <si>
    <t>2016/01782</t>
  </si>
  <si>
    <t xml:space="preserve">ASELSAN ELEKTRONİK SANAYİ VE TİCARET ANONİM ŞİRKETİ Mehmet Akif Ersoy Mah. 296. Cadde No:16 Macunköy Yenimahalle Ankara </t>
  </si>
  <si>
    <t>F42B 15/04</t>
  </si>
  <si>
    <t>2016/01442</t>
  </si>
  <si>
    <t xml:space="preserve">TECHNOLOGIE ALPINE DE SECURITE - TAS 73800 Sainte-Helene-Du-Lac FRANSA </t>
  </si>
  <si>
    <t>F42D 3/00</t>
  </si>
  <si>
    <t>2016/01431</t>
  </si>
  <si>
    <t>F42B 30/10, F42B 10/06</t>
  </si>
  <si>
    <t>2016/01275</t>
  </si>
  <si>
    <t>G01C 1/00, F42B 15/01, G05D 1/10, G01C 3/08, F41G 7/30, F42B 10/26</t>
  </si>
  <si>
    <t>2016/01125</t>
  </si>
  <si>
    <t>F42B 14/02, F42B 14/00, F42B 30/10</t>
  </si>
  <si>
    <t>2016/01060</t>
  </si>
  <si>
    <t>C06C 9/00, C06B 33/00, F42B 3/103, F02K 9/32</t>
  </si>
  <si>
    <t>2016/00688</t>
  </si>
  <si>
    <t>F42B 39/26, F42B 5/38, F42B 39/22, F42B 30/12, B65D 43/16</t>
  </si>
  <si>
    <t>2016/00080</t>
  </si>
  <si>
    <t>F42B 5/00</t>
  </si>
  <si>
    <t>2015/17083</t>
  </si>
  <si>
    <t>2015/16816</t>
  </si>
  <si>
    <t xml:space="preserve">FATİH ALTUNBAŞ Anıt Caddesi 8/15 Tandoğan Çankaya Ankara </t>
  </si>
  <si>
    <t>F42B 5/24</t>
  </si>
  <si>
    <t>2015/15225</t>
  </si>
  <si>
    <t xml:space="preserve">AUSTIN DETONATOR S.R.O. Jasenice 712 755 01 Vsetin ÇEK CUMHURİYETİ </t>
  </si>
  <si>
    <t>F42B 39/24, F42B 39/26, F42B 39/30</t>
  </si>
  <si>
    <t>2015/14144</t>
  </si>
  <si>
    <t>F41A 25/06, F41A 1/08, F41F 1/06, F42B 39/24</t>
  </si>
  <si>
    <t>2015/14126</t>
  </si>
  <si>
    <t xml:space="preserve">NOBEL SPORT 57, Rue Pierre Charron, F-75008 Paris FRANSA </t>
  </si>
  <si>
    <t>F42B 12/34, F42B 5/02</t>
  </si>
  <si>
    <t>2015/13470</t>
  </si>
  <si>
    <t xml:space="preserve">BERKANT AKARSU Fatih Mh. Fatih Cami Sk. A.Koray Apt. No:43/4 Silivri İstanbul </t>
  </si>
  <si>
    <t>A62C 3/02, A62C 99/00, F42B 12/36</t>
  </si>
  <si>
    <t>2015/13184</t>
  </si>
  <si>
    <t xml:space="preserve">VERNEY-CARRON S.A. 42000 Saint Etienne FRANSA </t>
  </si>
  <si>
    <t>2015/12699</t>
  </si>
  <si>
    <t>F42B 19/01</t>
  </si>
  <si>
    <t>2015/12621</t>
  </si>
  <si>
    <t>2015/12620</t>
  </si>
  <si>
    <t>2015/10751</t>
  </si>
  <si>
    <t xml:space="preserve">THYSSENKRUPP MARINE SYSTEMS GMBH Werftstrasse 112-114 24143 Kiel ALMANYA </t>
  </si>
  <si>
    <t>F42B 39/28, B63G 8/32, F41F 3/10, F41A 9/87, F41A 9/64, F41A 9/09</t>
  </si>
  <si>
    <t>2015/09042</t>
  </si>
  <si>
    <t xml:space="preserve">NEXTER MUNITIONS 13, Route De La Minière 78000 Versailles FRANSA </t>
  </si>
  <si>
    <t>F42C 15/26, F42C 15/34, F42C 15/192</t>
  </si>
  <si>
    <t>2015/08672</t>
  </si>
  <si>
    <t>F42B 10/14, F42B 10/20</t>
  </si>
  <si>
    <t>2015/08291</t>
  </si>
  <si>
    <t xml:space="preserve">FORENSIC PATHWAYS LIMITED 2 Snow Hill, Birmingham B4 6ga İNGİLTERE </t>
  </si>
  <si>
    <t>G06K 9/00, F42B 35/00</t>
  </si>
  <si>
    <t>2015/08094</t>
  </si>
  <si>
    <t xml:space="preserve">OTO MELARA S.P.A. 19136 La Sezıa İTALYA </t>
  </si>
  <si>
    <t>F42C 17/04</t>
  </si>
  <si>
    <t>2015/07952</t>
  </si>
  <si>
    <t>F41A 3/28, F41A 9/55, F41A 9/58, F42B 30/10, F41F 1/06</t>
  </si>
  <si>
    <t>2015/07677</t>
  </si>
  <si>
    <t xml:space="preserve">ROKETSAN ROKET SANAYİİ TİCARET A.Ş. Kemalpaşa Mahallesi Şehit Yüzbaşı Adem Kutlu Sokak No:21 Elmadağ Ankara </t>
  </si>
  <si>
    <t>2015/07525</t>
  </si>
  <si>
    <t xml:space="preserve">CYALUME TECHNOLOGIES, INC 96 Windsor Street, West Springfield, MA 01089, A.B.D. </t>
  </si>
  <si>
    <t>2015/06790</t>
  </si>
  <si>
    <t>F42B 39/22, B65D 25/10</t>
  </si>
  <si>
    <t>2015/06553</t>
  </si>
  <si>
    <t xml:space="preserve">OTO MELARA S.P.A. Via Valdilocchi, 15 19136 La Spezia İTALYA </t>
  </si>
  <si>
    <t>F42B 14/06, F42 C11/06, F42C 19/07</t>
  </si>
  <si>
    <t>2015/06354</t>
  </si>
  <si>
    <t>F02K 9/36, F42D 1/00</t>
  </si>
  <si>
    <t>2015/06155</t>
  </si>
  <si>
    <t>F42C 15/24, F42C 15/26, F42C 15/34</t>
  </si>
  <si>
    <t>2015/05323</t>
  </si>
  <si>
    <t>F42B 15/01</t>
  </si>
  <si>
    <t>2015/05169</t>
  </si>
  <si>
    <t>F42C 15/18, H01H 35/14</t>
  </si>
  <si>
    <t>2015/04811</t>
  </si>
  <si>
    <t>F42C 11/00, F42C 11/06, F42C 17/04, G01P 3/66</t>
  </si>
  <si>
    <t>2015/03718</t>
  </si>
  <si>
    <t xml:space="preserve">CONDOR S.A. INDUSTRIA QUIMICA Rua Armando Días Pereira 160, Adríanópolis 26053-640 - Nova Iguçu - Rj BREZİLYA </t>
  </si>
  <si>
    <t>F42B 27/08, F42C 14/02, F42B 12/38, F42B 35/00</t>
  </si>
  <si>
    <t>2015/03493</t>
  </si>
  <si>
    <t xml:space="preserve">WOJSKOWY INSTYTUT TECHNIKI INZYNIERYJNEJ IM. PROFESORA JOZEFA KOSACKIEGO Ul. Obornicka 136, 50-961 Wroclaw, Polonya POLONYA </t>
  </si>
  <si>
    <t>F42B 33/06, F42D 5/04</t>
  </si>
  <si>
    <t>2015/03429</t>
  </si>
  <si>
    <t xml:space="preserve">RAYTHEON COMPANY Waltham, Ma 0245-1449 A.B.D. GENERAL DYNAMICS ORDNANCE AND TACTICAL SYSTEMS Bothell, Wa 98011 A.B.D. </t>
  </si>
  <si>
    <t>F42B 10/44</t>
  </si>
  <si>
    <t>2015/01885</t>
  </si>
  <si>
    <t xml:space="preserve">FATİH DEMİRCAN Ağır Sanayi Bölgesi Eski Kepsut Caddesi No:313/A Karesi Balıkesir </t>
  </si>
  <si>
    <t>F42B 1/00, F42B 12/00, F42B1 2/04</t>
  </si>
  <si>
    <t>2015/01679</t>
  </si>
  <si>
    <t xml:space="preserve">JAN-ÅKE BENGTSSON 524 93 Herrljunga İSVEÇ </t>
  </si>
  <si>
    <t>F42B 3/02, F42B 3/103, F42B 3/24, F42B 3/26, F42D 1/04, F42D 1/045, F42D 1/05, F42D 3/04</t>
  </si>
  <si>
    <t>2015/01578</t>
  </si>
  <si>
    <t xml:space="preserve">HAS-EL TEKNİK MAK.SAVUNMA İNŞ.TUR.SAN.VE TİC.LTD.ŞTİ. Ostim Org.San.Böl.1213 Sk.6/E Yenimahalle Ankara </t>
  </si>
  <si>
    <t>F42B 15/00, F42B 17/00, F42B 33/00</t>
  </si>
  <si>
    <t>2015/01567</t>
  </si>
  <si>
    <t xml:space="preserve">GENERAL DYNAMICS ORDNANCE AND TACTICAL SYSTEMS, INC. St. Petersburg, Fl 33716 A.B.D. </t>
  </si>
  <si>
    <t>F42B 10/54</t>
  </si>
  <si>
    <t>2015/00908</t>
  </si>
  <si>
    <t xml:space="preserve">UTM IP LIMITED Hampstead Avenue Mildenhall, Suffolk Ip28 7as İNGİLTERE </t>
  </si>
  <si>
    <t>2014/16113</t>
  </si>
  <si>
    <t>2014/14514</t>
  </si>
  <si>
    <t xml:space="preserve">TÜRKİYE BİLİMSEL VE TEKNOLOJİK ARAŞTIRMA KURUMU (TÜBİTAK) Atatürk Bulvarı No:221 Kavaklıdere Çankaya Ankara </t>
  </si>
  <si>
    <t>2014/14376</t>
  </si>
  <si>
    <t xml:space="preserve">YG YANGIN GÜVENLİĞİ SANAYİ VE DIŞ TİCARET LİMİTED ŞİRKETİ YEŞİLCE MAH.ULUBAŞ CAD. DOSTLUK SOK.NO:12-1 DAİRE NO:4 Kağıthane İstanbul </t>
  </si>
  <si>
    <t>A62C 19/00, F42B 12/46, F42B 15/00</t>
  </si>
  <si>
    <t>2014/13680</t>
  </si>
  <si>
    <t xml:space="preserve">AEROSPACE SYSTEM ENGINEERING SHANGHAI No.3888, Yuanjiang Road, Minhang District Shanghai 201109 ÇİN CHINA GREAT WALL INDUSTRY CORPORATION No. 88, Nan Cai Yuan Street, Xicheng District Beijing 100054 ÇİN </t>
  </si>
  <si>
    <t>B64G 1/64, F42B 15/36</t>
  </si>
  <si>
    <t>2014/12975</t>
  </si>
  <si>
    <t>F42C 19/06</t>
  </si>
  <si>
    <t>2014/12399</t>
  </si>
  <si>
    <t xml:space="preserve">CONTROLLED BLASTING SOLUTIONS LIMITED 1 St. James Gate Newcastle-Upon-Tyne Tyne &amp; Wear Ne99 1yq İNGİLTERE </t>
  </si>
  <si>
    <t>F42B 3/04, F42B 3/06, F42D 3/04</t>
  </si>
  <si>
    <t>2014/12328</t>
  </si>
  <si>
    <t>F41F 3/10, F42B 39/20</t>
  </si>
  <si>
    <t>2014/11564</t>
  </si>
  <si>
    <t xml:space="preserve">MUSTAFA EMRAH KOÇ Yıldırım Beyazıt Mah. Mustafa Şimşek Bulvarı Kardelen Apt. No:153/29 Melikgazi Kayseri </t>
  </si>
  <si>
    <t>2014/09800</t>
  </si>
  <si>
    <t>2014/08531</t>
  </si>
  <si>
    <t xml:space="preserve">GAMO OUTDOOR, SL 08830 Sant Boi De Llobregat (Barcelona) (Es) İSPANYA </t>
  </si>
  <si>
    <t>F41A 9/54, F42B 6/10, F42B 7/04</t>
  </si>
  <si>
    <t>2014/06568</t>
  </si>
  <si>
    <t>F42C 14/02, F42C 15/184, F42C 15/188, F42C 15/34, F42C 9/10</t>
  </si>
  <si>
    <t>2014/05491</t>
  </si>
  <si>
    <t>F42B 33/00, F42B 6/10</t>
  </si>
  <si>
    <t>2014/05460</t>
  </si>
  <si>
    <t>F41A 21/02, F41B 6/00, F41H 11/02, F41J 2/02, F42B 4/26, F42B 5/145, F42B 5/15, F42B 5/155</t>
  </si>
  <si>
    <t>2014/04338</t>
  </si>
  <si>
    <t xml:space="preserve">MBDA FRANCE 37, Boulevard De Montmorency 75016 Paris FRANSA </t>
  </si>
  <si>
    <t>F42B 12/40, F42B 8/00, F42B 8/12</t>
  </si>
  <si>
    <t>2014/03700</t>
  </si>
  <si>
    <t>F42B 12/24</t>
  </si>
  <si>
    <t>2014/03137</t>
  </si>
  <si>
    <t>F42B 10/46, F42B 10/52, F42B 12/08, F42B 12/76</t>
  </si>
  <si>
    <t>2014/02804</t>
  </si>
  <si>
    <t xml:space="preserve">SUAT ARAPOĞLU Çay İçi Mah. İzmit Cad. No:126/1-2 Sapanca Sakarya </t>
  </si>
  <si>
    <t>F42B 4/26</t>
  </si>
  <si>
    <t>2014/01924</t>
  </si>
  <si>
    <t>F42C 15/184, F42C 15/24, F42C 15/34</t>
  </si>
  <si>
    <t>2014/01564</t>
  </si>
  <si>
    <t xml:space="preserve">OWEN OIL TOOLS L.P. 6316 Windfern Houston, Tx 77040 A.B.D. </t>
  </si>
  <si>
    <t>F42B 1/028, F42B 1/032, F42B 3/08</t>
  </si>
  <si>
    <t>2014/00922</t>
  </si>
  <si>
    <t>F42B 12/04, F42B 12/06, F42B 12/08, F42B 12/20</t>
  </si>
  <si>
    <t>2014/00830</t>
  </si>
  <si>
    <t>F41G 7/22, F42B 15/01, F41G 3/22</t>
  </si>
  <si>
    <t>2013/15235</t>
  </si>
  <si>
    <t>F42D 3/00, E01F 7/04</t>
  </si>
  <si>
    <t>2013/15176</t>
  </si>
  <si>
    <t>2013/15156</t>
  </si>
  <si>
    <t xml:space="preserve">KOÇ BİLGİ VE SAVUNMA TEKNOLOJİLERİ A.Ş. Üniversiteler Mahallesi, Odtü Teknokent, Titanyum Blok, 17/A, Odtü, 06800 Çankaya Ankara </t>
  </si>
  <si>
    <t>F42B 22/06, F42C 13/06</t>
  </si>
  <si>
    <t>2013/14887</t>
  </si>
  <si>
    <t>F42B 12/32, F42B 33/04</t>
  </si>
  <si>
    <t>2013/14796</t>
  </si>
  <si>
    <t>2013/14172</t>
  </si>
  <si>
    <t>F42B 12/06, F42B 25/00</t>
  </si>
  <si>
    <t>2013/13798</t>
  </si>
  <si>
    <t>F42C 15/00, F42C 15/24, F42C 15/26</t>
  </si>
  <si>
    <t>2013/13001</t>
  </si>
  <si>
    <t>F42D 1/04, F42B 3/26</t>
  </si>
  <si>
    <t>2013/12686</t>
  </si>
  <si>
    <t>F42C 15/34</t>
  </si>
  <si>
    <t>2013/11990</t>
  </si>
  <si>
    <t xml:space="preserve">TDA ARMEMENTS S.A.S. Route D'Ardon 45240 La Ferté Saint-Aubin FRANSA </t>
  </si>
  <si>
    <t>F42B 12/60</t>
  </si>
  <si>
    <t>2013/11933</t>
  </si>
  <si>
    <t>F42C 15/00, F42C 15/26, F42C 15/34</t>
  </si>
  <si>
    <t>2013/11857</t>
  </si>
  <si>
    <t xml:space="preserve">COMPANHIA BRASILEIRA DE CARTUCHOS Avenida Humberto De Campos 3220 Cep- 9426- 900 Ribeirão Pires Sp BREZİLYA </t>
  </si>
  <si>
    <t>F42B 33/14</t>
  </si>
  <si>
    <t>2013/11528</t>
  </si>
  <si>
    <t>F42B 33/02</t>
  </si>
  <si>
    <t>2013/10280</t>
  </si>
  <si>
    <t xml:space="preserve">ARMSAN SİLAH SANAYİ VE TİCARET ANONİM ŞİRKETİ Dudullu Organize Sanayi Bölgesi 1.Cad. No:32 Ümraniye İstanbul </t>
  </si>
  <si>
    <t>F42B 30/00, F42B 25/00</t>
  </si>
  <si>
    <t>2013/10185</t>
  </si>
  <si>
    <t>F42B 12/06, F42B 12/08, F42B 12/20</t>
  </si>
  <si>
    <t>2013/09396</t>
  </si>
  <si>
    <t xml:space="preserve">ALFORD RESEARCH LİMİTED Unit 18, Glenmore Business Park Vincients Road Bumpers Farm Industrial Estate Chippenham Wiltshire Sn14 6bb İNGİLTERE </t>
  </si>
  <si>
    <t>F42B 33/06, F42B 3/00, F42B 3/08, F41B 9/00, F42B 1/032</t>
  </si>
  <si>
    <t>2013/06892</t>
  </si>
  <si>
    <t>F42B 3/18, F42D 1/055, F42D 1/02, F42D 5/04, F42B 3/113</t>
  </si>
  <si>
    <t>2013/05313</t>
  </si>
  <si>
    <t>B63G 8/08, B63H 19/00, F41F 3/08, F42B 19/01, H01L 41/00</t>
  </si>
  <si>
    <t>2013/03016</t>
  </si>
  <si>
    <t xml:space="preserve">YUSUF DEMİRCİ Rami Yeni Mahalle Palabıyık Sok. Gülistan Apt. No:4/16 Eyüp İstanbul </t>
  </si>
  <si>
    <t>2013/02740</t>
  </si>
  <si>
    <t xml:space="preserve">BERRY PLASTİCS CORPORATİON 101 Oakley Street P.O. Box 959 Evansville, In 47706-0959 A.B.D. </t>
  </si>
  <si>
    <t>F41H 5/04, F41H 7/04, F42D 5/045, C09J 7/02, B32B 25/10, B32B 27/12, B32B 27/40, B32B 27/02, B32B 27/34, B32B 27/08</t>
  </si>
  <si>
    <t>2013/01490</t>
  </si>
  <si>
    <t xml:space="preserve">KEIT LTD. J.K. Mladost 3, Bl. 380 1712 Sofia BULGARİSTAN ZHELEV, ZHIVKO J.K. Mladost 4, Bl. 417, Fl. 8, Ap. 31 1712 Sofia BULGARİSTAN ZHELEV, ARKADIUSH J.K. Mladost 2, Bl 236, Vh. 1, Ap. 21 1712 Sofia BULGARİSTAN </t>
  </si>
  <si>
    <t>B23K 26/14, B41M 5/26, F41A 21/22, F41A 35/00, F42B 33/14, B44C 1/22, G06K 1/12, G09F 7/16</t>
  </si>
  <si>
    <t>2013/00638</t>
  </si>
  <si>
    <t>F42B 10/04, F42B 10/26, F42B 10/54</t>
  </si>
  <si>
    <t>2012/14119</t>
  </si>
  <si>
    <t xml:space="preserve">ALİ KESKİN Egemenlik Mahallesi 6093 Sokak No:22 Işıkkent Bornova İzmir </t>
  </si>
  <si>
    <t>2012/13791</t>
  </si>
  <si>
    <t>G06K 9/46, G06T 7/00, F42B 35/00</t>
  </si>
  <si>
    <t>2012/12835</t>
  </si>
  <si>
    <t xml:space="preserve">THIFAN INDUSTRIE Route De Veauce 18230 Saint-Doulchard FRANSA </t>
  </si>
  <si>
    <t>F42B 12/34</t>
  </si>
  <si>
    <t>2012/11360</t>
  </si>
  <si>
    <t xml:space="preserve">CARBOLİN TEKSTİL SANAYİ VE TİCARET LİMİTED ŞİRKETİ Boyacı Mah Hamdi Kutlar Cad Açıkkol Pasajı No 60/B Şahınbey Gaziantep </t>
  </si>
  <si>
    <t>C06B 45/00, C06B 25/18, C06B 31/48, C08B 5/02, C06C 5/04, F42B 1/00, F42B 12/76</t>
  </si>
  <si>
    <t>2012/11317</t>
  </si>
  <si>
    <t xml:space="preserve">TOFAŞ TÜRK OTOMOBİL FABRİKASI ANONİM ŞİRKETİ Yeni Yalova Yolu No: 574 Osmangazi Bursa / Osmangazi Bursa </t>
  </si>
  <si>
    <t>B60R 21/02, F42C 1/04</t>
  </si>
  <si>
    <t>2012/10437</t>
  </si>
  <si>
    <t>F42B 12/20, F42B 30/08</t>
  </si>
  <si>
    <t>2012/10270</t>
  </si>
  <si>
    <t xml:space="preserve">ÖMER FARUK ORAN Bilkent Üniversitesi Mühendislik Mimarlık Fak. Elektrik Elektronik Mühendisliği Ankara ELİF ORAN AVCI AKADEMİ MH. GÜRBULUT SK. NO:67 KONYA TEKNOKENT SAFİR PANORAMA BLOK A2-303 Selçuklu Konya BÜLENT ORAN Selçuklu Tıp Fakültesi Hastanesi Çocuk Kardiyoloji Anabilim Dalı Konya </t>
  </si>
  <si>
    <t>B63H 1/16, B63H 11/08, F42B 19/26</t>
  </si>
  <si>
    <t>2012/10236</t>
  </si>
  <si>
    <t xml:space="preserve">ORHAN YÜCELKAN Havzan Mahallesi Irmakbaşı Sokak Yüceler Sitesi C Blok Apartman No:4 Daire No:6 Meram Konya </t>
  </si>
  <si>
    <t>2012/09792</t>
  </si>
  <si>
    <t>B22F 3/00, B22F 5/00, B22F 7/00, F42B 12/74, F42B 12/76</t>
  </si>
  <si>
    <t>2012/09209</t>
  </si>
  <si>
    <t xml:space="preserve">SALTECH AG Obere Ey 6 4657 Dulliken İSVİÇRE </t>
  </si>
  <si>
    <t>F42B 5/02, F42B 8/14, F42B 12/06, F42B 12/78, F42B 30/02</t>
  </si>
  <si>
    <t>2012/09140</t>
  </si>
  <si>
    <t xml:space="preserve">ATA SİLAH SANAYİ ANONİM ŞİRKETİ Alemdağ Mahallesi Elmalı Sokak No:5/A Çekmeköy İstanbul </t>
  </si>
  <si>
    <t>F41A 21/32, F41C 23/04, F42B 12/36</t>
  </si>
  <si>
    <t>2012/08393</t>
  </si>
  <si>
    <t xml:space="preserve">RUAG AMMOTEC GMBH Kronacher Strasse 63 90765 Fürth ALMANYA </t>
  </si>
  <si>
    <t>F42B 12/56, F42B 12/74, F42B 12/34</t>
  </si>
  <si>
    <t>2012/08290</t>
  </si>
  <si>
    <t xml:space="preserve">ESW GMBH Industriestrasse 33 22880 Wedel ALMANYA </t>
  </si>
  <si>
    <t>F42B 8/26, F42B 12/42, F41A 33/02</t>
  </si>
  <si>
    <t>2012/08265</t>
  </si>
  <si>
    <t xml:space="preserve">MUHAMMED KÜRŞAT SORMAGEÇ Kazimiye Mah. Bahçelievler 1 Sok. Kuluptakan Apt. Kat.5 Dai.20 Çorlu Tekirdağ </t>
  </si>
  <si>
    <t>F42B 6/02</t>
  </si>
  <si>
    <t>2012/07340</t>
  </si>
  <si>
    <t xml:space="preserve">AEL MINING SERVICES LIMITED Aecı Place, 23/24 The Woodlands, Woodlands Drive, Woodmead 2196 Gauteng / Za GÜNEY AFRİKA </t>
  </si>
  <si>
    <t>F42D 1/10, E21B 44/00, F42D 3/04</t>
  </si>
  <si>
    <t>2012/07179</t>
  </si>
  <si>
    <t>F42B 5/16, C06B 21/00, C06B 23/00</t>
  </si>
  <si>
    <t>2012/06630</t>
  </si>
  <si>
    <t>F42B 33/02, C06B 21/00</t>
  </si>
  <si>
    <t>2012/05149</t>
  </si>
  <si>
    <t xml:space="preserve">OKAN DOĞAN Emek Mah 10. Cadde 5/15 06490 Çankaya Ankara </t>
  </si>
  <si>
    <t>2012/03928</t>
  </si>
  <si>
    <t xml:space="preserve">AKAY BOYA TOPU İMALATI SPORTİF FAALİYETLER SANAYİ VE TİCARET LİMİTED ŞİRKETİ İkitelli Org. San. Böl. Metal İnş. San. Sit. 17. Blok No:12 Küçükçekmece İstanbul </t>
  </si>
  <si>
    <t>F42B 6/10, F42B 12/36</t>
  </si>
  <si>
    <t>2012/03249</t>
  </si>
  <si>
    <t xml:space="preserve">GEKE TECHNOLOGIE GMBH Erasmusstr. 16 79098 Freiburg ALMANYA </t>
  </si>
  <si>
    <t>F42B 12/20</t>
  </si>
  <si>
    <t>2012/02444</t>
  </si>
  <si>
    <t>F41A 23/20, F42B 5/155, F41H 9/08, A62C 31/00</t>
  </si>
  <si>
    <t>2012/01838</t>
  </si>
  <si>
    <t xml:space="preserve">EMİR MUHSİN ÖZAYSIN Cumhuriyet Mah. Demokrasi Cad. Yaz Sok. No:1 Taşdelen Çekmeköy İstanbul </t>
  </si>
  <si>
    <t>2012/01442</t>
  </si>
  <si>
    <t>F42C 19/06, F42B 14/06</t>
  </si>
  <si>
    <t>2012/00181</t>
  </si>
  <si>
    <t xml:space="preserve">NITROCHEMIE ASCHAU GMBH Liebigstrasse 17 84544 Aschau Am Inn ALMANYA </t>
  </si>
  <si>
    <t>F42B 5/38</t>
  </si>
  <si>
    <t>2011/12093</t>
  </si>
  <si>
    <t xml:space="preserve">DYNO NOBEL INC. 2650 Decker Lake Boulevard Salt Lake City, Ut 84119 A.B.D. </t>
  </si>
  <si>
    <t>F42B 3/18</t>
  </si>
  <si>
    <t>2011/12015</t>
  </si>
  <si>
    <t xml:space="preserve">MEHMET NEMCİ VARDAR Uzunoluk Mah Sanayi Sitesi K Blok No:10 Korkuteli Antalya </t>
  </si>
  <si>
    <t>F42D 3/02</t>
  </si>
  <si>
    <t>2011/11697</t>
  </si>
  <si>
    <t xml:space="preserve">SELEX SISTEMI INTEGRATI S.P.A. Via Tiburtina, 1231 00131 Roma İTALYA </t>
  </si>
  <si>
    <t>F42B 12/36, H01Q 21/24, H01Q 3/24</t>
  </si>
  <si>
    <t>2011/10685</t>
  </si>
  <si>
    <t xml:space="preserve">CH2M HILL DEMILITARIZATION, INC. 9191 S. Jamaica Street Englewood, Co 80112 A.B.D. </t>
  </si>
  <si>
    <t>2011/10275</t>
  </si>
  <si>
    <t xml:space="preserve">CHEMRING DEFENCE GERMANY GMBH Vieländer Weg 147 Bremerhaven ALMANYA </t>
  </si>
  <si>
    <t>F42B 4/02, F42B 8/00</t>
  </si>
  <si>
    <t>2011/08281</t>
  </si>
  <si>
    <t xml:space="preserve">SOCIETE DES ATELIERS MECANIQUES DE PONT SUR SAMBRE 37 Grand'Rue 59138 Pont Sur Sambre FRANSA </t>
  </si>
  <si>
    <t>2011/07188</t>
  </si>
  <si>
    <t xml:space="preserve">CERAMOSS GMBH Gaisbergstr. 11a / 2. Stock 5020 Salzburg AVUSTURYA </t>
  </si>
  <si>
    <t>A61L 27/04, A61L 27/10, A61L 27/30, A61C 8/00, F42B 12/74, F42B 12/80</t>
  </si>
  <si>
    <t>2011/06993</t>
  </si>
  <si>
    <t>F42C 11/06, F42C 17/04</t>
  </si>
  <si>
    <t>2011/06836</t>
  </si>
  <si>
    <t xml:space="preserve">SEBAHATTİN TEKİN Bahçelievler Mahallesi Kırlangıç Sokak No : 20/2 29600 Kelkit Gümüşhane </t>
  </si>
  <si>
    <t>F41B 7/08, A63H 33/18, F42B 6/00</t>
  </si>
  <si>
    <t>2011/06350</t>
  </si>
  <si>
    <t xml:space="preserve">HARUN ÇELİK İstasyon Mh. Toki Askeri Lojmanları Davraz Apt. No:12 Eğirdir Isparta </t>
  </si>
  <si>
    <t>2011/05742</t>
  </si>
  <si>
    <t xml:space="preserve">BİCAN KARACA Maltepe Litros Yolu Kabataş San.Sitesi No:13/2 Bayrampaşa İstanbul </t>
  </si>
  <si>
    <t>F42B 12/00, F42B 8/02, F42B 8/04</t>
  </si>
  <si>
    <t>2011/05245</t>
  </si>
  <si>
    <t>F42B 8/00</t>
  </si>
  <si>
    <t>2011/04919</t>
  </si>
  <si>
    <t xml:space="preserve">PARSONS CORPORATION 100 West Walnut Street Pasadena, Ca 91124 A.B.D. </t>
  </si>
  <si>
    <t>2011/04714</t>
  </si>
  <si>
    <t>2011/04339</t>
  </si>
  <si>
    <t xml:space="preserve">SARSILMAZ PATLAYICI SANAYİ ANONİM ŞİRKETİ Atatürk Mah. Turgut Reis Cad. No:128 Balıkesir </t>
  </si>
  <si>
    <t>F42B 7/02</t>
  </si>
  <si>
    <t>2011/04089</t>
  </si>
  <si>
    <t xml:space="preserve">CHEDDITE FRANCE 99 Route De Lyon 26500 Bourg Les Valence FRANSA </t>
  </si>
  <si>
    <t>F42B 5/18, F42B 5/26, F42B 33/00</t>
  </si>
  <si>
    <t>2011/02836</t>
  </si>
  <si>
    <t>2011/02727</t>
  </si>
  <si>
    <t>F42B 12/02</t>
  </si>
  <si>
    <t>2011/02595</t>
  </si>
  <si>
    <t>F42B 8/14, F42B 12/40</t>
  </si>
  <si>
    <t>2011/01927</t>
  </si>
  <si>
    <t>F42B 12/34, F42B 12/74, F42B 12/56</t>
  </si>
  <si>
    <t>2011/01200</t>
  </si>
  <si>
    <t xml:space="preserve">SALTECH AG Obere Ey 6,4657 Dulliken İSVİÇRE </t>
  </si>
  <si>
    <t>F42B 30/02</t>
  </si>
  <si>
    <t>2010/10825</t>
  </si>
  <si>
    <t>C06B 25/34, C06C 7/00, C06B 25/32, F42B 3/26</t>
  </si>
  <si>
    <t>2010/10658</t>
  </si>
  <si>
    <t xml:space="preserve">ÖZKURSAN OTOMOTİV VE METAL MAKİNA PAZARLAMA SANAYİ TİCARET LİMİTED ŞİRKETİ Maltepe Mah. Çiftehavuzlar Cad. Prestij İş Merkezi Kat:3 No:701 Bayrampaşa Zeytinburnu İstanbul </t>
  </si>
  <si>
    <t>2010/10577</t>
  </si>
  <si>
    <t>F41A 9/63, F41A 21/06, F42B 5/155</t>
  </si>
  <si>
    <t>2010/10385</t>
  </si>
  <si>
    <t xml:space="preserve">GENERAL DYNAMICS ORDNANCE AND TACTICAL SYSTEMS - CANADA INC 5 Montee Des Arsenaux Le Gardeur, Qc J5z 2p4 KANADA </t>
  </si>
  <si>
    <t>F42B 8/02, F42B 5/02</t>
  </si>
  <si>
    <t>2010/09342</t>
  </si>
  <si>
    <t>F42B 3/16, F42C 9/10, C06C 5/06, C06C 7/00</t>
  </si>
  <si>
    <t>2010/08936</t>
  </si>
  <si>
    <t xml:space="preserve">ATC ESTABLISHMENT 9491 Ruggell LİHTENŞTAYN </t>
  </si>
  <si>
    <t>F42D 1/04</t>
  </si>
  <si>
    <t>2010/08642</t>
  </si>
  <si>
    <t xml:space="preserve">ORBITAL ATK, INC. 4700 Nathan Lane North Plymouth, Mn 55442 A.B.D. </t>
  </si>
  <si>
    <t>F42B 8/28, F41A 33/00</t>
  </si>
  <si>
    <t>2010/07734</t>
  </si>
  <si>
    <t xml:space="preserve">DIEHL BGT DEFENCE GMBH &amp; CO. KG 88662 Überlingen ALMANYA </t>
  </si>
  <si>
    <t>F42B 10/14</t>
  </si>
  <si>
    <t>2010/07446</t>
  </si>
  <si>
    <t>F42B 8/04</t>
  </si>
  <si>
    <t>2010/06018</t>
  </si>
  <si>
    <t xml:space="preserve">MADOORS SİSTEM GÜVENLİK MAKİNA ELEKTRİK İNŞAAT TAAHHÜT SANAYİ TİCARET LİMİTED ŞİRKETİ 100.Yıl Bulvarı 2.Sokak No:17 Ostim Ankara </t>
  </si>
  <si>
    <t>F42B 39/00</t>
  </si>
  <si>
    <t>2010/05814</t>
  </si>
  <si>
    <t>2010/04581</t>
  </si>
  <si>
    <t xml:space="preserve">YAKUP GÜNER Taksim Sıra Selviler Caddesi No:14 Beyoğlu İstanbul </t>
  </si>
  <si>
    <t>F42B 23/00</t>
  </si>
  <si>
    <t>2010/03679</t>
  </si>
  <si>
    <t>F41H 11/02, F42B 5/155, F42B 12/70, B64D 1/16</t>
  </si>
  <si>
    <t>2010/02773</t>
  </si>
  <si>
    <t>2010/02300</t>
  </si>
  <si>
    <t>2010/01973</t>
  </si>
  <si>
    <t xml:space="preserve">İSMAİL KURTOĞLU Arı Teknokent 2b Blok B2 2e İtü Ayazağa Kampüsü Maslak İstanbul </t>
  </si>
  <si>
    <t>F42D 5/04, F41H 13/00</t>
  </si>
  <si>
    <t>2010/00705</t>
  </si>
  <si>
    <t xml:space="preserve">HÜSEYİN TAHİR GÜVERCİN Pınarbaşı Mh. Gecioğlu Sk. No: 17 Tosya Kastamonu </t>
  </si>
  <si>
    <t>F42B 12/10</t>
  </si>
  <si>
    <t>2010/00028</t>
  </si>
  <si>
    <t xml:space="preserve">LFK-LENKFLUGKÖRPERSYSTEME GMBH 86529 Schrobenhausen ALMANYA </t>
  </si>
  <si>
    <t>F42B 35/00</t>
  </si>
  <si>
    <t>2009/10004</t>
  </si>
  <si>
    <t>F42B 15/01, F41G 7/34</t>
  </si>
  <si>
    <t>2009/09164</t>
  </si>
  <si>
    <t xml:space="preserve">RUAG AMMOTEC AG Uttigenstrasse 67 3602 Thun İSVİÇRE </t>
  </si>
  <si>
    <t>F42B 12/06, F42B 12/34, F42B 12/74</t>
  </si>
  <si>
    <t>2009/08808</t>
  </si>
  <si>
    <t>F42B 5/00, F24C 19/08, B21D 22/02</t>
  </si>
  <si>
    <t>2009/06936</t>
  </si>
  <si>
    <t>F42B 5/02, F42B 5/285</t>
  </si>
  <si>
    <t>2009/06205</t>
  </si>
  <si>
    <t xml:space="preserve">YILDIZLAR LAB. VE ANALİZ HİZ. MAD. MÜH. MİM. İNŞ. TAH. TİC. A.Ş Turan Güneş Bulvarı Galip Erdem Cad. No:30 Çankaya Ankara </t>
  </si>
  <si>
    <t>F42B 14/00, F42B 12/00</t>
  </si>
  <si>
    <t>2009/03070</t>
  </si>
  <si>
    <t>F42B 10/64, B64C 9/36</t>
  </si>
  <si>
    <t>2009/02731</t>
  </si>
  <si>
    <t>2009/01049</t>
  </si>
  <si>
    <t xml:space="preserve">ISRAEL MILITARY INDUSTRIES LTD. Ramat Hasharon 47100 İSRAİL </t>
  </si>
  <si>
    <t>F42B 33/06, F42B 12/58, F42B 12/20, F42D 5/04</t>
  </si>
  <si>
    <t>2009/00892</t>
  </si>
  <si>
    <t xml:space="preserve">GEKE TECHNOLOGIE GMBH Erasmusstr. 16 79098 Freiburg ALMANYA GUNTER WEIHRAUCH 79588 Blansingen ALMANYA </t>
  </si>
  <si>
    <t>2009/00861</t>
  </si>
  <si>
    <t xml:space="preserve">BORIS PERVAN Laniste Br. 5,10000 Zagreb HIRVATİSTAN </t>
  </si>
  <si>
    <t>F42C 14/08, F42C 15/44</t>
  </si>
  <si>
    <t>2008/08604</t>
  </si>
  <si>
    <t>F42C 1/00, C06C 5/00</t>
  </si>
  <si>
    <t>2007/04130</t>
  </si>
  <si>
    <t>F42B 10/38</t>
  </si>
  <si>
    <t>2007/03459</t>
  </si>
  <si>
    <t xml:space="preserve">GÜZİN GÜLSEV UYAR ALDAŞ Ankara Üniversitesi Mühendislik Fakültesi Jeofizik Mühendisliği Bölümübeşevler Ankara PROF.DR.GALİP BERKAN ECEVİTOĞLU Ankara Üniversitesi Mühendislik Fakültesi Jeofizik Mühendisliği Bölümübeşevler Ankara </t>
  </si>
  <si>
    <t>F42D 1/00, F42D 5/045, E21B 49/04, E21C 37/00, G01V 1/02</t>
  </si>
  <si>
    <t>2006/01318</t>
  </si>
  <si>
    <t xml:space="preserve">RWM SCHWEIZ AG Birchstrasse 155 8050 Zürih İSVİÇRE </t>
  </si>
  <si>
    <t>F42C 15/188, F42C 15/26</t>
  </si>
  <si>
    <t>2006/00208</t>
  </si>
  <si>
    <t>F02K 9/90, F02K 9/97, F02K 9/00, F42B 10/66</t>
  </si>
  <si>
    <t>2005/03738</t>
  </si>
  <si>
    <t xml:space="preserve">RHEINMETALL WAFFE MUNITION GMBH Pempelfurtstrasse 1 / 40880 Ratingen ALMANYA </t>
  </si>
  <si>
    <t>F41A 19/69, F42C 17/04</t>
  </si>
  <si>
    <t>2005/03516</t>
  </si>
  <si>
    <t>F24B 12/20, F42B 33/02</t>
  </si>
  <si>
    <t>2005/03240</t>
  </si>
  <si>
    <t>F42B 5/067</t>
  </si>
  <si>
    <t>2005/02923</t>
  </si>
  <si>
    <t>2005/02826</t>
  </si>
  <si>
    <t>2005/02788</t>
  </si>
  <si>
    <t xml:space="preserve">HAKAN DENİZYARAN 123 Sokak No. 1 Melis Apartmanı K.2 D.4 Poligonkarbağlar İzmir </t>
  </si>
  <si>
    <t>2005/02723</t>
  </si>
  <si>
    <t xml:space="preserve">MEHMET ZEKİ ÇABUCAK 1. Sanayi Sitesi 2835. Sokak No:7 İzmir </t>
  </si>
  <si>
    <t>2005/02454</t>
  </si>
  <si>
    <t>2005/01700</t>
  </si>
  <si>
    <t xml:space="preserve">GIAT INDUSTRIES 13, Route De La Miniere 78000 Versailles FRANSA </t>
  </si>
  <si>
    <t>F42B 12/22</t>
  </si>
  <si>
    <t>2005/00575</t>
  </si>
  <si>
    <t xml:space="preserve">SAVRONİK ELEKTRONİK SANAYİ VE TİCARET ANONİM ŞİRKETİ Organize Sanayi Bölgesi 10. Cadde Eskişehir </t>
  </si>
  <si>
    <t>F42C 11/06</t>
  </si>
  <si>
    <t>2005/00121</t>
  </si>
  <si>
    <t>2004/03737</t>
  </si>
  <si>
    <t xml:space="preserve">TÜRKER IŞIK Ostim Osb, Ayyıldız Sanayi Sitesi, 1125/2 Sokak No:12 Yenimahalle Ankara NURİ RECEP AKYILDIRIM Bülbüldere Cd. No:31/8 Küçükesat 06660 Ankara </t>
  </si>
  <si>
    <t>2004/02974</t>
  </si>
  <si>
    <t>F42B 10/64</t>
  </si>
  <si>
    <t>2004/01612</t>
  </si>
  <si>
    <t xml:space="preserve">YAVAŞÇALAR AV-SPOR MALZEMELERİ TİCARET ANONİM ŞİRKETİ Atatürk Mh. Bandırma Cd. No:49 Balıkesir </t>
  </si>
  <si>
    <t>2004/00687</t>
  </si>
  <si>
    <t xml:space="preserve">YENER MAKİNA SANAYİ VE TİCARET ANONİM ŞİRKETİ Yenibosna Doğu Sanayi Sitesi 13. Blok No:4 Bahçelievler 34530 İstanbul </t>
  </si>
  <si>
    <t>2004/00596</t>
  </si>
  <si>
    <t xml:space="preserve">UZMAN ISI MAKİNA VE PLASTİK SAN. TİC. LTD. ŞTİ. Nato Yolu Cad. Narin Sok. No:5/By.Dudullu İstanbul </t>
  </si>
  <si>
    <t>F42B 13/00</t>
  </si>
  <si>
    <t>2002/02392</t>
  </si>
  <si>
    <t xml:space="preserve">ÖZKARA SAN. İNŞ. VE TİC. LTD. ŞTİ. Otosanayi Sitesi 1. Cad. 25.Sk. No:14 Güvercinlik Ankara </t>
  </si>
  <si>
    <t>2002/02270</t>
  </si>
  <si>
    <t>F42B 13/38, F42B 12/44, F42B 33/06, C06B 43/00</t>
  </si>
  <si>
    <t>2002/02140</t>
  </si>
  <si>
    <t xml:space="preserve">DYNAMIT NOBEL AMMOTEC GMBH Kronacher Strasse 63, D-90765 Fuerth ALMANYA </t>
  </si>
  <si>
    <t>2002/01709</t>
  </si>
  <si>
    <t xml:space="preserve">RHEINMETALL W &amp; M GmbH Heinrich-Ehrhardt-Strasse 2, 29345 Unterlüss ALMANYA </t>
  </si>
  <si>
    <t>F42B 33/04</t>
  </si>
  <si>
    <t>2002/00922</t>
  </si>
  <si>
    <t xml:space="preserve">SERKAN COŞKUN Gazi Süleyman Paşa Mah. Soganlık Mevki54700 Geyve Sakarya </t>
  </si>
  <si>
    <t>F24B 5/15, F42B</t>
  </si>
  <si>
    <t>2002/00576</t>
  </si>
  <si>
    <t xml:space="preserve">DYNO NOBEL SWEDEN AB Gyttorp, Se-713 82 Nora İSVEÇ </t>
  </si>
  <si>
    <t>F42B 3/10, F42B 3/22, C06C 7/00</t>
  </si>
  <si>
    <t>2002/00540</t>
  </si>
  <si>
    <t>2001/03717</t>
  </si>
  <si>
    <t xml:space="preserve">BUCK NEUE TECHNOLOGIEN GMBH Hans-Buck-Str. 1 Neuenburg ALMANYA </t>
  </si>
  <si>
    <t>F42B 12/48</t>
  </si>
  <si>
    <t>2001/02722</t>
  </si>
  <si>
    <t xml:space="preserve">PEPETE GMBH Maybachstrasse 17, 63456 Hanau ALMANYA </t>
  </si>
  <si>
    <t>F42B 5/15, F42C 15/40</t>
  </si>
  <si>
    <t>2001/02720</t>
  </si>
  <si>
    <t>C06D 3/00, C06C 15/00, F42B 12/48</t>
  </si>
  <si>
    <t>2001/02101</t>
  </si>
  <si>
    <t xml:space="preserve">ANTMARİN DENİZCİLİK PAZARLAMA SANAYİ VE TİC. AŞ. ŞTİ Konyaaltı Cad.Antmarin İş Merkezi No:24 Antalya </t>
  </si>
  <si>
    <t>2001/00368</t>
  </si>
  <si>
    <t xml:space="preserve">LOCKHEED MARTIN CORPORATION 6801 Rockledge Drive, Bethesda, Maryland 20817 A.B.D. </t>
  </si>
  <si>
    <t>2001/00001</t>
  </si>
  <si>
    <t xml:space="preserve">SM SCHWEIZERISCHE MUNITIONSUNTERNEHMUNG AG Allmendstrasse 74 Thun Ch-3602 İSVİÇRE </t>
  </si>
  <si>
    <t>F42B 3/08, F42B 33/06</t>
  </si>
  <si>
    <t>2000/03454</t>
  </si>
  <si>
    <t xml:space="preserve">JUAN MARTINEZ GARCIA Benedicto Xv, 28-30 14400 Pozoblanco (Cordoba) İSPANYA </t>
  </si>
  <si>
    <t>2000/01783</t>
  </si>
  <si>
    <t xml:space="preserve">DYNAMIT NOBEL GMBH EXPLOSIVSTOFF UND SYSTEMTECHNIK Kaiserstrasse 1, D-53840 Troisdorf ALMANYA </t>
  </si>
  <si>
    <t>F42C 17/04, F42C 11/06</t>
  </si>
  <si>
    <t>2000/01359</t>
  </si>
  <si>
    <t xml:space="preserve">COMMISSARIAT A L'ENERGIE ATOMIQUE 25, Rue Leblanc Immeuble "Le Ponant " 75015 Paris FRANSA CENTRE NATIONAL DU MACHINISME AGRICOLE ET DU GENIE RURAL DES EAUX ET FORETS Parc De Tourvoie, Boite Postale 44, F-92163 Anthony FRANSA </t>
  </si>
  <si>
    <t>2000/01266</t>
  </si>
  <si>
    <t xml:space="preserve">ROCKTEK LTD. Lot 333 Harrıes Way Pinjarra, Western Australia, 6208 AVUSTRALYA </t>
  </si>
  <si>
    <t>F42B 3/188</t>
  </si>
  <si>
    <t>2000/00979</t>
  </si>
  <si>
    <t>F42C 15/34, F42B 10/02</t>
  </si>
  <si>
    <t>2000/00980</t>
  </si>
  <si>
    <t xml:space="preserve">RHEINMETALL W &amp; M GMBH Heinrich-Ehrhardt-Str. 2 D-24143 Kiel ALMANYA </t>
  </si>
  <si>
    <t>2000/00690</t>
  </si>
  <si>
    <t xml:space="preserve">DYNO NOBEL ASA P.O.Ox 779 Sentrum N-0106 Oslo NORVEÇ </t>
  </si>
  <si>
    <t>F42D 1/10, C06B 45/00, C06B 47/14, F42B 33/02</t>
  </si>
  <si>
    <t>2000/00659</t>
  </si>
  <si>
    <t xml:space="preserve">PRIMEX TECHNOLOGIES, INC 10101 9th Street North St. Petersburg, Florida 33716-3807 A.B.D. </t>
  </si>
  <si>
    <t>F42B 10/48</t>
  </si>
  <si>
    <t>2000/00524</t>
  </si>
  <si>
    <t>F42B 12/78, F42B 30/02</t>
  </si>
  <si>
    <t>2000/00267</t>
  </si>
  <si>
    <t xml:space="preserve">NICO-PYROTECHNIK HANNS-JÜRGEN DIEDERICHS GMBH &amp; CO.KG Bei Der Feuerwerkerei 4, D-22946 Trittau ALMANYA </t>
  </si>
  <si>
    <t>F42B 3/12, F42B 3/18</t>
  </si>
  <si>
    <t>1999/02707</t>
  </si>
  <si>
    <t xml:space="preserve">BAUER GERARD The Manor House, Barnes Lane Wellingore, Lincoln, Ln5 0jb United Kingdom İNGİLTERE BAUER ERAN Lodge Far, Newark Road, Norton Disney, Lincoln Ln6 9jp United Kingdom İNGİLTERE </t>
  </si>
  <si>
    <t>F42B 5/26</t>
  </si>
  <si>
    <t>1999/02490</t>
  </si>
  <si>
    <t xml:space="preserve">BURDINE, JOHN MICHAEL 4300 Canaan Creek Road, Edmond, Ok, 73034 A.B.D. </t>
  </si>
  <si>
    <t>1999/02111</t>
  </si>
  <si>
    <t xml:space="preserve">GEKE INGENIEURBURO D-78713 Schramberg ALMANYA </t>
  </si>
  <si>
    <t>F42B 12/06, F42B 12/34</t>
  </si>
  <si>
    <t>1999/00883</t>
  </si>
  <si>
    <t>F42B 14/00, F24B 33/00</t>
  </si>
  <si>
    <t>1999/00564</t>
  </si>
  <si>
    <t xml:space="preserve">DELPHI TECHNOLOGIES, LLC 5725 Innovation Drive, Troy, Michigan 48098 A.B.D. </t>
  </si>
  <si>
    <t>F42B 3/12</t>
  </si>
  <si>
    <t>1998/02772</t>
  </si>
  <si>
    <t xml:space="preserve">HALİT BEŞPINAR Yunus Emre Caddesi No:61 Çekmeköy Ümraniye İstanbul </t>
  </si>
  <si>
    <t>F42</t>
  </si>
  <si>
    <t>1998/00867</t>
  </si>
  <si>
    <t xml:space="preserve">SOCIETE D'APPLICATION DES PROCEDES LEFEBVRE "Le Biot" Gauville, 61550 La Ferte Fresnel FRANSA JEAN-PASCAL LEFEBVRE La Cour Cretot, 61190 Randonnai FRANSA </t>
  </si>
  <si>
    <t>F42B 8/26</t>
  </si>
  <si>
    <t>1998/00124</t>
  </si>
  <si>
    <t xml:space="preserve">NICO-PYROTECHNIK HANNS-JURGEN DIEDERICHS GMBH &amp; CO. KG Bei Der Feuerwerkerei 4, D-22946 Trittau ALMANYA </t>
  </si>
  <si>
    <t>F42B 12/38, F42B 5/067</t>
  </si>
  <si>
    <t>97/00880</t>
  </si>
  <si>
    <t>B60R 21/26, F42C 19/08</t>
  </si>
  <si>
    <t>96/00939</t>
  </si>
  <si>
    <t xml:space="preserve">OERLIKON CONTRAVES AG Birchstrasse 155 8050 Zürih İSVİÇRE </t>
  </si>
  <si>
    <t>96/00547</t>
  </si>
  <si>
    <t xml:space="preserve">ISIMETAL ISI CİHAZLARI MAKİNA SANAYİ VE TİCARET ANONİM ŞİRKETİ Yunusemre Mahallesi Kırkpınar Caddesi Ordukaya Sokak No:6 Yıldırım Bursa </t>
  </si>
  <si>
    <t>F42C</t>
  </si>
  <si>
    <t>96/00472</t>
  </si>
  <si>
    <t>F42B 12/76, F42B 15/34</t>
  </si>
  <si>
    <t>96/00437</t>
  </si>
  <si>
    <t>F42B 10/62, F42B 10/66</t>
  </si>
  <si>
    <t>95/00931</t>
  </si>
  <si>
    <t xml:space="preserve">DYNAMIT NOBEL AG Kaiserstrasse No:1, 53839 Troisdorf ALMANYA </t>
  </si>
  <si>
    <t>95/00932</t>
  </si>
  <si>
    <t>95/00565</t>
  </si>
  <si>
    <t xml:space="preserve">LUCHAIRE DEFENSE SA 13 Route De La Miniere 78000 Versailles Cedex FRANSA </t>
  </si>
  <si>
    <t>F42B 30/04</t>
  </si>
  <si>
    <t>95/00216</t>
  </si>
  <si>
    <t xml:space="preserve">THE WHITAKER CORPORATION Suite 450, 4550 New Linden Hill Road, Wilmington, De 19808 A.B.D. </t>
  </si>
  <si>
    <t>B25C 1/16, F42B 39/20</t>
  </si>
  <si>
    <t>94/01288</t>
  </si>
  <si>
    <t xml:space="preserve">MANURHIN DEFENSE 13 Route De La Miniere Versailles Fr-78000 FRANSA </t>
  </si>
  <si>
    <t>F42C 15/22</t>
  </si>
  <si>
    <t>94/00890</t>
  </si>
  <si>
    <t xml:space="preserve">HALİT BEŞPINAR Çekmeköy, Merkez Mah.Yunus Emre Cad. 61 Ümraniye İstanbul </t>
  </si>
  <si>
    <t>94/00283</t>
  </si>
  <si>
    <t xml:space="preserve">ELMETENGINEERING 18, Eulogy Georgiev Blvd. 1000 Sofia BULGARİSTAN </t>
  </si>
  <si>
    <t>93/00579</t>
  </si>
  <si>
    <t xml:space="preserve">BUCK WERKE GMBH &amp; CO. Geislingerstr. 21, 73337 Bad Uberkingen ALMANYA </t>
  </si>
  <si>
    <t>F23G, F24D, A62D, B01D, F42B 33/06</t>
  </si>
  <si>
    <t>92/00747</t>
  </si>
  <si>
    <t xml:space="preserve">HUGHES AIRCRAFT CO 90245 California El Segundo 200 North Sepuveda Boulevard A.B.D. </t>
  </si>
  <si>
    <t>F41G 7/00, F42B 10/64, F42B 15/01, F15B 15/10</t>
  </si>
  <si>
    <t>92/00631</t>
  </si>
  <si>
    <t xml:space="preserve">KAUS &amp; STEINHAUSEN DELABORIERGESELLSCHAFT MBH ALMANYA BOWAS-INDUPLAN CHEMIE GmbH AVUSTURYA </t>
  </si>
  <si>
    <t>F23G 7/00, F42B 33/06</t>
  </si>
  <si>
    <t>92/00586</t>
  </si>
  <si>
    <t xml:space="preserve">AUSTRALIAN DEFENCE INDUSTRIES LTD Maribyrnong, Territory Of Wests Road, Victoria 3032 AVUSTRALYA </t>
  </si>
  <si>
    <t>F42B 12/64</t>
  </si>
  <si>
    <t>92/00454</t>
  </si>
  <si>
    <t xml:space="preserve">BOWAS-INDUPLAN CHEMIE GmbH AVUSTURYA </t>
  </si>
  <si>
    <t>F23G 7/00, F23G 5/00, F42B 33/06</t>
  </si>
  <si>
    <t>92/00455</t>
  </si>
  <si>
    <t>92/00295</t>
  </si>
  <si>
    <t>G02B 6/44, F42B 15/00, F42B 15/04</t>
  </si>
  <si>
    <t>91/00973</t>
  </si>
  <si>
    <t xml:space="preserve">NICO-PYROTECHNIK HANNS-JÜRGEN Bei Der Feuerwerkerei 4,D-2977 Trittau ALMANYA </t>
  </si>
  <si>
    <t>F42B 5/05, F41A 1/10, F42B 8/12</t>
  </si>
  <si>
    <t>91/00980</t>
  </si>
  <si>
    <t xml:space="preserve">RHEINMETALL GmbH Ulmenstr. 125, Düsseldorf ALMANYA </t>
  </si>
  <si>
    <t>F42B 23/24, F42B 23/00</t>
  </si>
  <si>
    <t>91/00831</t>
  </si>
  <si>
    <t xml:space="preserve">ENSIGN-BICKFORD AEROSPACE &amp; DEFENSE COMPANY 640 Hopmeadow Street Simsbury Ct 06070 A.B.D. </t>
  </si>
  <si>
    <t>91/00796</t>
  </si>
  <si>
    <t>F42C, F41G 7/30</t>
  </si>
  <si>
    <t>91/00667</t>
  </si>
  <si>
    <t xml:space="preserve">BRUNSWICK CORPORATION 1 North Field Court, Lake Forest, Illinois 60045 A.B.D. </t>
  </si>
  <si>
    <t>F42B 35/00, F41F 3/048, F41F 3/052</t>
  </si>
  <si>
    <t>91/00554</t>
  </si>
  <si>
    <t xml:space="preserve">THIOKOL CORPORATION Ogden,Utah 844o1,2475 Washin- Ton Bolulevard. A.B.D. </t>
  </si>
  <si>
    <t>C06C 15/00, C06B 33/04, F42B 4/26</t>
  </si>
  <si>
    <t>91/00451</t>
  </si>
  <si>
    <t>G02B 6/44, F42B 15/04</t>
  </si>
  <si>
    <t>91/00271</t>
  </si>
  <si>
    <t>F41G 7/32, F42B 15/04</t>
  </si>
  <si>
    <t>91/00257</t>
  </si>
  <si>
    <t xml:space="preserve">SNC INDUSTRIAL TECHNOLOGIES INC. 2500 Boulevard Pie Xi Nord Val-Belair Quebec G3j 189 KANADA </t>
  </si>
  <si>
    <t>90/01205</t>
  </si>
  <si>
    <t>F42C 15/00, F42C 15/40</t>
  </si>
  <si>
    <t>90/01134</t>
  </si>
  <si>
    <t xml:space="preserve">SCHWEIZERISCHE EIDGENSSENSCHAFT Allmendstrasse 74, Ch-3604 Thun İSVEÇ </t>
  </si>
  <si>
    <t>90/01009</t>
  </si>
  <si>
    <t>G02B, F41G, F42B, B65H, B21C</t>
  </si>
  <si>
    <t>90/01095</t>
  </si>
  <si>
    <t>F41G, F42C</t>
  </si>
  <si>
    <t>90/00225</t>
  </si>
  <si>
    <t xml:space="preserve">SHALOM SHAPHYR 33 Sydney Grove London Nw4 3ej İngiltere İNGİLTERE </t>
  </si>
  <si>
    <t>F42B, F42C</t>
  </si>
  <si>
    <t>90/00101</t>
  </si>
  <si>
    <t xml:space="preserve">HANS-HERLOF HARDTKE Bremervörder Str.3, 27404 Zeven ALMANYA </t>
  </si>
  <si>
    <t>B05, B01F, F42B</t>
  </si>
  <si>
    <t>89/00572</t>
  </si>
  <si>
    <t>F02K, F42B, F42C</t>
  </si>
  <si>
    <t>89/00449</t>
  </si>
  <si>
    <t xml:space="preserve">RM EURO B.V. 5216 Jx'S-Hertogenbosch Poeldonkweg HOLLANDA </t>
  </si>
  <si>
    <t>F42B 12/74</t>
  </si>
  <si>
    <t>89/00040</t>
  </si>
  <si>
    <t xml:space="preserve">DYNAMIT NOBEL AG ALMANYA </t>
  </si>
  <si>
    <t>88/00846</t>
  </si>
  <si>
    <t xml:space="preserve">ETAT FRANCAIS FRANSA </t>
  </si>
  <si>
    <t>F42B 13/32</t>
  </si>
  <si>
    <t>88/00829</t>
  </si>
  <si>
    <t>88/23064</t>
  </si>
  <si>
    <t>88/23071</t>
  </si>
  <si>
    <t>87/23078</t>
  </si>
  <si>
    <t>87/00458</t>
  </si>
  <si>
    <t>87/00460</t>
  </si>
  <si>
    <t>86/00598</t>
  </si>
  <si>
    <t xml:space="preserve">ROYAL ORDNANCE PLC İNGİLTERE </t>
  </si>
  <si>
    <t>86/00563</t>
  </si>
  <si>
    <t xml:space="preserve">R0YAL ORDNANCE PLC. İNGİLTERE </t>
  </si>
  <si>
    <t>F42C, F42B</t>
  </si>
  <si>
    <t>86/00564</t>
  </si>
  <si>
    <t xml:space="preserve">KOYAL ORDNANCE PLC. İNGİLTERE </t>
  </si>
  <si>
    <t>86/00107</t>
  </si>
  <si>
    <t xml:space="preserve">CHINA METALLURGICAL IMPORT AND EXPORT CORP ÇİN CHINA METALLURGICAL SAFETY TECHNOLOGY INSTITUTE ÇİN </t>
  </si>
  <si>
    <t>84/22365</t>
  </si>
  <si>
    <t xml:space="preserve">ANTHONY M. CARUSO Colarado 80010, Aurora 1620 Dallas St. A.B.D. </t>
  </si>
  <si>
    <t>F42B 13/18, F42B 27/02</t>
  </si>
  <si>
    <t>84/22351</t>
  </si>
  <si>
    <t xml:space="preserve">BRIND ANSTACTFÜR Fl. 9495 Triesen LİHTENŞTAYN UNDUSTRIE PATENTE LİHTENŞTAYN </t>
  </si>
  <si>
    <t>F42B 1/02, F42B 23/04</t>
  </si>
  <si>
    <t>84/23716</t>
  </si>
  <si>
    <t xml:space="preserve">ANTONY M.CARUSO Colorado 80010, Aurora,1620 Dallas Street A.B.D. A.B.D. </t>
  </si>
  <si>
    <t>84/21536</t>
  </si>
  <si>
    <t xml:space="preserve">MEHMET ERDİN CANYORAN Levent Sülün Sk. 86 İstanbul </t>
  </si>
  <si>
    <t>82/22234</t>
  </si>
  <si>
    <t xml:space="preserve">SITES-SOCIETA ITALIANA TEGNOLOGIE SPECIALI SRL Corso Satatute No-20 Mordovi. İTALYA </t>
  </si>
  <si>
    <t>F41C 11/19, F42D 11/19</t>
  </si>
  <si>
    <t>81/21338</t>
  </si>
  <si>
    <t xml:space="preserve">DYNAMIT NOBEL AG. Troisdorf ALMANYA </t>
  </si>
  <si>
    <t>F41C, F42B</t>
  </si>
  <si>
    <t>81/22257</t>
  </si>
  <si>
    <t>F42B 13/06</t>
  </si>
  <si>
    <t>81/07888</t>
  </si>
  <si>
    <t>F42B 13/16</t>
  </si>
  <si>
    <t>80/21269</t>
  </si>
  <si>
    <t xml:space="preserve">THOMSON-BRANDT Boulevard Haussmann 173, Paris FRANSA </t>
  </si>
  <si>
    <t>B04D, F42B</t>
  </si>
  <si>
    <t>79/20579</t>
  </si>
  <si>
    <t xml:space="preserve">WASAG CHEMIE A.G. Münchener Strasse 70 8043 Unterfoehring ALMANYA </t>
  </si>
  <si>
    <t>C06B, F42B</t>
  </si>
  <si>
    <t>79/20958</t>
  </si>
  <si>
    <t xml:space="preserve">WERKZEDGMASCHINENFABRIK DERLIKONS-BUHRLE A.G. Birehstrasse 155.No Zürich İSVİÇRE </t>
  </si>
  <si>
    <t>79/20705</t>
  </si>
  <si>
    <t xml:space="preserve">NILS ERIK GUNNERS Furudalsvagen 10.S-137 O O Westerhaning İSVEÇ RUNE VALENTIN HELLGREN Sodermannagatan 18 8-11623 Stocholm İSVEÇ TORSTEN LILJEGREN Davagen 28 S-14032 Grodinge İSVEÇ </t>
  </si>
  <si>
    <t>78/21431</t>
  </si>
  <si>
    <t>F02K, F42B</t>
  </si>
  <si>
    <t>78/20202</t>
  </si>
  <si>
    <t>77/21046</t>
  </si>
  <si>
    <t>77/20339</t>
  </si>
  <si>
    <t xml:space="preserve">REDON TRUST Schaan LİHTENŞTAYN </t>
  </si>
  <si>
    <t>76/19088</t>
  </si>
  <si>
    <t>F42B 9/20, F42B 13/16</t>
  </si>
  <si>
    <t>76/19717</t>
  </si>
  <si>
    <t xml:space="preserve">GULF OIL CORP Pittsburgh Pennsylvania A.B.D. </t>
  </si>
  <si>
    <t>F42B 3/00, F42B 3/08</t>
  </si>
  <si>
    <t>76/19152</t>
  </si>
  <si>
    <t xml:space="preserve">AMADO LAGUNA DE RINS S.A Avenue De La Jota S\N Zonzqoza İSPANYA </t>
  </si>
  <si>
    <t>F42C 5/00, F42C 15/10</t>
  </si>
  <si>
    <t>76/20166</t>
  </si>
  <si>
    <t xml:space="preserve">ANTONIO RURETA GOVENA EGUZA Adriano Vi 1$Victoria İSPANYA </t>
  </si>
  <si>
    <t>F42S</t>
  </si>
  <si>
    <t>75/19057</t>
  </si>
  <si>
    <t xml:space="preserve">OREGON ETABLISSEMENT FÜR PATENT WERTUNG Mauren LİHTENŞTAYN </t>
  </si>
  <si>
    <t>F42C 15/14, F42C 7/02</t>
  </si>
  <si>
    <t>75/19042</t>
  </si>
  <si>
    <t xml:space="preserve">EREGON Mauren LİHTENŞTAYN </t>
  </si>
  <si>
    <t>75/19066</t>
  </si>
  <si>
    <t xml:space="preserve">SCHLUMBERGER OVERSEAS S.A Via Espana No:200 Panama City PANAMA CUMHURİYETİ </t>
  </si>
  <si>
    <t>E21B 43/117, F42B 3/08</t>
  </si>
  <si>
    <t>74/18941</t>
  </si>
  <si>
    <t>F42B 3/00</t>
  </si>
  <si>
    <t>74/07164</t>
  </si>
  <si>
    <t xml:space="preserve">A/S RAUFOSS AMMUNISJONSFABRIKKER Raufoss NORVEÇ </t>
  </si>
  <si>
    <t>74/06740</t>
  </si>
  <si>
    <t>74/02672</t>
  </si>
  <si>
    <t xml:space="preserve">FRANSIZ DEVLETİ (ETAT FRANCAIS) Avenue De La Porte D'Lssy No:4 Paris FRANSA </t>
  </si>
  <si>
    <t>73/19043</t>
  </si>
  <si>
    <t xml:space="preserve">CHRISTIAN LOSFELD Rue Thiebault No:13/15 94220 Charenton FRANSA </t>
  </si>
  <si>
    <t>73/19046</t>
  </si>
  <si>
    <t xml:space="preserve">FRANSIZ DEVLETİ Avenue De La Porte D'Issy No:4 Paris FRANSA </t>
  </si>
  <si>
    <t>F42B 5/36</t>
  </si>
  <si>
    <t>72/13718</t>
  </si>
  <si>
    <t xml:space="preserve">FRANCIS R. HULL Brooklyn 567 Esat 26 Th Street Newyork A.B.D. </t>
  </si>
  <si>
    <t>B64D, F42B 19/12</t>
  </si>
  <si>
    <t>2015/08/04</t>
  </si>
  <si>
    <t>2016/04/29</t>
  </si>
  <si>
    <t>2011/03/10</t>
  </si>
  <si>
    <t>2015/03/10</t>
  </si>
  <si>
    <t>2010/08/10</t>
  </si>
  <si>
    <t>2018/02/26</t>
  </si>
  <si>
    <t>2018/02/19</t>
  </si>
  <si>
    <t>2015/03/30</t>
  </si>
  <si>
    <t>2014/04/23</t>
  </si>
  <si>
    <t>2012/04/12</t>
  </si>
  <si>
    <t>2012/06/26</t>
  </si>
  <si>
    <t>2013/02/21</t>
  </si>
  <si>
    <t>2018/01/11</t>
  </si>
  <si>
    <t>2018/01/09</t>
  </si>
  <si>
    <t>2017/12/31</t>
  </si>
  <si>
    <t>2017/12/30</t>
  </si>
  <si>
    <t>2017/12/29</t>
  </si>
  <si>
    <t>2009/10/01</t>
  </si>
  <si>
    <t>2010/03/08</t>
  </si>
  <si>
    <t>2012/09/13</t>
  </si>
  <si>
    <t>2014/08/28</t>
  </si>
  <si>
    <t>2006/10/13</t>
  </si>
  <si>
    <t>2014/12/02</t>
  </si>
  <si>
    <t>2010/07/12</t>
  </si>
  <si>
    <t>2017/11/14</t>
  </si>
  <si>
    <t>2016/04/12</t>
  </si>
  <si>
    <t>2012/07/23</t>
  </si>
  <si>
    <t>2008/04/23</t>
  </si>
  <si>
    <t>2010/06/14</t>
  </si>
  <si>
    <t>2015/02/11</t>
  </si>
  <si>
    <t>2017/10/20</t>
  </si>
  <si>
    <t>2016/04/13</t>
  </si>
  <si>
    <t>2011/10/13</t>
  </si>
  <si>
    <t>2017/09/14</t>
  </si>
  <si>
    <t>2015/09/01</t>
  </si>
  <si>
    <t>2015/09/28</t>
  </si>
  <si>
    <t>2013/12/17</t>
  </si>
  <si>
    <t>2009/05/19</t>
  </si>
  <si>
    <t>2017/08/10</t>
  </si>
  <si>
    <t>2012/12/12</t>
  </si>
  <si>
    <t>2013/05/08</t>
  </si>
  <si>
    <t>2015/09/17</t>
  </si>
  <si>
    <t>2014/06/04</t>
  </si>
  <si>
    <t>2010/09/08</t>
  </si>
  <si>
    <t>2010/12/14</t>
  </si>
  <si>
    <t>2012/06/28</t>
  </si>
  <si>
    <t>2015/06/10</t>
  </si>
  <si>
    <t>2011/08/19</t>
  </si>
  <si>
    <t>2008/06/27</t>
  </si>
  <si>
    <t>2010/09/15</t>
  </si>
  <si>
    <t>2013/05/28</t>
  </si>
  <si>
    <t>2013/11/12</t>
  </si>
  <si>
    <t>2011/05/20</t>
  </si>
  <si>
    <t>2011/07/05</t>
  </si>
  <si>
    <t>2009/12/04</t>
  </si>
  <si>
    <t>2011/08/13</t>
  </si>
  <si>
    <t>2017/03/16</t>
  </si>
  <si>
    <t>2012/04/30</t>
  </si>
  <si>
    <t>2015/02/09</t>
  </si>
  <si>
    <t>2014/09/01</t>
  </si>
  <si>
    <t>2015/08/26</t>
  </si>
  <si>
    <t>2014/01/08</t>
  </si>
  <si>
    <t>2017/02/17</t>
  </si>
  <si>
    <t>2017/01/30</t>
  </si>
  <si>
    <t>2013/04/18</t>
  </si>
  <si>
    <t>2006/01/10</t>
  </si>
  <si>
    <t>2010/12/30</t>
  </si>
  <si>
    <t>2011/03/15</t>
  </si>
  <si>
    <t>2016/12/29</t>
  </si>
  <si>
    <t>2016/12/28</t>
  </si>
  <si>
    <t>2014/12/10</t>
  </si>
  <si>
    <t>2016/12/08</t>
  </si>
  <si>
    <t>2016/12/05</t>
  </si>
  <si>
    <t>2016/11/23</t>
  </si>
  <si>
    <t>2007/08/29</t>
  </si>
  <si>
    <t>2011/03/31</t>
  </si>
  <si>
    <t>2013/10/21</t>
  </si>
  <si>
    <t>2016/09/21</t>
  </si>
  <si>
    <t>2013/03/21</t>
  </si>
  <si>
    <t>2010/12/17</t>
  </si>
  <si>
    <t>2010/09/29</t>
  </si>
  <si>
    <t>2011/04/07</t>
  </si>
  <si>
    <t>2012/08/17</t>
  </si>
  <si>
    <t>2012/12/14</t>
  </si>
  <si>
    <t>2016/05/26</t>
  </si>
  <si>
    <t>2014/07/15</t>
  </si>
  <si>
    <t>2016/05/10</t>
  </si>
  <si>
    <t>2012/09/21</t>
  </si>
  <si>
    <t>2008/03/14</t>
  </si>
  <si>
    <t>2011/11/10</t>
  </si>
  <si>
    <t>2016/04/19</t>
  </si>
  <si>
    <t>2011/01/28</t>
  </si>
  <si>
    <t>2016/02/26</t>
  </si>
  <si>
    <t>2012/04/27</t>
  </si>
  <si>
    <t>2013/05/02</t>
  </si>
  <si>
    <t>2016/02/16</t>
  </si>
  <si>
    <t>2016/02/11</t>
  </si>
  <si>
    <t>2010/08/06</t>
  </si>
  <si>
    <t>2005/10/26</t>
  </si>
  <si>
    <t>2009/09/02</t>
  </si>
  <si>
    <t>2016/01/26</t>
  </si>
  <si>
    <t>2010/08/02</t>
  </si>
  <si>
    <t>2016/01/05</t>
  </si>
  <si>
    <t>2015/12/28</t>
  </si>
  <si>
    <t>2015/12/24</t>
  </si>
  <si>
    <t>2008/03/27</t>
  </si>
  <si>
    <t>2009/10/13</t>
  </si>
  <si>
    <t>2009/06/12</t>
  </si>
  <si>
    <t>2015/10/28</t>
  </si>
  <si>
    <t>2012/06/06</t>
  </si>
  <si>
    <t>2010/04/23</t>
  </si>
  <si>
    <t>2014/04/05</t>
  </si>
  <si>
    <t>2014/04/04</t>
  </si>
  <si>
    <t>2010/04/09</t>
  </si>
  <si>
    <t>2011/09/15</t>
  </si>
  <si>
    <t>2010/02/16</t>
  </si>
  <si>
    <t>2009/07/01</t>
  </si>
  <si>
    <t>2011/06/16</t>
  </si>
  <si>
    <t>2008/10/29</t>
  </si>
  <si>
    <t>2015/06/23</t>
  </si>
  <si>
    <t>2011/10/24</t>
  </si>
  <si>
    <t>2011/05/06</t>
  </si>
  <si>
    <t>2015/05/26</t>
  </si>
  <si>
    <t>2011/06/30</t>
  </si>
  <si>
    <t>2011/07/02</t>
  </si>
  <si>
    <t>2015/04/28</t>
  </si>
  <si>
    <t>2012/03/28</t>
  </si>
  <si>
    <t>2011/05/05</t>
  </si>
  <si>
    <t>2015/03/24</t>
  </si>
  <si>
    <t>2010/07/30</t>
  </si>
  <si>
    <t>2015/02/17</t>
  </si>
  <si>
    <t>2009/03/24</t>
  </si>
  <si>
    <t>2015/02/10</t>
  </si>
  <si>
    <t>2005/09/26</t>
  </si>
  <si>
    <t>2012/02/02</t>
  </si>
  <si>
    <t>2014/12/30</t>
  </si>
  <si>
    <t>2014/11/28</t>
  </si>
  <si>
    <t>2013/01/30</t>
  </si>
  <si>
    <t>2009/05/12</t>
  </si>
  <si>
    <t>2010/08/26</t>
  </si>
  <si>
    <t>2009/03/20</t>
  </si>
  <si>
    <t>2014/09/30</t>
  </si>
  <si>
    <t>2009/04/23</t>
  </si>
  <si>
    <t>2008/07/15</t>
  </si>
  <si>
    <t>2010/12/01</t>
  </si>
  <si>
    <t>2008/11/20</t>
  </si>
  <si>
    <t>2010/04/16</t>
  </si>
  <si>
    <t>2005/03/14</t>
  </si>
  <si>
    <t>2012/05/15</t>
  </si>
  <si>
    <t>2014/03/10</t>
  </si>
  <si>
    <t>2012/01/25</t>
  </si>
  <si>
    <t>2004/10/21</t>
  </si>
  <si>
    <t>2011/03/16</t>
  </si>
  <si>
    <t>2014/01/24</t>
  </si>
  <si>
    <t>2008/12/09</t>
  </si>
  <si>
    <t>2010/11/30</t>
  </si>
  <si>
    <t>2013/12/24</t>
  </si>
  <si>
    <t>2013/12/18</t>
  </si>
  <si>
    <t>2009/11/04</t>
  </si>
  <si>
    <t>2012/05/09</t>
  </si>
  <si>
    <t>2010/09/10</t>
  </si>
  <si>
    <t>2009/01/06</t>
  </si>
  <si>
    <t>2004/10/14</t>
  </si>
  <si>
    <t>2008/10/27</t>
  </si>
  <si>
    <t>2013/08/29</t>
  </si>
  <si>
    <t>2002/01/18</t>
  </si>
  <si>
    <t>2006/03/17</t>
  </si>
  <si>
    <t>2009/05/07</t>
  </si>
  <si>
    <t>2013/03/12</t>
  </si>
  <si>
    <t>2008/01/16</t>
  </si>
  <si>
    <t>2007/05/11</t>
  </si>
  <si>
    <t>2006/09/08</t>
  </si>
  <si>
    <t>2012/12/05</t>
  </si>
  <si>
    <t>2009/04/17</t>
  </si>
  <si>
    <t>2005/03/08</t>
  </si>
  <si>
    <t>2012/10/04</t>
  </si>
  <si>
    <t>2012/10/03</t>
  </si>
  <si>
    <t>2004/10/20</t>
  </si>
  <si>
    <t>2012/09/09</t>
  </si>
  <si>
    <t>2012/09/07</t>
  </si>
  <si>
    <t>2006/09/30</t>
  </si>
  <si>
    <t>2008/07/02</t>
  </si>
  <si>
    <t>2012/08/06</t>
  </si>
  <si>
    <t>2004/07/30</t>
  </si>
  <si>
    <t>2009/09/03</t>
  </si>
  <si>
    <t>2012/07/12</t>
  </si>
  <si>
    <t>2008/05/13</t>
  </si>
  <si>
    <t>2008/02/25</t>
  </si>
  <si>
    <t>2009/01/27</t>
  </si>
  <si>
    <t>2012/05/03</t>
  </si>
  <si>
    <t>2012/04/05</t>
  </si>
  <si>
    <t>2003/06/03</t>
  </si>
  <si>
    <t>2009/09/07</t>
  </si>
  <si>
    <t>2012/02/20</t>
  </si>
  <si>
    <t>2009/03/11</t>
  </si>
  <si>
    <t>2006/05/17</t>
  </si>
  <si>
    <t>2008/03/11</t>
  </si>
  <si>
    <t>2012/02/22</t>
  </si>
  <si>
    <t>2008/02/13</t>
  </si>
  <si>
    <t>2002/12/30</t>
  </si>
  <si>
    <t>2005/11/15</t>
  </si>
  <si>
    <t>2007/12/20</t>
  </si>
  <si>
    <t>2008/02/20</t>
  </si>
  <si>
    <t>2006/02/01</t>
  </si>
  <si>
    <t>2011/07/11</t>
  </si>
  <si>
    <t>2011/06/27</t>
  </si>
  <si>
    <t>2011/06/13</t>
  </si>
  <si>
    <t>2011/05/30</t>
  </si>
  <si>
    <t>2004/11/08</t>
  </si>
  <si>
    <t>2011/05/13</t>
  </si>
  <si>
    <t>2011/05/04</t>
  </si>
  <si>
    <t>2005/04/08</t>
  </si>
  <si>
    <t>2003/08/06</t>
  </si>
  <si>
    <t>2006/02/13</t>
  </si>
  <si>
    <t>2002/04/22</t>
  </si>
  <si>
    <t>2010/12/20</t>
  </si>
  <si>
    <t>2007/01/26</t>
  </si>
  <si>
    <t>2001/08/30</t>
  </si>
  <si>
    <t>2007/03/23</t>
  </si>
  <si>
    <t>2007/09/12</t>
  </si>
  <si>
    <t>2001/06/01</t>
  </si>
  <si>
    <t>2008/01/12</t>
  </si>
  <si>
    <t>2007/06/26</t>
  </si>
  <si>
    <t>2010/07/21</t>
  </si>
  <si>
    <t>2010/06/08</t>
  </si>
  <si>
    <t>2008/11/07</t>
  </si>
  <si>
    <t>2010/04/08</t>
  </si>
  <si>
    <t>2010/03/25</t>
  </si>
  <si>
    <t>2010/08/12</t>
  </si>
  <si>
    <t>2010/02/01</t>
  </si>
  <si>
    <t>2009/12/30</t>
  </si>
  <si>
    <t>2005/05/09</t>
  </si>
  <si>
    <t>2009/11/20</t>
  </si>
  <si>
    <t>2009/09/09</t>
  </si>
  <si>
    <t>2009/08/11</t>
  </si>
  <si>
    <t>2005/01/14</t>
  </si>
  <si>
    <t>2005/02/26</t>
  </si>
  <si>
    <t>2006/12/13</t>
  </si>
  <si>
    <t>2005/06/21</t>
  </si>
  <si>
    <t>2004/10/15</t>
  </si>
  <si>
    <t>2007/02/13</t>
  </si>
  <si>
    <t>2003/01/31</t>
  </si>
  <si>
    <t>2007/05/21</t>
  </si>
  <si>
    <t>2002/04/05</t>
  </si>
  <si>
    <t>2002/03/13</t>
  </si>
  <si>
    <t>2001/09/10</t>
  </si>
  <si>
    <t>2002/12/07</t>
  </si>
  <si>
    <t>2005/08/12</t>
  </si>
  <si>
    <t>2005/07/25</t>
  </si>
  <si>
    <t>2005/07/19</t>
  </si>
  <si>
    <t>2005/07/18</t>
  </si>
  <si>
    <t>2005/07/13</t>
  </si>
  <si>
    <t>2005/06/24</t>
  </si>
  <si>
    <t>2001/07/12</t>
  </si>
  <si>
    <t>2005/02/22</t>
  </si>
  <si>
    <t>2005/01/05</t>
  </si>
  <si>
    <t>2004/12/31</t>
  </si>
  <si>
    <t>2002/03/22</t>
  </si>
  <si>
    <t>2004/07/01</t>
  </si>
  <si>
    <t>2004/04/05</t>
  </si>
  <si>
    <t>2004/03/25</t>
  </si>
  <si>
    <t>2002/10/21</t>
  </si>
  <si>
    <t>2000/07/19</t>
  </si>
  <si>
    <t>2001/02/20</t>
  </si>
  <si>
    <t>2002/07/02</t>
  </si>
  <si>
    <t>2000/08/31</t>
  </si>
  <si>
    <t>2000/08/10</t>
  </si>
  <si>
    <t>2001/12/26</t>
  </si>
  <si>
    <t>2000/01/24</t>
  </si>
  <si>
    <t>2001/07/23</t>
  </si>
  <si>
    <t>1999/06/16</t>
  </si>
  <si>
    <t>1999/07/02</t>
  </si>
  <si>
    <t>2000/11/21</t>
  </si>
  <si>
    <t>1998/12/01</t>
  </si>
  <si>
    <t>1998/11/16</t>
  </si>
  <si>
    <t>1998/11/06</t>
  </si>
  <si>
    <t>2000/04/12</t>
  </si>
  <si>
    <t>1998/09/11</t>
  </si>
  <si>
    <t>1998/08/24</t>
  </si>
  <si>
    <t>1998/07/14</t>
  </si>
  <si>
    <t>1997/09/22</t>
  </si>
  <si>
    <t>1999/10/07</t>
  </si>
  <si>
    <t>1997/12/22</t>
  </si>
  <si>
    <t>1999/04/22</t>
  </si>
  <si>
    <t>1997/09/11</t>
  </si>
  <si>
    <t>1998/12/31</t>
  </si>
  <si>
    <t>1996/11/12</t>
  </si>
  <si>
    <t>1996/07/22</t>
  </si>
  <si>
    <t>1996/03/01</t>
  </si>
  <si>
    <t>1996/11/22</t>
  </si>
  <si>
    <t>1996/06/28</t>
  </si>
  <si>
    <t>1996/06/06</t>
  </si>
  <si>
    <t>1996/05/24</t>
  </si>
  <si>
    <t>1995/08/01</t>
  </si>
  <si>
    <t>1995/05/17</t>
  </si>
  <si>
    <t>1995/03/01</t>
  </si>
  <si>
    <t>1994/12/13</t>
  </si>
  <si>
    <t>1994/09/06</t>
  </si>
  <si>
    <t>1994/04/06</t>
  </si>
  <si>
    <t>1993/06/29</t>
  </si>
  <si>
    <t>1992/07/31</t>
  </si>
  <si>
    <t>1992/06/24</t>
  </si>
  <si>
    <t>1992/06/09</t>
  </si>
  <si>
    <t>1992/05/08</t>
  </si>
  <si>
    <t>1992/03/12</t>
  </si>
  <si>
    <t>1991/10/14</t>
  </si>
  <si>
    <t>1991/10/09</t>
  </si>
  <si>
    <t>1991/09/18</t>
  </si>
  <si>
    <t>1991/08/13</t>
  </si>
  <si>
    <t>1991/07/03</t>
  </si>
  <si>
    <t>1991/05/28</t>
  </si>
  <si>
    <t>1991/05/09</t>
  </si>
  <si>
    <t>1991/03/27</t>
  </si>
  <si>
    <t>1991/03/22</t>
  </si>
  <si>
    <t>1990/12/18</t>
  </si>
  <si>
    <t>1990/12/04</t>
  </si>
  <si>
    <t>1990/11/30</t>
  </si>
  <si>
    <t>1990/11/14</t>
  </si>
  <si>
    <t>1990/02/27</t>
  </si>
  <si>
    <t>1990/01/04</t>
  </si>
  <si>
    <t>1989/08/04</t>
  </si>
  <si>
    <t>1989/06/23</t>
  </si>
  <si>
    <t>1989/01/06</t>
  </si>
  <si>
    <t>1988/11/23</t>
  </si>
  <si>
    <t>1988/11/16</t>
  </si>
  <si>
    <t>1988/02/02</t>
  </si>
  <si>
    <t>1988/01/20</t>
  </si>
  <si>
    <t>1987/07/03</t>
  </si>
  <si>
    <t>1986/11/03</t>
  </si>
  <si>
    <t>1986/10/21</t>
  </si>
  <si>
    <t>1986/02/24</t>
  </si>
  <si>
    <t>1984/11/29</t>
  </si>
  <si>
    <t>1984/10/16</t>
  </si>
  <si>
    <t>1984/06/27</t>
  </si>
  <si>
    <t>1984/02/28</t>
  </si>
  <si>
    <t>1982/05/06</t>
  </si>
  <si>
    <t>1981/12/22</t>
  </si>
  <si>
    <t>1981/09/24</t>
  </si>
  <si>
    <t>1981/06/18</t>
  </si>
  <si>
    <t>1980/05/23</t>
  </si>
  <si>
    <t>1979/06/05</t>
  </si>
  <si>
    <t>1979/05/29</t>
  </si>
  <si>
    <t>1979/02/01</t>
  </si>
  <si>
    <t>1978/04/04</t>
  </si>
  <si>
    <t>1978/02/28</t>
  </si>
  <si>
    <t>1977/09/13</t>
  </si>
  <si>
    <t>1977/04/21</t>
  </si>
  <si>
    <t>1976/08/17</t>
  </si>
  <si>
    <t>1976/06/09</t>
  </si>
  <si>
    <t>1976/04/22</t>
  </si>
  <si>
    <t>1976/01/20</t>
  </si>
  <si>
    <t>1975/09/25</t>
  </si>
  <si>
    <t>1975/09/19</t>
  </si>
  <si>
    <t>1974/08/08</t>
  </si>
  <si>
    <t>1974/05/23</t>
  </si>
  <si>
    <t>1974/05/15</t>
  </si>
  <si>
    <t>1974/03/01</t>
  </si>
  <si>
    <t>1973/08/31</t>
  </si>
  <si>
    <t>1973/06/13</t>
  </si>
  <si>
    <t>1972/09/22</t>
  </si>
  <si>
    <t>apply_number</t>
  </si>
  <si>
    <t>apply_date</t>
  </si>
  <si>
    <t>owner_1</t>
  </si>
  <si>
    <t>country</t>
  </si>
  <si>
    <t>ipc codes</t>
  </si>
  <si>
    <t>Column Labels</t>
  </si>
  <si>
    <t>A.B.D.</t>
  </si>
  <si>
    <t>AFRİKA</t>
  </si>
  <si>
    <t>ALMANYA</t>
  </si>
  <si>
    <t>Ankara</t>
  </si>
  <si>
    <t>Antalya</t>
  </si>
  <si>
    <t>AVUSTRALYA</t>
  </si>
  <si>
    <t>AVUSTURYA</t>
  </si>
  <si>
    <t>Balıkesir</t>
  </si>
  <si>
    <t>BREZİLYA</t>
  </si>
  <si>
    <t>BULGARİSTAN</t>
  </si>
  <si>
    <t>Bursa</t>
  </si>
  <si>
    <t>CUMHURİYETİ</t>
  </si>
  <si>
    <t>ÇİN</t>
  </si>
  <si>
    <t>DANİMARKA</t>
  </si>
  <si>
    <t>Eskişehir</t>
  </si>
  <si>
    <t>FİNLANDİYA</t>
  </si>
  <si>
    <t>FRANSA</t>
  </si>
  <si>
    <t>Gaziantep</t>
  </si>
  <si>
    <t>HIRVATİSTAN</t>
  </si>
  <si>
    <t>HOLLANDA</t>
  </si>
  <si>
    <t>İNGİLTERE</t>
  </si>
  <si>
    <t>İSPANYA</t>
  </si>
  <si>
    <t>İSRAİL</t>
  </si>
  <si>
    <t>İSVEÇ</t>
  </si>
  <si>
    <t>İSVİÇRE</t>
  </si>
  <si>
    <t>İTALYA</t>
  </si>
  <si>
    <t>İzmir</t>
  </si>
  <si>
    <t>KANADA</t>
  </si>
  <si>
    <t>Kayseri</t>
  </si>
  <si>
    <t>Konya</t>
  </si>
  <si>
    <t>LİHTENŞTAYN</t>
  </si>
  <si>
    <t>NORVEÇ</t>
  </si>
  <si>
    <t>POLONYA</t>
  </si>
  <si>
    <t>SİNGAPUR</t>
  </si>
  <si>
    <t>SLOVENYA</t>
  </si>
  <si>
    <t>Tekirdağ</t>
  </si>
  <si>
    <t>(blank)</t>
  </si>
  <si>
    <t>Grand Total</t>
  </si>
  <si>
    <t>Count of apply_number</t>
  </si>
  <si>
    <t>Row Labels</t>
  </si>
  <si>
    <t>year</t>
  </si>
  <si>
    <t>year_rounded</t>
  </si>
  <si>
    <t>Türkiye</t>
  </si>
  <si>
    <t>Çek Cumhuriyeti</t>
  </si>
  <si>
    <t>Çin</t>
  </si>
  <si>
    <t>İngiliz Virjin Adaları</t>
  </si>
  <si>
    <t>1970-1980</t>
  </si>
  <si>
    <t>1980-1990</t>
  </si>
  <si>
    <t>1990-2000</t>
  </si>
  <si>
    <t>2000-2010</t>
  </si>
  <si>
    <t>2010-2018</t>
  </si>
  <si>
    <t>Ülke</t>
  </si>
  <si>
    <t>Country</t>
  </si>
  <si>
    <t>Germany</t>
  </si>
  <si>
    <t>Turkey</t>
  </si>
  <si>
    <t>USA</t>
  </si>
  <si>
    <t>France</t>
  </si>
  <si>
    <t>Swiss</t>
  </si>
  <si>
    <t>Spain</t>
  </si>
  <si>
    <t>Apply Numbers</t>
  </si>
  <si>
    <t>company</t>
  </si>
  <si>
    <t>(All)</t>
  </si>
  <si>
    <t>DIEHL DEFENC</t>
  </si>
  <si>
    <t xml:space="preserve">BAE SYSTEMS </t>
  </si>
  <si>
    <t>HIRTENBERGER</t>
  </si>
  <si>
    <t xml:space="preserve">RHEINMETALL </t>
  </si>
  <si>
    <t>ALBİ DIŞ TİC</t>
  </si>
  <si>
    <t>MİKELSAN MÜH</t>
  </si>
  <si>
    <t>MAXAMCORP HO</t>
  </si>
  <si>
    <t>PHILIP MORRI</t>
  </si>
  <si>
    <t>ATRANİ MAKİN</t>
  </si>
  <si>
    <t>UTKU OTOMASY</t>
  </si>
  <si>
    <t>İSTANBUL ÜNİ</t>
  </si>
  <si>
    <t>SER DAYANIKL</t>
  </si>
  <si>
    <t>RAYTHEON COM</t>
  </si>
  <si>
    <t>PLASTPACK DE</t>
  </si>
  <si>
    <t>GEBZE TEKNİK</t>
  </si>
  <si>
    <t xml:space="preserve">MBDA FRANCE </t>
  </si>
  <si>
    <t xml:space="preserve">SAFARILAND, </t>
  </si>
  <si>
    <t xml:space="preserve">ERSÜS SİLAH </t>
  </si>
  <si>
    <t>DYNO NOBEL I</t>
  </si>
  <si>
    <t>HALİL İBRAHİ</t>
  </si>
  <si>
    <t>E.M.G. SRL V</t>
  </si>
  <si>
    <t>NEXTER SYSTE</t>
  </si>
  <si>
    <t>VOLKAN BİLGİ</t>
  </si>
  <si>
    <t>DAVEY BICKFO</t>
  </si>
  <si>
    <t>SANDVIK MINI</t>
  </si>
  <si>
    <t xml:space="preserve">RWM SCHWEIZ </t>
  </si>
  <si>
    <t>ATLAS ELEKTR</t>
  </si>
  <si>
    <t>EST ENERGETI</t>
  </si>
  <si>
    <t>LEONARDO S.P</t>
  </si>
  <si>
    <t>DETNET SOUTH</t>
  </si>
  <si>
    <t>ERNSTRÖM TEC</t>
  </si>
  <si>
    <t>ADIYAMAN ÜNİ</t>
  </si>
  <si>
    <t>INDET SAFETY</t>
  </si>
  <si>
    <t>AREX PROIZVO</t>
  </si>
  <si>
    <t>PAHMET LLC S</t>
  </si>
  <si>
    <t xml:space="preserve">THALES Tour </t>
  </si>
  <si>
    <t>İBRAHİM ÇOLA</t>
  </si>
  <si>
    <t>ANTE SAVUNMA</t>
  </si>
  <si>
    <t>GAMO OUTDOOR</t>
  </si>
  <si>
    <t>ATILIM ÜNİVE</t>
  </si>
  <si>
    <t>GENIUS PATEN</t>
  </si>
  <si>
    <t>ALTİ DYNAMİC</t>
  </si>
  <si>
    <t>SERKAN YAKIN</t>
  </si>
  <si>
    <t>NATIONAL CHU</t>
  </si>
  <si>
    <t>ROXEL FRANCE</t>
  </si>
  <si>
    <t>ALİ FİDAN FA</t>
  </si>
  <si>
    <t>NAZIM GÜLMEZ</t>
  </si>
  <si>
    <t>DAVUT EREN Ş</t>
  </si>
  <si>
    <t>DİEHL BGT DE</t>
  </si>
  <si>
    <t>ROCK BREAKIN</t>
  </si>
  <si>
    <t>ORICA EXPLOS</t>
  </si>
  <si>
    <t xml:space="preserve">EURENCO 33, </t>
  </si>
  <si>
    <t>BÜYÜK COŞKUN</t>
  </si>
  <si>
    <t xml:space="preserve">TANER ÇEVİK </t>
  </si>
  <si>
    <t>DIEHL BGT DE</t>
  </si>
  <si>
    <t>ATAK SİLAH S</t>
  </si>
  <si>
    <t xml:space="preserve">ÖZZÜMRÜT AV </t>
  </si>
  <si>
    <t>ORICA INTERN</t>
  </si>
  <si>
    <t>CEBAR - DG S</t>
  </si>
  <si>
    <t xml:space="preserve">BURAK CANİK </t>
  </si>
  <si>
    <t>ASELSAN ELEK</t>
  </si>
  <si>
    <t xml:space="preserve">TECHNOLOGIE </t>
  </si>
  <si>
    <t>FATİH ALTUNB</t>
  </si>
  <si>
    <t>AUSTIN DETON</t>
  </si>
  <si>
    <t xml:space="preserve">NOBEL SPORT </t>
  </si>
  <si>
    <t>BERKANT AKAR</t>
  </si>
  <si>
    <t>VERNEY-CARRO</t>
  </si>
  <si>
    <t>THYSSENKRUPP</t>
  </si>
  <si>
    <t>NEXTER MUNIT</t>
  </si>
  <si>
    <t>FORENSIC PAT</t>
  </si>
  <si>
    <t>OTO MELARA S</t>
  </si>
  <si>
    <t>ROKETSAN ROK</t>
  </si>
  <si>
    <t>CYALUME TECH</t>
  </si>
  <si>
    <t xml:space="preserve">CONDOR S.A. </t>
  </si>
  <si>
    <t>WOJSKOWY INS</t>
  </si>
  <si>
    <t>FATİH DEMİRC</t>
  </si>
  <si>
    <t>JAN-ÅKE BENG</t>
  </si>
  <si>
    <t>HAS-EL TEKNİ</t>
  </si>
  <si>
    <t>GENERAL DYNA</t>
  </si>
  <si>
    <t>UTM IP LIMIT</t>
  </si>
  <si>
    <t>TÜRKİYE BİLİ</t>
  </si>
  <si>
    <t>YG YANGIN GÜ</t>
  </si>
  <si>
    <t>AEROSPACE SY</t>
  </si>
  <si>
    <t>CONTROLLED B</t>
  </si>
  <si>
    <t>MUSTAFA EMRA</t>
  </si>
  <si>
    <t>SUAT ARAPOĞL</t>
  </si>
  <si>
    <t>OWEN OIL TOO</t>
  </si>
  <si>
    <t>KOÇ BİLGİ VE</t>
  </si>
  <si>
    <t>TDA ARMEMENT</t>
  </si>
  <si>
    <t>COMPANHIA BR</t>
  </si>
  <si>
    <t>ARMSAN SİLAH</t>
  </si>
  <si>
    <t>ALFORD RESEA</t>
  </si>
  <si>
    <t>YUSUF DEMİRC</t>
  </si>
  <si>
    <t>BERRY PLASTİ</t>
  </si>
  <si>
    <t>KEIT LTD. J.</t>
  </si>
  <si>
    <t>ALİ KESKİN E</t>
  </si>
  <si>
    <t>THIFAN INDUS</t>
  </si>
  <si>
    <t>CARBOLİN TEK</t>
  </si>
  <si>
    <t>TOFAŞ TÜRK O</t>
  </si>
  <si>
    <t>ÖMER FARUK O</t>
  </si>
  <si>
    <t>ORHAN YÜCELK</t>
  </si>
  <si>
    <t>SALTECH AG O</t>
  </si>
  <si>
    <t>ATA SİLAH SA</t>
  </si>
  <si>
    <t>RUAG AMMOTEC</t>
  </si>
  <si>
    <t>ESW GMBH Ind</t>
  </si>
  <si>
    <t>MUHAMMED KÜR</t>
  </si>
  <si>
    <t>AEL MINING S</t>
  </si>
  <si>
    <t>OKAN DOĞAN E</t>
  </si>
  <si>
    <t>AKAY BOYA TO</t>
  </si>
  <si>
    <t>GEKE TECHNOL</t>
  </si>
  <si>
    <t xml:space="preserve">EMİR MUHSİN </t>
  </si>
  <si>
    <t xml:space="preserve">NITROCHEMIE </t>
  </si>
  <si>
    <t>MEHMET NEMCİ</t>
  </si>
  <si>
    <t>SELEX SISTEM</t>
  </si>
  <si>
    <t>CH2M HILL DE</t>
  </si>
  <si>
    <t>CHEMRING DEF</t>
  </si>
  <si>
    <t xml:space="preserve">SOCIETE DES </t>
  </si>
  <si>
    <t>CERAMOSS GMB</t>
  </si>
  <si>
    <t>SEBAHATTİN T</t>
  </si>
  <si>
    <t xml:space="preserve">HARUN ÇELİK </t>
  </si>
  <si>
    <t>BİCAN KARACA</t>
  </si>
  <si>
    <t>PARSONS CORP</t>
  </si>
  <si>
    <t>SARSILMAZ PA</t>
  </si>
  <si>
    <t>CHEDDITE FRA</t>
  </si>
  <si>
    <t>ÖZKURSAN OTO</t>
  </si>
  <si>
    <t>ATC ESTABLIS</t>
  </si>
  <si>
    <t>ORBITAL ATK,</t>
  </si>
  <si>
    <t>MADOORS SİST</t>
  </si>
  <si>
    <t xml:space="preserve">YAKUP GÜNER </t>
  </si>
  <si>
    <t>İSMAİL KURTO</t>
  </si>
  <si>
    <t>HÜSEYİN TAHİ</t>
  </si>
  <si>
    <t>LFK-LENKFLUG</t>
  </si>
  <si>
    <t>YILDIZLAR LA</t>
  </si>
  <si>
    <t>ISRAEL MILIT</t>
  </si>
  <si>
    <t>BORIS PERVAN</t>
  </si>
  <si>
    <t>GÜZİN GÜLSEV</t>
  </si>
  <si>
    <t>HAKAN DENİZY</t>
  </si>
  <si>
    <t xml:space="preserve">MEHMET ZEKİ </t>
  </si>
  <si>
    <t>GIAT INDUSTR</t>
  </si>
  <si>
    <t>SAVRONİK ELE</t>
  </si>
  <si>
    <t xml:space="preserve">TÜRKER IŞIK </t>
  </si>
  <si>
    <t>YAVAŞÇALAR A</t>
  </si>
  <si>
    <t>YENER MAKİNA</t>
  </si>
  <si>
    <t>UZMAN ISI MA</t>
  </si>
  <si>
    <t xml:space="preserve">ÖZKARA SAN. </t>
  </si>
  <si>
    <t>DYNAMIT NOBE</t>
  </si>
  <si>
    <t>SERKAN COŞKU</t>
  </si>
  <si>
    <t>DYNO NOBEL S</t>
  </si>
  <si>
    <t>BUCK NEUE TE</t>
  </si>
  <si>
    <t xml:space="preserve">PEPETE GMBH </t>
  </si>
  <si>
    <t>ANTMARİN DEN</t>
  </si>
  <si>
    <t>LOCKHEED MAR</t>
  </si>
  <si>
    <t>SM SCHWEIZER</t>
  </si>
  <si>
    <t>JUAN MARTINE</t>
  </si>
  <si>
    <t>COMMISSARIAT</t>
  </si>
  <si>
    <t>ROCKTEK LTD.</t>
  </si>
  <si>
    <t>DYNO NOBEL A</t>
  </si>
  <si>
    <t>PRIMEX TECHN</t>
  </si>
  <si>
    <t>NICO-PYROTEC</t>
  </si>
  <si>
    <t>BAUER GERARD</t>
  </si>
  <si>
    <t>BURDINE, JOH</t>
  </si>
  <si>
    <t>GEKE INGENIE</t>
  </si>
  <si>
    <t>DELPHI TECHN</t>
  </si>
  <si>
    <t>HALİT BEŞPIN</t>
  </si>
  <si>
    <t>SOCIETE D'AP</t>
  </si>
  <si>
    <t>OERLIKON CON</t>
  </si>
  <si>
    <t>ISIMETAL ISI</t>
  </si>
  <si>
    <t>LUCHAIRE DEF</t>
  </si>
  <si>
    <t>THE WHITAKER</t>
  </si>
  <si>
    <t>MANURHIN DEF</t>
  </si>
  <si>
    <t>ELMETENGINEE</t>
  </si>
  <si>
    <t>BUCK WERKE G</t>
  </si>
  <si>
    <t>HUGHES AIRCR</t>
  </si>
  <si>
    <t>KAUS &amp; STEIN</t>
  </si>
  <si>
    <t>AUSTRALIAN D</t>
  </si>
  <si>
    <t>BOWAS-INDUPL</t>
  </si>
  <si>
    <t>ENSIGN-BICKF</t>
  </si>
  <si>
    <t>BRUNSWICK CO</t>
  </si>
  <si>
    <t>THIOKOL CORP</t>
  </si>
  <si>
    <t>SNC INDUSTRI</t>
  </si>
  <si>
    <t>SCHWEIZERISC</t>
  </si>
  <si>
    <t>SHALOM SHAPH</t>
  </si>
  <si>
    <t xml:space="preserve">HANS-HERLOF </t>
  </si>
  <si>
    <t>RM EURO B.V.</t>
  </si>
  <si>
    <t>ETAT FRANCAI</t>
  </si>
  <si>
    <t>ROYAL ORDNAN</t>
  </si>
  <si>
    <t>R0YAL ORDNAN</t>
  </si>
  <si>
    <t>KOYAL ORDNAN</t>
  </si>
  <si>
    <t>CHINA METALL</t>
  </si>
  <si>
    <t>ANTHONY M. C</t>
  </si>
  <si>
    <t>BRIND ANSTAC</t>
  </si>
  <si>
    <t>ANTONY M.CAR</t>
  </si>
  <si>
    <t>MEHMET ERDİN</t>
  </si>
  <si>
    <t>SITES-SOCIET</t>
  </si>
  <si>
    <t>THOMSON-BRAN</t>
  </si>
  <si>
    <t>WASAG CHEMIE</t>
  </si>
  <si>
    <t>WERKZEDGMASC</t>
  </si>
  <si>
    <t>NILS ERIK GU</t>
  </si>
  <si>
    <t xml:space="preserve">REDON TRUST </t>
  </si>
  <si>
    <t>GULF OIL COR</t>
  </si>
  <si>
    <t>AMADO LAGUNA</t>
  </si>
  <si>
    <t>ANTONIO RURE</t>
  </si>
  <si>
    <t>OREGON ETABL</t>
  </si>
  <si>
    <t>EREGON Maure</t>
  </si>
  <si>
    <t>SCHLUMBERGER</t>
  </si>
  <si>
    <t xml:space="preserve">A/S RAUFOSS </t>
  </si>
  <si>
    <t>FRANSIZ DEVL</t>
  </si>
  <si>
    <t>CHRISTIAN LO</t>
  </si>
  <si>
    <t>FRANCIS R. H</t>
  </si>
  <si>
    <t>RHEINMETALL</t>
  </si>
  <si>
    <t>RAYTHEON COMPANY</t>
  </si>
  <si>
    <t>NEXTER MUNITIONS</t>
  </si>
  <si>
    <t>DIEHL BGT DEFENCE</t>
  </si>
  <si>
    <t>DYNAMIT NOBEL AMMOTEC</t>
  </si>
  <si>
    <t>HUGHES AIRCRAFT CO</t>
  </si>
  <si>
    <t>Rheinmetall</t>
  </si>
  <si>
    <t>Raytheon Company</t>
  </si>
  <si>
    <t>Nexter Munitions</t>
  </si>
  <si>
    <t>Diehl Bgt Defence</t>
  </si>
  <si>
    <t>Dynamit Nobel Ammotec</t>
  </si>
  <si>
    <t>Hughes Aircraft Co</t>
  </si>
  <si>
    <t>ipc_code_count</t>
  </si>
  <si>
    <t>Number of IP Registration</t>
  </si>
  <si>
    <t>Number of IPC codes per IP Registration</t>
  </si>
  <si>
    <t>1972</t>
  </si>
  <si>
    <t>1973</t>
  </si>
  <si>
    <t>1974</t>
  </si>
  <si>
    <t>1975</t>
  </si>
  <si>
    <t>1976</t>
  </si>
  <si>
    <t>1977</t>
  </si>
  <si>
    <t>1978</t>
  </si>
  <si>
    <t>1979</t>
  </si>
  <si>
    <t>1980</t>
  </si>
  <si>
    <t>1981</t>
  </si>
  <si>
    <t>1982</t>
  </si>
  <si>
    <t>1984</t>
  </si>
  <si>
    <t>1986</t>
  </si>
  <si>
    <t>1987</t>
  </si>
  <si>
    <t>1988</t>
  </si>
  <si>
    <t>1989</t>
  </si>
  <si>
    <t>1990</t>
  </si>
  <si>
    <t>1991</t>
  </si>
  <si>
    <t>1992</t>
  </si>
  <si>
    <t>1993</t>
  </si>
  <si>
    <t>1994</t>
  </si>
  <si>
    <t>1995</t>
  </si>
  <si>
    <t>1996</t>
  </si>
  <si>
    <t>1997</t>
  </si>
  <si>
    <t>1998</t>
  </si>
  <si>
    <t>1999</t>
  </si>
  <si>
    <t>2000</t>
  </si>
  <si>
    <t>2001</t>
  </si>
  <si>
    <t>2002</t>
  </si>
  <si>
    <t>2004</t>
  </si>
  <si>
    <t>2005</t>
  </si>
  <si>
    <t>2006</t>
  </si>
  <si>
    <t>2007</t>
  </si>
  <si>
    <t>2008</t>
  </si>
  <si>
    <t>2009</t>
  </si>
  <si>
    <t>2010</t>
  </si>
  <si>
    <t>2011</t>
  </si>
  <si>
    <t>2012</t>
  </si>
  <si>
    <t>2013</t>
  </si>
  <si>
    <t>2014</t>
  </si>
  <si>
    <t>2015</t>
  </si>
  <si>
    <t>2016</t>
  </si>
  <si>
    <t>2017</t>
  </si>
  <si>
    <t>2018</t>
  </si>
  <si>
    <t>Sum of ipc_code_count</t>
  </si>
  <si>
    <t>Count of ipc_code_count2</t>
  </si>
  <si>
    <t>Number of IPC Codes</t>
  </si>
  <si>
    <t>IPC code per Registration</t>
  </si>
  <si>
    <t>year_rounded_by5</t>
  </si>
  <si>
    <t>1970-1975</t>
  </si>
  <si>
    <t>1975-1975</t>
  </si>
  <si>
    <t>1975-1980</t>
  </si>
  <si>
    <t>1980-1980</t>
  </si>
  <si>
    <t>1980-1985</t>
  </si>
  <si>
    <t>1985-1990</t>
  </si>
  <si>
    <t>1990-1990</t>
  </si>
  <si>
    <t>1990-1995</t>
  </si>
  <si>
    <t>1995-1995</t>
  </si>
  <si>
    <t>1995-2000</t>
  </si>
  <si>
    <t>2000-2000</t>
  </si>
  <si>
    <t>2000-2005</t>
  </si>
  <si>
    <t>2005-2005</t>
  </si>
  <si>
    <t>2005-2010</t>
  </si>
  <si>
    <t>2010-2010</t>
  </si>
  <si>
    <t>2010-2015</t>
  </si>
  <si>
    <t>2015-2015</t>
  </si>
  <si>
    <t>2015-2020</t>
  </si>
  <si>
    <t>IPC code number per Registration</t>
  </si>
  <si>
    <t>Raytheon</t>
  </si>
  <si>
    <t>Nexter</t>
  </si>
  <si>
    <t>Diehl</t>
  </si>
  <si>
    <t>2015-2018</t>
  </si>
  <si>
    <t>Dynamit</t>
  </si>
  <si>
    <t>Hughes</t>
  </si>
  <si>
    <t>F42B 33/00</t>
  </si>
  <si>
    <t>F42B 3/02</t>
  </si>
  <si>
    <t>F42B 12/62</t>
  </si>
  <si>
    <t>F42B 10/06</t>
  </si>
  <si>
    <t>F42B 10/08</t>
  </si>
  <si>
    <t>F42B 12/06</t>
  </si>
  <si>
    <t>F42B 12/36</t>
  </si>
  <si>
    <t>F42B 12/58</t>
  </si>
  <si>
    <t>F42B 12/28</t>
  </si>
  <si>
    <t>F42B 12/42</t>
  </si>
  <si>
    <t>F42C 21/00</t>
  </si>
  <si>
    <t>G01R 31/04</t>
  </si>
  <si>
    <t>F42B 4/28</t>
  </si>
  <si>
    <t>F42B 10/56</t>
  </si>
  <si>
    <t>F42B 12/70</t>
  </si>
  <si>
    <t>F42B 10/20</t>
  </si>
  <si>
    <t>F42B 10/16</t>
  </si>
  <si>
    <t>F42B 10/26</t>
  </si>
  <si>
    <t>B30B 11/02</t>
  </si>
  <si>
    <t>B29C 43/14</t>
  </si>
  <si>
    <t>B64C 39/02</t>
  </si>
  <si>
    <t>B64F 1/02</t>
  </si>
  <si>
    <t>C06B 21/00</t>
  </si>
  <si>
    <t>C06B 23/00</t>
  </si>
  <si>
    <t>C06B 45/10</t>
  </si>
  <si>
    <t>A62D 3/02</t>
  </si>
  <si>
    <t>A62D 3/30</t>
  </si>
  <si>
    <t>F41G 7/22</t>
  </si>
  <si>
    <t>F41G 7/00</t>
  </si>
  <si>
    <t>F41G 9/00</t>
  </si>
  <si>
    <t>G01C 21/16</t>
  </si>
  <si>
    <t>G05D 1/10</t>
  </si>
  <si>
    <t>G02B 19/00</t>
  </si>
  <si>
    <t>G01S 3/783</t>
  </si>
  <si>
    <t>G01S 3/781</t>
  </si>
  <si>
    <t>G01S 3/784</t>
  </si>
  <si>
    <t>F42B 15/20</t>
  </si>
  <si>
    <t>F42B 8/14</t>
  </si>
  <si>
    <t>F42B 12/46</t>
  </si>
  <si>
    <t>F42B 12/38</t>
  </si>
  <si>
    <t>F42C 19/07</t>
  </si>
  <si>
    <t>F02K 9/18</t>
  </si>
  <si>
    <t>F02K 9/26</t>
  </si>
  <si>
    <t>F42C 11/00</t>
  </si>
  <si>
    <t>F42B 12/56</t>
  </si>
  <si>
    <t>F42C 19/02</t>
  </si>
  <si>
    <t>F42B 25/00</t>
  </si>
  <si>
    <t>F42B 12/04</t>
  </si>
  <si>
    <t>F42B 39/30</t>
  </si>
  <si>
    <t>B65B 29/00</t>
  </si>
  <si>
    <t>B65B 27/06</t>
  </si>
  <si>
    <t>B65D 85/30</t>
  </si>
  <si>
    <t>B65D 79/00</t>
  </si>
  <si>
    <t>F42B 15/36</t>
  </si>
  <si>
    <t>F41G 3/06</t>
  </si>
  <si>
    <t>F41G 3/14</t>
  </si>
  <si>
    <t>G01S 17/89</t>
  </si>
  <si>
    <t>G01S 17/10</t>
  </si>
  <si>
    <t>E21D 9/00</t>
  </si>
  <si>
    <t>E21B 7/02</t>
  </si>
  <si>
    <t>G06M 7/02</t>
  </si>
  <si>
    <t>B07C 5/36</t>
  </si>
  <si>
    <t>F41J 2/02</t>
  </si>
  <si>
    <t>F42B 12/44</t>
  </si>
  <si>
    <t>F41A 1/08</t>
  </si>
  <si>
    <t>F42B 8/18</t>
  </si>
  <si>
    <t>F42B 10/46</t>
  </si>
  <si>
    <t>F42B 4/20</t>
  </si>
  <si>
    <t>F42B 5/155</t>
  </si>
  <si>
    <t>F41F 1/08</t>
  </si>
  <si>
    <t>F41A 9/63</t>
  </si>
  <si>
    <t>F42B 39/26</t>
  </si>
  <si>
    <t>F42B 19/00</t>
  </si>
  <si>
    <t>H01M 6/38</t>
  </si>
  <si>
    <t>C06B 25/36</t>
  </si>
  <si>
    <t>C06C 7/00</t>
  </si>
  <si>
    <t>C06B 25/34</t>
  </si>
  <si>
    <t>G04F 10/00</t>
  </si>
  <si>
    <t>B60R 21/268</t>
  </si>
  <si>
    <t>B63C 9/19</t>
  </si>
  <si>
    <t>F42B 3/22</t>
  </si>
  <si>
    <t>F42C 19/12</t>
  </si>
  <si>
    <t>F41H 3/00</t>
  </si>
  <si>
    <t>F41H 11/02</t>
  </si>
  <si>
    <t>F41H 9/06</t>
  </si>
  <si>
    <t>F42B 3/103</t>
  </si>
  <si>
    <t>F42B 3/195</t>
  </si>
  <si>
    <t>F42B 5/16</t>
  </si>
  <si>
    <t>F42B 5/313</t>
  </si>
  <si>
    <t>G06F 21/78</t>
  </si>
  <si>
    <t>G06F 21/62</t>
  </si>
  <si>
    <t>G01S 3/78</t>
  </si>
  <si>
    <t>H04N 5/33</t>
  </si>
  <si>
    <t>H04N 5/365</t>
  </si>
  <si>
    <t>F42B 15/34</t>
  </si>
  <si>
    <t>H01M 6/32</t>
  </si>
  <si>
    <t>F16K 17/40</t>
  </si>
  <si>
    <t>H01M 6/04</t>
  </si>
  <si>
    <t>F42B 19/24</t>
  </si>
  <si>
    <t>H01M 6/50</t>
  </si>
  <si>
    <t>F42B 5/08</t>
  </si>
  <si>
    <t>E21B 47/00</t>
  </si>
  <si>
    <t>G01N 21/15</t>
  </si>
  <si>
    <t>F42D 1/22</t>
  </si>
  <si>
    <t>B64G 1/58</t>
  </si>
  <si>
    <t>F42B 6/10</t>
  </si>
  <si>
    <t>F42B 12/78</t>
  </si>
  <si>
    <t>F42B 39/16</t>
  </si>
  <si>
    <t>H01M 6/00</t>
  </si>
  <si>
    <t>H01M 10/00</t>
  </si>
  <si>
    <t>C03C 11/00</t>
  </si>
  <si>
    <t>F42B 10/40</t>
  </si>
  <si>
    <t>F42C 7/00</t>
  </si>
  <si>
    <t>F42B 99/00</t>
  </si>
  <si>
    <t>F21K 5/00</t>
  </si>
  <si>
    <t>A62B 1/00</t>
  </si>
  <si>
    <t>F42C 15/184</t>
  </si>
  <si>
    <t>F42D 1/14</t>
  </si>
  <si>
    <t>F42D 1/045</t>
  </si>
  <si>
    <t>C06B 29/02</t>
  </si>
  <si>
    <t>C06B 33/06</t>
  </si>
  <si>
    <t>F42D 1/00</t>
  </si>
  <si>
    <t>E21C 41/16</t>
  </si>
  <si>
    <t>E21D 13/02</t>
  </si>
  <si>
    <t>F42D 1/06</t>
  </si>
  <si>
    <t>E21C 37/14</t>
  </si>
  <si>
    <t>F42B 10/18</t>
  </si>
  <si>
    <t>F42B 10/12</t>
  </si>
  <si>
    <t>F42B 3/113</t>
  </si>
  <si>
    <t>F41A 21/12</t>
  </si>
  <si>
    <t>F41A 21/10</t>
  </si>
  <si>
    <t>F41A 21/32</t>
  </si>
  <si>
    <t>G01P 3/66</t>
  </si>
  <si>
    <t>F42D 1/05</t>
  </si>
  <si>
    <t>C06B 29/08</t>
  </si>
  <si>
    <t>C06B 29/06</t>
  </si>
  <si>
    <t>F42B 30/10</t>
  </si>
  <si>
    <t>G01C 1/00</t>
  </si>
  <si>
    <t>G01C 3/08</t>
  </si>
  <si>
    <t>F41G 7/30</t>
  </si>
  <si>
    <t>F42B 14/02</t>
  </si>
  <si>
    <t>F42B 14/00</t>
  </si>
  <si>
    <t>C06C 9/00</t>
  </si>
  <si>
    <t>C06B 33/00</t>
  </si>
  <si>
    <t>F02K 9/32</t>
  </si>
  <si>
    <t>F42B 39/22</t>
  </si>
  <si>
    <t>F42B 30/12</t>
  </si>
  <si>
    <t>B65D 43/16</t>
  </si>
  <si>
    <t>F41A 25/06</t>
  </si>
  <si>
    <t>F41F 1/06</t>
  </si>
  <si>
    <t>F42B 5/02</t>
  </si>
  <si>
    <t>A62C 3/02</t>
  </si>
  <si>
    <t>A62C 99/00</t>
  </si>
  <si>
    <t>F42B 39/28</t>
  </si>
  <si>
    <t>B63G 8/32</t>
  </si>
  <si>
    <t>F41F 3/10</t>
  </si>
  <si>
    <t>F41A 9/87</t>
  </si>
  <si>
    <t>F41A 9/64</t>
  </si>
  <si>
    <t>F41A 9/09</t>
  </si>
  <si>
    <t>F42C 15/26</t>
  </si>
  <si>
    <t>F42C 15/192</t>
  </si>
  <si>
    <t>G06K 9/00</t>
  </si>
  <si>
    <t>F41A 3/28</t>
  </si>
  <si>
    <t>F41A 9/55</t>
  </si>
  <si>
    <t>F41A 9/58</t>
  </si>
  <si>
    <t>B65D 25/10</t>
  </si>
  <si>
    <t>F42 C11/06</t>
  </si>
  <si>
    <t>F02K 9/36</t>
  </si>
  <si>
    <t>F42C 15/24</t>
  </si>
  <si>
    <t>F42C 15/18</t>
  </si>
  <si>
    <t>H01H 35/14</t>
  </si>
  <si>
    <t>F42B 27/08</t>
  </si>
  <si>
    <t>F42C 14/02</t>
  </si>
  <si>
    <t>F42D 5/04</t>
  </si>
  <si>
    <t>F42B 12/00</t>
  </si>
  <si>
    <t>F42B1 2/04</t>
  </si>
  <si>
    <t>F42B 3/24</t>
  </si>
  <si>
    <t>F42B 3/26</t>
  </si>
  <si>
    <t>F42B 17/00</t>
  </si>
  <si>
    <t>A62C 19/00</t>
  </si>
  <si>
    <t>B64G 1/64</t>
  </si>
  <si>
    <t>F42B 3/04</t>
  </si>
  <si>
    <t>F42B 3/06</t>
  </si>
  <si>
    <t>F41A 9/54</t>
  </si>
  <si>
    <t>F42B 7/04</t>
  </si>
  <si>
    <t>F42C 15/188</t>
  </si>
  <si>
    <t>F42C 9/10</t>
  </si>
  <si>
    <t>F41A 21/02</t>
  </si>
  <si>
    <t>F41B 6/00</t>
  </si>
  <si>
    <t>F42B 5/145</t>
  </si>
  <si>
    <t>F42B 8/12</t>
  </si>
  <si>
    <t>F42B 10/52</t>
  </si>
  <si>
    <t>F42B 12/08</t>
  </si>
  <si>
    <t>F42B 12/76</t>
  </si>
  <si>
    <t>F42B 1/028</t>
  </si>
  <si>
    <t>F42B 1/032</t>
  </si>
  <si>
    <t>F42B 3/08</t>
  </si>
  <si>
    <t>F41G 3/22</t>
  </si>
  <si>
    <t>E01F 7/04</t>
  </si>
  <si>
    <t>F42B 22/06</t>
  </si>
  <si>
    <t>F42C 13/06</t>
  </si>
  <si>
    <t>F42B 12/32</t>
  </si>
  <si>
    <t>F42C 15/00</t>
  </si>
  <si>
    <t>F42B 30/00</t>
  </si>
  <si>
    <t>F41B 9/00</t>
  </si>
  <si>
    <t>F42D 1/02</t>
  </si>
  <si>
    <t>B63G 8/08</t>
  </si>
  <si>
    <t>B63H 19/00</t>
  </si>
  <si>
    <t>F41F 3/08</t>
  </si>
  <si>
    <t>H01L 41/00</t>
  </si>
  <si>
    <t>F41H 5/04</t>
  </si>
  <si>
    <t>F41H 7/04</t>
  </si>
  <si>
    <t>F42D 5/045</t>
  </si>
  <si>
    <t>C09J 7/02</t>
  </si>
  <si>
    <t>B32B 25/10</t>
  </si>
  <si>
    <t>B32B 27/12</t>
  </si>
  <si>
    <t>B32B 27/40</t>
  </si>
  <si>
    <t>B32B 27/02</t>
  </si>
  <si>
    <t>B32B 27/34</t>
  </si>
  <si>
    <t>B32B 27/08</t>
  </si>
  <si>
    <t>B23K 26/14</t>
  </si>
  <si>
    <t>B41M 5/26</t>
  </si>
  <si>
    <t>F41A 21/22</t>
  </si>
  <si>
    <t>F41A 35/00</t>
  </si>
  <si>
    <t>B44C 1/22</t>
  </si>
  <si>
    <t>G06K 1/12</t>
  </si>
  <si>
    <t>G09F 7/16</t>
  </si>
  <si>
    <t>F42B 10/04</t>
  </si>
  <si>
    <t>G06K 9/46</t>
  </si>
  <si>
    <t>G06T 7/00</t>
  </si>
  <si>
    <t>C06B 45/00</t>
  </si>
  <si>
    <t>C06B 25/18</t>
  </si>
  <si>
    <t>C06B 31/48</t>
  </si>
  <si>
    <t>C08B 5/02</t>
  </si>
  <si>
    <t>C06C 5/04</t>
  </si>
  <si>
    <t>B60R 21/02</t>
  </si>
  <si>
    <t>F42C 1/04</t>
  </si>
  <si>
    <t>F42B 30/08</t>
  </si>
  <si>
    <t>B63H 1/16</t>
  </si>
  <si>
    <t>B63H 11/08</t>
  </si>
  <si>
    <t>F42B 19/26</t>
  </si>
  <si>
    <t>B22F 3/00</t>
  </si>
  <si>
    <t>B22F 5/00</t>
  </si>
  <si>
    <t>B22F 7/00</t>
  </si>
  <si>
    <t>F41C 23/04</t>
  </si>
  <si>
    <t>F41A 33/02</t>
  </si>
  <si>
    <t>F42D 1/10</t>
  </si>
  <si>
    <t>E21B 44/00</t>
  </si>
  <si>
    <t>F41A 23/20</t>
  </si>
  <si>
    <t>F41H 9/08</t>
  </si>
  <si>
    <t>A62C 31/00</t>
  </si>
  <si>
    <t>H01Q 21/24</t>
  </si>
  <si>
    <t>H01Q 3/24</t>
  </si>
  <si>
    <t>F42B 4/02</t>
  </si>
  <si>
    <t>A61L 27/04</t>
  </si>
  <si>
    <t>A61L 27/10</t>
  </si>
  <si>
    <t>A61L 27/30</t>
  </si>
  <si>
    <t>A61C 8/00</t>
  </si>
  <si>
    <t>F42B 12/80</t>
  </si>
  <si>
    <t>F41B 7/08</t>
  </si>
  <si>
    <t>A63H 33/18</t>
  </si>
  <si>
    <t>F42B 6/00</t>
  </si>
  <si>
    <t>F42B 8/02</t>
  </si>
  <si>
    <t>F42B 5/18</t>
  </si>
  <si>
    <t>C06B 25/32</t>
  </si>
  <si>
    <t>F41A 21/06</t>
  </si>
  <si>
    <t>F42B 3/16</t>
  </si>
  <si>
    <t>C06C 5/06</t>
  </si>
  <si>
    <t>F42B 8/28</t>
  </si>
  <si>
    <t>F41A 33/00</t>
  </si>
  <si>
    <t>B64D 1/16</t>
  </si>
  <si>
    <t>F41H 13/00</t>
  </si>
  <si>
    <t>F41G 7/34</t>
  </si>
  <si>
    <t>F24C 19/08</t>
  </si>
  <si>
    <t>B21D 22/02</t>
  </si>
  <si>
    <t>F42B 5/285</t>
  </si>
  <si>
    <t>B64C 9/36</t>
  </si>
  <si>
    <t>F42C 14/08</t>
  </si>
  <si>
    <t>F42C 15/44</t>
  </si>
  <si>
    <t>C06C 5/00</t>
  </si>
  <si>
    <t>E21B 49/04</t>
  </si>
  <si>
    <t>E21C 37/00</t>
  </si>
  <si>
    <t>G01V 1/02</t>
  </si>
  <si>
    <t>F02K 9/90</t>
  </si>
  <si>
    <t>F02K 9/97</t>
  </si>
  <si>
    <t>F02K 9/00</t>
  </si>
  <si>
    <t>F41A 19/69</t>
  </si>
  <si>
    <t>F24B 12/20</t>
  </si>
  <si>
    <t>F42B 13/38</t>
  </si>
  <si>
    <t>C06B 43/00</t>
  </si>
  <si>
    <t>F24B 5/15</t>
  </si>
  <si>
    <t>F42B 3/10</t>
  </si>
  <si>
    <t>F42C 15/40</t>
  </si>
  <si>
    <t>C06D 3/00</t>
  </si>
  <si>
    <t>C06C 15/00</t>
  </si>
  <si>
    <t>F42B 10/02</t>
  </si>
  <si>
    <t>C06B 47/14</t>
  </si>
  <si>
    <t>F24B 33/00</t>
  </si>
  <si>
    <t>B60R 21/26</t>
  </si>
  <si>
    <t>F42B 10/62</t>
  </si>
  <si>
    <t>B25C 1/16</t>
  </si>
  <si>
    <t>F23G</t>
  </si>
  <si>
    <t>F24D</t>
  </si>
  <si>
    <t>A62D</t>
  </si>
  <si>
    <t>B01D</t>
  </si>
  <si>
    <t>F15B 15/10</t>
  </si>
  <si>
    <t>F23G 7/00</t>
  </si>
  <si>
    <t>F23G 5/00</t>
  </si>
  <si>
    <t>G02B 6/44</t>
  </si>
  <si>
    <t>F42B 5/05</t>
  </si>
  <si>
    <t>F41A 1/10</t>
  </si>
  <si>
    <t>F42B 23/24</t>
  </si>
  <si>
    <t>F41F 3/048</t>
  </si>
  <si>
    <t>F41F 3/052</t>
  </si>
  <si>
    <t>C06B 33/04</t>
  </si>
  <si>
    <t>F41G 7/32</t>
  </si>
  <si>
    <t>G02B</t>
  </si>
  <si>
    <t>F41G</t>
  </si>
  <si>
    <t>B65H</t>
  </si>
  <si>
    <t>B21C</t>
  </si>
  <si>
    <t>B05</t>
  </si>
  <si>
    <t>B01F</t>
  </si>
  <si>
    <t>F02K</t>
  </si>
  <si>
    <t>F42B 13/18</t>
  </si>
  <si>
    <t>F42B 27/02</t>
  </si>
  <si>
    <t>F42B 1/02</t>
  </si>
  <si>
    <t>F42B 23/04</t>
  </si>
  <si>
    <t>F41C 11/19</t>
  </si>
  <si>
    <t>F42D 11/19</t>
  </si>
  <si>
    <t>F41C</t>
  </si>
  <si>
    <t>B04D</t>
  </si>
  <si>
    <t>C06B</t>
  </si>
  <si>
    <t>F42B 9/20</t>
  </si>
  <si>
    <t>F42C 5/00</t>
  </si>
  <si>
    <t>F42C 15/10</t>
  </si>
  <si>
    <t>F42C 15/14</t>
  </si>
  <si>
    <t>F42C 7/02</t>
  </si>
  <si>
    <t>E21B 43/117</t>
  </si>
  <si>
    <t>B64D</t>
  </si>
  <si>
    <t>F42B 19/12</t>
  </si>
  <si>
    <t>full</t>
  </si>
  <si>
    <t>4 digit</t>
  </si>
  <si>
    <t>A61C</t>
  </si>
  <si>
    <t>A61L</t>
  </si>
  <si>
    <t>A62B</t>
  </si>
  <si>
    <t>A62C</t>
  </si>
  <si>
    <t>A63H</t>
  </si>
  <si>
    <t>B07C</t>
  </si>
  <si>
    <t>B21D</t>
  </si>
  <si>
    <t>B22F</t>
  </si>
  <si>
    <t>B23K</t>
  </si>
  <si>
    <t>B25C</t>
  </si>
  <si>
    <t>B29C</t>
  </si>
  <si>
    <t>B30B</t>
  </si>
  <si>
    <t>B32B</t>
  </si>
  <si>
    <t>B41M</t>
  </si>
  <si>
    <t>B44C</t>
  </si>
  <si>
    <t>B60R</t>
  </si>
  <si>
    <t>B63C</t>
  </si>
  <si>
    <t>B63G</t>
  </si>
  <si>
    <t>B63H</t>
  </si>
  <si>
    <t>B64C</t>
  </si>
  <si>
    <t>B64F</t>
  </si>
  <si>
    <t>B64G</t>
  </si>
  <si>
    <t>B65B</t>
  </si>
  <si>
    <t>B65D</t>
  </si>
  <si>
    <t>C03C</t>
  </si>
  <si>
    <t>C06C</t>
  </si>
  <si>
    <t>C06D</t>
  </si>
  <si>
    <t>C08B</t>
  </si>
  <si>
    <t>C09J</t>
  </si>
  <si>
    <t>E01F</t>
  </si>
  <si>
    <t>E21B</t>
  </si>
  <si>
    <t>E21C</t>
  </si>
  <si>
    <t>E21D</t>
  </si>
  <si>
    <t>F15B</t>
  </si>
  <si>
    <t>F16K</t>
  </si>
  <si>
    <t>F21K</t>
  </si>
  <si>
    <t>F24B</t>
  </si>
  <si>
    <t>F24C</t>
  </si>
  <si>
    <t>F41A</t>
  </si>
  <si>
    <t>F41B</t>
  </si>
  <si>
    <t>F41F</t>
  </si>
  <si>
    <t>F41H</t>
  </si>
  <si>
    <t>F41J</t>
  </si>
  <si>
    <t xml:space="preserve">F42 </t>
  </si>
  <si>
    <t>G01C</t>
  </si>
  <si>
    <t>G01N</t>
  </si>
  <si>
    <t>G01P</t>
  </si>
  <si>
    <t>G01R</t>
  </si>
  <si>
    <t>G01S</t>
  </si>
  <si>
    <t>G01V</t>
  </si>
  <si>
    <t>G04F</t>
  </si>
  <si>
    <t>G05D</t>
  </si>
  <si>
    <t>G06F</t>
  </si>
  <si>
    <t>G06K</t>
  </si>
  <si>
    <t>G06M</t>
  </si>
  <si>
    <t>G06T</t>
  </si>
  <si>
    <t>G09F</t>
  </si>
  <si>
    <t>H01H</t>
  </si>
  <si>
    <t>H01L</t>
  </si>
  <si>
    <t>H01M</t>
  </si>
  <si>
    <t>H01Q</t>
  </si>
  <si>
    <t>H04N</t>
  </si>
  <si>
    <t>Count of 4 digit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</si>
</sst>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2"/>
      <color theme="1"/>
      <name val="Calibri"/>
      <family val="2"/>
      <charset val="162"/>
      <scheme val="minor"/>
    </font>
    <font>
      <sz val="12"/>
      <color theme="1"/>
      <name val="Calibri"/>
      <family val="2"/>
      <charset val="162"/>
      <scheme val="minor"/>
    </font>
    <font>
      <sz val="12"/>
      <color rgb="FF000000"/>
      <name val="Calibri"/>
      <family val="2"/>
      <scheme val="minor"/>
    </font>
    <font>
      <b/>
      <sz val="12"/>
      <color theme="1"/>
      <name val="Calibri"/>
      <family val="2"/>
      <charset val="162"/>
      <scheme val="minor"/>
    </font>
    <font>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49" fontId="0" fillId="0" borderId="0" xfId="0" applyNumberFormat="1"/>
    <xf numFmtId="0" fontId="0" fillId="0" borderId="0" xfId="0" pivotButton="1"/>
    <xf numFmtId="0" fontId="0" fillId="0" borderId="0" xfId="0" applyNumberFormat="1"/>
    <xf numFmtId="0" fontId="0" fillId="0" borderId="0" xfId="0" applyAlignment="1">
      <alignment horizontal="left"/>
    </xf>
    <xf numFmtId="9" fontId="0" fillId="0" borderId="0" xfId="1" applyFont="1"/>
    <xf numFmtId="164" fontId="0" fillId="0" borderId="0" xfId="1" applyNumberFormat="1" applyFont="1"/>
    <xf numFmtId="0" fontId="2" fillId="0" borderId="1" xfId="0" applyFont="1" applyBorder="1" applyAlignment="1">
      <alignment vertical="center"/>
    </xf>
    <xf numFmtId="0" fontId="2" fillId="0" borderId="2" xfId="0" applyFont="1" applyBorder="1" applyAlignment="1">
      <alignment vertical="center"/>
    </xf>
    <xf numFmtId="0" fontId="0" fillId="0" borderId="0" xfId="0" applyNumberFormat="1" applyAlignment="1">
      <alignment horizontal="center"/>
    </xf>
    <xf numFmtId="0" fontId="0" fillId="2" borderId="0" xfId="0" applyFill="1"/>
    <xf numFmtId="0" fontId="0" fillId="3" borderId="0" xfId="0" applyFill="1"/>
    <xf numFmtId="2" fontId="0" fillId="3" borderId="0" xfId="0" applyNumberFormat="1" applyFill="1"/>
    <xf numFmtId="0" fontId="3" fillId="0" borderId="0" xfId="0" applyFont="1" applyFill="1" applyBorder="1"/>
    <xf numFmtId="0" fontId="0" fillId="0" borderId="0" xfId="0" applyFill="1" applyBorder="1"/>
    <xf numFmtId="0" fontId="0" fillId="0" borderId="0" xfId="0" applyFill="1" applyBorder="1" applyAlignment="1">
      <alignment horizontal="left"/>
    </xf>
    <xf numFmtId="0" fontId="0" fillId="0" borderId="0" xfId="0" applyNumberFormat="1" applyFill="1" applyBorder="1"/>
    <xf numFmtId="0" fontId="3" fillId="0" borderId="0" xfId="0" applyFont="1" applyFill="1" applyBorder="1" applyAlignment="1">
      <alignment horizontal="left"/>
    </xf>
    <xf numFmtId="0" fontId="3" fillId="0" borderId="0" xfId="0" applyNumberFormat="1" applyFont="1" applyFill="1" applyBorder="1"/>
    <xf numFmtId="0" fontId="4" fillId="0" borderId="0" xfId="0" applyFont="1" applyFill="1" applyBorder="1"/>
  </cellXfs>
  <cellStyles count="2">
    <cellStyle name="Normal" xfId="0" builtinId="0"/>
    <cellStyle name="Percent" xfId="1" builtinId="5"/>
  </cellStyles>
  <dxfs count="0"/>
  <tableStyles count="0" defaultTableStyle="TableStyleMedium2" defaultPivotStyle="PivotStyleLight16"/>
  <colors>
    <mruColors>
      <color rgb="FF2F3640"/>
      <color rgb="FFE1B12C"/>
      <color rgb="FF44BD32"/>
      <color rgb="FF40739E"/>
      <color rgb="FFC23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w="19050" cap="flat" cmpd="sng" algn="ctr">
              <a:no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count'!$D$3:$D$17</c:f>
              <c:strCache>
                <c:ptCount val="15"/>
                <c:pt idx="0">
                  <c:v>F42B</c:v>
                </c:pt>
                <c:pt idx="1">
                  <c:v>F42C</c:v>
                </c:pt>
                <c:pt idx="2">
                  <c:v>F42D</c:v>
                </c:pt>
                <c:pt idx="3">
                  <c:v>C06B</c:v>
                </c:pt>
                <c:pt idx="4">
                  <c:v>F41A</c:v>
                </c:pt>
                <c:pt idx="5">
                  <c:v>F41G</c:v>
                </c:pt>
                <c:pt idx="6">
                  <c:v>C06C</c:v>
                </c:pt>
                <c:pt idx="7">
                  <c:v>F02K</c:v>
                </c:pt>
                <c:pt idx="8">
                  <c:v>F41F</c:v>
                </c:pt>
                <c:pt idx="9">
                  <c:v>F41H</c:v>
                </c:pt>
                <c:pt idx="10">
                  <c:v>G01S</c:v>
                </c:pt>
                <c:pt idx="11">
                  <c:v>H01M</c:v>
                </c:pt>
                <c:pt idx="12">
                  <c:v>B32B</c:v>
                </c:pt>
                <c:pt idx="13">
                  <c:v>F23G</c:v>
                </c:pt>
                <c:pt idx="14">
                  <c:v>E21B</c:v>
                </c:pt>
              </c:strCache>
            </c:strRef>
          </c:cat>
          <c:val>
            <c:numRef>
              <c:f>'ipc count'!$E$3:$E$17</c:f>
              <c:numCache>
                <c:formatCode>General</c:formatCode>
                <c:ptCount val="15"/>
                <c:pt idx="0">
                  <c:v>480</c:v>
                </c:pt>
                <c:pt idx="1">
                  <c:v>97</c:v>
                </c:pt>
                <c:pt idx="2">
                  <c:v>48</c:v>
                </c:pt>
                <c:pt idx="3">
                  <c:v>25</c:v>
                </c:pt>
                <c:pt idx="4">
                  <c:v>25</c:v>
                </c:pt>
                <c:pt idx="5">
                  <c:v>17</c:v>
                </c:pt>
                <c:pt idx="6">
                  <c:v>10</c:v>
                </c:pt>
                <c:pt idx="7">
                  <c:v>9</c:v>
                </c:pt>
                <c:pt idx="8">
                  <c:v>9</c:v>
                </c:pt>
                <c:pt idx="9">
                  <c:v>9</c:v>
                </c:pt>
                <c:pt idx="10">
                  <c:v>7</c:v>
                </c:pt>
                <c:pt idx="11">
                  <c:v>7</c:v>
                </c:pt>
                <c:pt idx="12">
                  <c:v>6</c:v>
                </c:pt>
                <c:pt idx="13">
                  <c:v>6</c:v>
                </c:pt>
                <c:pt idx="14">
                  <c:v>5</c:v>
                </c:pt>
              </c:numCache>
            </c:numRef>
          </c:val>
          <c:extLst>
            <c:ext xmlns:c16="http://schemas.microsoft.com/office/drawing/2014/chart" uri="{C3380CC4-5D6E-409C-BE32-E72D297353CC}">
              <c16:uniqueId val="{00000000-1293-054E-8E56-DC615A629FCD}"/>
            </c:ext>
          </c:extLst>
        </c:ser>
        <c:dLbls>
          <c:dLblPos val="outEnd"/>
          <c:showLegendKey val="0"/>
          <c:showVal val="1"/>
          <c:showCatName val="0"/>
          <c:showSerName val="0"/>
          <c:showPercent val="0"/>
          <c:showBubbleSize val="0"/>
        </c:dLbls>
        <c:gapWidth val="25"/>
        <c:overlap val="27"/>
        <c:axId val="1767908239"/>
        <c:axId val="1778786895"/>
      </c:barChart>
      <c:catAx>
        <c:axId val="17679082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tr-TR"/>
          </a:p>
        </c:txPr>
        <c:crossAx val="1778786895"/>
        <c:crosses val="autoZero"/>
        <c:auto val="1"/>
        <c:lblAlgn val="ctr"/>
        <c:lblOffset val="100"/>
        <c:tickMarkSkip val="1"/>
        <c:noMultiLvlLbl val="0"/>
      </c:catAx>
      <c:valAx>
        <c:axId val="1778786895"/>
        <c:scaling>
          <c:orientation val="minMax"/>
          <c:max val="5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tr-TR"/>
          </a:p>
        </c:txPr>
        <c:crossAx val="176790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'ipc count graphs'!$C$125</c:f>
              <c:strCache>
                <c:ptCount val="1"/>
                <c:pt idx="0">
                  <c:v>Rheinmetall</c:v>
                </c:pt>
              </c:strCache>
            </c:strRef>
          </c:tx>
          <c:spPr>
            <a:ln w="28575" cap="rnd">
              <a:solidFill>
                <a:schemeClr val="bg2">
                  <a:lumMod val="50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B-56EA-A747-9C39-3100536911A6}"/>
                </c:ext>
              </c:extLst>
            </c:dLbl>
            <c:dLbl>
              <c:idx val="2"/>
              <c:delete val="1"/>
              <c:extLst>
                <c:ext xmlns:c15="http://schemas.microsoft.com/office/drawing/2012/chart" uri="{CE6537A1-D6FC-4f65-9D91-7224C49458BB}"/>
                <c:ext xmlns:c16="http://schemas.microsoft.com/office/drawing/2014/chart" uri="{C3380CC4-5D6E-409C-BE32-E72D297353CC}">
                  <c16:uniqueId val="{0000001A-56EA-A747-9C39-3100536911A6}"/>
                </c:ext>
              </c:extLst>
            </c:dLbl>
            <c:dLbl>
              <c:idx val="3"/>
              <c:delete val="1"/>
              <c:extLst>
                <c:ext xmlns:c15="http://schemas.microsoft.com/office/drawing/2012/chart" uri="{CE6537A1-D6FC-4f65-9D91-7224C49458BB}"/>
                <c:ext xmlns:c16="http://schemas.microsoft.com/office/drawing/2014/chart" uri="{C3380CC4-5D6E-409C-BE32-E72D297353CC}">
                  <c16:uniqueId val="{00000019-56EA-A747-9C39-3100536911A6}"/>
                </c:ext>
              </c:extLst>
            </c:dLbl>
            <c:dLbl>
              <c:idx val="4"/>
              <c:delete val="1"/>
              <c:extLst>
                <c:ext xmlns:c15="http://schemas.microsoft.com/office/drawing/2012/chart" uri="{CE6537A1-D6FC-4f65-9D91-7224C49458BB}"/>
                <c:ext xmlns:c16="http://schemas.microsoft.com/office/drawing/2014/chart" uri="{C3380CC4-5D6E-409C-BE32-E72D297353CC}">
                  <c16:uniqueId val="{00000018-56EA-A747-9C39-3100536911A6}"/>
                </c:ext>
              </c:extLst>
            </c:dLbl>
            <c:dLbl>
              <c:idx val="5"/>
              <c:delete val="1"/>
              <c:extLst>
                <c:ext xmlns:c15="http://schemas.microsoft.com/office/drawing/2012/chart" uri="{CE6537A1-D6FC-4f65-9D91-7224C49458BB}"/>
                <c:ext xmlns:c16="http://schemas.microsoft.com/office/drawing/2014/chart" uri="{C3380CC4-5D6E-409C-BE32-E72D297353CC}">
                  <c16:uniqueId val="{00000017-56EA-A747-9C39-3100536911A6}"/>
                </c:ext>
              </c:extLst>
            </c:dLbl>
            <c:dLbl>
              <c:idx val="6"/>
              <c:delete val="1"/>
              <c:extLst>
                <c:ext xmlns:c15="http://schemas.microsoft.com/office/drawing/2012/chart" uri="{CE6537A1-D6FC-4f65-9D91-7224C49458BB}"/>
                <c:ext xmlns:c16="http://schemas.microsoft.com/office/drawing/2014/chart" uri="{C3380CC4-5D6E-409C-BE32-E72D297353CC}">
                  <c16:uniqueId val="{00000015-56EA-A747-9C39-3100536911A6}"/>
                </c:ext>
              </c:extLst>
            </c:dLbl>
            <c:dLbl>
              <c:idx val="7"/>
              <c:delete val="1"/>
              <c:extLst>
                <c:ext xmlns:c15="http://schemas.microsoft.com/office/drawing/2012/chart" uri="{CE6537A1-D6FC-4f65-9D91-7224C49458BB}"/>
                <c:ext xmlns:c16="http://schemas.microsoft.com/office/drawing/2014/chart" uri="{C3380CC4-5D6E-409C-BE32-E72D297353CC}">
                  <c16:uniqueId val="{00000012-56EA-A747-9C39-3100536911A6}"/>
                </c:ext>
              </c:extLst>
            </c:dLbl>
            <c:dLbl>
              <c:idx val="8"/>
              <c:delete val="1"/>
              <c:extLst>
                <c:ext xmlns:c15="http://schemas.microsoft.com/office/drawing/2012/chart" uri="{CE6537A1-D6FC-4f65-9D91-7224C49458BB}"/>
                <c:ext xmlns:c16="http://schemas.microsoft.com/office/drawing/2014/chart" uri="{C3380CC4-5D6E-409C-BE32-E72D297353CC}">
                  <c16:uniqueId val="{00000010-56EA-A747-9C39-3100536911A6}"/>
                </c:ext>
              </c:extLst>
            </c:dLbl>
            <c:dLbl>
              <c:idx val="9"/>
              <c:layout>
                <c:manualLayout>
                  <c:x val="-0.30382230814890898"/>
                  <c:y val="-0.2999206041652159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56EA-A747-9C39-3100536911A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graphs'!$C$126:$C$135</c:f>
              <c:numCache>
                <c:formatCode>General</c:formatCode>
                <c:ptCount val="10"/>
                <c:pt idx="1">
                  <c:v>3</c:v>
                </c:pt>
                <c:pt idx="2">
                  <c:v>2</c:v>
                </c:pt>
                <c:pt idx="3">
                  <c:v>5</c:v>
                </c:pt>
                <c:pt idx="4">
                  <c:v>2</c:v>
                </c:pt>
                <c:pt idx="5">
                  <c:v>9</c:v>
                </c:pt>
                <c:pt idx="6">
                  <c:v>9</c:v>
                </c:pt>
                <c:pt idx="7">
                  <c:v>15</c:v>
                </c:pt>
                <c:pt idx="8">
                  <c:v>36</c:v>
                </c:pt>
                <c:pt idx="9">
                  <c:v>77</c:v>
                </c:pt>
              </c:numCache>
            </c:numRef>
          </c:val>
          <c:smooth val="0"/>
          <c:extLst>
            <c:ext xmlns:c16="http://schemas.microsoft.com/office/drawing/2014/chart" uri="{C3380CC4-5D6E-409C-BE32-E72D297353CC}">
              <c16:uniqueId val="{00000000-56EA-A747-9C39-3100536911A6}"/>
            </c:ext>
          </c:extLst>
        </c:ser>
        <c:ser>
          <c:idx val="1"/>
          <c:order val="1"/>
          <c:tx>
            <c:strRef>
              <c:f>'ipc count graphs'!$D$125</c:f>
              <c:strCache>
                <c:ptCount val="1"/>
                <c:pt idx="0">
                  <c:v>Raytheon</c:v>
                </c:pt>
              </c:strCache>
            </c:strRef>
          </c:tx>
          <c:spPr>
            <a:ln w="28575" cap="rnd">
              <a:solidFill>
                <a:schemeClr val="tx1"/>
              </a:solidFill>
              <a:prstDash val="dash"/>
              <a:round/>
            </a:ln>
            <a:effectLst/>
          </c:spPr>
          <c:marker>
            <c:symbol val="none"/>
          </c:marker>
          <c:dLbls>
            <c:dLbl>
              <c:idx val="5"/>
              <c:delete val="1"/>
              <c:extLst>
                <c:ext xmlns:c15="http://schemas.microsoft.com/office/drawing/2012/chart" uri="{CE6537A1-D6FC-4f65-9D91-7224C49458BB}"/>
                <c:ext xmlns:c16="http://schemas.microsoft.com/office/drawing/2014/chart" uri="{C3380CC4-5D6E-409C-BE32-E72D297353CC}">
                  <c16:uniqueId val="{00000016-56EA-A747-9C39-3100536911A6}"/>
                </c:ext>
              </c:extLst>
            </c:dLbl>
            <c:dLbl>
              <c:idx val="6"/>
              <c:delete val="1"/>
              <c:extLst>
                <c:ext xmlns:c15="http://schemas.microsoft.com/office/drawing/2012/chart" uri="{CE6537A1-D6FC-4f65-9D91-7224C49458BB}"/>
                <c:ext xmlns:c16="http://schemas.microsoft.com/office/drawing/2014/chart" uri="{C3380CC4-5D6E-409C-BE32-E72D297353CC}">
                  <c16:uniqueId val="{00000014-56EA-A747-9C39-3100536911A6}"/>
                </c:ext>
              </c:extLst>
            </c:dLbl>
            <c:dLbl>
              <c:idx val="7"/>
              <c:delete val="1"/>
              <c:extLst>
                <c:ext xmlns:c15="http://schemas.microsoft.com/office/drawing/2012/chart" uri="{CE6537A1-D6FC-4f65-9D91-7224C49458BB}"/>
                <c:ext xmlns:c16="http://schemas.microsoft.com/office/drawing/2014/chart" uri="{C3380CC4-5D6E-409C-BE32-E72D297353CC}">
                  <c16:uniqueId val="{00000011-56EA-A747-9C39-3100536911A6}"/>
                </c:ext>
              </c:extLst>
            </c:dLbl>
            <c:dLbl>
              <c:idx val="8"/>
              <c:delete val="1"/>
              <c:extLst>
                <c:ext xmlns:c15="http://schemas.microsoft.com/office/drawing/2012/chart" uri="{CE6537A1-D6FC-4f65-9D91-7224C49458BB}"/>
                <c:ext xmlns:c16="http://schemas.microsoft.com/office/drawing/2014/chart" uri="{C3380CC4-5D6E-409C-BE32-E72D297353CC}">
                  <c16:uniqueId val="{00000013-56EA-A747-9C39-3100536911A6}"/>
                </c:ext>
              </c:extLst>
            </c:dLbl>
            <c:dLbl>
              <c:idx val="9"/>
              <c:layout>
                <c:manualLayout>
                  <c:x val="-0.43479933589689779"/>
                  <c:y val="-0.2760547384705743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56EA-A747-9C39-3100536911A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graphs'!$D$126:$D$135</c:f>
              <c:numCache>
                <c:formatCode>General</c:formatCode>
                <c:ptCount val="10"/>
                <c:pt idx="5">
                  <c:v>4</c:v>
                </c:pt>
                <c:pt idx="6">
                  <c:v>4</c:v>
                </c:pt>
                <c:pt idx="7">
                  <c:v>11</c:v>
                </c:pt>
                <c:pt idx="8">
                  <c:v>4</c:v>
                </c:pt>
                <c:pt idx="9">
                  <c:v>37</c:v>
                </c:pt>
              </c:numCache>
            </c:numRef>
          </c:val>
          <c:smooth val="0"/>
          <c:extLst>
            <c:ext xmlns:c16="http://schemas.microsoft.com/office/drawing/2014/chart" uri="{C3380CC4-5D6E-409C-BE32-E72D297353CC}">
              <c16:uniqueId val="{00000001-56EA-A747-9C39-3100536911A6}"/>
            </c:ext>
          </c:extLst>
        </c:ser>
        <c:ser>
          <c:idx val="2"/>
          <c:order val="2"/>
          <c:tx>
            <c:strRef>
              <c:f>'ipc count graphs'!$E$125</c:f>
              <c:strCache>
                <c:ptCount val="1"/>
                <c:pt idx="0">
                  <c:v>Nexter</c:v>
                </c:pt>
              </c:strCache>
            </c:strRef>
          </c:tx>
          <c:spPr>
            <a:ln w="28575" cap="rnd">
              <a:solidFill>
                <a:schemeClr val="accent3"/>
              </a:solidFill>
              <a:round/>
            </a:ln>
            <a:effectLst/>
          </c:spPr>
          <c:marker>
            <c:symbol val="none"/>
          </c:marker>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graphs'!$E$126:$E$135</c:f>
              <c:numCache>
                <c:formatCode>General</c:formatCode>
                <c:ptCount val="10"/>
                <c:pt idx="0">
                  <c:v>15</c:v>
                </c:pt>
                <c:pt idx="1">
                  <c:v>19</c:v>
                </c:pt>
                <c:pt idx="2">
                  <c:v>13</c:v>
                </c:pt>
                <c:pt idx="3">
                  <c:v>33</c:v>
                </c:pt>
                <c:pt idx="4">
                  <c:v>48</c:v>
                </c:pt>
                <c:pt idx="5">
                  <c:v>36</c:v>
                </c:pt>
                <c:pt idx="6">
                  <c:v>41</c:v>
                </c:pt>
                <c:pt idx="7">
                  <c:v>69</c:v>
                </c:pt>
                <c:pt idx="8">
                  <c:v>301</c:v>
                </c:pt>
                <c:pt idx="9">
                  <c:v>300</c:v>
                </c:pt>
              </c:numCache>
            </c:numRef>
          </c:val>
          <c:smooth val="0"/>
          <c:extLst>
            <c:ext xmlns:c16="http://schemas.microsoft.com/office/drawing/2014/chart" uri="{C3380CC4-5D6E-409C-BE32-E72D297353CC}">
              <c16:uniqueId val="{00000002-56EA-A747-9C39-3100536911A6}"/>
            </c:ext>
          </c:extLst>
        </c:ser>
        <c:ser>
          <c:idx val="3"/>
          <c:order val="3"/>
          <c:tx>
            <c:strRef>
              <c:f>'ipc count graphs'!$F$125</c:f>
              <c:strCache>
                <c:ptCount val="1"/>
                <c:pt idx="0">
                  <c:v>Diehl</c:v>
                </c:pt>
              </c:strCache>
            </c:strRef>
          </c:tx>
          <c:spPr>
            <a:ln w="28575"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56EA-A747-9C39-3100536911A6}"/>
                </c:ext>
              </c:extLst>
            </c:dLbl>
            <c:dLbl>
              <c:idx val="1"/>
              <c:delete val="1"/>
              <c:extLst>
                <c:ext xmlns:c15="http://schemas.microsoft.com/office/drawing/2012/chart" uri="{CE6537A1-D6FC-4f65-9D91-7224C49458BB}"/>
                <c:ext xmlns:c16="http://schemas.microsoft.com/office/drawing/2014/chart" uri="{C3380CC4-5D6E-409C-BE32-E72D297353CC}">
                  <c16:uniqueId val="{0000000D-56EA-A747-9C39-3100536911A6}"/>
                </c:ext>
              </c:extLst>
            </c:dLbl>
            <c:dLbl>
              <c:idx val="2"/>
              <c:delete val="1"/>
              <c:extLst>
                <c:ext xmlns:c15="http://schemas.microsoft.com/office/drawing/2012/chart" uri="{CE6537A1-D6FC-4f65-9D91-7224C49458BB}"/>
                <c:ext xmlns:c16="http://schemas.microsoft.com/office/drawing/2014/chart" uri="{C3380CC4-5D6E-409C-BE32-E72D297353CC}">
                  <c16:uniqueId val="{0000000C-56EA-A747-9C39-3100536911A6}"/>
                </c:ext>
              </c:extLst>
            </c:dLbl>
            <c:dLbl>
              <c:idx val="3"/>
              <c:delete val="1"/>
              <c:extLst>
                <c:ext xmlns:c15="http://schemas.microsoft.com/office/drawing/2012/chart" uri="{CE6537A1-D6FC-4f65-9D91-7224C49458BB}"/>
                <c:ext xmlns:c16="http://schemas.microsoft.com/office/drawing/2014/chart" uri="{C3380CC4-5D6E-409C-BE32-E72D297353CC}">
                  <c16:uniqueId val="{0000000B-56EA-A747-9C39-3100536911A6}"/>
                </c:ext>
              </c:extLst>
            </c:dLbl>
            <c:dLbl>
              <c:idx val="4"/>
              <c:delete val="1"/>
              <c:extLst>
                <c:ext xmlns:c15="http://schemas.microsoft.com/office/drawing/2012/chart" uri="{CE6537A1-D6FC-4f65-9D91-7224C49458BB}"/>
                <c:ext xmlns:c16="http://schemas.microsoft.com/office/drawing/2014/chart" uri="{C3380CC4-5D6E-409C-BE32-E72D297353CC}">
                  <c16:uniqueId val="{0000000A-56EA-A747-9C39-3100536911A6}"/>
                </c:ext>
              </c:extLst>
            </c:dLbl>
            <c:dLbl>
              <c:idx val="5"/>
              <c:delete val="1"/>
              <c:extLst>
                <c:ext xmlns:c15="http://schemas.microsoft.com/office/drawing/2012/chart" uri="{CE6537A1-D6FC-4f65-9D91-7224C49458BB}"/>
                <c:ext xmlns:c16="http://schemas.microsoft.com/office/drawing/2014/chart" uri="{C3380CC4-5D6E-409C-BE32-E72D297353CC}">
                  <c16:uniqueId val="{00000009-56EA-A747-9C39-3100536911A6}"/>
                </c:ext>
              </c:extLst>
            </c:dLbl>
            <c:dLbl>
              <c:idx val="6"/>
              <c:delete val="1"/>
              <c:extLst>
                <c:ext xmlns:c15="http://schemas.microsoft.com/office/drawing/2012/chart" uri="{CE6537A1-D6FC-4f65-9D91-7224C49458BB}"/>
                <c:ext xmlns:c16="http://schemas.microsoft.com/office/drawing/2014/chart" uri="{C3380CC4-5D6E-409C-BE32-E72D297353CC}">
                  <c16:uniqueId val="{00000008-56EA-A747-9C39-3100536911A6}"/>
                </c:ext>
              </c:extLst>
            </c:dLbl>
            <c:dLbl>
              <c:idx val="7"/>
              <c:delete val="1"/>
              <c:extLst>
                <c:ext xmlns:c15="http://schemas.microsoft.com/office/drawing/2012/chart" uri="{CE6537A1-D6FC-4f65-9D91-7224C49458BB}"/>
                <c:ext xmlns:c16="http://schemas.microsoft.com/office/drawing/2014/chart" uri="{C3380CC4-5D6E-409C-BE32-E72D297353CC}">
                  <c16:uniqueId val="{00000007-56EA-A747-9C39-3100536911A6}"/>
                </c:ext>
              </c:extLst>
            </c:dLbl>
            <c:dLbl>
              <c:idx val="8"/>
              <c:delete val="1"/>
              <c:extLst>
                <c:ext xmlns:c15="http://schemas.microsoft.com/office/drawing/2012/chart" uri="{CE6537A1-D6FC-4f65-9D91-7224C49458BB}"/>
                <c:ext xmlns:c16="http://schemas.microsoft.com/office/drawing/2014/chart" uri="{C3380CC4-5D6E-409C-BE32-E72D297353CC}">
                  <c16:uniqueId val="{00000006-56EA-A747-9C39-3100536911A6}"/>
                </c:ext>
              </c:extLst>
            </c:dLbl>
            <c:dLbl>
              <c:idx val="9"/>
              <c:layout>
                <c:manualLayout>
                  <c:x val="-0.23957095945025847"/>
                  <c:y val="-3.786142414291046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56EA-A747-9C39-3100536911A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graphs'!$F$126:$F$135</c:f>
              <c:numCache>
                <c:formatCode>General</c:formatCode>
                <c:ptCount val="10"/>
                <c:pt idx="0">
                  <c:v>15</c:v>
                </c:pt>
                <c:pt idx="1">
                  <c:v>19</c:v>
                </c:pt>
                <c:pt idx="2">
                  <c:v>13</c:v>
                </c:pt>
                <c:pt idx="3">
                  <c:v>33</c:v>
                </c:pt>
                <c:pt idx="4">
                  <c:v>48</c:v>
                </c:pt>
                <c:pt idx="5">
                  <c:v>36</c:v>
                </c:pt>
                <c:pt idx="6">
                  <c:v>41</c:v>
                </c:pt>
                <c:pt idx="7">
                  <c:v>69</c:v>
                </c:pt>
                <c:pt idx="8">
                  <c:v>301</c:v>
                </c:pt>
                <c:pt idx="9">
                  <c:v>300</c:v>
                </c:pt>
              </c:numCache>
            </c:numRef>
          </c:val>
          <c:smooth val="0"/>
          <c:extLst>
            <c:ext xmlns:c16="http://schemas.microsoft.com/office/drawing/2014/chart" uri="{C3380CC4-5D6E-409C-BE32-E72D297353CC}">
              <c16:uniqueId val="{00000003-56EA-A747-9C39-3100536911A6}"/>
            </c:ext>
          </c:extLst>
        </c:ser>
        <c:ser>
          <c:idx val="4"/>
          <c:order val="4"/>
          <c:tx>
            <c:strRef>
              <c:f>'ipc count graphs'!$G$125</c:f>
              <c:strCache>
                <c:ptCount val="1"/>
                <c:pt idx="0">
                  <c:v>Dynamit</c:v>
                </c:pt>
              </c:strCache>
            </c:strRef>
          </c:tx>
          <c:spPr>
            <a:ln w="28575" cap="rnd">
              <a:solidFill>
                <a:schemeClr val="accent5"/>
              </a:solidFill>
              <a:round/>
            </a:ln>
            <a:effectLst/>
          </c:spPr>
          <c:marker>
            <c:symbol val="none"/>
          </c:marker>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graphs'!$G$126:$G$135</c:f>
              <c:numCache>
                <c:formatCode>General</c:formatCode>
                <c:ptCount val="10"/>
                <c:pt idx="1">
                  <c:v>2</c:v>
                </c:pt>
                <c:pt idx="2">
                  <c:v>2</c:v>
                </c:pt>
                <c:pt idx="3">
                  <c:v>2</c:v>
                </c:pt>
                <c:pt idx="4">
                  <c:v>2</c:v>
                </c:pt>
                <c:pt idx="5">
                  <c:v>4</c:v>
                </c:pt>
                <c:pt idx="6">
                  <c:v>1</c:v>
                </c:pt>
              </c:numCache>
            </c:numRef>
          </c:val>
          <c:smooth val="0"/>
          <c:extLst>
            <c:ext xmlns:c16="http://schemas.microsoft.com/office/drawing/2014/chart" uri="{C3380CC4-5D6E-409C-BE32-E72D297353CC}">
              <c16:uniqueId val="{00000004-56EA-A747-9C39-3100536911A6}"/>
            </c:ext>
          </c:extLst>
        </c:ser>
        <c:ser>
          <c:idx val="5"/>
          <c:order val="5"/>
          <c:tx>
            <c:strRef>
              <c:f>'ipc count graphs'!$H$125</c:f>
              <c:strCache>
                <c:ptCount val="1"/>
                <c:pt idx="0">
                  <c:v>Hughes</c:v>
                </c:pt>
              </c:strCache>
            </c:strRef>
          </c:tx>
          <c:spPr>
            <a:ln w="28575" cap="rnd">
              <a:solidFill>
                <a:schemeClr val="accent6"/>
              </a:solidFill>
              <a:round/>
            </a:ln>
            <a:effectLst/>
          </c:spPr>
          <c:marker>
            <c:symbol val="none"/>
          </c:marker>
          <c:cat>
            <c:strRef>
              <c:f>'ipc count graphs'!$B$126:$B$135</c:f>
              <c:strCache>
                <c:ptCount val="10"/>
                <c:pt idx="0">
                  <c:v>1970-1975</c:v>
                </c:pt>
                <c:pt idx="1">
                  <c:v>1975-1980</c:v>
                </c:pt>
                <c:pt idx="2">
                  <c:v>1980-1985</c:v>
                </c:pt>
                <c:pt idx="3">
                  <c:v>1985-1990</c:v>
                </c:pt>
                <c:pt idx="4">
                  <c:v>1990-1995</c:v>
                </c:pt>
                <c:pt idx="5">
                  <c:v>1995-2000</c:v>
                </c:pt>
                <c:pt idx="6">
                  <c:v>2000-2005</c:v>
                </c:pt>
                <c:pt idx="7">
                  <c:v>2005-2010</c:v>
                </c:pt>
                <c:pt idx="8">
                  <c:v>2010-2015</c:v>
                </c:pt>
                <c:pt idx="9">
                  <c:v>2015-2018</c:v>
                </c:pt>
              </c:strCache>
            </c:strRef>
          </c:cat>
          <c:val>
            <c:numRef>
              <c:f>'ipc count graphs'!$H$126:$H$135</c:f>
              <c:numCache>
                <c:formatCode>General</c:formatCode>
                <c:ptCount val="10"/>
                <c:pt idx="3">
                  <c:v>12</c:v>
                </c:pt>
                <c:pt idx="4">
                  <c:v>13</c:v>
                </c:pt>
              </c:numCache>
            </c:numRef>
          </c:val>
          <c:smooth val="0"/>
          <c:extLst>
            <c:ext xmlns:c16="http://schemas.microsoft.com/office/drawing/2014/chart" uri="{C3380CC4-5D6E-409C-BE32-E72D297353CC}">
              <c16:uniqueId val="{00000005-56EA-A747-9C39-3100536911A6}"/>
            </c:ext>
          </c:extLst>
        </c:ser>
        <c:dLbls>
          <c:showLegendKey val="0"/>
          <c:showVal val="0"/>
          <c:showCatName val="0"/>
          <c:showSerName val="0"/>
          <c:showPercent val="0"/>
          <c:showBubbleSize val="0"/>
        </c:dLbls>
        <c:smooth val="0"/>
        <c:axId val="2033392767"/>
        <c:axId val="2033394463"/>
      </c:lineChart>
      <c:catAx>
        <c:axId val="20333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2033394463"/>
        <c:crosses val="autoZero"/>
        <c:auto val="1"/>
        <c:lblAlgn val="ctr"/>
        <c:lblOffset val="100"/>
        <c:noMultiLvlLbl val="0"/>
      </c:catAx>
      <c:valAx>
        <c:axId val="20333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203339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Country by F42 Class IP</a:t>
            </a:r>
            <a:r>
              <a:rPr lang="en-US" baseline="0"/>
              <a:t> Registration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'country analysis'!$A$2</c:f>
              <c:strCache>
                <c:ptCount val="1"/>
                <c:pt idx="0">
                  <c:v>Germany</c:v>
                </c:pt>
              </c:strCache>
            </c:strRef>
          </c:tx>
          <c:spPr>
            <a:ln w="28575" cap="rnd">
              <a:solidFill>
                <a:srgbClr val="C23616"/>
              </a:solidFill>
              <a:round/>
            </a:ln>
            <a:effectLst/>
          </c:spPr>
          <c:marker>
            <c:symbol val="none"/>
          </c:marker>
          <c:cat>
            <c:strRef>
              <c:f>'country analysis'!$B$1:$F$1</c:f>
              <c:strCache>
                <c:ptCount val="5"/>
                <c:pt idx="0">
                  <c:v>1970-1980</c:v>
                </c:pt>
                <c:pt idx="1">
                  <c:v>1980-1990</c:v>
                </c:pt>
                <c:pt idx="2">
                  <c:v>1990-2000</c:v>
                </c:pt>
                <c:pt idx="3">
                  <c:v>2000-2010</c:v>
                </c:pt>
                <c:pt idx="4">
                  <c:v>2010-2018</c:v>
                </c:pt>
              </c:strCache>
            </c:strRef>
          </c:cat>
          <c:val>
            <c:numRef>
              <c:f>'country analysis'!$B$2:$F$2</c:f>
              <c:numCache>
                <c:formatCode>General</c:formatCode>
                <c:ptCount val="5"/>
                <c:pt idx="0">
                  <c:v>4</c:v>
                </c:pt>
                <c:pt idx="1">
                  <c:v>10</c:v>
                </c:pt>
                <c:pt idx="2">
                  <c:v>10</c:v>
                </c:pt>
                <c:pt idx="3">
                  <c:v>13</c:v>
                </c:pt>
                <c:pt idx="4">
                  <c:v>54</c:v>
                </c:pt>
              </c:numCache>
            </c:numRef>
          </c:val>
          <c:smooth val="0"/>
          <c:extLst>
            <c:ext xmlns:c16="http://schemas.microsoft.com/office/drawing/2014/chart" uri="{C3380CC4-5D6E-409C-BE32-E72D297353CC}">
              <c16:uniqueId val="{00000000-3C6A-524F-881D-5E13D7030BE9}"/>
            </c:ext>
          </c:extLst>
        </c:ser>
        <c:ser>
          <c:idx val="1"/>
          <c:order val="1"/>
          <c:tx>
            <c:strRef>
              <c:f>'country analysis'!$A$3</c:f>
              <c:strCache>
                <c:ptCount val="1"/>
                <c:pt idx="0">
                  <c:v>Turkey</c:v>
                </c:pt>
              </c:strCache>
            </c:strRef>
          </c:tx>
          <c:spPr>
            <a:ln w="28575" cap="rnd">
              <a:solidFill>
                <a:srgbClr val="2F3640"/>
              </a:solidFill>
              <a:round/>
            </a:ln>
            <a:effectLst/>
          </c:spPr>
          <c:marker>
            <c:symbol val="none"/>
          </c:marker>
          <c:cat>
            <c:strRef>
              <c:f>'country analysis'!$B$1:$F$1</c:f>
              <c:strCache>
                <c:ptCount val="5"/>
                <c:pt idx="0">
                  <c:v>1970-1980</c:v>
                </c:pt>
                <c:pt idx="1">
                  <c:v>1980-1990</c:v>
                </c:pt>
                <c:pt idx="2">
                  <c:v>1990-2000</c:v>
                </c:pt>
                <c:pt idx="3">
                  <c:v>2000-2010</c:v>
                </c:pt>
                <c:pt idx="4">
                  <c:v>2010-2018</c:v>
                </c:pt>
              </c:strCache>
            </c:strRef>
          </c:cat>
          <c:val>
            <c:numRef>
              <c:f>'country analysis'!$B$3:$F$3</c:f>
              <c:numCache>
                <c:formatCode>General</c:formatCode>
                <c:ptCount val="5"/>
                <c:pt idx="1">
                  <c:v>1</c:v>
                </c:pt>
                <c:pt idx="2">
                  <c:v>3</c:v>
                </c:pt>
                <c:pt idx="3">
                  <c:v>18</c:v>
                </c:pt>
                <c:pt idx="4">
                  <c:v>59</c:v>
                </c:pt>
              </c:numCache>
            </c:numRef>
          </c:val>
          <c:smooth val="0"/>
          <c:extLst>
            <c:ext xmlns:c16="http://schemas.microsoft.com/office/drawing/2014/chart" uri="{C3380CC4-5D6E-409C-BE32-E72D297353CC}">
              <c16:uniqueId val="{00000001-3C6A-524F-881D-5E13D7030BE9}"/>
            </c:ext>
          </c:extLst>
        </c:ser>
        <c:ser>
          <c:idx val="2"/>
          <c:order val="2"/>
          <c:tx>
            <c:strRef>
              <c:f>'country analysis'!$A$4</c:f>
              <c:strCache>
                <c:ptCount val="1"/>
                <c:pt idx="0">
                  <c:v>USA</c:v>
                </c:pt>
              </c:strCache>
            </c:strRef>
          </c:tx>
          <c:spPr>
            <a:ln w="28575" cap="rnd">
              <a:solidFill>
                <a:srgbClr val="40739E"/>
              </a:solidFill>
              <a:round/>
            </a:ln>
            <a:effectLst/>
          </c:spPr>
          <c:marker>
            <c:symbol val="none"/>
          </c:marker>
          <c:cat>
            <c:strRef>
              <c:f>'country analysis'!$B$1:$F$1</c:f>
              <c:strCache>
                <c:ptCount val="5"/>
                <c:pt idx="0">
                  <c:v>1970-1980</c:v>
                </c:pt>
                <c:pt idx="1">
                  <c:v>1980-1990</c:v>
                </c:pt>
                <c:pt idx="2">
                  <c:v>1990-2000</c:v>
                </c:pt>
                <c:pt idx="3">
                  <c:v>2000-2010</c:v>
                </c:pt>
                <c:pt idx="4">
                  <c:v>2010-2018</c:v>
                </c:pt>
              </c:strCache>
            </c:strRef>
          </c:cat>
          <c:val>
            <c:numRef>
              <c:f>'country analysis'!$B$4:$F$4</c:f>
              <c:numCache>
                <c:formatCode>General</c:formatCode>
                <c:ptCount val="5"/>
                <c:pt idx="0">
                  <c:v>2</c:v>
                </c:pt>
                <c:pt idx="1">
                  <c:v>3</c:v>
                </c:pt>
                <c:pt idx="2">
                  <c:v>16</c:v>
                </c:pt>
                <c:pt idx="3">
                  <c:v>8</c:v>
                </c:pt>
                <c:pt idx="4">
                  <c:v>31</c:v>
                </c:pt>
              </c:numCache>
            </c:numRef>
          </c:val>
          <c:smooth val="0"/>
          <c:extLst>
            <c:ext xmlns:c16="http://schemas.microsoft.com/office/drawing/2014/chart" uri="{C3380CC4-5D6E-409C-BE32-E72D297353CC}">
              <c16:uniqueId val="{00000002-3C6A-524F-881D-5E13D7030BE9}"/>
            </c:ext>
          </c:extLst>
        </c:ser>
        <c:ser>
          <c:idx val="3"/>
          <c:order val="3"/>
          <c:tx>
            <c:strRef>
              <c:f>'country analysis'!$A$5</c:f>
              <c:strCache>
                <c:ptCount val="1"/>
                <c:pt idx="0">
                  <c:v>France</c:v>
                </c:pt>
              </c:strCache>
            </c:strRef>
          </c:tx>
          <c:spPr>
            <a:ln w="28575" cap="rnd">
              <a:solidFill>
                <a:srgbClr val="44BD32"/>
              </a:solidFill>
              <a:round/>
            </a:ln>
            <a:effectLst/>
          </c:spPr>
          <c:marker>
            <c:symbol val="none"/>
          </c:marker>
          <c:cat>
            <c:strRef>
              <c:f>'country analysis'!$B$1:$F$1</c:f>
              <c:strCache>
                <c:ptCount val="5"/>
                <c:pt idx="0">
                  <c:v>1970-1980</c:v>
                </c:pt>
                <c:pt idx="1">
                  <c:v>1980-1990</c:v>
                </c:pt>
                <c:pt idx="2">
                  <c:v>1990-2000</c:v>
                </c:pt>
                <c:pt idx="3">
                  <c:v>2000-2010</c:v>
                </c:pt>
                <c:pt idx="4">
                  <c:v>2010-2018</c:v>
                </c:pt>
              </c:strCache>
            </c:strRef>
          </c:cat>
          <c:val>
            <c:numRef>
              <c:f>'country analysis'!$B$5:$F$5</c:f>
              <c:numCache>
                <c:formatCode>General</c:formatCode>
                <c:ptCount val="5"/>
                <c:pt idx="0">
                  <c:v>5</c:v>
                </c:pt>
                <c:pt idx="1">
                  <c:v>2</c:v>
                </c:pt>
                <c:pt idx="2">
                  <c:v>3</c:v>
                </c:pt>
                <c:pt idx="3">
                  <c:v>2</c:v>
                </c:pt>
                <c:pt idx="4">
                  <c:v>34</c:v>
                </c:pt>
              </c:numCache>
            </c:numRef>
          </c:val>
          <c:smooth val="0"/>
          <c:extLst>
            <c:ext xmlns:c16="http://schemas.microsoft.com/office/drawing/2014/chart" uri="{C3380CC4-5D6E-409C-BE32-E72D297353CC}">
              <c16:uniqueId val="{00000003-3C6A-524F-881D-5E13D7030BE9}"/>
            </c:ext>
          </c:extLst>
        </c:ser>
        <c:ser>
          <c:idx val="4"/>
          <c:order val="4"/>
          <c:tx>
            <c:strRef>
              <c:f>'country analysis'!$A$6</c:f>
              <c:strCache>
                <c:ptCount val="1"/>
                <c:pt idx="0">
                  <c:v>Swiss</c:v>
                </c:pt>
              </c:strCache>
            </c:strRef>
          </c:tx>
          <c:spPr>
            <a:ln w="28575" cap="rnd">
              <a:solidFill>
                <a:srgbClr val="E1B12C"/>
              </a:solidFill>
              <a:round/>
            </a:ln>
            <a:effectLst/>
          </c:spPr>
          <c:marker>
            <c:symbol val="none"/>
          </c:marker>
          <c:cat>
            <c:strRef>
              <c:f>'country analysis'!$B$1:$F$1</c:f>
              <c:strCache>
                <c:ptCount val="5"/>
                <c:pt idx="0">
                  <c:v>1970-1980</c:v>
                </c:pt>
                <c:pt idx="1">
                  <c:v>1980-1990</c:v>
                </c:pt>
                <c:pt idx="2">
                  <c:v>1990-2000</c:v>
                </c:pt>
                <c:pt idx="3">
                  <c:v>2000-2010</c:v>
                </c:pt>
                <c:pt idx="4">
                  <c:v>2010-2018</c:v>
                </c:pt>
              </c:strCache>
            </c:strRef>
          </c:cat>
          <c:val>
            <c:numRef>
              <c:f>'country analysis'!$B$6:$F$6</c:f>
              <c:numCache>
                <c:formatCode>General</c:formatCode>
                <c:ptCount val="5"/>
                <c:pt idx="0">
                  <c:v>1</c:v>
                </c:pt>
                <c:pt idx="2">
                  <c:v>1</c:v>
                </c:pt>
                <c:pt idx="3">
                  <c:v>4</c:v>
                </c:pt>
                <c:pt idx="4">
                  <c:v>6</c:v>
                </c:pt>
              </c:numCache>
            </c:numRef>
          </c:val>
          <c:smooth val="0"/>
          <c:extLst>
            <c:ext xmlns:c16="http://schemas.microsoft.com/office/drawing/2014/chart" uri="{C3380CC4-5D6E-409C-BE32-E72D297353CC}">
              <c16:uniqueId val="{00000004-3C6A-524F-881D-5E13D7030BE9}"/>
            </c:ext>
          </c:extLst>
        </c:ser>
        <c:dLbls>
          <c:showLegendKey val="0"/>
          <c:showVal val="0"/>
          <c:showCatName val="0"/>
          <c:showSerName val="0"/>
          <c:showPercent val="0"/>
          <c:showBubbleSize val="0"/>
        </c:dLbls>
        <c:smooth val="0"/>
        <c:axId val="791292655"/>
        <c:axId val="825886319"/>
      </c:lineChart>
      <c:catAx>
        <c:axId val="79129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825886319"/>
        <c:crosses val="autoZero"/>
        <c:auto val="1"/>
        <c:lblAlgn val="ctr"/>
        <c:lblOffset val="100"/>
        <c:noMultiLvlLbl val="0"/>
      </c:catAx>
      <c:valAx>
        <c:axId val="825886319"/>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79129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Country by F42 Class IP Registration Percentage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'country analysis'!$I$2</c:f>
              <c:strCache>
                <c:ptCount val="1"/>
                <c:pt idx="0">
                  <c:v>Germany</c:v>
                </c:pt>
              </c:strCache>
            </c:strRef>
          </c:tx>
          <c:spPr>
            <a:ln w="28575" cap="rnd">
              <a:solidFill>
                <a:srgbClr val="C23616"/>
              </a:solidFill>
              <a:round/>
            </a:ln>
            <a:effectLst/>
          </c:spPr>
          <c:marker>
            <c:symbol val="none"/>
          </c:marker>
          <c:cat>
            <c:strRef>
              <c:f>'country analysis'!$J$1:$N$1</c:f>
              <c:strCache>
                <c:ptCount val="5"/>
                <c:pt idx="0">
                  <c:v>1970-1980</c:v>
                </c:pt>
                <c:pt idx="1">
                  <c:v>1980-1990</c:v>
                </c:pt>
                <c:pt idx="2">
                  <c:v>1990-2000</c:v>
                </c:pt>
                <c:pt idx="3">
                  <c:v>2000-2010</c:v>
                </c:pt>
                <c:pt idx="4">
                  <c:v>2010-2018</c:v>
                </c:pt>
              </c:strCache>
            </c:strRef>
          </c:cat>
          <c:val>
            <c:numRef>
              <c:f>'country analysis'!$J$2:$N$2</c:f>
              <c:numCache>
                <c:formatCode>0%</c:formatCode>
                <c:ptCount val="5"/>
                <c:pt idx="0">
                  <c:v>0.19047619047619047</c:v>
                </c:pt>
                <c:pt idx="1">
                  <c:v>0.43478260869565216</c:v>
                </c:pt>
                <c:pt idx="2">
                  <c:v>0.23809523809523808</c:v>
                </c:pt>
                <c:pt idx="3">
                  <c:v>0.24074074074074073</c:v>
                </c:pt>
                <c:pt idx="4">
                  <c:v>0.2151394422310757</c:v>
                </c:pt>
              </c:numCache>
            </c:numRef>
          </c:val>
          <c:smooth val="0"/>
          <c:extLst>
            <c:ext xmlns:c16="http://schemas.microsoft.com/office/drawing/2014/chart" uri="{C3380CC4-5D6E-409C-BE32-E72D297353CC}">
              <c16:uniqueId val="{00000000-6C8A-7E43-BC47-5EC2B90198BA}"/>
            </c:ext>
          </c:extLst>
        </c:ser>
        <c:ser>
          <c:idx val="1"/>
          <c:order val="1"/>
          <c:tx>
            <c:strRef>
              <c:f>'country analysis'!$I$3</c:f>
              <c:strCache>
                <c:ptCount val="1"/>
                <c:pt idx="0">
                  <c:v>Turkey</c:v>
                </c:pt>
              </c:strCache>
            </c:strRef>
          </c:tx>
          <c:spPr>
            <a:ln w="28575" cap="rnd">
              <a:solidFill>
                <a:srgbClr val="2F3640"/>
              </a:solidFill>
              <a:round/>
            </a:ln>
            <a:effectLst/>
          </c:spPr>
          <c:marker>
            <c:symbol val="none"/>
          </c:marker>
          <c:cat>
            <c:strRef>
              <c:f>'country analysis'!$J$1:$N$1</c:f>
              <c:strCache>
                <c:ptCount val="5"/>
                <c:pt idx="0">
                  <c:v>1970-1980</c:v>
                </c:pt>
                <c:pt idx="1">
                  <c:v>1980-1990</c:v>
                </c:pt>
                <c:pt idx="2">
                  <c:v>1990-2000</c:v>
                </c:pt>
                <c:pt idx="3">
                  <c:v>2000-2010</c:v>
                </c:pt>
                <c:pt idx="4">
                  <c:v>2010-2018</c:v>
                </c:pt>
              </c:strCache>
            </c:strRef>
          </c:cat>
          <c:val>
            <c:numRef>
              <c:f>'country analysis'!$J$3:$N$3</c:f>
              <c:numCache>
                <c:formatCode>0%</c:formatCode>
                <c:ptCount val="5"/>
                <c:pt idx="0">
                  <c:v>0</c:v>
                </c:pt>
                <c:pt idx="1">
                  <c:v>4.3478260869565216E-2</c:v>
                </c:pt>
                <c:pt idx="2">
                  <c:v>7.1428571428571425E-2</c:v>
                </c:pt>
                <c:pt idx="3">
                  <c:v>0.33333333333333331</c:v>
                </c:pt>
                <c:pt idx="4">
                  <c:v>0.23505976095617531</c:v>
                </c:pt>
              </c:numCache>
            </c:numRef>
          </c:val>
          <c:smooth val="0"/>
          <c:extLst>
            <c:ext xmlns:c16="http://schemas.microsoft.com/office/drawing/2014/chart" uri="{C3380CC4-5D6E-409C-BE32-E72D297353CC}">
              <c16:uniqueId val="{00000001-6C8A-7E43-BC47-5EC2B90198BA}"/>
            </c:ext>
          </c:extLst>
        </c:ser>
        <c:ser>
          <c:idx val="2"/>
          <c:order val="2"/>
          <c:tx>
            <c:strRef>
              <c:f>'country analysis'!$I$4</c:f>
              <c:strCache>
                <c:ptCount val="1"/>
                <c:pt idx="0">
                  <c:v>USA</c:v>
                </c:pt>
              </c:strCache>
            </c:strRef>
          </c:tx>
          <c:spPr>
            <a:ln w="28575" cap="rnd">
              <a:solidFill>
                <a:srgbClr val="40739E"/>
              </a:solidFill>
              <a:round/>
            </a:ln>
            <a:effectLst/>
          </c:spPr>
          <c:marker>
            <c:symbol val="none"/>
          </c:marker>
          <c:cat>
            <c:strRef>
              <c:f>'country analysis'!$J$1:$N$1</c:f>
              <c:strCache>
                <c:ptCount val="5"/>
                <c:pt idx="0">
                  <c:v>1970-1980</c:v>
                </c:pt>
                <c:pt idx="1">
                  <c:v>1980-1990</c:v>
                </c:pt>
                <c:pt idx="2">
                  <c:v>1990-2000</c:v>
                </c:pt>
                <c:pt idx="3">
                  <c:v>2000-2010</c:v>
                </c:pt>
                <c:pt idx="4">
                  <c:v>2010-2018</c:v>
                </c:pt>
              </c:strCache>
            </c:strRef>
          </c:cat>
          <c:val>
            <c:numRef>
              <c:f>'country analysis'!$J$4:$N$4</c:f>
              <c:numCache>
                <c:formatCode>0%</c:formatCode>
                <c:ptCount val="5"/>
                <c:pt idx="0">
                  <c:v>9.5238095238095233E-2</c:v>
                </c:pt>
                <c:pt idx="1">
                  <c:v>0.13043478260869565</c:v>
                </c:pt>
                <c:pt idx="2">
                  <c:v>0.38095238095238093</c:v>
                </c:pt>
                <c:pt idx="3">
                  <c:v>0.14814814814814814</c:v>
                </c:pt>
                <c:pt idx="4">
                  <c:v>0.12350597609561753</c:v>
                </c:pt>
              </c:numCache>
            </c:numRef>
          </c:val>
          <c:smooth val="0"/>
          <c:extLst>
            <c:ext xmlns:c16="http://schemas.microsoft.com/office/drawing/2014/chart" uri="{C3380CC4-5D6E-409C-BE32-E72D297353CC}">
              <c16:uniqueId val="{00000002-6C8A-7E43-BC47-5EC2B90198BA}"/>
            </c:ext>
          </c:extLst>
        </c:ser>
        <c:ser>
          <c:idx val="3"/>
          <c:order val="3"/>
          <c:tx>
            <c:strRef>
              <c:f>'country analysis'!$I$5</c:f>
              <c:strCache>
                <c:ptCount val="1"/>
                <c:pt idx="0">
                  <c:v>France</c:v>
                </c:pt>
              </c:strCache>
            </c:strRef>
          </c:tx>
          <c:spPr>
            <a:ln w="28575" cap="rnd">
              <a:solidFill>
                <a:srgbClr val="44BD32"/>
              </a:solidFill>
              <a:round/>
            </a:ln>
            <a:effectLst/>
          </c:spPr>
          <c:marker>
            <c:symbol val="none"/>
          </c:marker>
          <c:cat>
            <c:strRef>
              <c:f>'country analysis'!$J$1:$N$1</c:f>
              <c:strCache>
                <c:ptCount val="5"/>
                <c:pt idx="0">
                  <c:v>1970-1980</c:v>
                </c:pt>
                <c:pt idx="1">
                  <c:v>1980-1990</c:v>
                </c:pt>
                <c:pt idx="2">
                  <c:v>1990-2000</c:v>
                </c:pt>
                <c:pt idx="3">
                  <c:v>2000-2010</c:v>
                </c:pt>
                <c:pt idx="4">
                  <c:v>2010-2018</c:v>
                </c:pt>
              </c:strCache>
            </c:strRef>
          </c:cat>
          <c:val>
            <c:numRef>
              <c:f>'country analysis'!$J$5:$N$5</c:f>
              <c:numCache>
                <c:formatCode>0%</c:formatCode>
                <c:ptCount val="5"/>
                <c:pt idx="0">
                  <c:v>0.23809523809523808</c:v>
                </c:pt>
                <c:pt idx="1">
                  <c:v>8.6956521739130432E-2</c:v>
                </c:pt>
                <c:pt idx="2">
                  <c:v>7.1428571428571425E-2</c:v>
                </c:pt>
                <c:pt idx="3">
                  <c:v>3.7037037037037035E-2</c:v>
                </c:pt>
                <c:pt idx="4">
                  <c:v>0.13545816733067728</c:v>
                </c:pt>
              </c:numCache>
            </c:numRef>
          </c:val>
          <c:smooth val="0"/>
          <c:extLst>
            <c:ext xmlns:c16="http://schemas.microsoft.com/office/drawing/2014/chart" uri="{C3380CC4-5D6E-409C-BE32-E72D297353CC}">
              <c16:uniqueId val="{00000003-6C8A-7E43-BC47-5EC2B90198BA}"/>
            </c:ext>
          </c:extLst>
        </c:ser>
        <c:ser>
          <c:idx val="4"/>
          <c:order val="4"/>
          <c:tx>
            <c:strRef>
              <c:f>'country analysis'!$I$6</c:f>
              <c:strCache>
                <c:ptCount val="1"/>
                <c:pt idx="0">
                  <c:v>Swiss</c:v>
                </c:pt>
              </c:strCache>
            </c:strRef>
          </c:tx>
          <c:spPr>
            <a:ln w="28575" cap="rnd">
              <a:solidFill>
                <a:srgbClr val="E1B12C"/>
              </a:solidFill>
              <a:round/>
            </a:ln>
            <a:effectLst/>
          </c:spPr>
          <c:marker>
            <c:symbol val="none"/>
          </c:marker>
          <c:cat>
            <c:strRef>
              <c:f>'country analysis'!$J$1:$N$1</c:f>
              <c:strCache>
                <c:ptCount val="5"/>
                <c:pt idx="0">
                  <c:v>1970-1980</c:v>
                </c:pt>
                <c:pt idx="1">
                  <c:v>1980-1990</c:v>
                </c:pt>
                <c:pt idx="2">
                  <c:v>1990-2000</c:v>
                </c:pt>
                <c:pt idx="3">
                  <c:v>2000-2010</c:v>
                </c:pt>
                <c:pt idx="4">
                  <c:v>2010-2018</c:v>
                </c:pt>
              </c:strCache>
            </c:strRef>
          </c:cat>
          <c:val>
            <c:numRef>
              <c:f>'country analysis'!$J$6:$N$6</c:f>
              <c:numCache>
                <c:formatCode>0%</c:formatCode>
                <c:ptCount val="5"/>
                <c:pt idx="0">
                  <c:v>4.7619047619047616E-2</c:v>
                </c:pt>
                <c:pt idx="1">
                  <c:v>0</c:v>
                </c:pt>
                <c:pt idx="2">
                  <c:v>2.3809523809523808E-2</c:v>
                </c:pt>
                <c:pt idx="3">
                  <c:v>7.407407407407407E-2</c:v>
                </c:pt>
                <c:pt idx="4">
                  <c:v>2.3904382470119521E-2</c:v>
                </c:pt>
              </c:numCache>
            </c:numRef>
          </c:val>
          <c:smooth val="0"/>
          <c:extLst>
            <c:ext xmlns:c16="http://schemas.microsoft.com/office/drawing/2014/chart" uri="{C3380CC4-5D6E-409C-BE32-E72D297353CC}">
              <c16:uniqueId val="{00000004-6C8A-7E43-BC47-5EC2B90198BA}"/>
            </c:ext>
          </c:extLst>
        </c:ser>
        <c:dLbls>
          <c:showLegendKey val="0"/>
          <c:showVal val="0"/>
          <c:showCatName val="0"/>
          <c:showSerName val="0"/>
          <c:showPercent val="0"/>
          <c:showBubbleSize val="0"/>
        </c:dLbls>
        <c:smooth val="0"/>
        <c:axId val="824283695"/>
        <c:axId val="916753151"/>
      </c:lineChart>
      <c:catAx>
        <c:axId val="82428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6753151"/>
        <c:crosses val="autoZero"/>
        <c:auto val="1"/>
        <c:lblAlgn val="ctr"/>
        <c:lblOffset val="100"/>
        <c:noMultiLvlLbl val="0"/>
      </c:catAx>
      <c:valAx>
        <c:axId val="916753151"/>
        <c:scaling>
          <c:orientation val="minMax"/>
          <c:max val="0.4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tr-TR"/>
          </a:p>
        </c:txPr>
        <c:crossAx val="824283695"/>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6</a:t>
            </a:r>
            <a:r>
              <a:rPr lang="en-US" sz="1200" baseline="0"/>
              <a:t> Company Trendline over Years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'company-yera-graphics'!$A$3</c:f>
              <c:strCache>
                <c:ptCount val="1"/>
                <c:pt idx="0">
                  <c:v>Rheinmetall</c:v>
                </c:pt>
              </c:strCache>
            </c:strRef>
          </c:tx>
          <c:spPr>
            <a:ln w="28575" cap="rnd">
              <a:solidFill>
                <a:schemeClr val="accent1"/>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'company-yera-graphics'!$B$3:$F$3</c:f>
              <c:numCache>
                <c:formatCode>General</c:formatCode>
                <c:ptCount val="5"/>
                <c:pt idx="0">
                  <c:v>2</c:v>
                </c:pt>
                <c:pt idx="1">
                  <c:v>7</c:v>
                </c:pt>
                <c:pt idx="2">
                  <c:v>2</c:v>
                </c:pt>
                <c:pt idx="3">
                  <c:v>6</c:v>
                </c:pt>
                <c:pt idx="4">
                  <c:v>22</c:v>
                </c:pt>
              </c:numCache>
            </c:numRef>
          </c:val>
          <c:smooth val="0"/>
          <c:extLst>
            <c:ext xmlns:c16="http://schemas.microsoft.com/office/drawing/2014/chart" uri="{C3380CC4-5D6E-409C-BE32-E72D297353CC}">
              <c16:uniqueId val="{00000000-8341-624B-BF43-39E1E3197EE0}"/>
            </c:ext>
          </c:extLst>
        </c:ser>
        <c:ser>
          <c:idx val="1"/>
          <c:order val="1"/>
          <c:tx>
            <c:strRef>
              <c:f>'company-yera-graphics'!$A$4</c:f>
              <c:strCache>
                <c:ptCount val="1"/>
                <c:pt idx="0">
                  <c:v>Raytheon Company</c:v>
                </c:pt>
              </c:strCache>
            </c:strRef>
          </c:tx>
          <c:spPr>
            <a:ln w="28575" cap="rnd">
              <a:solidFill>
                <a:schemeClr val="accent2"/>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'company-yera-graphics'!$B$4:$F$4</c:f>
              <c:numCache>
                <c:formatCode>General</c:formatCode>
                <c:ptCount val="5"/>
                <c:pt idx="2">
                  <c:v>2</c:v>
                </c:pt>
                <c:pt idx="3">
                  <c:v>4</c:v>
                </c:pt>
                <c:pt idx="4">
                  <c:v>16</c:v>
                </c:pt>
              </c:numCache>
            </c:numRef>
          </c:val>
          <c:smooth val="0"/>
          <c:extLst>
            <c:ext xmlns:c16="http://schemas.microsoft.com/office/drawing/2014/chart" uri="{C3380CC4-5D6E-409C-BE32-E72D297353CC}">
              <c16:uniqueId val="{00000001-8341-624B-BF43-39E1E3197EE0}"/>
            </c:ext>
          </c:extLst>
        </c:ser>
        <c:ser>
          <c:idx val="2"/>
          <c:order val="2"/>
          <c:tx>
            <c:strRef>
              <c:f>'company-yera-graphics'!$A$5</c:f>
              <c:strCache>
                <c:ptCount val="1"/>
                <c:pt idx="0">
                  <c:v>Nexter Munitions</c:v>
                </c:pt>
              </c:strCache>
            </c:strRef>
          </c:tx>
          <c:spPr>
            <a:ln w="28575" cap="rnd">
              <a:solidFill>
                <a:schemeClr val="accent3"/>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'company-yera-graphics'!$B$5:$F$5</c:f>
              <c:numCache>
                <c:formatCode>General</c:formatCode>
                <c:ptCount val="5"/>
                <c:pt idx="4">
                  <c:v>13</c:v>
                </c:pt>
              </c:numCache>
            </c:numRef>
          </c:val>
          <c:smooth val="0"/>
          <c:extLst>
            <c:ext xmlns:c16="http://schemas.microsoft.com/office/drawing/2014/chart" uri="{C3380CC4-5D6E-409C-BE32-E72D297353CC}">
              <c16:uniqueId val="{00000002-8341-624B-BF43-39E1E3197EE0}"/>
            </c:ext>
          </c:extLst>
        </c:ser>
        <c:ser>
          <c:idx val="3"/>
          <c:order val="3"/>
          <c:tx>
            <c:strRef>
              <c:f>'company-yera-graphics'!$A$6</c:f>
              <c:strCache>
                <c:ptCount val="1"/>
                <c:pt idx="0">
                  <c:v>Diehl Bgt Defence</c:v>
                </c:pt>
              </c:strCache>
            </c:strRef>
          </c:tx>
          <c:spPr>
            <a:ln w="28575" cap="rnd">
              <a:solidFill>
                <a:schemeClr val="accent4"/>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'company-yera-graphics'!$B$6:$F$6</c:f>
              <c:numCache>
                <c:formatCode>General</c:formatCode>
                <c:ptCount val="5"/>
                <c:pt idx="4">
                  <c:v>9</c:v>
                </c:pt>
              </c:numCache>
            </c:numRef>
          </c:val>
          <c:smooth val="0"/>
          <c:extLst>
            <c:ext xmlns:c16="http://schemas.microsoft.com/office/drawing/2014/chart" uri="{C3380CC4-5D6E-409C-BE32-E72D297353CC}">
              <c16:uniqueId val="{00000003-8341-624B-BF43-39E1E3197EE0}"/>
            </c:ext>
          </c:extLst>
        </c:ser>
        <c:ser>
          <c:idx val="4"/>
          <c:order val="4"/>
          <c:tx>
            <c:strRef>
              <c:f>'company-yera-graphics'!$A$7</c:f>
              <c:strCache>
                <c:ptCount val="1"/>
                <c:pt idx="0">
                  <c:v>Dynamit Nobel Ammotec</c:v>
                </c:pt>
              </c:strCache>
            </c:strRef>
          </c:tx>
          <c:spPr>
            <a:ln w="28575" cap="rnd">
              <a:solidFill>
                <a:schemeClr val="accent5"/>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'company-yera-graphics'!$B$7:$F$7</c:f>
              <c:numCache>
                <c:formatCode>General</c:formatCode>
                <c:ptCount val="5"/>
                <c:pt idx="0">
                  <c:v>1</c:v>
                </c:pt>
                <c:pt idx="1">
                  <c:v>3</c:v>
                </c:pt>
                <c:pt idx="2">
                  <c:v>3</c:v>
                </c:pt>
                <c:pt idx="3">
                  <c:v>2</c:v>
                </c:pt>
              </c:numCache>
            </c:numRef>
          </c:val>
          <c:smooth val="0"/>
          <c:extLst>
            <c:ext xmlns:c16="http://schemas.microsoft.com/office/drawing/2014/chart" uri="{C3380CC4-5D6E-409C-BE32-E72D297353CC}">
              <c16:uniqueId val="{00000004-8341-624B-BF43-39E1E3197EE0}"/>
            </c:ext>
          </c:extLst>
        </c:ser>
        <c:ser>
          <c:idx val="5"/>
          <c:order val="5"/>
          <c:tx>
            <c:strRef>
              <c:f>'company-yera-graphics'!$A$8</c:f>
              <c:strCache>
                <c:ptCount val="1"/>
                <c:pt idx="0">
                  <c:v>Hughes Aircraft Co</c:v>
                </c:pt>
              </c:strCache>
            </c:strRef>
          </c:tx>
          <c:spPr>
            <a:ln w="28575" cap="rnd">
              <a:solidFill>
                <a:schemeClr val="accent6"/>
              </a:solidFill>
              <a:round/>
            </a:ln>
            <a:effectLst/>
          </c:spPr>
          <c:marker>
            <c:symbol val="none"/>
          </c:marker>
          <c:cat>
            <c:strRef>
              <c:f>'company-yera-graphics'!$B$2:$F$2</c:f>
              <c:strCache>
                <c:ptCount val="5"/>
                <c:pt idx="0">
                  <c:v>1970-1980</c:v>
                </c:pt>
                <c:pt idx="1">
                  <c:v>1980-1990</c:v>
                </c:pt>
                <c:pt idx="2">
                  <c:v>1990-2000</c:v>
                </c:pt>
                <c:pt idx="3">
                  <c:v>2000-2010</c:v>
                </c:pt>
                <c:pt idx="4">
                  <c:v>2010-2018</c:v>
                </c:pt>
              </c:strCache>
            </c:strRef>
          </c:cat>
          <c:val>
            <c:numRef>
              <c:f>'company-yera-graphics'!$B$8:$F$8</c:f>
              <c:numCache>
                <c:formatCode>General</c:formatCode>
                <c:ptCount val="5"/>
                <c:pt idx="1">
                  <c:v>1</c:v>
                </c:pt>
                <c:pt idx="2">
                  <c:v>8</c:v>
                </c:pt>
              </c:numCache>
            </c:numRef>
          </c:val>
          <c:smooth val="0"/>
          <c:extLst>
            <c:ext xmlns:c16="http://schemas.microsoft.com/office/drawing/2014/chart" uri="{C3380CC4-5D6E-409C-BE32-E72D297353CC}">
              <c16:uniqueId val="{00000005-8341-624B-BF43-39E1E3197EE0}"/>
            </c:ext>
          </c:extLst>
        </c:ser>
        <c:dLbls>
          <c:showLegendKey val="0"/>
          <c:showVal val="0"/>
          <c:showCatName val="0"/>
          <c:showSerName val="0"/>
          <c:showPercent val="0"/>
          <c:showBubbleSize val="0"/>
        </c:dLbls>
        <c:smooth val="0"/>
        <c:axId val="919359647"/>
        <c:axId val="919366959"/>
      </c:lineChart>
      <c:catAx>
        <c:axId val="91935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919366959"/>
        <c:crosses val="autoZero"/>
        <c:auto val="1"/>
        <c:lblAlgn val="ctr"/>
        <c:lblOffset val="100"/>
        <c:noMultiLvlLbl val="0"/>
      </c:catAx>
      <c:valAx>
        <c:axId val="91936695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r-TR"/>
          </a:p>
        </c:txPr>
        <c:crossAx val="91935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[Nodes.xlsx]ipc count per patent!PivotTable1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'ipc count per patent'!$B$3</c:f>
              <c:strCache>
                <c:ptCount val="1"/>
                <c:pt idx="0">
                  <c:v>Sum of ipc_code_count</c:v>
                </c:pt>
              </c:strCache>
            </c:strRef>
          </c:tx>
          <c:spPr>
            <a:solidFill>
              <a:schemeClr val="accent1"/>
            </a:solidFill>
            <a:ln>
              <a:noFill/>
            </a:ln>
            <a:effectLst/>
          </c:spPr>
          <c:invertIfNegative val="0"/>
          <c:cat>
            <c:strRef>
              <c:f>'ipc count per patent'!$A$4:$A$6</c:f>
              <c:strCache>
                <c:ptCount val="2"/>
                <c:pt idx="0">
                  <c:v>1985-1990</c:v>
                </c:pt>
                <c:pt idx="1">
                  <c:v>1990-1995</c:v>
                </c:pt>
              </c:strCache>
            </c:strRef>
          </c:cat>
          <c:val>
            <c:numRef>
              <c:f>'ipc count per patent'!$B$4:$B$6</c:f>
              <c:numCache>
                <c:formatCode>General</c:formatCode>
                <c:ptCount val="2"/>
                <c:pt idx="0">
                  <c:v>12</c:v>
                </c:pt>
                <c:pt idx="1">
                  <c:v>13</c:v>
                </c:pt>
              </c:numCache>
            </c:numRef>
          </c:val>
          <c:extLst>
            <c:ext xmlns:c16="http://schemas.microsoft.com/office/drawing/2014/chart" uri="{C3380CC4-5D6E-409C-BE32-E72D297353CC}">
              <c16:uniqueId val="{00000000-B66C-AC48-9F6F-F81CD1837083}"/>
            </c:ext>
          </c:extLst>
        </c:ser>
        <c:ser>
          <c:idx val="1"/>
          <c:order val="1"/>
          <c:tx>
            <c:strRef>
              <c:f>'ipc count per patent'!$C$3</c:f>
              <c:strCache>
                <c:ptCount val="1"/>
                <c:pt idx="0">
                  <c:v>Count of ipc_code_count2</c:v>
                </c:pt>
              </c:strCache>
            </c:strRef>
          </c:tx>
          <c:spPr>
            <a:solidFill>
              <a:schemeClr val="accent2"/>
            </a:solidFill>
            <a:ln>
              <a:noFill/>
            </a:ln>
            <a:effectLst/>
          </c:spPr>
          <c:invertIfNegative val="0"/>
          <c:cat>
            <c:strRef>
              <c:f>'ipc count per patent'!$A$4:$A$6</c:f>
              <c:strCache>
                <c:ptCount val="2"/>
                <c:pt idx="0">
                  <c:v>1985-1990</c:v>
                </c:pt>
                <c:pt idx="1">
                  <c:v>1990-1995</c:v>
                </c:pt>
              </c:strCache>
            </c:strRef>
          </c:cat>
          <c:val>
            <c:numRef>
              <c:f>'ipc count per patent'!$C$4:$C$6</c:f>
              <c:numCache>
                <c:formatCode>General</c:formatCode>
                <c:ptCount val="2"/>
                <c:pt idx="0">
                  <c:v>4</c:v>
                </c:pt>
                <c:pt idx="1">
                  <c:v>5</c:v>
                </c:pt>
              </c:numCache>
            </c:numRef>
          </c:val>
          <c:extLst>
            <c:ext xmlns:c16="http://schemas.microsoft.com/office/drawing/2014/chart" uri="{C3380CC4-5D6E-409C-BE32-E72D297353CC}">
              <c16:uniqueId val="{00000001-B66C-AC48-9F6F-F81CD1837083}"/>
            </c:ext>
          </c:extLst>
        </c:ser>
        <c:dLbls>
          <c:showLegendKey val="0"/>
          <c:showVal val="0"/>
          <c:showCatName val="0"/>
          <c:showSerName val="0"/>
          <c:showPercent val="0"/>
          <c:showBubbleSize val="0"/>
        </c:dLbls>
        <c:gapWidth val="219"/>
        <c:overlap val="-27"/>
        <c:axId val="1952137663"/>
        <c:axId val="1945893247"/>
      </c:barChart>
      <c:catAx>
        <c:axId val="19521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45893247"/>
        <c:crosses val="autoZero"/>
        <c:auto val="1"/>
        <c:lblAlgn val="ctr"/>
        <c:lblOffset val="100"/>
        <c:noMultiLvlLbl val="0"/>
      </c:catAx>
      <c:valAx>
        <c:axId val="19458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5213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'ipc count graphs'!$B$3</c:f>
              <c:strCache>
                <c:ptCount val="1"/>
                <c:pt idx="0">
                  <c:v>Number of IP Registration</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'ipc count graphs'!$C$2:$K$2</c:f>
              <c:numCache>
                <c:formatCode>General</c:formatCode>
                <c:ptCount val="9"/>
                <c:pt idx="0">
                  <c:v>1</c:v>
                </c:pt>
                <c:pt idx="1">
                  <c:v>2</c:v>
                </c:pt>
                <c:pt idx="2">
                  <c:v>3</c:v>
                </c:pt>
                <c:pt idx="3">
                  <c:v>4</c:v>
                </c:pt>
                <c:pt idx="4">
                  <c:v>5</c:v>
                </c:pt>
                <c:pt idx="5">
                  <c:v>6</c:v>
                </c:pt>
                <c:pt idx="6">
                  <c:v>7</c:v>
                </c:pt>
                <c:pt idx="7">
                  <c:v>8</c:v>
                </c:pt>
                <c:pt idx="8">
                  <c:v>10</c:v>
                </c:pt>
              </c:numCache>
            </c:numRef>
          </c:cat>
          <c:val>
            <c:numRef>
              <c:f>'ipc count graphs'!$C$3:$K$3</c:f>
              <c:numCache>
                <c:formatCode>General</c:formatCode>
                <c:ptCount val="9"/>
                <c:pt idx="0">
                  <c:v>162</c:v>
                </c:pt>
                <c:pt idx="1">
                  <c:v>108</c:v>
                </c:pt>
                <c:pt idx="2">
                  <c:v>60</c:v>
                </c:pt>
                <c:pt idx="3">
                  <c:v>26</c:v>
                </c:pt>
                <c:pt idx="4">
                  <c:v>15</c:v>
                </c:pt>
                <c:pt idx="5">
                  <c:v>9</c:v>
                </c:pt>
                <c:pt idx="6">
                  <c:v>6</c:v>
                </c:pt>
                <c:pt idx="7">
                  <c:v>4</c:v>
                </c:pt>
                <c:pt idx="8">
                  <c:v>1</c:v>
                </c:pt>
              </c:numCache>
            </c:numRef>
          </c:val>
          <c:extLst>
            <c:ext xmlns:c16="http://schemas.microsoft.com/office/drawing/2014/chart" uri="{C3380CC4-5D6E-409C-BE32-E72D297353CC}">
              <c16:uniqueId val="{00000000-DE15-6842-B356-BBEDFA4BD360}"/>
            </c:ext>
          </c:extLst>
        </c:ser>
        <c:dLbls>
          <c:dLblPos val="outEnd"/>
          <c:showLegendKey val="0"/>
          <c:showVal val="1"/>
          <c:showCatName val="0"/>
          <c:showSerName val="0"/>
          <c:showPercent val="0"/>
          <c:showBubbleSize val="0"/>
        </c:dLbls>
        <c:gapWidth val="219"/>
        <c:overlap val="-27"/>
        <c:axId val="1951637647"/>
        <c:axId val="1951639343"/>
      </c:barChart>
      <c:catAx>
        <c:axId val="1951637647"/>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tr-TR" sz="1200" b="1" i="0" baseline="0">
                    <a:effectLst/>
                  </a:rPr>
                  <a:t>Number of IPC codes per IP Registration </a:t>
                </a:r>
                <a:endParaRPr lang="tr-TR" sz="12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tr-TR"/>
          </a:p>
        </c:txPr>
        <c:crossAx val="1951639343"/>
        <c:crosses val="autoZero"/>
        <c:auto val="1"/>
        <c:lblAlgn val="ctr"/>
        <c:lblOffset val="100"/>
        <c:noMultiLvlLbl val="0"/>
      </c:catAx>
      <c:valAx>
        <c:axId val="1951639343"/>
        <c:scaling>
          <c:orientation val="minMax"/>
          <c:max val="1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Number of IP Registration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tr-TR"/>
          </a:p>
        </c:txPr>
        <c:crossAx val="1951637647"/>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'ipc count graphs'!$C$37</c:f>
              <c:strCache>
                <c:ptCount val="1"/>
                <c:pt idx="0">
                  <c:v>Number of IPC Codes</c:v>
                </c:pt>
              </c:strCache>
            </c:strRef>
          </c:tx>
          <c:spPr>
            <a:solidFill>
              <a:schemeClr val="tx1">
                <a:lumMod val="95000"/>
                <a:lumOff val="5000"/>
              </a:schemeClr>
            </a:solidFill>
            <a:ln>
              <a:noFill/>
            </a:ln>
            <a:effectLst/>
          </c:spPr>
          <c:invertIfNegative val="0"/>
          <c:cat>
            <c:strRef>
              <c:f>'ipc count graphs'!$B$38:$B$81</c:f>
              <c:strCache>
                <c:ptCount val="44"/>
                <c:pt idx="0">
                  <c:v>1972</c:v>
                </c:pt>
                <c:pt idx="1">
                  <c:v>1973</c:v>
                </c:pt>
                <c:pt idx="2">
                  <c:v>1974</c:v>
                </c:pt>
                <c:pt idx="3">
                  <c:v>1975</c:v>
                </c:pt>
                <c:pt idx="4">
                  <c:v>1976</c:v>
                </c:pt>
                <c:pt idx="5">
                  <c:v>1977</c:v>
                </c:pt>
                <c:pt idx="6">
                  <c:v>1978</c:v>
                </c:pt>
                <c:pt idx="7">
                  <c:v>1979</c:v>
                </c:pt>
                <c:pt idx="8">
                  <c:v>1980</c:v>
                </c:pt>
                <c:pt idx="9">
                  <c:v>1981</c:v>
                </c:pt>
                <c:pt idx="10">
                  <c:v>1982</c:v>
                </c:pt>
                <c:pt idx="11">
                  <c:v>1984</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strCache>
            </c:strRef>
          </c:cat>
          <c:val>
            <c:numRef>
              <c:f>'ipc count graphs'!$C$38:$C$81</c:f>
              <c:numCache>
                <c:formatCode>General</c:formatCode>
                <c:ptCount val="44"/>
                <c:pt idx="0">
                  <c:v>2</c:v>
                </c:pt>
                <c:pt idx="1">
                  <c:v>3</c:v>
                </c:pt>
                <c:pt idx="2">
                  <c:v>4</c:v>
                </c:pt>
                <c:pt idx="3">
                  <c:v>6</c:v>
                </c:pt>
                <c:pt idx="4">
                  <c:v>7</c:v>
                </c:pt>
                <c:pt idx="5">
                  <c:v>2</c:v>
                </c:pt>
                <c:pt idx="6">
                  <c:v>4</c:v>
                </c:pt>
                <c:pt idx="7">
                  <c:v>4</c:v>
                </c:pt>
                <c:pt idx="8">
                  <c:v>2</c:v>
                </c:pt>
                <c:pt idx="9">
                  <c:v>4</c:v>
                </c:pt>
                <c:pt idx="10">
                  <c:v>2</c:v>
                </c:pt>
                <c:pt idx="11">
                  <c:v>7</c:v>
                </c:pt>
                <c:pt idx="12">
                  <c:v>6</c:v>
                </c:pt>
                <c:pt idx="13">
                  <c:v>3</c:v>
                </c:pt>
                <c:pt idx="14">
                  <c:v>4</c:v>
                </c:pt>
                <c:pt idx="15">
                  <c:v>5</c:v>
                </c:pt>
                <c:pt idx="16">
                  <c:v>15</c:v>
                </c:pt>
                <c:pt idx="17">
                  <c:v>19</c:v>
                </c:pt>
                <c:pt idx="18">
                  <c:v>16</c:v>
                </c:pt>
                <c:pt idx="19">
                  <c:v>5</c:v>
                </c:pt>
                <c:pt idx="20">
                  <c:v>3</c:v>
                </c:pt>
                <c:pt idx="21">
                  <c:v>5</c:v>
                </c:pt>
                <c:pt idx="22">
                  <c:v>6</c:v>
                </c:pt>
                <c:pt idx="23">
                  <c:v>2</c:v>
                </c:pt>
                <c:pt idx="24">
                  <c:v>4</c:v>
                </c:pt>
                <c:pt idx="25">
                  <c:v>7</c:v>
                </c:pt>
                <c:pt idx="26">
                  <c:v>17</c:v>
                </c:pt>
                <c:pt idx="27">
                  <c:v>10</c:v>
                </c:pt>
                <c:pt idx="28">
                  <c:v>13</c:v>
                </c:pt>
                <c:pt idx="29">
                  <c:v>5</c:v>
                </c:pt>
                <c:pt idx="30">
                  <c:v>13</c:v>
                </c:pt>
                <c:pt idx="31">
                  <c:v>6</c:v>
                </c:pt>
                <c:pt idx="32">
                  <c:v>6</c:v>
                </c:pt>
                <c:pt idx="33">
                  <c:v>2</c:v>
                </c:pt>
                <c:pt idx="34">
                  <c:v>22</c:v>
                </c:pt>
                <c:pt idx="35">
                  <c:v>33</c:v>
                </c:pt>
                <c:pt idx="36">
                  <c:v>39</c:v>
                </c:pt>
                <c:pt idx="37">
                  <c:v>60</c:v>
                </c:pt>
                <c:pt idx="38">
                  <c:v>66</c:v>
                </c:pt>
                <c:pt idx="39">
                  <c:v>57</c:v>
                </c:pt>
                <c:pt idx="40">
                  <c:v>79</c:v>
                </c:pt>
                <c:pt idx="41">
                  <c:v>97</c:v>
                </c:pt>
                <c:pt idx="42">
                  <c:v>165</c:v>
                </c:pt>
                <c:pt idx="43">
                  <c:v>38</c:v>
                </c:pt>
              </c:numCache>
            </c:numRef>
          </c:val>
          <c:extLst>
            <c:ext xmlns:c16="http://schemas.microsoft.com/office/drawing/2014/chart" uri="{C3380CC4-5D6E-409C-BE32-E72D297353CC}">
              <c16:uniqueId val="{00000000-8656-8A42-984B-86F7C803A09F}"/>
            </c:ext>
          </c:extLst>
        </c:ser>
        <c:ser>
          <c:idx val="1"/>
          <c:order val="1"/>
          <c:tx>
            <c:strRef>
              <c:f>'ipc count graphs'!$D$37</c:f>
              <c:strCache>
                <c:ptCount val="1"/>
                <c:pt idx="0">
                  <c:v>Number of IP Registration</c:v>
                </c:pt>
              </c:strCache>
            </c:strRef>
          </c:tx>
          <c:spPr>
            <a:solidFill>
              <a:schemeClr val="bg1"/>
            </a:solidFill>
            <a:ln>
              <a:solidFill>
                <a:schemeClr val="tx1"/>
              </a:solidFill>
            </a:ln>
            <a:effectLst/>
          </c:spPr>
          <c:invertIfNegative val="0"/>
          <c:cat>
            <c:strRef>
              <c:f>'ipc count graphs'!$B$38:$B$81</c:f>
              <c:strCache>
                <c:ptCount val="44"/>
                <c:pt idx="0">
                  <c:v>1972</c:v>
                </c:pt>
                <c:pt idx="1">
                  <c:v>1973</c:v>
                </c:pt>
                <c:pt idx="2">
                  <c:v>1974</c:v>
                </c:pt>
                <c:pt idx="3">
                  <c:v>1975</c:v>
                </c:pt>
                <c:pt idx="4">
                  <c:v>1976</c:v>
                </c:pt>
                <c:pt idx="5">
                  <c:v>1977</c:v>
                </c:pt>
                <c:pt idx="6">
                  <c:v>1978</c:v>
                </c:pt>
                <c:pt idx="7">
                  <c:v>1979</c:v>
                </c:pt>
                <c:pt idx="8">
                  <c:v>1980</c:v>
                </c:pt>
                <c:pt idx="9">
                  <c:v>1981</c:v>
                </c:pt>
                <c:pt idx="10">
                  <c:v>1982</c:v>
                </c:pt>
                <c:pt idx="11">
                  <c:v>1984</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strCache>
            </c:strRef>
          </c:cat>
          <c:val>
            <c:numRef>
              <c:f>'ipc count graphs'!$D$38:$D$81</c:f>
              <c:numCache>
                <c:formatCode>General</c:formatCode>
                <c:ptCount val="44"/>
                <c:pt idx="0">
                  <c:v>1</c:v>
                </c:pt>
                <c:pt idx="1">
                  <c:v>2</c:v>
                </c:pt>
                <c:pt idx="2">
                  <c:v>4</c:v>
                </c:pt>
                <c:pt idx="3">
                  <c:v>3</c:v>
                </c:pt>
                <c:pt idx="4">
                  <c:v>4</c:v>
                </c:pt>
                <c:pt idx="5">
                  <c:v>2</c:v>
                </c:pt>
                <c:pt idx="6">
                  <c:v>2</c:v>
                </c:pt>
                <c:pt idx="7">
                  <c:v>3</c:v>
                </c:pt>
                <c:pt idx="8">
                  <c:v>1</c:v>
                </c:pt>
                <c:pt idx="9">
                  <c:v>3</c:v>
                </c:pt>
                <c:pt idx="10">
                  <c:v>1</c:v>
                </c:pt>
                <c:pt idx="11">
                  <c:v>4</c:v>
                </c:pt>
                <c:pt idx="12">
                  <c:v>4</c:v>
                </c:pt>
                <c:pt idx="13">
                  <c:v>3</c:v>
                </c:pt>
                <c:pt idx="14">
                  <c:v>4</c:v>
                </c:pt>
                <c:pt idx="15">
                  <c:v>3</c:v>
                </c:pt>
                <c:pt idx="16">
                  <c:v>6</c:v>
                </c:pt>
                <c:pt idx="17">
                  <c:v>9</c:v>
                </c:pt>
                <c:pt idx="18">
                  <c:v>6</c:v>
                </c:pt>
                <c:pt idx="19">
                  <c:v>1</c:v>
                </c:pt>
                <c:pt idx="20">
                  <c:v>3</c:v>
                </c:pt>
                <c:pt idx="21">
                  <c:v>4</c:v>
                </c:pt>
                <c:pt idx="22">
                  <c:v>4</c:v>
                </c:pt>
                <c:pt idx="23">
                  <c:v>1</c:v>
                </c:pt>
                <c:pt idx="24">
                  <c:v>3</c:v>
                </c:pt>
                <c:pt idx="25">
                  <c:v>5</c:v>
                </c:pt>
                <c:pt idx="26">
                  <c:v>10</c:v>
                </c:pt>
                <c:pt idx="27">
                  <c:v>6</c:v>
                </c:pt>
                <c:pt idx="28">
                  <c:v>7</c:v>
                </c:pt>
                <c:pt idx="29">
                  <c:v>5</c:v>
                </c:pt>
                <c:pt idx="30">
                  <c:v>11</c:v>
                </c:pt>
                <c:pt idx="31">
                  <c:v>2</c:v>
                </c:pt>
                <c:pt idx="32">
                  <c:v>2</c:v>
                </c:pt>
                <c:pt idx="33">
                  <c:v>1</c:v>
                </c:pt>
                <c:pt idx="34">
                  <c:v>10</c:v>
                </c:pt>
                <c:pt idx="35">
                  <c:v>18</c:v>
                </c:pt>
                <c:pt idx="36">
                  <c:v>21</c:v>
                </c:pt>
                <c:pt idx="37">
                  <c:v>24</c:v>
                </c:pt>
                <c:pt idx="38">
                  <c:v>22</c:v>
                </c:pt>
                <c:pt idx="39">
                  <c:v>21</c:v>
                </c:pt>
                <c:pt idx="40">
                  <c:v>33</c:v>
                </c:pt>
                <c:pt idx="41">
                  <c:v>40</c:v>
                </c:pt>
                <c:pt idx="42">
                  <c:v>56</c:v>
                </c:pt>
                <c:pt idx="43">
                  <c:v>16</c:v>
                </c:pt>
              </c:numCache>
            </c:numRef>
          </c:val>
          <c:extLst>
            <c:ext xmlns:c16="http://schemas.microsoft.com/office/drawing/2014/chart" uri="{C3380CC4-5D6E-409C-BE32-E72D297353CC}">
              <c16:uniqueId val="{00000001-8656-8A42-984B-86F7C803A09F}"/>
            </c:ext>
          </c:extLst>
        </c:ser>
        <c:dLbls>
          <c:showLegendKey val="0"/>
          <c:showVal val="0"/>
          <c:showCatName val="0"/>
          <c:showSerName val="0"/>
          <c:showPercent val="0"/>
          <c:showBubbleSize val="0"/>
        </c:dLbls>
        <c:gapWidth val="0"/>
        <c:overlap val="-27"/>
        <c:axId val="1996981327"/>
        <c:axId val="1944349327"/>
      </c:barChart>
      <c:catAx>
        <c:axId val="199698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44349327"/>
        <c:crosses val="autoZero"/>
        <c:auto val="1"/>
        <c:lblAlgn val="ctr"/>
        <c:lblOffset val="100"/>
        <c:noMultiLvlLbl val="0"/>
      </c:catAx>
      <c:valAx>
        <c:axId val="19443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9698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'ipc count graphs'!$C$97</c:f>
              <c:strCache>
                <c:ptCount val="1"/>
                <c:pt idx="0">
                  <c:v>Number of IP Registration</c:v>
                </c:pt>
              </c:strCache>
            </c:strRef>
          </c:tx>
          <c:spPr>
            <a:solidFill>
              <a:schemeClr val="accent1"/>
            </a:solidFill>
            <a:ln>
              <a:noFill/>
            </a:ln>
            <a:effectLst/>
          </c:spPr>
          <c:invertIfNegative val="0"/>
          <c:cat>
            <c:strRef>
              <c:f>'ipc count graphs'!$B$98:$B$115</c:f>
              <c:strCache>
                <c:ptCount val="18"/>
                <c:pt idx="0">
                  <c:v>1970-1975</c:v>
                </c:pt>
                <c:pt idx="1">
                  <c:v>1975-1975</c:v>
                </c:pt>
                <c:pt idx="2">
                  <c:v>1975-1980</c:v>
                </c:pt>
                <c:pt idx="3">
                  <c:v>1980-1980</c:v>
                </c:pt>
                <c:pt idx="4">
                  <c:v>1980-1985</c:v>
                </c:pt>
                <c:pt idx="5">
                  <c:v>1985-1990</c:v>
                </c:pt>
                <c:pt idx="6">
                  <c:v>1990-1990</c:v>
                </c:pt>
                <c:pt idx="7">
                  <c:v>1990-1995</c:v>
                </c:pt>
                <c:pt idx="8">
                  <c:v>1995-1995</c:v>
                </c:pt>
                <c:pt idx="9">
                  <c:v>1995-2000</c:v>
                </c:pt>
                <c:pt idx="10">
                  <c:v>2000-2000</c:v>
                </c:pt>
                <c:pt idx="11">
                  <c:v>2000-2005</c:v>
                </c:pt>
                <c:pt idx="12">
                  <c:v>2005-2005</c:v>
                </c:pt>
                <c:pt idx="13">
                  <c:v>2005-2010</c:v>
                </c:pt>
                <c:pt idx="14">
                  <c:v>2010-2010</c:v>
                </c:pt>
                <c:pt idx="15">
                  <c:v>2010-2015</c:v>
                </c:pt>
                <c:pt idx="16">
                  <c:v>2015-2015</c:v>
                </c:pt>
                <c:pt idx="17">
                  <c:v>2015-2020</c:v>
                </c:pt>
              </c:strCache>
            </c:strRef>
          </c:cat>
          <c:val>
            <c:numRef>
              <c:f>'ipc count graphs'!$C$98:$C$115</c:f>
              <c:numCache>
                <c:formatCode>General</c:formatCode>
                <c:ptCount val="18"/>
                <c:pt idx="0">
                  <c:v>9</c:v>
                </c:pt>
                <c:pt idx="1">
                  <c:v>6</c:v>
                </c:pt>
                <c:pt idx="2">
                  <c:v>17</c:v>
                </c:pt>
                <c:pt idx="3">
                  <c:v>2</c:v>
                </c:pt>
                <c:pt idx="4">
                  <c:v>13</c:v>
                </c:pt>
                <c:pt idx="5">
                  <c:v>18</c:v>
                </c:pt>
                <c:pt idx="6">
                  <c:v>15</c:v>
                </c:pt>
                <c:pt idx="7">
                  <c:v>43</c:v>
                </c:pt>
                <c:pt idx="8">
                  <c:v>5</c:v>
                </c:pt>
                <c:pt idx="9">
                  <c:v>19</c:v>
                </c:pt>
                <c:pt idx="10">
                  <c:v>17</c:v>
                </c:pt>
                <c:pt idx="11">
                  <c:v>28</c:v>
                </c:pt>
                <c:pt idx="12">
                  <c:v>13</c:v>
                </c:pt>
                <c:pt idx="13">
                  <c:v>36</c:v>
                </c:pt>
                <c:pt idx="14">
                  <c:v>33</c:v>
                </c:pt>
                <c:pt idx="15">
                  <c:v>222</c:v>
                </c:pt>
                <c:pt idx="16">
                  <c:v>79</c:v>
                </c:pt>
                <c:pt idx="17">
                  <c:v>300</c:v>
                </c:pt>
              </c:numCache>
            </c:numRef>
          </c:val>
          <c:extLst>
            <c:ext xmlns:c16="http://schemas.microsoft.com/office/drawing/2014/chart" uri="{C3380CC4-5D6E-409C-BE32-E72D297353CC}">
              <c16:uniqueId val="{00000000-5EC9-3740-838A-56247311AA7E}"/>
            </c:ext>
          </c:extLst>
        </c:ser>
        <c:ser>
          <c:idx val="1"/>
          <c:order val="1"/>
          <c:tx>
            <c:strRef>
              <c:f>'ipc count graphs'!$D$97</c:f>
              <c:strCache>
                <c:ptCount val="1"/>
                <c:pt idx="0">
                  <c:v>Number of IPC Codes</c:v>
                </c:pt>
              </c:strCache>
            </c:strRef>
          </c:tx>
          <c:spPr>
            <a:solidFill>
              <a:schemeClr val="accent2"/>
            </a:solidFill>
            <a:ln>
              <a:noFill/>
            </a:ln>
            <a:effectLst/>
          </c:spPr>
          <c:invertIfNegative val="0"/>
          <c:cat>
            <c:strRef>
              <c:f>'ipc count graphs'!$B$98:$B$115</c:f>
              <c:strCache>
                <c:ptCount val="18"/>
                <c:pt idx="0">
                  <c:v>1970-1975</c:v>
                </c:pt>
                <c:pt idx="1">
                  <c:v>1975-1975</c:v>
                </c:pt>
                <c:pt idx="2">
                  <c:v>1975-1980</c:v>
                </c:pt>
                <c:pt idx="3">
                  <c:v>1980-1980</c:v>
                </c:pt>
                <c:pt idx="4">
                  <c:v>1980-1985</c:v>
                </c:pt>
                <c:pt idx="5">
                  <c:v>1985-1990</c:v>
                </c:pt>
                <c:pt idx="6">
                  <c:v>1990-1990</c:v>
                </c:pt>
                <c:pt idx="7">
                  <c:v>1990-1995</c:v>
                </c:pt>
                <c:pt idx="8">
                  <c:v>1995-1995</c:v>
                </c:pt>
                <c:pt idx="9">
                  <c:v>1995-2000</c:v>
                </c:pt>
                <c:pt idx="10">
                  <c:v>2000-2000</c:v>
                </c:pt>
                <c:pt idx="11">
                  <c:v>2000-2005</c:v>
                </c:pt>
                <c:pt idx="12">
                  <c:v>2005-2005</c:v>
                </c:pt>
                <c:pt idx="13">
                  <c:v>2005-2010</c:v>
                </c:pt>
                <c:pt idx="14">
                  <c:v>2010-2010</c:v>
                </c:pt>
                <c:pt idx="15">
                  <c:v>2010-2015</c:v>
                </c:pt>
                <c:pt idx="16">
                  <c:v>2015-2015</c:v>
                </c:pt>
                <c:pt idx="17">
                  <c:v>2015-2020</c:v>
                </c:pt>
              </c:strCache>
            </c:strRef>
          </c:cat>
          <c:val>
            <c:numRef>
              <c:f>'ipc count graphs'!$D$98:$D$115</c:f>
              <c:numCache>
                <c:formatCode>General</c:formatCode>
                <c:ptCount val="18"/>
                <c:pt idx="0">
                  <c:v>7</c:v>
                </c:pt>
                <c:pt idx="1">
                  <c:v>3</c:v>
                </c:pt>
                <c:pt idx="2">
                  <c:v>11</c:v>
                </c:pt>
                <c:pt idx="3">
                  <c:v>1</c:v>
                </c:pt>
                <c:pt idx="4">
                  <c:v>8</c:v>
                </c:pt>
                <c:pt idx="5">
                  <c:v>14</c:v>
                </c:pt>
                <c:pt idx="6">
                  <c:v>6</c:v>
                </c:pt>
                <c:pt idx="7">
                  <c:v>19</c:v>
                </c:pt>
                <c:pt idx="8">
                  <c:v>4</c:v>
                </c:pt>
                <c:pt idx="9">
                  <c:v>13</c:v>
                </c:pt>
                <c:pt idx="10">
                  <c:v>10</c:v>
                </c:pt>
                <c:pt idx="11">
                  <c:v>18</c:v>
                </c:pt>
                <c:pt idx="12">
                  <c:v>11</c:v>
                </c:pt>
                <c:pt idx="13">
                  <c:v>15</c:v>
                </c:pt>
                <c:pt idx="14">
                  <c:v>18</c:v>
                </c:pt>
                <c:pt idx="15">
                  <c:v>88</c:v>
                </c:pt>
                <c:pt idx="16">
                  <c:v>33</c:v>
                </c:pt>
                <c:pt idx="17">
                  <c:v>112</c:v>
                </c:pt>
              </c:numCache>
            </c:numRef>
          </c:val>
          <c:extLst>
            <c:ext xmlns:c16="http://schemas.microsoft.com/office/drawing/2014/chart" uri="{C3380CC4-5D6E-409C-BE32-E72D297353CC}">
              <c16:uniqueId val="{00000001-5EC9-3740-838A-56247311AA7E}"/>
            </c:ext>
          </c:extLst>
        </c:ser>
        <c:dLbls>
          <c:showLegendKey val="0"/>
          <c:showVal val="0"/>
          <c:showCatName val="0"/>
          <c:showSerName val="0"/>
          <c:showPercent val="0"/>
          <c:showBubbleSize val="0"/>
        </c:dLbls>
        <c:gapWidth val="219"/>
        <c:axId val="1939621743"/>
        <c:axId val="1939623439"/>
      </c:barChart>
      <c:lineChart>
        <c:grouping val="standard"/>
        <c:varyColors val="0"/>
        <c:ser>
          <c:idx val="2"/>
          <c:order val="2"/>
          <c:tx>
            <c:strRef>
              <c:f>'ipc count graphs'!$E$97</c:f>
              <c:strCache>
                <c:ptCount val="1"/>
                <c:pt idx="0">
                  <c:v>IPC code per Registration</c:v>
                </c:pt>
              </c:strCache>
            </c:strRef>
          </c:tx>
          <c:spPr>
            <a:ln w="28575" cap="rnd">
              <a:solidFill>
                <a:schemeClr val="accent3"/>
              </a:solidFill>
              <a:round/>
            </a:ln>
            <a:effectLst/>
          </c:spPr>
          <c:marker>
            <c:symbol val="none"/>
          </c:marker>
          <c:cat>
            <c:strRef>
              <c:f>'ipc count graphs'!$B$98:$B$115</c:f>
              <c:strCache>
                <c:ptCount val="18"/>
                <c:pt idx="0">
                  <c:v>1970-1975</c:v>
                </c:pt>
                <c:pt idx="1">
                  <c:v>1975-1975</c:v>
                </c:pt>
                <c:pt idx="2">
                  <c:v>1975-1980</c:v>
                </c:pt>
                <c:pt idx="3">
                  <c:v>1980-1980</c:v>
                </c:pt>
                <c:pt idx="4">
                  <c:v>1980-1985</c:v>
                </c:pt>
                <c:pt idx="5">
                  <c:v>1985-1990</c:v>
                </c:pt>
                <c:pt idx="6">
                  <c:v>1990-1990</c:v>
                </c:pt>
                <c:pt idx="7">
                  <c:v>1990-1995</c:v>
                </c:pt>
                <c:pt idx="8">
                  <c:v>1995-1995</c:v>
                </c:pt>
                <c:pt idx="9">
                  <c:v>1995-2000</c:v>
                </c:pt>
                <c:pt idx="10">
                  <c:v>2000-2000</c:v>
                </c:pt>
                <c:pt idx="11">
                  <c:v>2000-2005</c:v>
                </c:pt>
                <c:pt idx="12">
                  <c:v>2005-2005</c:v>
                </c:pt>
                <c:pt idx="13">
                  <c:v>2005-2010</c:v>
                </c:pt>
                <c:pt idx="14">
                  <c:v>2010-2010</c:v>
                </c:pt>
                <c:pt idx="15">
                  <c:v>2010-2015</c:v>
                </c:pt>
                <c:pt idx="16">
                  <c:v>2015-2015</c:v>
                </c:pt>
                <c:pt idx="17">
                  <c:v>2015-2020</c:v>
                </c:pt>
              </c:strCache>
            </c:strRef>
          </c:cat>
          <c:val>
            <c:numRef>
              <c:f>'ipc count graphs'!$E$98:$E$115</c:f>
              <c:numCache>
                <c:formatCode>General</c:formatCode>
                <c:ptCount val="18"/>
                <c:pt idx="0">
                  <c:v>1.2857142857142858</c:v>
                </c:pt>
                <c:pt idx="1">
                  <c:v>2</c:v>
                </c:pt>
                <c:pt idx="2">
                  <c:v>1.5454545454545454</c:v>
                </c:pt>
                <c:pt idx="3">
                  <c:v>2</c:v>
                </c:pt>
                <c:pt idx="4">
                  <c:v>1.625</c:v>
                </c:pt>
                <c:pt idx="5">
                  <c:v>1.2857142857142858</c:v>
                </c:pt>
                <c:pt idx="6">
                  <c:v>2.5</c:v>
                </c:pt>
                <c:pt idx="7">
                  <c:v>2.263157894736842</c:v>
                </c:pt>
                <c:pt idx="8">
                  <c:v>1.25</c:v>
                </c:pt>
                <c:pt idx="9">
                  <c:v>1.4615384615384615</c:v>
                </c:pt>
                <c:pt idx="10">
                  <c:v>1.7</c:v>
                </c:pt>
                <c:pt idx="11">
                  <c:v>1.5555555555555556</c:v>
                </c:pt>
                <c:pt idx="12">
                  <c:v>1.1818181818181819</c:v>
                </c:pt>
                <c:pt idx="13">
                  <c:v>2.4</c:v>
                </c:pt>
                <c:pt idx="14">
                  <c:v>1.8333333333333333</c:v>
                </c:pt>
                <c:pt idx="15">
                  <c:v>2.5227272727272729</c:v>
                </c:pt>
                <c:pt idx="16">
                  <c:v>2.393939393939394</c:v>
                </c:pt>
                <c:pt idx="17">
                  <c:v>2.6785714285714284</c:v>
                </c:pt>
              </c:numCache>
            </c:numRef>
          </c:val>
          <c:smooth val="0"/>
          <c:extLst>
            <c:ext xmlns:c16="http://schemas.microsoft.com/office/drawing/2014/chart" uri="{C3380CC4-5D6E-409C-BE32-E72D297353CC}">
              <c16:uniqueId val="{00000002-5EC9-3740-838A-56247311AA7E}"/>
            </c:ext>
          </c:extLst>
        </c:ser>
        <c:dLbls>
          <c:showLegendKey val="0"/>
          <c:showVal val="0"/>
          <c:showCatName val="0"/>
          <c:showSerName val="0"/>
          <c:showPercent val="0"/>
          <c:showBubbleSize val="0"/>
        </c:dLbls>
        <c:marker val="1"/>
        <c:smooth val="0"/>
        <c:axId val="1998134447"/>
        <c:axId val="1997761407"/>
      </c:lineChart>
      <c:catAx>
        <c:axId val="193962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39623439"/>
        <c:crosses val="autoZero"/>
        <c:auto val="1"/>
        <c:lblAlgn val="ctr"/>
        <c:lblOffset val="100"/>
        <c:noMultiLvlLbl val="0"/>
      </c:catAx>
      <c:valAx>
        <c:axId val="19396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39621743"/>
        <c:crosses val="autoZero"/>
        <c:crossBetween val="between"/>
      </c:valAx>
      <c:valAx>
        <c:axId val="19977614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98134447"/>
        <c:crosses val="max"/>
        <c:crossBetween val="between"/>
      </c:valAx>
      <c:catAx>
        <c:axId val="1998134447"/>
        <c:scaling>
          <c:orientation val="minMax"/>
        </c:scaling>
        <c:delete val="1"/>
        <c:axPos val="b"/>
        <c:numFmt formatCode="General" sourceLinked="1"/>
        <c:majorTickMark val="out"/>
        <c:minorTickMark val="none"/>
        <c:tickLblPos val="nextTo"/>
        <c:crossAx val="1997761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'ipc count graphs'!$C$87</c:f>
              <c:strCache>
                <c:ptCount val="1"/>
                <c:pt idx="0">
                  <c:v>Number of IPC Codes</c:v>
                </c:pt>
              </c:strCache>
            </c:strRef>
          </c:tx>
          <c:spPr>
            <a:solidFill>
              <a:schemeClr val="bg1"/>
            </a:solidFill>
            <a:ln>
              <a:solidFill>
                <a:schemeClr val="tx1"/>
              </a:solidFill>
            </a:ln>
            <a:effectLst/>
          </c:spPr>
          <c:invertIfNegative val="0"/>
          <c:cat>
            <c:strRef>
              <c:f>'ipc count graphs'!$B$88:$B$92</c:f>
              <c:strCache>
                <c:ptCount val="5"/>
                <c:pt idx="0">
                  <c:v>1970-1980</c:v>
                </c:pt>
                <c:pt idx="1">
                  <c:v>1980-1990</c:v>
                </c:pt>
                <c:pt idx="2">
                  <c:v>1990-2000</c:v>
                </c:pt>
                <c:pt idx="3">
                  <c:v>2000-2010</c:v>
                </c:pt>
                <c:pt idx="4">
                  <c:v>2010-2018</c:v>
                </c:pt>
              </c:strCache>
            </c:strRef>
          </c:cat>
          <c:val>
            <c:numRef>
              <c:f>'ipc count graphs'!$C$88:$C$92</c:f>
              <c:numCache>
                <c:formatCode>General</c:formatCode>
                <c:ptCount val="5"/>
                <c:pt idx="0">
                  <c:v>32</c:v>
                </c:pt>
                <c:pt idx="1">
                  <c:v>33</c:v>
                </c:pt>
                <c:pt idx="2">
                  <c:v>82</c:v>
                </c:pt>
                <c:pt idx="3">
                  <c:v>94</c:v>
                </c:pt>
                <c:pt idx="4">
                  <c:v>634</c:v>
                </c:pt>
              </c:numCache>
            </c:numRef>
          </c:val>
          <c:extLst>
            <c:ext xmlns:c16="http://schemas.microsoft.com/office/drawing/2014/chart" uri="{C3380CC4-5D6E-409C-BE32-E72D297353CC}">
              <c16:uniqueId val="{00000000-AC6E-1B4A-B77B-4320F27F4F4F}"/>
            </c:ext>
          </c:extLst>
        </c:ser>
        <c:ser>
          <c:idx val="1"/>
          <c:order val="1"/>
          <c:tx>
            <c:strRef>
              <c:f>'ipc count graphs'!$D$87</c:f>
              <c:strCache>
                <c:ptCount val="1"/>
                <c:pt idx="0">
                  <c:v>Number of IP Registration</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 graphs'!$B$88:$B$92</c:f>
              <c:strCache>
                <c:ptCount val="5"/>
                <c:pt idx="0">
                  <c:v>1970-1980</c:v>
                </c:pt>
                <c:pt idx="1">
                  <c:v>1980-1990</c:v>
                </c:pt>
                <c:pt idx="2">
                  <c:v>1990-2000</c:v>
                </c:pt>
                <c:pt idx="3">
                  <c:v>2000-2010</c:v>
                </c:pt>
                <c:pt idx="4">
                  <c:v>2010-2018</c:v>
                </c:pt>
              </c:strCache>
            </c:strRef>
          </c:cat>
          <c:val>
            <c:numRef>
              <c:f>'ipc count graphs'!$D$88:$D$92</c:f>
              <c:numCache>
                <c:formatCode>General</c:formatCode>
                <c:ptCount val="5"/>
                <c:pt idx="0">
                  <c:v>21</c:v>
                </c:pt>
                <c:pt idx="1">
                  <c:v>23</c:v>
                </c:pt>
                <c:pt idx="2">
                  <c:v>42</c:v>
                </c:pt>
                <c:pt idx="3">
                  <c:v>54</c:v>
                </c:pt>
                <c:pt idx="4">
                  <c:v>251</c:v>
                </c:pt>
              </c:numCache>
            </c:numRef>
          </c:val>
          <c:extLst>
            <c:ext xmlns:c16="http://schemas.microsoft.com/office/drawing/2014/chart" uri="{C3380CC4-5D6E-409C-BE32-E72D297353CC}">
              <c16:uniqueId val="{00000001-AC6E-1B4A-B77B-4320F27F4F4F}"/>
            </c:ext>
          </c:extLst>
        </c:ser>
        <c:dLbls>
          <c:showLegendKey val="0"/>
          <c:showVal val="0"/>
          <c:showCatName val="0"/>
          <c:showSerName val="0"/>
          <c:showPercent val="0"/>
          <c:showBubbleSize val="0"/>
        </c:dLbls>
        <c:gapWidth val="219"/>
        <c:axId val="1949512095"/>
        <c:axId val="1949777423"/>
      </c:barChart>
      <c:lineChart>
        <c:grouping val="standard"/>
        <c:varyColors val="0"/>
        <c:ser>
          <c:idx val="2"/>
          <c:order val="2"/>
          <c:tx>
            <c:strRef>
              <c:f>'ipc count graphs'!$E$87</c:f>
              <c:strCache>
                <c:ptCount val="1"/>
                <c:pt idx="0">
                  <c:v>IPC code per Registration</c:v>
                </c:pt>
              </c:strCache>
            </c:strRef>
          </c:tx>
          <c:spPr>
            <a:ln w="28575" cap="rnd">
              <a:solidFill>
                <a:schemeClr val="accent3"/>
              </a:solidFill>
              <a:round/>
            </a:ln>
            <a:effectLst/>
          </c:spPr>
          <c:marker>
            <c:symbol val="none"/>
          </c:marker>
          <c:dLbls>
            <c:dLbl>
              <c:idx val="4"/>
              <c:layout>
                <c:manualLayout>
                  <c:x val="-0.14831062499440129"/>
                  <c:y val="-4.66044776119402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6E-1B4A-B77B-4320F27F4F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'ipc count graphs'!$B$88:$B$92</c:f>
              <c:strCache>
                <c:ptCount val="5"/>
                <c:pt idx="0">
                  <c:v>1970-1980</c:v>
                </c:pt>
                <c:pt idx="1">
                  <c:v>1980-1990</c:v>
                </c:pt>
                <c:pt idx="2">
                  <c:v>1990-2000</c:v>
                </c:pt>
                <c:pt idx="3">
                  <c:v>2000-2010</c:v>
                </c:pt>
                <c:pt idx="4">
                  <c:v>2010-2018</c:v>
                </c:pt>
              </c:strCache>
            </c:strRef>
          </c:cat>
          <c:val>
            <c:numRef>
              <c:f>'ipc count graphs'!$E$88:$E$92</c:f>
              <c:numCache>
                <c:formatCode>0.00</c:formatCode>
                <c:ptCount val="5"/>
                <c:pt idx="0">
                  <c:v>1.5238095238095237</c:v>
                </c:pt>
                <c:pt idx="1">
                  <c:v>1.4347826086956521</c:v>
                </c:pt>
                <c:pt idx="2">
                  <c:v>1.9523809523809523</c:v>
                </c:pt>
                <c:pt idx="3">
                  <c:v>1.7407407407407407</c:v>
                </c:pt>
                <c:pt idx="4">
                  <c:v>2.5258964143426295</c:v>
                </c:pt>
              </c:numCache>
            </c:numRef>
          </c:val>
          <c:smooth val="0"/>
          <c:extLst>
            <c:ext xmlns:c16="http://schemas.microsoft.com/office/drawing/2014/chart" uri="{C3380CC4-5D6E-409C-BE32-E72D297353CC}">
              <c16:uniqueId val="{00000002-AC6E-1B4A-B77B-4320F27F4F4F}"/>
            </c:ext>
          </c:extLst>
        </c:ser>
        <c:dLbls>
          <c:showLegendKey val="0"/>
          <c:showVal val="0"/>
          <c:showCatName val="0"/>
          <c:showSerName val="0"/>
          <c:showPercent val="0"/>
          <c:showBubbleSize val="0"/>
        </c:dLbls>
        <c:marker val="1"/>
        <c:smooth val="0"/>
        <c:axId val="1953156991"/>
        <c:axId val="1953155279"/>
      </c:lineChart>
      <c:catAx>
        <c:axId val="194951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1949777423"/>
        <c:crosses val="autoZero"/>
        <c:auto val="1"/>
        <c:lblAlgn val="ctr"/>
        <c:lblOffset val="100"/>
        <c:noMultiLvlLbl val="0"/>
      </c:catAx>
      <c:valAx>
        <c:axId val="194977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1949512095"/>
        <c:crosses val="autoZero"/>
        <c:crossBetween val="between"/>
      </c:valAx>
      <c:valAx>
        <c:axId val="195315527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1953156991"/>
        <c:crosses val="max"/>
        <c:crossBetween val="between"/>
      </c:valAx>
      <c:catAx>
        <c:axId val="1953156991"/>
        <c:scaling>
          <c:orientation val="minMax"/>
        </c:scaling>
        <c:delete val="1"/>
        <c:axPos val="b"/>
        <c:numFmt formatCode="General" sourceLinked="1"/>
        <c:majorTickMark val="out"/>
        <c:minorTickMark val="none"/>
        <c:tickLblPos val="nextTo"/>
        <c:crossAx val="19531552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819150</xdr:colOff>
      <xdr:row>1</xdr:row>
      <xdr:rowOff>0</xdr:rowOff>
    </xdr:from>
    <xdr:to>
      <xdr:col>11</xdr:col>
      <xdr:colOff>438150</xdr:colOff>
      <xdr:row>29</xdr:row>
      <xdr:rowOff>12700</xdr:rowOff>
    </xdr:to>
    <xdr:graphicFrame macro="">
      <xdr:nvGraphicFramePr>
        <xdr:cNvPr id="2" name="Chart 1">
          <a:extLst>
            <a:ext uri="{FF2B5EF4-FFF2-40B4-BE49-F238E27FC236}">
              <a16:creationId xmlns:a16="http://schemas.microsoft.com/office/drawing/2014/main" id="{1EC466F7-98C0-B949-9695-0A32F3194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527050</xdr:colOff>
      <xdr:row>12</xdr:row>
      <xdr:rowOff>101600</xdr:rowOff>
    </xdr:from>
    <xdr:to>
      <xdr:col>21</xdr:col>
      <xdr:colOff>723900</xdr:colOff>
      <xdr:row>32</xdr:row>
      <xdr:rowOff>76200</xdr:rowOff>
    </xdr:to>
    <xdr:graphicFrame macro="">
      <xdr:nvGraphicFramePr>
        <xdr:cNvPr id="3" name="Chart 2">
          <a:extLst>
            <a:ext uri="{FF2B5EF4-FFF2-40B4-BE49-F238E27FC236}">
              <a16:creationId xmlns:a16="http://schemas.microsoft.com/office/drawing/2014/main" id="{3B22FBB1-67E5-9A45-B916-22AF561EB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431800</xdr:colOff>
      <xdr:row>9</xdr:row>
      <xdr:rowOff>50800</xdr:rowOff>
    </xdr:from>
    <xdr:to>
      <xdr:col>15</xdr:col>
      <xdr:colOff>381000</xdr:colOff>
      <xdr:row>29</xdr:row>
      <xdr:rowOff>101600</xdr:rowOff>
    </xdr:to>
    <xdr:graphicFrame macro="">
      <xdr:nvGraphicFramePr>
        <xdr:cNvPr id="4" name="Chart 3">
          <a:extLst>
            <a:ext uri="{FF2B5EF4-FFF2-40B4-BE49-F238E27FC236}">
              <a16:creationId xmlns:a16="http://schemas.microsoft.com/office/drawing/2014/main" id="{C3C5464D-C49F-0C41-B6E8-1BA5926CA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228600</xdr:colOff>
      <xdr:row>4</xdr:row>
      <xdr:rowOff>50800</xdr:rowOff>
    </xdr:from>
    <xdr:to>
      <xdr:col>14</xdr:col>
      <xdr:colOff>495300</xdr:colOff>
      <xdr:row>21</xdr:row>
      <xdr:rowOff>139700</xdr:rowOff>
    </xdr:to>
    <xdr:graphicFrame macro="">
      <xdr:nvGraphicFramePr>
        <xdr:cNvPr id="2" name="Chart 1">
          <a:extLst>
            <a:ext uri="{FF2B5EF4-FFF2-40B4-BE49-F238E27FC236}">
              <a16:creationId xmlns:a16="http://schemas.microsoft.com/office/drawing/2014/main" id="{7ACCDF38-D330-6C4C-BF27-7448DEDF3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12700</xdr:colOff>
      <xdr:row>2</xdr:row>
      <xdr:rowOff>152400</xdr:rowOff>
    </xdr:from>
    <xdr:to>
      <xdr:col>17</xdr:col>
      <xdr:colOff>749300</xdr:colOff>
      <xdr:row>20</xdr:row>
      <xdr:rowOff>0</xdr:rowOff>
    </xdr:to>
    <xdr:graphicFrame macro="">
      <xdr:nvGraphicFramePr>
        <xdr:cNvPr id="2" name="Chart 1">
          <a:extLst>
            <a:ext uri="{FF2B5EF4-FFF2-40B4-BE49-F238E27FC236}">
              <a16:creationId xmlns:a16="http://schemas.microsoft.com/office/drawing/2014/main" id="{680E11E0-84AB-8341-A3C5-4FE3DEA71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5</xdr:row>
      <xdr:rowOff>127000</xdr:rowOff>
    </xdr:from>
    <xdr:to>
      <xdr:col>10</xdr:col>
      <xdr:colOff>190500</xdr:colOff>
      <xdr:row>26</xdr:row>
      <xdr:rowOff>114300</xdr:rowOff>
    </xdr:to>
    <xdr:graphicFrame macro="">
      <xdr:nvGraphicFramePr>
        <xdr:cNvPr id="4" name="Chart 3">
          <a:extLst>
            <a:ext uri="{FF2B5EF4-FFF2-40B4-BE49-F238E27FC236}">
              <a16:creationId xmlns:a16="http://schemas.microsoft.com/office/drawing/2014/main" id="{398CFD1B-D99F-DF4C-A106-E1558305B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565150</xdr:colOff>
      <xdr:row>35</xdr:row>
      <xdr:rowOff>114300</xdr:rowOff>
    </xdr:from>
    <xdr:to>
      <xdr:col>18</xdr:col>
      <xdr:colOff>546100</xdr:colOff>
      <xdr:row>56</xdr:row>
      <xdr:rowOff>88900</xdr:rowOff>
    </xdr:to>
    <xdr:graphicFrame macro="">
      <xdr:nvGraphicFramePr>
        <xdr:cNvPr id="5" name="Chart 4">
          <a:extLst>
            <a:ext uri="{FF2B5EF4-FFF2-40B4-BE49-F238E27FC236}">
              <a16:creationId xmlns:a16="http://schemas.microsoft.com/office/drawing/2014/main" id="{445AD99E-B758-6F40-BEA1-3B26F4BB6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xdr:colOff>
      <xdr:row>101</xdr:row>
      <xdr:rowOff>101600</xdr:rowOff>
    </xdr:from>
    <xdr:to>
      <xdr:col>13</xdr:col>
      <xdr:colOff>171450</xdr:colOff>
      <xdr:row>117</xdr:row>
      <xdr:rowOff>190500</xdr:rowOff>
    </xdr:to>
    <xdr:graphicFrame macro="">
      <xdr:nvGraphicFramePr>
        <xdr:cNvPr id="8" name="Chart 7">
          <a:extLst>
            <a:ext uri="{FF2B5EF4-FFF2-40B4-BE49-F238E27FC236}">
              <a16:creationId xmlns:a16="http://schemas.microsoft.com/office/drawing/2014/main" id="{655EFD6D-4AC2-D441-95EB-B019FC0CD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69850</xdr:colOff>
      <xdr:row>76</xdr:row>
      <xdr:rowOff>38100</xdr:rowOff>
    </xdr:from>
    <xdr:to>
      <xdr:col>14</xdr:col>
      <xdr:colOff>647700</xdr:colOff>
      <xdr:row>94</xdr:row>
      <xdr:rowOff>76200</xdr:rowOff>
    </xdr:to>
    <xdr:graphicFrame macro="">
      <xdr:nvGraphicFramePr>
        <xdr:cNvPr id="9" name="Chart 8">
          <a:extLst>
            <a:ext uri="{FF2B5EF4-FFF2-40B4-BE49-F238E27FC236}">
              <a16:creationId xmlns:a16="http://schemas.microsoft.com/office/drawing/2014/main" id="{0B2DA683-0436-FF40-92EB-7E44AF2AB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632146</xdr:colOff>
      <xdr:row>121</xdr:row>
      <xdr:rowOff>112445</xdr:rowOff>
    </xdr:from>
    <xdr:to>
      <xdr:col>16</xdr:col>
      <xdr:colOff>613595</xdr:colOff>
      <xdr:row>147</xdr:row>
      <xdr:rowOff>114157</xdr:rowOff>
    </xdr:to>
    <xdr:graphicFrame macro="">
      <xdr:nvGraphicFramePr>
        <xdr:cNvPr id="10" name="Chart 9">
          <a:extLst>
            <a:ext uri="{FF2B5EF4-FFF2-40B4-BE49-F238E27FC236}">
              <a16:creationId xmlns:a16="http://schemas.microsoft.com/office/drawing/2014/main" id="{B8917CCF-188B-E944-8B8D-491DA3551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ut YILMAZ" refreshedDate="43233.752528240744" createdVersion="6" refreshedVersion="6" minRefreshableVersion="3" recordCount="391" xr:uid="{9D328EE9-1AC7-944B-A2A6-2766FCADEFB9}">
  <cacheSource type="worksheet">
    <worksheetSource ref="A1:I392" sheet="data"/>
  </cacheSource>
  <cacheFields count="8">
    <cacheField name="apply_number" numFmtId="49">
      <sharedItems/>
    </cacheField>
    <cacheField name="apply_date" numFmtId="49">
      <sharedItems/>
    </cacheField>
    <cacheField name="owner_1" numFmtId="0">
      <sharedItems containsBlank="1" longText="1"/>
    </cacheField>
    <cacheField name="company" numFmtId="0">
      <sharedItems count="439">
        <s v="DIEHL DEFENC"/>
        <s v="BAE SYSTEMS "/>
        <s v="HIRTENBERGER"/>
        <s v="RHEINMETALL "/>
        <s v="ALBİ DIŞ TİC"/>
        <s v="MİKELSAN MÜH"/>
        <s v="MAXAMCORP HO"/>
        <s v="PHILIP MORRI"/>
        <s v="ATRANİ MAKİN"/>
        <s v="UTKU OTOMASY"/>
        <s v=""/>
        <s v="İSTANBUL ÜNİ"/>
        <s v="SER DAYANIKL"/>
        <s v="RAYTHEON COM"/>
        <s v="PLASTPACK DE"/>
        <s v="GEBZE TEKNİK"/>
        <s v="MBDA FRANCE "/>
        <s v="SAFARILAND, "/>
        <s v="ERSÜS SİLAH "/>
        <s v="DYNO NOBEL I"/>
        <s v="HALİL İBRAHİ"/>
        <s v="E.M.G. SRL V"/>
        <s v="NEXTER SYSTE"/>
        <s v="VOLKAN BİLGİ"/>
        <s v="DAVEY BICKFO"/>
        <s v="SANDVIK MINI"/>
        <s v="RWM SCHWEIZ "/>
        <s v="ATLAS ELEKTR"/>
        <s v="EST ENERGETI"/>
        <s v="LEONARDO S.P"/>
        <s v="DETNET SOUTH"/>
        <s v="ERNSTRÖM TEC"/>
        <s v="ADIYAMAN ÜNİ"/>
        <s v="INDET SAFETY"/>
        <s v="AREX PROIZVO"/>
        <s v="PAHMET LLC S"/>
        <s v="THALES Tour "/>
        <s v="İBRAHİM ÇOLA"/>
        <s v="ANTE SAVUNMA"/>
        <s v="GAMO OUTDOOR"/>
        <s v="ATILIM ÜNİVE"/>
        <s v="GENIUS PATEN"/>
        <s v="ALTİ DYNAMİC"/>
        <s v="SERKAN YAKIN"/>
        <s v="NATIONAL CHU"/>
        <s v="ROXEL FRANCE"/>
        <s v="ALİ FİDAN FA"/>
        <s v="NAZIM GÜLMEZ"/>
        <s v="DAVUT EREN Ş"/>
        <s v="DİEHL BGT DE"/>
        <s v="ROCK BREAKIN"/>
        <s v="ORICA EXPLOS"/>
        <s v="EURENCO 33, "/>
        <s v="BÜYÜK COŞKUN"/>
        <s v="TANER ÇEVİK "/>
        <s v="DIEHL BGT DE"/>
        <s v="ATAK SİLAH S"/>
        <s v="ÖZZÜMRÜT AV "/>
        <s v="ORICA INTERN"/>
        <s v="CEBAR - DG S"/>
        <s v="BURAK CANİK "/>
        <s v="ASELSAN ELEK"/>
        <s v="TECHNOLOGIE "/>
        <s v="FATİH ALTUNB"/>
        <s v="AUSTIN DETON"/>
        <s v="NOBEL SPORT "/>
        <s v="BERKANT AKAR"/>
        <s v="VERNEY-CARRO"/>
        <s v="THYSSENKRUPP"/>
        <s v="NEXTER MUNIT"/>
        <s v="FORENSIC PAT"/>
        <s v="OTO MELARA S"/>
        <s v="ROKETSAN ROK"/>
        <s v="CYALUME TECH"/>
        <s v="CONDOR S.A. "/>
        <s v="WOJSKOWY INS"/>
        <s v="FATİH DEMİRC"/>
        <s v="JAN-ÅKE BENG"/>
        <s v="HAS-EL TEKNİ"/>
        <s v="GENERAL DYNA"/>
        <s v="UTM IP LIMIT"/>
        <s v="TÜRKİYE BİLİ"/>
        <s v="YG YANGIN GÜ"/>
        <s v="AEROSPACE SY"/>
        <s v="CONTROLLED B"/>
        <s v="MUSTAFA EMRA"/>
        <s v="SUAT ARAPOĞL"/>
        <s v="OWEN OIL TOO"/>
        <s v="KOÇ BİLGİ VE"/>
        <s v="TDA ARMEMENT"/>
        <s v="COMPANHIA BR"/>
        <s v="ARMSAN SİLAH"/>
        <s v="ALFORD RESEA"/>
        <s v="YUSUF DEMİRC"/>
        <s v="BERRY PLASTİ"/>
        <s v="KEIT LTD. J."/>
        <s v="ALİ KESKİN E"/>
        <s v="THIFAN INDUS"/>
        <s v="CARBOLİN TEK"/>
        <s v="TOFAŞ TÜRK O"/>
        <s v="ÖMER FARUK O"/>
        <s v="ORHAN YÜCELK"/>
        <s v="SALTECH AG O"/>
        <s v="ATA SİLAH SA"/>
        <s v="RUAG AMMOTEC"/>
        <s v="ESW GMBH Ind"/>
        <s v="MUHAMMED KÜR"/>
        <s v="AEL MINING S"/>
        <s v="OKAN DOĞAN E"/>
        <s v="AKAY BOYA TO"/>
        <s v="GEKE TECHNOL"/>
        <s v="EMİR MUHSİN "/>
        <s v="NITROCHEMIE "/>
        <s v="MEHMET NEMCİ"/>
        <s v="SELEX SISTEM"/>
        <s v="CH2M HILL DE"/>
        <s v="CHEMRING DEF"/>
        <s v="SOCIETE DES "/>
        <s v="CERAMOSS GMB"/>
        <s v="SEBAHATTİN T"/>
        <s v="HARUN ÇELİK "/>
        <s v="BİCAN KARACA"/>
        <s v="PARSONS CORP"/>
        <s v="SARSILMAZ PA"/>
        <s v="CHEDDITE FRA"/>
        <s v="ÖZKURSAN OTO"/>
        <s v="ATC ESTABLIS"/>
        <s v="ORBITAL ATK,"/>
        <s v="MADOORS SİST"/>
        <s v="YAKUP GÜNER "/>
        <s v="İSMAİL KURTO"/>
        <s v="HÜSEYİN TAHİ"/>
        <s v="LFK-LENKFLUG"/>
        <s v="YILDIZLAR LA"/>
        <s v="ISRAEL MILIT"/>
        <s v="BORIS PERVAN"/>
        <s v="GÜZİN GÜLSEV"/>
        <s v="HAKAN DENİZY"/>
        <s v="MEHMET ZEKİ "/>
        <s v="GIAT INDUSTR"/>
        <s v="SAVRONİK ELE"/>
        <s v="TÜRKER IŞIK "/>
        <s v="YAVAŞÇALAR A"/>
        <s v="YENER MAKİNA"/>
        <s v="UZMAN ISI MA"/>
        <s v="ÖZKARA SAN. "/>
        <s v="DYNAMIT NOBE"/>
        <s v="SERKAN COŞKU"/>
        <s v="DYNO NOBEL S"/>
        <s v="BUCK NEUE TE"/>
        <s v="PEPETE GMBH "/>
        <s v="ANTMARİN DEN"/>
        <s v="LOCKHEED MAR"/>
        <s v="SM SCHWEIZER"/>
        <s v="JUAN MARTINE"/>
        <s v="COMMISSARIAT"/>
        <s v="ROCKTEK LTD."/>
        <s v="DYNO NOBEL A"/>
        <s v="PRIMEX TECHN"/>
        <s v="NICO-PYROTEC"/>
        <s v="BAUER GERARD"/>
        <s v="BURDINE, JOH"/>
        <s v="GEKE INGENIE"/>
        <s v="DELPHI TECHN"/>
        <s v="HALİT BEŞPIN"/>
        <s v="SOCIETE D'AP"/>
        <s v="OERLIKON CON"/>
        <s v="ISIMETAL ISI"/>
        <s v="LUCHAIRE DEF"/>
        <s v="THE WHITAKER"/>
        <s v="MANURHIN DEF"/>
        <s v="ELMETENGINEE"/>
        <s v="BUCK WERKE G"/>
        <s v="HUGHES AIRCR"/>
        <s v="KAUS &amp; STEIN"/>
        <s v="AUSTRALIAN D"/>
        <s v="BOWAS-INDUPL"/>
        <s v="ENSIGN-BICKF"/>
        <s v="BRUNSWICK CO"/>
        <s v="THIOKOL CORP"/>
        <s v="SNC INDUSTRI"/>
        <s v="SCHWEIZERISC"/>
        <s v="SHALOM SHAPH"/>
        <s v="HANS-HERLOF "/>
        <s v="RM EURO B.V."/>
        <s v="ETAT FRANCAI"/>
        <s v="ROYAL ORDNAN"/>
        <s v="R0YAL ORDNAN"/>
        <s v="KOYAL ORDNAN"/>
        <s v="CHINA METALL"/>
        <s v="ANTHONY M. C"/>
        <s v="BRIND ANSTAC"/>
        <s v="ANTONY M.CAR"/>
        <s v="MEHMET ERDİN"/>
        <s v="SITES-SOCIET"/>
        <s v="THOMSON-BRAN"/>
        <s v="WASAG CHEMIE"/>
        <s v="WERKZEDGMASC"/>
        <s v="NILS ERIK GU"/>
        <s v="REDON TRUST "/>
        <s v="GULF OIL COR"/>
        <s v="AMADO LAGUNA"/>
        <s v="ANTONIO RURE"/>
        <s v="OREGON ETABL"/>
        <s v="EREGON Maure"/>
        <s v="SCHLUMBERGER"/>
        <s v="A/S RAUFOSS "/>
        <s v="FRANSIZ DEVL"/>
        <s v="CHRISTIAN LO"/>
        <s v="FRANCIS R. H"/>
        <s v="ANTHONY M. CARUSO Colarad" u="1"/>
        <s v="ASELSAN ELEKTRONİK SANAYİ" u="1"/>
        <s v="BAE SYSTEMS 65 Spit Brook" u="1"/>
        <s v="TANER ÇEVİK Atatürk Mah. " u="1"/>
        <s v="RHEINMETALL GmbH Ulmenstr" u="1"/>
        <s v="THIOKOL CORPORATION Ogden" u="1"/>
        <s v="BERKANT AKARSU Fatih Mh. " u="1"/>
        <s v="ATAK SİLAH SANAYİ VE TİCA" u="1"/>
        <s v="BUCK NEUE TECHNOLOGIEN GM" u="1"/>
        <s v="DYNAMIT NOBEL AG. Troisdo" u="1"/>
        <s v="EREGON Mauren LİHTENŞTAYN" u="1"/>
        <s v="KOYAL ORDNANCE PLC. İNGİL" u="1"/>
        <s v="MEHMET ZEKİ ÇABUCAK 1. Sa" u="1"/>
        <s v="GULF OIL CORP Pittsburgh " u="1"/>
        <s v="OTO MELARA S.P.A. Via Val" u="1"/>
        <s v="WASAG CHEMIE A.G. München" u="1"/>
        <s v="ATRANİ MAKİNE VE TEKNOLOJ" u="1"/>
        <s v="BURDINE, JOHN MICHAEL 430" u="1"/>
        <s v="LFK-LENKFLUGKÖRPERSYSTEME" u="1"/>
        <s v="THOMSON-BRANDT Boulevard " u="1"/>
        <s v="YILDIZLAR LAB. VE ANALİZ " u="1"/>
        <s v="İBRAHİM ÇOLAK Fetih Mah. " u="1"/>
        <s v="CH2M HILL DEMILITARIZATIO" u="1"/>
        <s v="DELPHI TECHNOLOGIES, LLC " u="1"/>
        <s v="HALİT BEŞPINAR Çekmeköy, " u="1"/>
        <s v="OTO MELARA S.P.A. 19136 L" u="1"/>
        <s v="YUSUF DEMİRCİ Rami Yeni M" u="1"/>
        <s v="DAVEY BICKFORD Le Moulin " u="1"/>
        <s v="EMİR MUHSİN ÖZAYSIN Cumhu" u="1"/>
        <s v="LOCKHEED MARTIN CORPORATI" u="1"/>
        <s v="MEHMET NEMCİ VARDAR Uzuno" u="1"/>
        <s v="CERAMOSS GMBH Gaisbergstr" u="1"/>
        <s v="HANS-HERLOF HARDTKE Breme" u="1"/>
        <s v="ORBITAL ATK, INC. 4700 Na" u="1"/>
        <s v="VOLKAN BİLGİN Şemsettin G" u="1"/>
        <s v="GAMO OUTDOOR, SL Av. Sant" u="1"/>
        <s v="MUHAMMED KÜRŞAT SORMAGEÇ " u="1"/>
        <s v="SITES-SOCIETA ITALIANA TE" u="1"/>
        <s v="ÖZZÜMRÜT AV SPOR MALZEMEL" u="1"/>
        <s v="ATC ESTABLISHMENT 9491 Ru" u="1"/>
        <s v="CONDOR S.A. INDUSTRIA QUI" u="1"/>
        <s v="ELMETENGINEERING 18, Eulo" u="1"/>
        <s v="LEONARDO S.P.A. Piazza Mo" u="1"/>
        <s v="UTKU OTOMASYON MAKİNE SAN" u="1"/>
        <s v="ÖMER FARUK ORAN Bilkent Ü" u="1"/>
        <s v="ALİ FİDAN FATİH MAHALLESİ" u="1"/>
        <s v="TÜRKİYE BİLİMSEL VE TEKNO" u="1"/>
        <s v="YAKUP GÜNER Taksim Sıra S" u="1"/>
        <s v="DIEHL BGT DEFENCE GMBH &amp; " u="1"/>
        <s v="GENERAL DYNAMICS ORDNANCE" u="1"/>
        <s v="CARBOLİN TEKSTİL SANAYİ V" u="1"/>
        <s v="GAMO OUTDOOR, SL 08830 Sa" u="1"/>
        <s v="HALİT BEŞPINAR Yunus Emre" u="1"/>
        <s v="MİKELSAN MÜHENDİSLİK MAKİ" u="1"/>
        <s v="RHEINMETALL AIR DEFENCE A" u="1"/>
        <s v="ARMSAN SİLAH SANAYİ VE Tİ" u="1"/>
        <s v="OREGON ETABLISSEMENT FÜR " u="1"/>
        <s v="SERKAN YAKIN Maltepe Mh Ö" u="1"/>
        <s v="GEKE TECHNOLOGIE GMBH Era" u="1"/>
        <s v="HALİL İBRAHİM ÖREKSELE Fa" u="1"/>
        <s v="SOCIETE DES ATELIERS MECA" u="1"/>
        <s v="UZMAN ISI MAKİNA VE PLAST" u="1"/>
        <s v="ATLAS ELEKTRONIK GMBH 283" u="1"/>
        <s v="BUCK WERKE GMBH &amp; CO. Gei" u="1"/>
        <s v="EST ENERGETICS GMBH Zweit" u="1"/>
        <s v="SALTECH AG Obere Ey 6,465" u="1"/>
        <s v="AUSTRALIAN DEFENCE INDUST" u="1"/>
        <s v="SNC INDUSTRIAL TECHNOLOGI" u="1"/>
        <s v="BÜYÜK COŞKUNLAR PROTEKNİK" u="1"/>
        <s v="CONTROLLED BLASTING SOLUT" u="1"/>
        <s v="DYNO NOBEL SWEDEN AB Gytt" u="1"/>
        <s v="RHEINMETALL WAFFE MUNITIO" u="1"/>
        <s v="RM EURO B.V. 5216 Jx'S-He" u="1"/>
        <s v="SM SCHWEIZERISCHE MUNITIO" u="1"/>
        <s v="TÜRKER IŞIK Ostim Osb, Ay" u="1"/>
        <s v="BİCAN KARACA Maltepe Litr" u="1"/>
        <s v="GEKE INGENIEURBURO D-7871" u="1"/>
        <s v="JUAN MARTINEZ GARCIA Bene" u="1"/>
        <s v="NAZIM GÜLMEZ Doğu Cad. As" u="1"/>
        <s v="ROXEL FRANCE Avenue Gay L" u="1"/>
        <s v="İSTANBUL ÜNİVERSİTESİ REK" u="1"/>
        <s v="DYNO NOBEL ASA P.O.Ox 779" u="1"/>
        <s v="FATİH DEMİRCAN Ağır Sanay" u="1"/>
        <s v="MAXAMCORP HOLDING, S.L. A" u="1"/>
        <s v="ROCKTEK LTD. Lot 333 Harr" u="1"/>
        <s v="ERNSTRÖM TECHNOLGY AB 404" u="1"/>
        <s v="LUCHAIRE DEFENSE SA 13 Ro" u="1"/>
        <s v="AREX PROIZVODNJA ORODIJ, " u="1"/>
        <s v="FRANSIZ DEVLETİ (ETAT FRA" u="1"/>
        <s v="GÜZİN GÜLSEV UYAR ALDAŞ A" u="1"/>
        <s v="ORICA EXPLOSIVES TECHNOLO" u="1"/>
        <s v="PARSONS CORPORATION 100 W" u="1"/>
        <s v="ROYAL ORDNANCE PLC İNGİLT" u="1"/>
        <s v="VERNEY-CARRON S.A. 42000 " u="1"/>
        <s v="AKAY BOYA TOPU İMALATI SP" u="1"/>
        <s v="CEBAR - DG SPÓLKA Z OGRAN" u="1"/>
        <s v="FATİH ALTUNBAŞ Anıt Cadde" u="1"/>
        <s v="FORENSIC PATHWAYS LIMITED" u="1"/>
        <s v="RAYTHEON COMPANY Waltham," u="1"/>
        <s v="SARSILMAZ PATLAYICI SANAY" u="1"/>
        <s v="ANTE SAVUNMA ELEKT. VE GÜ" u="1"/>
        <s v="DYNO NOBEL INC. 2650 Deck" u="1"/>
        <s v="RUAG AMMOTEC GMBH Kronach" u="1"/>
        <s v="THYSSENKRUPP MARINE SYSTE" u="1"/>
        <s v="İSMAİL KURTOĞLU Arı Tekno" u="1"/>
        <s v="EURENCO 33, Rue Joubert, " u="1"/>
        <s v="NOBEL SPORT 57, Rue Pierr" u="1"/>
        <s v="OWEN OIL TOOLS L.P. 6316 " u="1"/>
        <s v="GENIUS PATENTVERWERTUNG G" u="1"/>
        <s v="NICO-PYROTECHNIK HANNS-JÜ" u="1"/>
        <s v="ORICA INTERNATIONAL PTE L" u="1"/>
        <s v="SANDVIK MINING AND CONSTR" u="1"/>
        <s v="SER DAYANIKLI TÜKETİM MAL" u="1"/>
        <s v="AMADO LAGUNA DE RINS S.A " u="1"/>
        <s v="BOWAS-INDUPLAN CHEMIE Gmb" u="1"/>
        <s v="CHEMRING DEFENCE GERMANY " u="1"/>
        <s v="HAS-EL TEKNİK MAK.SAVUNMA" u="1"/>
        <s v="TDA ARMEMENTS S.A.S. Rout" u="1"/>
        <s v="THIFAN INDUSTRIE Route De" u="1"/>
        <s v="ALFORD RESEARCH LİMİTED U" u="1"/>
        <s v="HARUN ÇELİK İstasyon Mh. " u="1"/>
        <s v="KOÇ BİLGİ VE SAVUNMA TEKN" u="1"/>
        <s v="SAFARILAND, LLC Jacksonvi" u="1"/>
        <s v="ATA SİLAH SANAYİ ANONİM Ş" u="1"/>
        <s v="ATILIM ÜNİVERSİTESİ Kızıl" u="1"/>
        <s v="BAE SYSTEMS INFORMATION A" u="1"/>
        <s v="MEHMET ERDİN CANYORAN Lev" u="1"/>
        <s v="PAHMET LLC Suite 500 1532" u="1"/>
        <s v="ÖZKARA SAN. İNŞ. VE TİC. " u="1"/>
        <s v="BAE SYSTEMS BOFORS AB 691" u="1"/>
        <s v="COMMISSARIAT A L'ENERGIE " u="1"/>
        <s v="DİEHL BGT DEFENCE GMBH &amp; " u="1"/>
        <s v="MADOORS SİSTEM GÜVENLİK M" u="1"/>
        <s v="ALBİ DIŞ TİCARET VE YATIR" u="1"/>
        <s v="PLASTPACK DEFENCE APS Bib" u="1"/>
        <s v="ROCK BREAKING TECHNOLOGY " u="1"/>
        <s v="SCHLUMBERGER OVERSEAS S.A" u="1"/>
        <s v="ROKETSAN ROKET SANAYİİ Tİ" u="1"/>
        <s v="SEBAHATTİN TEKİN Bahçelie" u="1"/>
        <s v="CHEDDITE FRANCE 99 Route " u="1"/>
        <s v="DYNAMIT NOBEL AG Kaiserst" u="1"/>
        <s v="MANURHIN DEFENSE 13 Route" u="1"/>
        <s v="OERLIKON CONTRAVES AG Bir" u="1"/>
        <s v="A/S RAUFOSS AMMUNISJONSFA" u="1"/>
        <s v="RUAG AMMOTEC AG Uttigenst" u="1"/>
        <s v="BERRY PLASTİCS CORPORATİO" u="1"/>
        <s v="DYNAMIT NOBEL AMMOTEC GMB" u="1"/>
        <s v="E.M.G. SRL Via 1º Maggio," u="1"/>
        <s v="MBDA FRANCE 1, Avenue Réa" u="1"/>
        <s v="RWM SCHWEIZ AG Birchstras" u="1"/>
        <s v="BRUNSWICK CORPORATION 1 N" u="1"/>
        <s v="DAVUT EREN ŞADOĞLU Çağlay" u="1"/>
        <s v="E.M.G. SRL Via 1 Maggio, " u="1"/>
        <s v="OKAN DOĞAN Emek Mah 10. C" u="1"/>
        <s v="INDET SAFETY SYSTEMS A.S." u="1"/>
        <s v="NEXTER MUNITIONS 13, Rout" u="1"/>
        <s v="SAVRONİK ELEKTRONİK SANAY" u="1"/>
        <s v="WOJSKOWY INSTYTUT TECHNIK" u="1"/>
        <s v="DIEHL DEFENCE GMBH &amp; CO. " u="1"/>
        <s v="DYNO NOBEL INC. 2795 East" u="1"/>
        <s v="KAUS &amp; STEINHAUSEN DELABO" u="1"/>
        <s v="MBDA FRANCE 37, Boulevard" u="1"/>
        <s v="ENSIGN-BICKFORD AEROSPACE" u="1"/>
        <s v="GEBZE TEKNİK ÜNİVERSİTESİ" u="1"/>
        <s v="ISRAEL MILITARY INDUSTRIE" u="1"/>
        <s v="ANTMARİN DENİZCİLİK PAZAR" u="1"/>
        <s v="ORHAN YÜCELKAN Havzan Mah" u="1"/>
        <s v="COMPANHIA BRASILEIRA DE C" u="1"/>
        <s v="HIRTENBERGER DEFENCE SYST" u="1"/>
        <s v="MUSTAFA EMRAH KOÇ Yıldırı" u="1"/>
        <s v="ANTONY M.CARUSO Colorado " u="1"/>
        <s v="SERKAN COŞKUN Gazi Süleym" u="1"/>
        <s v="NICO-PYROTECHNIK HANNS-JU" u="1"/>
        <s v="CHINA METALLURGICAL IMPOR" u="1"/>
        <s v="YAVAŞÇALAR AV-SPOR MALZEM" u="1"/>
        <s v="DETNET SOUTH AFRICA (PTY)" u="1"/>
        <s v="GIAT INDUSTRIES 13, Route" u="1"/>
        <s v="HÜSEYİN TAHİR GÜVERCİN Pı" u="1"/>
        <s v="ALTİ DYNAMİCS MÜHENDİSLİK" u="1"/>
        <s v="TOFAŞ TÜRK OTOMOBİL FABRİ" u="1"/>
        <s v="ISIMETAL ISI CİHAZLARI MA" u="1"/>
        <s v="PEPETE GMBH Maybachstrass" u="1"/>
        <s v="WERKZEDGMASCHINENFABRIK D" u="1"/>
        <s v="ADIYAMAN ÜNİVERSİTESİ REK" u="1"/>
        <s v="HAKAN DENİZYARAN 123 Soka" u="1"/>
        <s v="SELEX SISTEMI INTEGRATI S" u="1"/>
        <s v="NATIONAL CHUNG SHAN INSTI" u="1"/>
        <s v="NITROCHEMIE ASCHAU GMBH L" u="1"/>
        <s v="SCHWEIZERISCHE EIDGENSSEN" u="1"/>
        <s v="SUAT ARAPOĞLU Çay İçi Mah" u="1"/>
        <s v="UTM IP LIMITED Hampstead " u="1"/>
        <s v="ALİ KESKİN Egemenlik Maha" u="1"/>
        <s v="CHRISTIAN LOSFELD Rue Thi" u="1"/>
        <s v="R0YAL ORDNANCE PLC. İNGİL" u="1"/>
        <s v="RHEINMETALL W &amp; M GmbH He" u="1"/>
        <s v="SOCIETE D'APPLICATION DES" u="1"/>
        <s v="THE WHITAKER CORPORATION " u="1"/>
        <s v="FRANCIS R. HULL Brooklyn " u="1"/>
        <s v="PRIMEX TECHNOLOGIES, INC " u="1"/>
        <s v="TECHNOLOGIE ALPINE DE SEC" u="1"/>
        <s v="DYNAMIT NOBEL AG ALMANYA " u="1"/>
        <s v="JAN-ÅKE BENGTSSON 524 93 " u="1"/>
        <s v="AUSTIN DETONATOR S.R.O. J" u="1"/>
        <s v="BAUER GERARD The Manor Ho" u="1"/>
        <s v="ERSÜS SİLAH SANAYİ TİCARE" u="1"/>
        <s v="ESW GMBH Industriestrasse" u="1"/>
        <s v="RAYTHEON COMPANY Waltham " u="1"/>
        <s v="SALTECH AG Obere Ey 6 465" u="1"/>
        <s v="BORIS PERVAN Laniste Br. " u="1"/>
        <s v="BRIND ANSTACTFÜR Fl. 9495" u="1"/>
        <s v="NILS ERIK GUNNERS Furudal" u="1"/>
        <s v="THALES Tour Carpe Diem Pl" u="1"/>
        <s v="ETAT FRANCAIS FRANSA " u="1"/>
        <s v="AEL MINING SERVICES LIMIT" u="1"/>
        <s v="DYNAMIT NOBEL GMBH EXPLOS" u="1"/>
        <s v="REDON TRUST Schaan LİHTEN" u="1"/>
        <s v="SHALOM SHAPHYR 33 Sydney " u="1"/>
        <s v="KEIT LTD. J.K. Mladost 3," u="1"/>
        <s v="PHILIP MORRIS PRODUCTS S." u="1"/>
        <s v="YG YANGIN GÜVENLİĞİ SANAY" u="1"/>
        <s v="ANTONIO RURETA GOVENA EGU" u="1"/>
        <s v="CYALUME TECHNOLOGIES, INC" u="1"/>
        <s v="NEXTER SYSTEMS 34, Boulev" u="1"/>
        <s v="ÖZKURSAN OTOMOTİV VE META" u="1"/>
        <s v="AEROSPACE SYSTEM ENGINEER" u="1"/>
        <s v="BURAK CANİK Fatih Mh. Yak" u="1"/>
        <s v="FRANSIZ DEVLETİ Avenue De" u="1"/>
        <s v="YENER MAKİNA SANAYİ VE Tİ" u="1"/>
        <s v="HUGHES AIRCRAFT CO 90245 " u="1"/>
      </sharedItems>
    </cacheField>
    <cacheField name="year" numFmtId="0">
      <sharedItems/>
    </cacheField>
    <cacheField name="year_rounded" numFmtId="0">
      <sharedItems containsSemiMixedTypes="0" containsString="0" containsNumber="1" containsInteger="1" minValue="1970" maxValue="2010" count="5">
        <n v="2010"/>
        <n v="2000"/>
        <n v="1990"/>
        <n v="1980"/>
        <n v="1970"/>
      </sharedItems>
    </cacheField>
    <cacheField name="country" numFmtId="0">
      <sharedItems containsBlank="1" count="51">
        <s v="ALMANYA"/>
        <s v="İSVEÇ"/>
        <s v="AVUSTURYA"/>
        <s v="Türkiye"/>
        <s v="İSPANYA"/>
        <s v="İSVİÇRE"/>
        <m/>
        <s v="A.B.D."/>
        <s v="DANİMARKA"/>
        <s v="FRANSA"/>
        <s v="İzmir"/>
        <s v="İTALYA"/>
        <s v="FİNLANDİYA"/>
        <s v="AFRİKA"/>
        <s v="Çek Cumhuriyeti"/>
        <s v="SLOVENYA"/>
        <s v="Ankara"/>
        <s v="Çin"/>
        <s v="İngiliz Virjin Adaları"/>
        <s v="AVUSTRALYA"/>
        <s v="SİNGAPUR"/>
        <s v="POLONYA"/>
        <s v="İNGİLTERE"/>
        <s v="BREZİLYA"/>
        <s v="Balıkesir"/>
        <s v="ÇİN"/>
        <s v="Kayseri"/>
        <s v="BULGARİSTAN"/>
        <s v="Gaziantep"/>
        <s v="Bursa"/>
        <s v="Konya"/>
        <s v="Tekirdağ"/>
        <s v="KANADA"/>
        <s v="LİHTENŞTAYN"/>
        <s v="İSRAİL"/>
        <s v="HIRVATİSTAN"/>
        <s v="Eskişehir"/>
        <s v="Antalya"/>
        <s v="NORVEÇ"/>
        <s v="HOLLANDA"/>
        <s v="CUMHURİYETİ"/>
        <s v="Kocaeli" u="1"/>
        <s v="İstanbul" u="1"/>
        <s v="Trabzon" u="1"/>
        <s v="Sakarya" u="1"/>
        <s v="Isparta" u="1"/>
        <s v="Kastamonu" u="1"/>
        <s v="Adıyaman" u="1"/>
        <s v="Uşak" u="1"/>
        <s v="ADALARI" u="1"/>
        <s v="Gümüşhane" u="1"/>
      </sharedItems>
    </cacheField>
    <cacheField name="ipc cod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ut YILMAZ" refreshedDate="43236.509383912038" createdVersion="6" refreshedVersion="6" minRefreshableVersion="3" recordCount="391" xr:uid="{BFF3A7A1-72C8-C645-815F-ED0372B11EFA}">
  <cacheSource type="worksheet">
    <worksheetSource ref="A1:J392" sheet="data"/>
  </cacheSource>
  <cacheFields count="10">
    <cacheField name="apply_number" numFmtId="49">
      <sharedItems/>
    </cacheField>
    <cacheField name="apply_date" numFmtId="49">
      <sharedItems/>
    </cacheField>
    <cacheField name="owner_1" numFmtId="0">
      <sharedItems containsBlank="1" longText="1"/>
    </cacheField>
    <cacheField name="company" numFmtId="0">
      <sharedItems count="210">
        <s v="DIEHL DEFENC"/>
        <s v="BAE SYSTEMS "/>
        <s v="HIRTENBERGER"/>
        <s v="RHEINMETALL "/>
        <s v="ALBİ DIŞ TİC"/>
        <s v="MİKELSAN MÜH"/>
        <s v="MAXAMCORP HO"/>
        <s v="PHILIP MORRI"/>
        <s v="ATRANİ MAKİN"/>
        <s v="UTKU OTOMASY"/>
        <s v=""/>
        <s v="İSTANBUL ÜNİ"/>
        <s v="SER DAYANIKL"/>
        <s v="RAYTHEON COM"/>
        <s v="PLASTPACK DE"/>
        <s v="GEBZE TEKNİK"/>
        <s v="MBDA FRANCE "/>
        <s v="SAFARILAND, "/>
        <s v="ERSÜS SİLAH "/>
        <s v="DYNO NOBEL I"/>
        <s v="HALİL İBRAHİ"/>
        <s v="E.M.G. SRL V"/>
        <s v="NEXTER SYSTE"/>
        <s v="VOLKAN BİLGİ"/>
        <s v="DAVEY BICKFO"/>
        <s v="SANDVIK MINI"/>
        <s v="RWM SCHWEIZ "/>
        <s v="ATLAS ELEKTR"/>
        <s v="EST ENERGETI"/>
        <s v="LEONARDO S.P"/>
        <s v="DETNET SOUTH"/>
        <s v="ERNSTRÖM TEC"/>
        <s v="ADIYAMAN ÜNİ"/>
        <s v="INDET SAFETY"/>
        <s v="AREX PROIZVO"/>
        <s v="PAHMET LLC S"/>
        <s v="THALES Tour "/>
        <s v="İBRAHİM ÇOLA"/>
        <s v="ANTE SAVUNMA"/>
        <s v="GAMO OUTDOOR"/>
        <s v="ATILIM ÜNİVE"/>
        <s v="GENIUS PATEN"/>
        <s v="ALTİ DYNAMİC"/>
        <s v="SERKAN YAKIN"/>
        <s v="NATIONAL CHU"/>
        <s v="ROXEL FRANCE"/>
        <s v="ALİ FİDAN FA"/>
        <s v="NAZIM GÜLMEZ"/>
        <s v="DAVUT EREN Ş"/>
        <s v="DİEHL BGT DE"/>
        <s v="ROCK BREAKIN"/>
        <s v="ORICA EXPLOS"/>
        <s v="EURENCO 33, "/>
        <s v="BÜYÜK COŞKUN"/>
        <s v="TANER ÇEVİK "/>
        <s v="DIEHL BGT DE"/>
        <s v="ATAK SİLAH S"/>
        <s v="ÖZZÜMRÜT AV "/>
        <s v="ORICA INTERN"/>
        <s v="CEBAR - DG S"/>
        <s v="BURAK CANİK "/>
        <s v="ASELSAN ELEK"/>
        <s v="TECHNOLOGIE "/>
        <s v="FATİH ALTUNB"/>
        <s v="AUSTIN DETON"/>
        <s v="NOBEL SPORT "/>
        <s v="BERKANT AKAR"/>
        <s v="VERNEY-CARRO"/>
        <s v="THYSSENKRUPP"/>
        <s v="NEXTER MUNIT"/>
        <s v="FORENSIC PAT"/>
        <s v="OTO MELARA S"/>
        <s v="ROKETSAN ROK"/>
        <s v="CYALUME TECH"/>
        <s v="CONDOR S.A. "/>
        <s v="WOJSKOWY INS"/>
        <s v="FATİH DEMİRC"/>
        <s v="JAN-ÅKE BENG"/>
        <s v="HAS-EL TEKNİ"/>
        <s v="GENERAL DYNA"/>
        <s v="UTM IP LIMIT"/>
        <s v="TÜRKİYE BİLİ"/>
        <s v="YG YANGIN GÜ"/>
        <s v="AEROSPACE SY"/>
        <s v="CONTROLLED B"/>
        <s v="MUSTAFA EMRA"/>
        <s v="SUAT ARAPOĞL"/>
        <s v="OWEN OIL TOO"/>
        <s v="KOÇ BİLGİ VE"/>
        <s v="TDA ARMEMENT"/>
        <s v="COMPANHIA BR"/>
        <s v="ARMSAN SİLAH"/>
        <s v="ALFORD RESEA"/>
        <s v="YUSUF DEMİRC"/>
        <s v="BERRY PLASTİ"/>
        <s v="KEIT LTD. J."/>
        <s v="ALİ KESKİN E"/>
        <s v="THIFAN INDUS"/>
        <s v="CARBOLİN TEK"/>
        <s v="TOFAŞ TÜRK O"/>
        <s v="ÖMER FARUK O"/>
        <s v="ORHAN YÜCELK"/>
        <s v="SALTECH AG O"/>
        <s v="ATA SİLAH SA"/>
        <s v="RUAG AMMOTEC"/>
        <s v="ESW GMBH Ind"/>
        <s v="MUHAMMED KÜR"/>
        <s v="AEL MINING S"/>
        <s v="OKAN DOĞAN E"/>
        <s v="AKAY BOYA TO"/>
        <s v="GEKE TECHNOL"/>
        <s v="EMİR MUHSİN "/>
        <s v="NITROCHEMIE "/>
        <s v="MEHMET NEMCİ"/>
        <s v="SELEX SISTEM"/>
        <s v="CH2M HILL DE"/>
        <s v="CHEMRING DEF"/>
        <s v="SOCIETE DES "/>
        <s v="CERAMOSS GMB"/>
        <s v="SEBAHATTİN T"/>
        <s v="HARUN ÇELİK "/>
        <s v="BİCAN KARACA"/>
        <s v="PARSONS CORP"/>
        <s v="SARSILMAZ PA"/>
        <s v="CHEDDITE FRA"/>
        <s v="ÖZKURSAN OTO"/>
        <s v="ATC ESTABLIS"/>
        <s v="ORBITAL ATK,"/>
        <s v="MADOORS SİST"/>
        <s v="YAKUP GÜNER "/>
        <s v="İSMAİL KURTO"/>
        <s v="HÜSEYİN TAHİ"/>
        <s v="LFK-LENKFLUG"/>
        <s v="YILDIZLAR LA"/>
        <s v="ISRAEL MILIT"/>
        <s v="BORIS PERVAN"/>
        <s v="GÜZİN GÜLSEV"/>
        <s v="HAKAN DENİZY"/>
        <s v="MEHMET ZEKİ "/>
        <s v="GIAT INDUSTR"/>
        <s v="SAVRONİK ELE"/>
        <s v="TÜRKER IŞIK "/>
        <s v="YAVAŞÇALAR A"/>
        <s v="YENER MAKİNA"/>
        <s v="UZMAN ISI MA"/>
        <s v="ÖZKARA SAN. "/>
        <s v="DYNAMIT NOBE"/>
        <s v="SERKAN COŞKU"/>
        <s v="DYNO NOBEL S"/>
        <s v="BUCK NEUE TE"/>
        <s v="PEPETE GMBH "/>
        <s v="ANTMARİN DEN"/>
        <s v="LOCKHEED MAR"/>
        <s v="SM SCHWEIZER"/>
        <s v="JUAN MARTINE"/>
        <s v="COMMISSARIAT"/>
        <s v="ROCKTEK LTD."/>
        <s v="DYNO NOBEL A"/>
        <s v="PRIMEX TECHN"/>
        <s v="NICO-PYROTEC"/>
        <s v="BAUER GERARD"/>
        <s v="BURDINE, JOH"/>
        <s v="GEKE INGENIE"/>
        <s v="DELPHI TECHN"/>
        <s v="HALİT BEŞPIN"/>
        <s v="SOCIETE D'AP"/>
        <s v="OERLIKON CON"/>
        <s v="ISIMETAL ISI"/>
        <s v="LUCHAIRE DEF"/>
        <s v="THE WHITAKER"/>
        <s v="MANURHIN DEF"/>
        <s v="ELMETENGINEE"/>
        <s v="BUCK WERKE G"/>
        <s v="HUGHES AIRCR"/>
        <s v="KAUS &amp; STEIN"/>
        <s v="AUSTRALIAN D"/>
        <s v="BOWAS-INDUPL"/>
        <s v="ENSIGN-BICKF"/>
        <s v="BRUNSWICK CO"/>
        <s v="THIOKOL CORP"/>
        <s v="SNC INDUSTRI"/>
        <s v="SCHWEIZERISC"/>
        <s v="SHALOM SHAPH"/>
        <s v="HANS-HERLOF "/>
        <s v="RM EURO B.V."/>
        <s v="ETAT FRANCAI"/>
        <s v="ROYAL ORDNAN"/>
        <s v="R0YAL ORDNAN"/>
        <s v="KOYAL ORDNAN"/>
        <s v="CHINA METALL"/>
        <s v="ANTHONY M. C"/>
        <s v="BRIND ANSTAC"/>
        <s v="ANTONY M.CAR"/>
        <s v="MEHMET ERDİN"/>
        <s v="SITES-SOCIET"/>
        <s v="THOMSON-BRAN"/>
        <s v="WASAG CHEMIE"/>
        <s v="WERKZEDGMASC"/>
        <s v="NILS ERIK GU"/>
        <s v="REDON TRUST "/>
        <s v="GULF OIL COR"/>
        <s v="AMADO LAGUNA"/>
        <s v="ANTONIO RURE"/>
        <s v="OREGON ETABL"/>
        <s v="EREGON Maure"/>
        <s v="SCHLUMBERGER"/>
        <s v="A/S RAUFOSS "/>
        <s v="FRANSIZ DEVL"/>
        <s v="CHRISTIAN LO"/>
        <s v="FRANCIS R. H"/>
      </sharedItems>
    </cacheField>
    <cacheField name="year" numFmtId="0">
      <sharedItems/>
    </cacheField>
    <cacheField name="year_rounded" numFmtId="0">
      <sharedItems containsSemiMixedTypes="0" containsString="0" containsNumber="1" containsInteger="1" minValue="1970" maxValue="2010"/>
    </cacheField>
    <cacheField name="year_rounded_by5" numFmtId="0">
      <sharedItems count="18">
        <s v="2015-2020"/>
        <s v="2010-2015"/>
        <s v="2005-2010"/>
        <s v="2000-2005"/>
        <s v="1995-2000"/>
        <s v="1990-1995"/>
        <s v="1985-1990"/>
        <s v="1980-1985"/>
        <s v="1975-1980"/>
        <s v="1970-1975"/>
        <s v="2015-2015" u="1"/>
        <s v="2010-2010" u="1"/>
        <s v="2005-2005" u="1"/>
        <s v="2000-2000" u="1"/>
        <s v="1995-1995" u="1"/>
        <s v="1990-1990" u="1"/>
        <s v="1980-1980" u="1"/>
        <s v="1975-1975" u="1"/>
      </sharedItems>
    </cacheField>
    <cacheField name="country" numFmtId="0">
      <sharedItems containsBlank="1"/>
    </cacheField>
    <cacheField name="ipc codes" numFmtId="0">
      <sharedItems/>
    </cacheField>
    <cacheField name="ipc_code_coun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ut YILMAZ" refreshedDate="43236.724244328703" createdVersion="6" refreshedVersion="6" minRefreshableVersion="3" recordCount="875" xr:uid="{A15759D9-8375-F142-AD2C-86939F6B8F76}">
  <cacheSource type="worksheet">
    <worksheetSource ref="A1:B876" sheet="ipc count"/>
  </cacheSource>
  <cacheFields count="2">
    <cacheField name="full" numFmtId="0">
      <sharedItems/>
    </cacheField>
    <cacheField name="4 digit" numFmtId="0">
      <sharedItems count="82">
        <s v="F42B"/>
        <s v="F42C"/>
        <s v="G01R"/>
        <s v="B30B"/>
        <s v="B29C"/>
        <s v="B64C"/>
        <s v="B64F"/>
        <s v="C06B"/>
        <s v="A62D"/>
        <s v="F41G"/>
        <s v="G01C"/>
        <s v="G05D"/>
        <s v="G02B"/>
        <s v="G01S"/>
        <s v="F02K"/>
        <s v="B65B"/>
        <s v="B65D"/>
        <s v="F42D"/>
        <s v="E21D"/>
        <s v="E21B"/>
        <s v="G06M"/>
        <s v="B07C"/>
        <s v="F41J"/>
        <s v="F41A"/>
        <s v="F41F"/>
        <s v="H01M"/>
        <s v="C06C"/>
        <s v="G04F"/>
        <s v="B60R"/>
        <s v="B63C"/>
        <s v="F41H"/>
        <s v="G06F"/>
        <s v="H04N"/>
        <s v="F16K"/>
        <s v="G01N"/>
        <s v="B64G"/>
        <s v="C03C"/>
        <s v="F21K"/>
        <s v="A62B"/>
        <s v="E21C"/>
        <s v="G01P"/>
        <s v="A62C"/>
        <s v="B63G"/>
        <s v="G06K"/>
        <s v="F42 "/>
        <s v="H01H"/>
        <s v="F41B"/>
        <s v="E01F"/>
        <s v="B63H"/>
        <s v="H01L"/>
        <s v="C09J"/>
        <s v="B32B"/>
        <s v="B23K"/>
        <s v="B41M"/>
        <s v="B44C"/>
        <s v="G09F"/>
        <s v="G06T"/>
        <s v="C08B"/>
        <s v="B22F"/>
        <s v="F41C"/>
        <s v="H01Q"/>
        <s v="A61L"/>
        <s v="A61C"/>
        <s v="A63H"/>
        <s v="B64D"/>
        <s v="F24C"/>
        <s v="B21D"/>
        <s v="G01V"/>
        <s v="F24B"/>
        <s v="C06D"/>
        <s v="F42"/>
        <s v="B25C"/>
        <s v="F23G"/>
        <s v="F24D"/>
        <s v="B01D"/>
        <s v="F15B"/>
        <s v="B65H"/>
        <s v="B21C"/>
        <s v="B05"/>
        <s v="B01F"/>
        <s v="B04D"/>
        <s v="F42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s v="2018/05433"/>
    <s v="2015/08/04"/>
    <s v="DIEHL DEFENCE GMBH &amp; CO. KG Alte Nußdorfer Strasse 13 88662 Überlıngen ALMANYA "/>
    <x v="0"/>
    <s v="2018"/>
    <x v="0"/>
    <x v="0"/>
    <s v="F42B 5/15"/>
  </r>
  <r>
    <s v="2018/04166"/>
    <s v="2016/04/29"/>
    <s v="DIEHL DEFENCE GMBH &amp; CO. KG Alte Nußdorfer Strasse 13 88662 Überlıngen ALMANYA "/>
    <x v="0"/>
    <s v="2018"/>
    <x v="0"/>
    <x v="0"/>
    <s v="F42B 12/20, F42B 33/00"/>
  </r>
  <r>
    <s v="2018/04165"/>
    <s v="2016/04/29"/>
    <s v="DIEHL DEFENCE GMBH &amp; CO. KG Alte Nußdorfer Strasse 13 88662 Überlıngen ALMANYA "/>
    <x v="0"/>
    <s v="2018"/>
    <x v="0"/>
    <x v="0"/>
    <s v="F42B 12/20, F42B 3/02"/>
  </r>
  <r>
    <s v="2018/04128"/>
    <s v="2016/04/29"/>
    <s v="DIEHL DEFENCE GMBH &amp; CO. KG Alte Nußdorfer Strasse 13 88662 Überlıngen ALMANYA "/>
    <x v="0"/>
    <s v="2018"/>
    <x v="0"/>
    <x v="0"/>
    <s v="F42B 12/20, F42B 33/02"/>
  </r>
  <r>
    <s v="2018/03917"/>
    <s v="2011/03/10"/>
    <s v="BAE SYSTEMS BOFORS AB 691 80 Karlskoga İSVEÇ "/>
    <x v="1"/>
    <s v="2018"/>
    <x v="0"/>
    <x v="1"/>
    <s v="F42B 12/62, F42B 10/06, F42B 10/08, F42B 12/06, F42B 12/36, F42B 12/58, F42B 12/60"/>
  </r>
  <r>
    <s v="2018/03592"/>
    <s v="2015/03/10"/>
    <s v="HIRTENBERGER DEFENCE SYSTEMS GMBH &amp; CO KG 2552 Hirtenberg AVUSTURYA "/>
    <x v="2"/>
    <s v="2018"/>
    <x v="0"/>
    <x v="2"/>
    <s v="F42B 12/28, F42B 12/22"/>
  </r>
  <r>
    <s v="2018/02922"/>
    <s v="2010/08/10"/>
    <s v="RHEINMETALL WAFFE MUNITION GMBH Heinrich-Ehrhardt-Strasse 2 29345 Unterlüss ALMANYA "/>
    <x v="3"/>
    <s v="2018"/>
    <x v="0"/>
    <x v="0"/>
    <s v="F42B 12/40, F42B 12/48, F42B 12/42"/>
  </r>
  <r>
    <s v="2018/02691"/>
    <s v="2018/02/26"/>
    <s v="ALBİ DIŞ TİCARET VE YATIRIM LİMİTED ŞİRKETİ Çarşı Mah. Cennetkuşu Sok. No: 1/4 Merkez Trabzon "/>
    <x v="4"/>
    <s v="2018"/>
    <x v="0"/>
    <x v="3"/>
    <s v="F42B 10/00"/>
  </r>
  <r>
    <s v="2018/02336"/>
    <s v="2018/02/19"/>
    <s v="MİKELSAN MÜHENDİSLİK MAKİNA ELEK. ELEKTR. BİLG. YAZILIM DANŞ. MED. ENERJİ SAN. VE TİC. LTD. ŞTİ. Kale Mahallesi Ulucanlar Caddesi 41/22 Altındağ Ankara "/>
    <x v="5"/>
    <s v="2018"/>
    <x v="0"/>
    <x v="3"/>
    <s v="F42B 1/00"/>
  </r>
  <r>
    <s v="2018/02249"/>
    <s v="2015/03/30"/>
    <s v="MAXAMCORP HOLDING, S.L. Avda. del Partenón, 16 - 5ª Planta, Campo de las Naciones E-28042 Madrid İSPANYA "/>
    <x v="6"/>
    <s v="2018"/>
    <x v="0"/>
    <x v="4"/>
    <s v="F42C 21/00, G01R 31/04"/>
  </r>
  <r>
    <s v="2018/02200"/>
    <s v="2014/04/23"/>
    <s v="RHEINMETALL WAFFE MUNITION GMBH Heinrich-Ehrhardt-Strasse 2 29345 Unterlüss ALMANYA "/>
    <x v="3"/>
    <s v="2018"/>
    <x v="0"/>
    <x v="0"/>
    <s v="F42B 4/28, F42B 10/56, F42B 12/42, F42B 12/70"/>
  </r>
  <r>
    <s v="2018/01312"/>
    <s v="2012/04/12"/>
    <s v="BAE SYSTEMS BOFORS AB 691 80 Karlskoga İSVEÇ "/>
    <x v="1"/>
    <s v="2018"/>
    <x v="0"/>
    <x v="1"/>
    <s v="F42B 10/20, F42B 10/16"/>
  </r>
  <r>
    <s v="2018/01173"/>
    <s v="2012/06/26"/>
    <s v="BAE SYSTEMS BOFORS AB 691 80 Karlskoga İSVEÇ "/>
    <x v="1"/>
    <s v="2018"/>
    <x v="0"/>
    <x v="1"/>
    <s v="F42B 10/26, F42B 10/64, F42B 10/14, F42B 10/54"/>
  </r>
  <r>
    <s v="2018/00479"/>
    <s v="2013/02/21"/>
    <s v="PHILIP MORRIS PRODUCTS S.A. Quai Jeanrenaud 3, CH-2000 Neuchâtel İSVİÇRE "/>
    <x v="7"/>
    <s v="2018"/>
    <x v="0"/>
    <x v="5"/>
    <s v="B30B 11/02, F42B 1/00, B29C 43/14"/>
  </r>
  <r>
    <s v="2018/00401"/>
    <s v="2018/01/11"/>
    <s v="ATRANİ MAKİNE VE TEKNOLOJİ ANONİM ŞİRKETİ BAHÇEKAPI MAH. 2511 CAD. NO:11 ŞAŞMAZ ETİMESGUT Etimesgut Ankara "/>
    <x v="8"/>
    <s v="2018"/>
    <x v="0"/>
    <x v="3"/>
    <s v="F42B 6/06"/>
  </r>
  <r>
    <s v="2018/00252"/>
    <s v="2018/01/09"/>
    <s v="UTKU OTOMASYON MAKİNE SANAYİ VE DIŞ TİCARET LİMİTED ŞİRKETİ Maltepe Mah. Fatih Şehitleri Sok. No:7/B Topkapı Zeytinburnu İstanbul "/>
    <x v="9"/>
    <s v="2018"/>
    <x v="0"/>
    <x v="3"/>
    <s v="F42B 7/00"/>
  </r>
  <r>
    <s v="2017/23582"/>
    <s v="2017/12/31"/>
    <m/>
    <x v="10"/>
    <s v="2017"/>
    <x v="0"/>
    <x v="6"/>
    <s v="F42B 15/10, B64C 39/02, B64F 1/02"/>
  </r>
  <r>
    <s v="2017/23246"/>
    <s v="2017/12/30"/>
    <s v="İSTANBUL ÜNİVERSİTESİ REKTÖRLÜĞÜ İstanbul Üniversitesi Merkez Kampüsü Beyazıt Fatih İstanbul "/>
    <x v="11"/>
    <s v="2017"/>
    <x v="0"/>
    <x v="3"/>
    <s v="F42C 1/00"/>
  </r>
  <r>
    <s v="2017/22955"/>
    <s v="2017/12/29"/>
    <s v="SER DAYANIKLI TÜKETİM MALLARI İÇ VE DIŞ TİCARET SANAYİ ANONİM ŞİRKETİ Evren Mahallesi Bahar Caddesi Polat İş Merkezi A Blok Kat:4 Güneşli Bağcılar İstanbul "/>
    <x v="12"/>
    <s v="2017"/>
    <x v="0"/>
    <x v="3"/>
    <s v="F42C 15/02"/>
  </r>
  <r>
    <s v="2017/21354"/>
    <s v="2009/10/01"/>
    <s v="MAXAMCORP HOLDING, S.L. Avda. del Partenón, 16 - 5ª Planta, Campo de las Naciones E-28042 Madrid İSPANYA "/>
    <x v="6"/>
    <s v="2017"/>
    <x v="0"/>
    <x v="4"/>
    <s v="C06B 21/00, C06B 23/00, C06B 45/10, F42B 33/06, A62D 3/02, A62D 3/30"/>
  </r>
  <r>
    <s v="2017/20735"/>
    <s v="2010/03/08"/>
    <s v="RAYTHEON COMPANY Waltham, Ma 02451 A.B.D. "/>
    <x v="13"/>
    <s v="2017"/>
    <x v="0"/>
    <x v="7"/>
    <s v="F42B 15/01, F41G 7/22, F41G 7/00"/>
  </r>
  <r>
    <s v="2017/20646"/>
    <s v="2012/09/13"/>
    <s v="BAE SYSTEMS BOFORS AB 691 80 Karlskoga İSVEÇ "/>
    <x v="1"/>
    <s v="2017"/>
    <x v="0"/>
    <x v="1"/>
    <s v="F41G 9/00, F42B 15/01, G01C 21/16, G05D 1/10"/>
  </r>
  <r>
    <s v="2017/19329"/>
    <s v="2014/08/28"/>
    <s v="PLASTPACK DEFENCE APS Bibliotekvej 51 2650 Hvidovre / DANİMARKA "/>
    <x v="14"/>
    <s v="2017"/>
    <x v="0"/>
    <x v="8"/>
    <s v="F42B 39/24"/>
  </r>
  <r>
    <s v="2017/18723"/>
    <s v="2006/10/13"/>
    <s v="RAYTHEON COMPANY Waltham Ma 02451-1449 A.B.D. "/>
    <x v="13"/>
    <s v="2017"/>
    <x v="0"/>
    <x v="7"/>
    <s v="F41G 7/22, F42B 15/01, G02B 19/00, G01S 3/783, G01S 3/781, G01S 3/784"/>
  </r>
  <r>
    <s v="2017/18654"/>
    <s v="2014/12/02"/>
    <s v="DIEHL DEFENCE GMBH &amp; CO. KG Alte Nußdorfer Strasse 13 88662 Überlıngen ALMANYA "/>
    <x v="0"/>
    <s v="2017"/>
    <x v="0"/>
    <x v="0"/>
    <s v="F42B 15/04, F42B 15/20"/>
  </r>
  <r>
    <s v="2017/18130"/>
    <s v="2010/07/12"/>
    <s v="RHEINMETALL WAFFE MUNITION GMBH Heinrich-Ehrhardt-Strasse 2 29345 Unterlüss ALMANYA "/>
    <x v="3"/>
    <s v="2017"/>
    <x v="0"/>
    <x v="0"/>
    <s v="F42B 8/14, F42B 12/46, F42B 12/40, F42B 12/38"/>
  </r>
  <r>
    <s v="2017/17924"/>
    <s v="2017/11/14"/>
    <s v="GEBZE TEKNİK ÜNİVERSİTESİ Gebze Teknik Üniversitesi Rektörlüğü P.K. 41400 Gebze Kocaeli "/>
    <x v="15"/>
    <s v="2017"/>
    <x v="0"/>
    <x v="3"/>
    <s v="F42B 15/10"/>
  </r>
  <r>
    <s v="2017/17557"/>
    <s v="2016/04/12"/>
    <s v="MBDA FRANCE 1, Avenue Réaumur 92350 Le Plessis-Robinson FRANSA "/>
    <x v="16"/>
    <s v="2017"/>
    <x v="0"/>
    <x v="9"/>
    <s v="F42C 1/00, F42C 19/07"/>
  </r>
  <r>
    <s v="2017/17151"/>
    <s v="2012/07/23"/>
    <s v="RAYTHEON COMPANY Waltham, Ma 02451 A.B.D. "/>
    <x v="13"/>
    <s v="2017"/>
    <x v="0"/>
    <x v="7"/>
    <s v="F42B 10/64, F42B 15/01"/>
  </r>
  <r>
    <s v="2017/17099"/>
    <s v="2008/04/23"/>
    <s v="SAFARILAND, LLC Jacksonville, Fl 32218 A.B.D. "/>
    <x v="17"/>
    <s v="2017"/>
    <x v="0"/>
    <x v="7"/>
    <s v="F42B 8/10"/>
  </r>
  <r>
    <s v="2017/17089"/>
    <s v="2010/06/14"/>
    <s v="RAYTHEON COMPANY Waltham, Ma 02451 A.B.D. "/>
    <x v="13"/>
    <s v="2017"/>
    <x v="0"/>
    <x v="7"/>
    <s v="F42B 10/66, F42B 15/01, F02K 9/18, F02K 9/26"/>
  </r>
  <r>
    <s v="2017/16910"/>
    <s v="2015/02/11"/>
    <s v="RAYTHEON COMPANY Waltham, Ma 02451 A.B.D. "/>
    <x v="13"/>
    <s v="2017"/>
    <x v="0"/>
    <x v="7"/>
    <s v="F42C 11/00, F42B 12/56, F42B 12/22, F42C 19/02, F42B 12/06, F42B 12/20, F42B 25/00"/>
  </r>
  <r>
    <s v="2017/16750"/>
    <s v="2015/02/11"/>
    <s v="RAYTHEON COMPANY Waltham, Ma 02451 A.B.D. "/>
    <x v="13"/>
    <s v="2017"/>
    <x v="0"/>
    <x v="7"/>
    <s v="F42B 12/06, F42B 12/22, F42B 25/00, F42B 12/20, F42B 12/04, F42C 19/02"/>
  </r>
  <r>
    <s v="2017/16256"/>
    <s v="2017/10/20"/>
    <s v="ERSÜS SİLAH SANAYİ TİCARET LİMİTED ŞİRKETİ Ahmet Kenan Tanrıkulu Bulvarı İTOB Org. San. Böl. No:14 Menderes İzmir "/>
    <x v="18"/>
    <s v="2017"/>
    <x v="0"/>
    <x v="10"/>
    <s v="F42B 1/00"/>
  </r>
  <r>
    <s v="2017/15334"/>
    <s v="2014/04/23"/>
    <s v="MAXAMCORP HOLDING, S.L. Avda. del Partenón, 16 - 5ª Planta, Campo de las Naciones E-28042 Madrid İSPANYA "/>
    <x v="6"/>
    <s v="2017"/>
    <x v="0"/>
    <x v="4"/>
    <s v="F42B 33/06"/>
  </r>
  <r>
    <s v="2017/14452"/>
    <s v="2016/04/13"/>
    <s v="DYNO NOBEL INC. 2795 East Cottonwood Parkway Suite 500 Salt Lake City, Utah 84121 A.B.D A.B.D. "/>
    <x v="19"/>
    <s v="2017"/>
    <x v="0"/>
    <x v="7"/>
    <s v="F42B 39/00, F42B 39/30, F42B 3/00, B65B 29/00, B65B 27/06, B65D 85/30, B65D 79/00"/>
  </r>
  <r>
    <s v="2017/14013"/>
    <s v="2011/10/13"/>
    <s v="RAYTHEON COMPANY Waltham, Ma 02451-1449 A.B.D. "/>
    <x v="13"/>
    <s v="2017"/>
    <x v="0"/>
    <x v="7"/>
    <s v="F42B 10/66, F42B 15/36"/>
  </r>
  <r>
    <s v="2017/13541"/>
    <s v="2017/09/14"/>
    <s v="HALİL İBRAHİM ÖREKSELE Fatih Mah. 3. Köksal Sok. No:6 D:16 Merkez Banaz Uşak "/>
    <x v="20"/>
    <s v="2017"/>
    <x v="0"/>
    <x v="3"/>
    <s v="F42B 6/06"/>
  </r>
  <r>
    <s v="2017/12876"/>
    <s v="2015/09/01"/>
    <s v="DIEHL DEFENCE GMBH &amp; CO. KG Alte Nußdorfer Strasse 13 88662 Überlıngen ALMANYA "/>
    <x v="0"/>
    <s v="2017"/>
    <x v="0"/>
    <x v="0"/>
    <s v="F42B 39/20"/>
  </r>
  <r>
    <s v="2017/12698"/>
    <s v="2015/09/28"/>
    <s v="E.M.G. SRL Via 1 Maggio, 7 26010 Pozzaglio Ed Uniti (Cr) İTALYA "/>
    <x v="21"/>
    <s v="2017"/>
    <x v="0"/>
    <x v="11"/>
    <s v="F42B 33/00, F42B 33/04"/>
  </r>
  <r>
    <s v="2017/12122"/>
    <s v="2013/12/17"/>
    <s v="NEXTER SYSTEMS 34, Boulevard De Valmy 42328 Roanne FRANSA "/>
    <x v="22"/>
    <s v="2017"/>
    <x v="0"/>
    <x v="9"/>
    <s v="F41G 3/06, F42C 17/04, F41G 3/14, G01S 17/89, G01S 17/10"/>
  </r>
  <r>
    <s v="2017/12089"/>
    <s v="2009/05/19"/>
    <s v="RAYTHEON COMPANY Waltham, Ma 02451 A.B.D. "/>
    <x v="13"/>
    <s v="2017"/>
    <x v="0"/>
    <x v="7"/>
    <s v="F42B 10/66"/>
  </r>
  <r>
    <s v="2017/11862"/>
    <s v="2017/08/10"/>
    <s v="VOLKAN BİLGİN Şemsettin Günaltay Cad Beyazök Apt No150 D23 Kazasker 90 Kadıköy İstanbul "/>
    <x v="23"/>
    <s v="2017"/>
    <x v="0"/>
    <x v="3"/>
    <s v="F42D 5/00"/>
  </r>
  <r>
    <s v="2017/11093"/>
    <s v="2012/12/12"/>
    <s v="DAVEY BICKFORD Le Moulin Gaspard 89550 Hery FRANSA "/>
    <x v="24"/>
    <s v="2017"/>
    <x v="0"/>
    <x v="9"/>
    <s v="F42D 1/055"/>
  </r>
  <r>
    <s v="2017/10110"/>
    <s v="2013/05/08"/>
    <s v="SANDVIK MINING AND CONSTRUCTION OY Pihtisulunkatu 9 33330 Tampere FİNLANDİYA "/>
    <x v="25"/>
    <s v="2017"/>
    <x v="0"/>
    <x v="12"/>
    <s v="E21D 9/00, F42D 3/04, E21B 7/02"/>
  </r>
  <r>
    <s v="2017/09900"/>
    <s v="2015/09/17"/>
    <s v="E.M.G. SRL Via 1º Maggio, 7 26010 Pozzaglio Ed Uniti (Cr) İTALYA "/>
    <x v="21"/>
    <s v="2017"/>
    <x v="0"/>
    <x v="11"/>
    <s v="G06M 7/02, F42B 33/00, B07C 5/36"/>
  </r>
  <r>
    <s v="2017/09698"/>
    <s v="2014/06/04"/>
    <s v="DIEHL DEFENCE GMBH &amp; CO. KG Alte Nußdorfer Strasse 13 88662 Überlıngen ALMANYA "/>
    <x v="0"/>
    <s v="2017"/>
    <x v="0"/>
    <x v="0"/>
    <s v="F41J 2/02, F42B 4/26"/>
  </r>
  <r>
    <s v="2017/09694"/>
    <s v="2010/09/08"/>
    <s v="DIEHL DEFENCE GMBH &amp; CO. KG Alte Nußdorfer Strasse 13 88662 Überlıngen ALMANYA "/>
    <x v="0"/>
    <s v="2017"/>
    <x v="0"/>
    <x v="0"/>
    <s v="F41J 2/02, F42B 4/26, F42B 12/38, F42B 12/40, F42B 12/44, F42B 12/74"/>
  </r>
  <r>
    <s v="2017/09241"/>
    <s v="2010/12/14"/>
    <s v="DIEHL DEFENCE GMBH &amp; CO. KG Alte Nußdorfer Strasse 13 88662 Überlıngen ALMANYA "/>
    <x v="0"/>
    <s v="2017"/>
    <x v="0"/>
    <x v="0"/>
    <s v="F41A 1/08, F42B 10/06"/>
  </r>
  <r>
    <s v="2017/08736"/>
    <s v="2012/06/28"/>
    <s v="RHEINMETALL WAFFE MUNITION GMBH Heinrich-Ehrhardt-Strasse 2 29345 Unterlüss ALMANYA "/>
    <x v="3"/>
    <s v="2017"/>
    <x v="0"/>
    <x v="0"/>
    <s v="F42B 12/40, F42B 8/14, F42B 8/18"/>
  </r>
  <r>
    <s v="2017/08098"/>
    <s v="2015/06/10"/>
    <s v="MBDA FRANCE 1, Avenue Réaumur 92350 Le Plessis-Robinson FRANSA "/>
    <x v="16"/>
    <s v="2017"/>
    <x v="0"/>
    <x v="9"/>
    <s v="F42B 10/46, F42B 15/36"/>
  </r>
  <r>
    <s v="2017/07274"/>
    <s v="2011/08/19"/>
    <s v="RWM SCHWEIZ AG Birchstrasse 155 8050 Zürich İSVİÇRE RHEINMETALL WAFFE MUNITION GMBH Heinrich-Ehrhardt-Strasse 2 29345 Unterlüss ALMANYA "/>
    <x v="26"/>
    <s v="2017"/>
    <x v="0"/>
    <x v="0"/>
    <s v="F42B 14/06"/>
  </r>
  <r>
    <s v="2017/07200"/>
    <s v="2008/06/27"/>
    <s v="RHEINMETALL WAFFE MUNITION GMBH Heinrich-Ehrhardt-Strasse 2 29345 Unterlüss ALMANYA "/>
    <x v="3"/>
    <s v="2017"/>
    <x v="0"/>
    <x v="0"/>
    <s v="F42B 12/40"/>
  </r>
  <r>
    <s v="2017/06715"/>
    <s v="2010/09/15"/>
    <s v="RHEINMETALL WAFFE MUNITION GMBH Heinrich-Ehrhardt-Strasse 2 29345 Unterlüss ALMANYA "/>
    <x v="3"/>
    <s v="2017"/>
    <x v="0"/>
    <x v="0"/>
    <s v="F42B 4/20, F42B 5/155, F41F 1/08, F41A 9/63, F42B 39/26"/>
  </r>
  <r>
    <s v="2017/06073"/>
    <s v="2013/05/28"/>
    <s v="ATLAS ELEKTRONIK GMBH 28309 Bremen ALMANYA "/>
    <x v="27"/>
    <s v="2017"/>
    <x v="0"/>
    <x v="0"/>
    <s v="F42B 19/00, H01M 6/38"/>
  </r>
  <r>
    <s v="2017/05869"/>
    <s v="2013/11/12"/>
    <s v="EST ENERGETICS GMBH Zweite Allee 1, 02929 Rothenburg ALMANYA "/>
    <x v="28"/>
    <s v="2017"/>
    <x v="0"/>
    <x v="0"/>
    <s v="C06B 23/00, C06B 25/36, C06C 7/00, C06B 25/34, F42D 3/00"/>
  </r>
  <r>
    <s v="2017/05570"/>
    <s v="2011/05/20"/>
    <s v="LEONARDO S.P.A. Piazza Monte Grappa, 4 00195 Roma İTALYA "/>
    <x v="29"/>
    <s v="2017"/>
    <x v="0"/>
    <x v="11"/>
    <s v="F42C 17/00"/>
  </r>
  <r>
    <s v="2017/05143"/>
    <s v="2011/07/05"/>
    <s v="DETNET SOUTH AFRICA (PTY) LTD Aecı Place The Woodlands Woodlands Drive2196 Sandton GÜNEY AFRİKA "/>
    <x v="30"/>
    <s v="2017"/>
    <x v="0"/>
    <x v="13"/>
    <s v="F42D 1/04, F42C 11/06, F42B 3/12, G04F 10/00"/>
  </r>
  <r>
    <s v="2017/04899"/>
    <s v="2009/12/04"/>
    <s v="ERNSTRÖM TECHNOLGY AB 404 27 Göteborg İSVEÇ "/>
    <x v="31"/>
    <s v="2017"/>
    <x v="0"/>
    <x v="1"/>
    <s v="B60R 21/268, B63C 9/19, F42B 3/22, F42B 3/12, F42C 19/12, F42B 33/02"/>
  </r>
  <r>
    <s v="2017/04636"/>
    <s v="2011/08/13"/>
    <s v="RHEINMETALL WAFFE MUNITION GMBH Heinrich-Ehrhardt-Strasse 2 29345 Unterlüss ALMANYA "/>
    <x v="3"/>
    <s v="2017"/>
    <x v="0"/>
    <x v="0"/>
    <s v="F41H 3/00, F41H 11/02, F42B 5/155, F42B 12/48, F42B 12/70, F41H 9/06"/>
  </r>
  <r>
    <s v="2017/03989"/>
    <s v="2017/03/16"/>
    <s v="ADIYAMAN ÜNİVERSİTESİ REKTÖRLÜĞÜ Atatürk Bulvarı Merkez Adıyaman "/>
    <x v="32"/>
    <s v="2017"/>
    <x v="0"/>
    <x v="3"/>
    <s v="F42B 1/00"/>
  </r>
  <r>
    <s v="2017/03863"/>
    <s v="2012/04/30"/>
    <s v="INDET SAFETY SYSTEMS A.S. 75501 Vsetin ÇEK CUMHURİYETİ "/>
    <x v="33"/>
    <s v="2017"/>
    <x v="0"/>
    <x v="14"/>
    <s v="F42B 3/103, F42B 3/195"/>
  </r>
  <r>
    <s v="2017/03448"/>
    <s v="2015/02/09"/>
    <s v="AREX PROIZVODNJA ORODIJ, NAPRAV IN STORITVE D.O.O. SENTJERNEJ Trubarjeva Cesta 7 8310 Sentjernej SLOVENYA "/>
    <x v="34"/>
    <s v="2017"/>
    <x v="0"/>
    <x v="15"/>
    <s v="F42B 5/16, F42B 5/313, F42B 33/02"/>
  </r>
  <r>
    <s v="2017/03445"/>
    <s v="2014/09/01"/>
    <s v="AREX PROIZVODNJA ORODIJ, NAPRAV IN STORITVE D.O.O. SENTJERNEJ Trubarjeva Cesta 7 8310 Sentjernej SLOVENYA "/>
    <x v="34"/>
    <s v="2017"/>
    <x v="0"/>
    <x v="15"/>
    <s v="F42B 12/74, F42B 30/02"/>
  </r>
  <r>
    <s v="2017/02903"/>
    <s v="2015/08/26"/>
    <s v="PAHMET LLC Suite 500 1532 T St. Nw Washington, District Of Columbia 2009, Abd A.B.D. "/>
    <x v="35"/>
    <s v="2017"/>
    <x v="0"/>
    <x v="7"/>
    <s v="F42D 3/00, G06F 21/78, G06F 21/62"/>
  </r>
  <r>
    <s v="2017/02789"/>
    <s v="2014/01/08"/>
    <s v="THALES Tour Carpe Diem Place Des Corolles Esplanade Nord 92400 Courbevoie FRANSA "/>
    <x v="36"/>
    <s v="2017"/>
    <x v="0"/>
    <x v="9"/>
    <s v="F41G 7/00, F41G 7/22, G01S 3/78, G01S 3/784, H04N 5/33, H04N 5/365, F42B 15/34, F42B 10/46"/>
  </r>
  <r>
    <s v="2017/02427"/>
    <s v="2017/02/17"/>
    <s v="İBRAHİM ÇOLAK Fetih Mah. Libadiye Cad. Tahralı Sok. Esin Sitesi G2 Blok No:10 Ataşehir İstanbul "/>
    <x v="37"/>
    <s v="2017"/>
    <x v="0"/>
    <x v="3"/>
    <s v="F42C 1/00"/>
  </r>
  <r>
    <s v="2017/01379"/>
    <s v="2017/01/30"/>
    <s v="ANTE SAVUNMA ELEKT. VE GÜV. TEK. SANAYİ VE TİCARET ANONİM ŞİRKETİ Ostim Osb Mah. 1235. Cad. No:32 Ostim Yenimahalle Ankara "/>
    <x v="38"/>
    <s v="2017"/>
    <x v="0"/>
    <x v="3"/>
    <s v="F42D"/>
  </r>
  <r>
    <s v="2017/00929"/>
    <s v="2013/04/18"/>
    <s v="ATLAS ELEKTRONIK GMBH 28309 Bremen ALMANYA "/>
    <x v="27"/>
    <s v="2017"/>
    <x v="0"/>
    <x v="0"/>
    <s v="H01M 6/32, H01M 6/38, F16K 17/40, H01M 6/04, F42B 19/24, H01M 6/50, F42B 19/00"/>
  </r>
  <r>
    <s v="2017/00445"/>
    <s v="2006/01/10"/>
    <s v="RAYTHEON COMPANY Waltham, Ma 0245-1449 A.B.D. "/>
    <x v="13"/>
    <s v="2017"/>
    <x v="0"/>
    <x v="7"/>
    <s v="F42B 5/08, F42B 5/16"/>
  </r>
  <r>
    <s v="2017/00285"/>
    <s v="2010/12/30"/>
    <s v="MAXAMCORP HOLDING, S.L. Avda. del Partenón, 16 - 5ª Planta, Campo de las Naciones E-28042 Madrid İSPANYA "/>
    <x v="6"/>
    <s v="2017"/>
    <x v="0"/>
    <x v="4"/>
    <s v="E21B 47/00, G01N 21/15, F42D 1/22"/>
  </r>
  <r>
    <s v="2017/00194"/>
    <s v="2015/06/10"/>
    <s v="MBDA FRANCE 1, Avenue Réaumur 92350 Le Plessis-Robinson FRANSA "/>
    <x v="16"/>
    <s v="2017"/>
    <x v="0"/>
    <x v="9"/>
    <s v="F42B 10/46, F42B 15/34, B64G 1/58"/>
  </r>
  <r>
    <s v="2016/20299"/>
    <s v="2011/03/15"/>
    <s v="GAMO OUTDOOR, SL Av. Santa Creu De Calafell N. 43 08830 Sant Boi De Llobregat İSPANYA "/>
    <x v="39"/>
    <s v="2016"/>
    <x v="0"/>
    <x v="4"/>
    <s v="F42B 6/10, F42B 12/78, F42B 14/06"/>
  </r>
  <r>
    <s v="2016/20025"/>
    <s v="2016/12/29"/>
    <s v="ATILIM ÜNİVERSİTESİ Kızılcaşar Mahallesi İncek Gölbaşı Ankara "/>
    <x v="40"/>
    <s v="2016"/>
    <x v="0"/>
    <x v="16"/>
    <s v="F42B 1/00"/>
  </r>
  <r>
    <s v="2016/19894"/>
    <s v="2016/12/28"/>
    <s v="ATILIM ÜNİVERSİTESİ Kızılcaşar Mahallesi İncek Gölbaşı Ankara "/>
    <x v="40"/>
    <s v="2016"/>
    <x v="0"/>
    <x v="16"/>
    <s v="F42B"/>
  </r>
  <r>
    <s v="2016/19249"/>
    <s v="2014/12/10"/>
    <s v="GENIUS PATENTVERWERTUNG GMBH &amp; CO. KG Fontanestraße 3, 15711 Könings Wusterhausen, Germany ALMANYA "/>
    <x v="41"/>
    <s v="2016"/>
    <x v="0"/>
    <x v="0"/>
    <s v="F42B 39/16, H01M 6/00, H01M 10/00, C03C 11/00"/>
  </r>
  <r>
    <s v="2016/18154"/>
    <s v="2016/12/08"/>
    <s v="ALTİ DYNAMİCS MÜHENDİSLİK YAZILIM ARAŞTIRMA GELİŞTİRME MAKİNE İMALAT SANAYİ VE TİCARET LİMİTED ŞİRKETİ Üniversiteler Mah. İhsan Doğramacı Bulvarı Bina No:13 Kuluçka Binası 1 Kübik 2 Masa 3 Odtü Teknokent Çankaya Ankara "/>
    <x v="42"/>
    <s v="2016"/>
    <x v="0"/>
    <x v="3"/>
    <s v="F42B 15/10"/>
  </r>
  <r>
    <s v="2016/17849"/>
    <s v="2016/12/05"/>
    <s v="SERKAN YAKIN Maltepe Mh Önder Evleri Sk No:15 D.1 Adapazarı Sakarya "/>
    <x v="43"/>
    <s v="2016"/>
    <x v="0"/>
    <x v="3"/>
    <s v="F42D 3/04"/>
  </r>
  <r>
    <s v="2016/17016"/>
    <s v="2016/11/23"/>
    <s v="NATIONAL CHUNG SHAN INSTITUTE OF SCIENCE AND TECHNOLOGY No. 481, Chia An Sec., Chung Cheng Rd., Longtan Dist., Taoyuan City 325 ÇİN CUMHURİYETİ "/>
    <x v="44"/>
    <s v="2016"/>
    <x v="0"/>
    <x v="17"/>
    <s v="F42B 10/00"/>
  </r>
  <r>
    <s v="2016/16632"/>
    <s v="2007/08/29"/>
    <s v="RAYTHEON COMPANY Waltham, Ma 0245-1449 A.B.D. "/>
    <x v="13"/>
    <s v="2016"/>
    <x v="0"/>
    <x v="7"/>
    <s v="F42C 19/08"/>
  </r>
  <r>
    <s v="2016/16557"/>
    <s v="2011/03/31"/>
    <s v="RAYTHEON COMPANY Waltham, Ma 0245-1449 A.B.D. "/>
    <x v="13"/>
    <s v="2016"/>
    <x v="0"/>
    <x v="7"/>
    <s v="F42B 10/16, F42B 10/48"/>
  </r>
  <r>
    <s v="2016/16347"/>
    <s v="2013/10/21"/>
    <s v="ROXEL FRANCE Avenue Gay Lussac 33167 Saint-Médard En Jalles Cedex FRANSA HERAKLES Rue De Touban Les Cinq Chemins 33185 Le Haillan FRANSA "/>
    <x v="45"/>
    <s v="2016"/>
    <x v="0"/>
    <x v="9"/>
    <s v="F42B 10/40, F42B 10/66"/>
  </r>
  <r>
    <s v="2016/15178"/>
    <s v="2013/12/17"/>
    <s v="RAYTHEON COMPANY Waltham, Ma 0245-1449 A.B.D. "/>
    <x v="13"/>
    <s v="2016"/>
    <x v="0"/>
    <x v="7"/>
    <s v="F42B 10/66"/>
  </r>
  <r>
    <s v="2016/13208"/>
    <s v="2016/09/21"/>
    <s v="ALİ FİDAN FATİH MAHALLESİ YAHYA KEMAL CADDESİ TULUMBA SOKAK NO:3 TAŞOLUK Arnavutköy İstanbul "/>
    <x v="46"/>
    <s v="2016"/>
    <x v="0"/>
    <x v="3"/>
    <s v="F42C 7/00, F42C 11/00, F42B 99/00"/>
  </r>
  <r>
    <s v="2016/13185"/>
    <s v="2016/09/21"/>
    <s v="NAZIM GÜLMEZ Doğu Cad. Aslı Sok. No: 18/3 Atalar Kartal İstanbul "/>
    <x v="47"/>
    <s v="2016"/>
    <x v="0"/>
    <x v="3"/>
    <s v="F21K 5/00, F42B 4/26"/>
  </r>
  <r>
    <s v="2016/13184"/>
    <s v="2016/09/21"/>
    <s v="DAVUT EREN ŞADOĞLU Çağlayan Vatan Cad. No:18 D:14-15 Kağıthane İstanbul "/>
    <x v="48"/>
    <s v="2016"/>
    <x v="0"/>
    <x v="3"/>
    <s v="F42C 1/00, A62B 1/00"/>
  </r>
  <r>
    <s v="2016/12609"/>
    <s v="2013/03/21"/>
    <s v="DİEHL BGT DEFENCE GMBH &amp; CO. KG Alte Nußdorfer Str. 13 88662 Überlingen ALMANYA "/>
    <x v="49"/>
    <s v="2016"/>
    <x v="0"/>
    <x v="0"/>
    <s v="F42C 15/184, F42C 15/34"/>
  </r>
  <r>
    <s v="2016/12370"/>
    <s v="2010/12/17"/>
    <s v="ROCK BREAKING TECHNOLOGY CO (ROB TECH) LTD. Qwomar Trading Building 3rd Floor No. 6 Tortola, Road Town İNGİLİZ VİRJİN ADALARI "/>
    <x v="50"/>
    <s v="2016"/>
    <x v="0"/>
    <x v="18"/>
    <s v="F42D 1/14, F42D 1/045, C06B 29/02, C06B 33/06, F42D 3/04"/>
  </r>
  <r>
    <s v="2016/12205"/>
    <s v="2010/09/29"/>
    <s v="ORICA EXPLOSIVES TECHNOLOGY PTY LTD 1 Nicholson Street Melbourne, Vıc 3000 AVUSTRALYA "/>
    <x v="51"/>
    <s v="2016"/>
    <x v="0"/>
    <x v="19"/>
    <s v="F42D 1/00, F42D 1/055, E21C 41/16, E21D 13/02, F42D 1/06, F42D 3/04, E21C 37/14"/>
  </r>
  <r>
    <s v="2016/10688"/>
    <s v="2011/04/07"/>
    <s v="BAE SYSTEMS INFORMATION AND ELECTRONIC SYSTEMS INTEGRATION INC. 65 Spit Brook Road Nashua, Nh 03062 A.B.D. "/>
    <x v="1"/>
    <s v="2016"/>
    <x v="0"/>
    <x v="7"/>
    <s v="F42B 10/18, F42B 10/14, F42B 10/12, F42B 39/00"/>
  </r>
  <r>
    <s v="2016/10675"/>
    <s v="2012/08/17"/>
    <s v="BAE SYSTEMS 65 Spit Brook Road Nashua, Nh 03061-0868 A.B.D. DAVID SCHORR 3810 Frodo Cove Austin, Tx 78739 A.B.D. KENNETH CLEVELAND 290 Bartemus Trail Nashua, Nh 03063 A.B.D. AMY PIETRZAK 9a Gardner Circle Londonderry, Nh 03053 A.B.D. ADAM BUTLAND 10 Falcon Drive Hudson, Nh 03051 A.B.D. JAMES H. STEENSON 125 Bunker Hill Road New Boston, Nh 03070 A.B.D. JOSEPH BORYSTHEN-TKACZ 2 Sagamore Circle Essex, Ma 01929 A.B.D. "/>
    <x v="1"/>
    <s v="2016"/>
    <x v="0"/>
    <x v="7"/>
    <s v="F42B 10/20, F42B 10/64"/>
  </r>
  <r>
    <s v="2016/07056"/>
    <s v="2012/12/14"/>
    <s v="EURENCO 33, Rue Joubert, 75009 Paris FRANSA "/>
    <x v="52"/>
    <s v="2016"/>
    <x v="0"/>
    <x v="9"/>
    <s v="F42B 25/00, F42C 19/08"/>
  </r>
  <r>
    <s v="2016/07020"/>
    <s v="2016/05/26"/>
    <s v="BÜYÜK COŞKUNLAR PROTEKNİK KİMYA SAN.HAVAİ FİŞEK OYUN.PAZ.TİC.VE SAN.LTD.ŞTİ. E-5 Karayolu Üzeri Sakarya "/>
    <x v="53"/>
    <s v="2016"/>
    <x v="0"/>
    <x v="3"/>
    <s v="F42B 4/00"/>
  </r>
  <r>
    <s v="2016/06948"/>
    <s v="2014/07/15"/>
    <s v="E.M.G. SRL Via 1 Maggio, 7 26010 Pozzaglio Ed Uniti (Cr) İTALYA "/>
    <x v="21"/>
    <s v="2016"/>
    <x v="0"/>
    <x v="11"/>
    <s v="F42B 33/00, F42B 33/02"/>
  </r>
  <r>
    <s v="2016/06112"/>
    <s v="2016/05/10"/>
    <s v="TANER ÇEVİK Atatürk Mah. Gazi Mustafa Kemal Cad. Deran Sokak Çevikkardeşler Apt. No:6/5 Büyükçekmece İstanbul "/>
    <x v="54"/>
    <s v="2016"/>
    <x v="0"/>
    <x v="3"/>
    <s v="F42B 23/10"/>
  </r>
  <r>
    <s v="2016/05813"/>
    <s v="2012/09/21"/>
    <s v="DETNET SOUTH AFRICA (PTY) LTD 2196 Sandton GÜNEY AFRİKA "/>
    <x v="30"/>
    <s v="2016"/>
    <x v="0"/>
    <x v="13"/>
    <s v="F42D 1/055"/>
  </r>
  <r>
    <s v="2016/05230"/>
    <s v="2008/03/14"/>
    <s v="ORICA EXPLOSIVES TECHNOLOGY PTY LTD 1 Nicholson Street Melbourne, Vıc 3000 AVUSTRALYA "/>
    <x v="51"/>
    <s v="2016"/>
    <x v="0"/>
    <x v="19"/>
    <s v="F42B 3/113, F42D 1/04"/>
  </r>
  <r>
    <s v="2016/05037"/>
    <s v="2011/11/10"/>
    <s v="DIEHL BGT DEFENCE GMBH &amp; CO. KG Alte Nussdorfer Strasse 13 88662 Überlingen ALMANYA "/>
    <x v="55"/>
    <s v="2016"/>
    <x v="0"/>
    <x v="0"/>
    <s v="F42B 15/34, B64G 1/58, F42B 10/46"/>
  </r>
  <r>
    <s v="2016/05017"/>
    <s v="2016/04/19"/>
    <s v="ATAK SİLAH SANAYİ VE TİCARET LİMİTED ŞİRKETİ İmes Sanayi Sitesi 107 Sok. A Blok No:70 Y.Dudullu Ümraniye İstanbul "/>
    <x v="56"/>
    <s v="2016"/>
    <x v="0"/>
    <x v="3"/>
    <s v="F42B 8/10, F41A 21/12, F41A 21/10"/>
  </r>
  <r>
    <s v="2016/04946"/>
    <s v="2011/01/28"/>
    <s v="RHEINMETALL AIR DEFENCE AG. Birchstrasse 155, 8050 Zürich, İSVİÇRE "/>
    <x v="3"/>
    <s v="2016"/>
    <x v="0"/>
    <x v="5"/>
    <s v="F42C 17/04, F42C 11/00, F41A 21/32, G01P 3/66"/>
  </r>
  <r>
    <s v="2016/02542"/>
    <s v="2016/02/26"/>
    <s v="ÖZZÜMRÜT AV SPOR MALZEMELERİ İMALAT VE PAZARLAMA SARRAFİYE HAYVANCILIK SANAYİ TİCARET LİMİTED ŞİRKETİ Üzümlü Mah. Abdullah Ünaldı Cad.No:36/A Beyşehir Konya "/>
    <x v="57"/>
    <s v="2016"/>
    <x v="0"/>
    <x v="3"/>
    <s v="F42B 7/08"/>
  </r>
  <r>
    <s v="2016/02246"/>
    <s v="2012/04/27"/>
    <s v="ORICA INTERNATIONAL PTE LTD 78 Shenton Way 06-15 Tower 2 Singapore 079120 SİNGAPUR "/>
    <x v="58"/>
    <s v="2016"/>
    <x v="0"/>
    <x v="20"/>
    <s v="F42D 1/00, F42C 11/06, F42D 1/05, F42D 5/00"/>
  </r>
  <r>
    <s v="2016/02147"/>
    <s v="2013/05/02"/>
    <s v="CEBAR - DG SPÓLKA Z OGRANICZONA ODPOWIEDZIALNOSCIA Al. Jerozolimskie 99/8 02-001 Warszawa POLONYA "/>
    <x v="59"/>
    <s v="2016"/>
    <x v="0"/>
    <x v="21"/>
    <s v="F42D 3/04, F42B 3/00, C06B 29/08, C06B 29/06"/>
  </r>
  <r>
    <s v="2016/01983"/>
    <s v="2016/02/16"/>
    <s v="BURAK CANİK Fatih Mh. Yakacık Cd. Demirci Sk. 8/E Sancaktepe İstanbul "/>
    <x v="60"/>
    <s v="2016"/>
    <x v="0"/>
    <x v="3"/>
    <s v="F42B 15/00"/>
  </r>
  <r>
    <s v="2016/01782"/>
    <s v="2016/02/11"/>
    <s v="ASELSAN ELEKTRONİK SANAYİ VE TİCARET ANONİM ŞİRKETİ Mehmet Akif Ersoy Mah. 296. Cadde No:16 Macunköy Yenimahalle Ankara "/>
    <x v="61"/>
    <s v="2016"/>
    <x v="0"/>
    <x v="3"/>
    <s v="F42B 15/04"/>
  </r>
  <r>
    <s v="2016/01442"/>
    <s v="2011/04/07"/>
    <s v="TECHNOLOGIE ALPINE DE SECURITE - TAS 73800 Sainte-Helene-Du-Lac FRANSA "/>
    <x v="62"/>
    <s v="2016"/>
    <x v="0"/>
    <x v="9"/>
    <s v="F42D 3/00"/>
  </r>
  <r>
    <s v="2016/01431"/>
    <s v="2010/08/06"/>
    <s v="RHEINMETALL WAFFE MUNITION GMBH Heinrich-Ehrhardt-Strasse 2 29345 Unterlüss ALMANYA "/>
    <x v="3"/>
    <s v="2016"/>
    <x v="0"/>
    <x v="0"/>
    <s v="F42B 30/10, F42B 10/06"/>
  </r>
  <r>
    <s v="2016/01275"/>
    <s v="2005/10/26"/>
    <s v="BAE SYSTEMS BOFORS AB 691 80 Karlskoga İSVEÇ "/>
    <x v="1"/>
    <s v="2016"/>
    <x v="0"/>
    <x v="1"/>
    <s v="G01C 1/00, F42B 15/01, G05D 1/10, G01C 3/08, F41G 7/30, F42B 10/26"/>
  </r>
  <r>
    <s v="2016/01125"/>
    <s v="2009/09/02"/>
    <s v="RHEINMETALL WAFFE MUNITION GMBH Heinrich-Ehrhardt-Strasse 2 29345 Unterlüss ALMANYA "/>
    <x v="3"/>
    <s v="2016"/>
    <x v="0"/>
    <x v="0"/>
    <s v="F42B 14/02, F42B 14/00, F42B 30/10"/>
  </r>
  <r>
    <s v="2016/01060"/>
    <s v="2016/01/26"/>
    <s v="BURAK CANİK Fatih Mh. Yakacık Cd. Demirci Sk. 8/E Sancaktepe İstanbul "/>
    <x v="60"/>
    <s v="2016"/>
    <x v="0"/>
    <x v="3"/>
    <s v="C06C 9/00, C06B 33/00, F42B 3/103, F02K 9/32"/>
  </r>
  <r>
    <s v="2016/00688"/>
    <s v="2010/08/02"/>
    <s v="RHEINMETALL WAFFE MUNITION GMBH Heinrich-Ehrhardt-Strasse 2 29345 Unterlüss ALMANYA "/>
    <x v="3"/>
    <s v="2016"/>
    <x v="0"/>
    <x v="0"/>
    <s v="F42B 39/26, F42B 5/38, F42B 39/22, F42B 30/12, B65D 43/16"/>
  </r>
  <r>
    <s v="2016/00080"/>
    <s v="2016/01/05"/>
    <s v="UTKU OTOMASYON MAKİNE SANAYİ VE DIŞ TİCARET LİMİTED ŞİRKETİ Maltepe Mah. Fatih Şehitleri Sok. No:7/B Topkapı Zeytinburnu İstanbul "/>
    <x v="9"/>
    <s v="2016"/>
    <x v="0"/>
    <x v="3"/>
    <s v="F42B 5/00"/>
  </r>
  <r>
    <s v="2015/17083"/>
    <s v="2015/12/28"/>
    <s v="ORICA INTERNATIONAL PTE LTD 78 Shenton Way 06-15 Tower 2 Singapore 079120 SİNGAPUR "/>
    <x v="58"/>
    <s v="2015"/>
    <x v="0"/>
    <x v="20"/>
    <s v="F42B 1/00"/>
  </r>
  <r>
    <s v="2015/16816"/>
    <s v="2015/12/24"/>
    <s v="FATİH ALTUNBAŞ Anıt Caddesi 8/15 Tandoğan Çankaya Ankara "/>
    <x v="63"/>
    <s v="2015"/>
    <x v="0"/>
    <x v="3"/>
    <s v="F42B 5/24"/>
  </r>
  <r>
    <s v="2015/15225"/>
    <s v="2008/03/27"/>
    <s v="AUSTIN DETONATOR S.R.O. Jasenice 712 755 01 Vsetin ÇEK CUMHURİYETİ "/>
    <x v="64"/>
    <s v="2015"/>
    <x v="0"/>
    <x v="14"/>
    <s v="F42B 39/24, F42B 39/26, F42B 39/30"/>
  </r>
  <r>
    <s v="2015/14144"/>
    <s v="2009/10/13"/>
    <s v="RHEINMETALL WAFFE MUNITION GMBH Heinrich-Ehrhardt-Strasse 2 29345 Unterlüss ALMANYA "/>
    <x v="3"/>
    <s v="2015"/>
    <x v="0"/>
    <x v="0"/>
    <s v="F41A 25/06, F41A 1/08, F41F 1/06, F42B 39/24"/>
  </r>
  <r>
    <s v="2015/14126"/>
    <s v="2009/06/12"/>
    <s v="NOBEL SPORT 57, Rue Pierre Charron, F-75008 Paris FRANSA "/>
    <x v="65"/>
    <s v="2015"/>
    <x v="0"/>
    <x v="9"/>
    <s v="F42B 12/34, F42B 5/02"/>
  </r>
  <r>
    <s v="2015/13470"/>
    <s v="2015/10/28"/>
    <s v="BERKANT AKARSU Fatih Mh. Fatih Cami Sk. A.Koray Apt. No:43/4 Silivri İstanbul "/>
    <x v="66"/>
    <s v="2015"/>
    <x v="0"/>
    <x v="3"/>
    <s v="A62C 3/02, A62C 99/00, F42B 12/36"/>
  </r>
  <r>
    <s v="2015/13184"/>
    <s v="2012/06/06"/>
    <s v="VERNEY-CARRON S.A. 42000 Saint Etienne FRANSA "/>
    <x v="67"/>
    <s v="2015"/>
    <x v="0"/>
    <x v="9"/>
    <s v="F42B 7/08"/>
  </r>
  <r>
    <s v="2015/12699"/>
    <s v="2010/04/23"/>
    <s v="ATLAS ELEKTRONIK GMBH 28309 Bremen ALMANYA "/>
    <x v="27"/>
    <s v="2015"/>
    <x v="0"/>
    <x v="0"/>
    <s v="F42B 19/01"/>
  </r>
  <r>
    <s v="2015/12621"/>
    <s v="2014/04/05"/>
    <s v="DIEHL BGT DEFENCE GMBH &amp; CO. KG Alte Nussdorfer Strasse 13 88662 Überlingen ALMANYA "/>
    <x v="55"/>
    <s v="2015"/>
    <x v="0"/>
    <x v="0"/>
    <s v="F42C 19/08"/>
  </r>
  <r>
    <s v="2015/12620"/>
    <s v="2014/04/04"/>
    <s v="DIEHL BGT DEFENCE GMBH &amp; CO. KG Alte Nussdorfer Strasse 13 88662 Überlingen ALMANYA "/>
    <x v="55"/>
    <s v="2015"/>
    <x v="0"/>
    <x v="0"/>
    <s v="F42C 19/08"/>
  </r>
  <r>
    <s v="2015/10751"/>
    <s v="2010/04/09"/>
    <s v="THYSSENKRUPP MARINE SYSTEMS GMBH Werftstrasse 112-114 24143 Kiel ALMANYA "/>
    <x v="68"/>
    <s v="2015"/>
    <x v="0"/>
    <x v="0"/>
    <s v="F42B 39/28, B63G 8/32, F41F 3/10, F41A 9/87, F41A 9/64, F41A 9/09"/>
  </r>
  <r>
    <s v="2015/09042"/>
    <s v="2011/09/15"/>
    <s v="NEXTER MUNITIONS 13, Route De La Minière 78000 Versailles FRANSA "/>
    <x v="69"/>
    <s v="2015"/>
    <x v="0"/>
    <x v="9"/>
    <s v="F42C 15/26, F42C 15/34, F42C 15/192"/>
  </r>
  <r>
    <s v="2015/08672"/>
    <s v="2010/02/16"/>
    <s v="RAYTHEON COMPANY Waltham, Ma 0245-1449 A.B.D. "/>
    <x v="13"/>
    <s v="2015"/>
    <x v="0"/>
    <x v="7"/>
    <s v="F42B 10/14, F42B 10/20"/>
  </r>
  <r>
    <s v="2015/08291"/>
    <s v="2009/07/01"/>
    <s v="FORENSIC PATHWAYS LIMITED 2 Snow Hill, Birmingham B4 6ga İNGİLTERE "/>
    <x v="70"/>
    <s v="2015"/>
    <x v="0"/>
    <x v="22"/>
    <s v="G06K 9/00, F42B 35/00"/>
  </r>
  <r>
    <s v="2015/08094"/>
    <s v="2011/06/16"/>
    <s v="OTO MELARA S.P.A. 19136 La Sezıa İTALYA "/>
    <x v="71"/>
    <s v="2015"/>
    <x v="0"/>
    <x v="11"/>
    <s v="F42C 17/04"/>
  </r>
  <r>
    <s v="2015/07952"/>
    <s v="2008/10/29"/>
    <s v="BAE SYSTEMS BOFORS AB 691 80 Karlskoga İSVEÇ "/>
    <x v="1"/>
    <s v="2015"/>
    <x v="0"/>
    <x v="1"/>
    <s v="F41A 3/28, F41A 9/55, F41A 9/58, F42B 30/10, F41F 1/06"/>
  </r>
  <r>
    <s v="2015/07677"/>
    <s v="2015/06/23"/>
    <s v="ROKETSAN ROKET SANAYİİ TİCARET A.Ş. Kemalpaşa Mahallesi Şehit Yüzbaşı Adem Kutlu Sokak No:21 Elmadağ Ankara "/>
    <x v="72"/>
    <s v="2015"/>
    <x v="0"/>
    <x v="3"/>
    <s v="F42B 10/00"/>
  </r>
  <r>
    <s v="2015/07525"/>
    <s v="2011/10/24"/>
    <s v="CYALUME TECHNOLOGIES, INC 96 Windsor Street, West Springfield, MA 01089, A.B.D. "/>
    <x v="73"/>
    <s v="2015"/>
    <x v="0"/>
    <x v="7"/>
    <s v="F42B 12/40"/>
  </r>
  <r>
    <s v="2015/06790"/>
    <s v="2011/06/16"/>
    <s v="OTO MELARA S.P.A. 19136 La Sezıa İTALYA "/>
    <x v="71"/>
    <s v="2015"/>
    <x v="0"/>
    <x v="11"/>
    <s v="F42B 39/22, B65D 25/10"/>
  </r>
  <r>
    <s v="2015/06553"/>
    <s v="2011/05/06"/>
    <s v="OTO MELARA S.P.A. Via Valdilocchi, 15 19136 La Spezia İTALYA "/>
    <x v="71"/>
    <s v="2015"/>
    <x v="0"/>
    <x v="11"/>
    <s v="F42B 14/06, F42 C11/06, F42C 19/07"/>
  </r>
  <r>
    <s v="2015/06354"/>
    <s v="2015/05/26"/>
    <s v="ROKETSAN ROKET SANAYİİ TİCARET A.Ş. Kemalpaşa Mahallesi Şehit Yüzbaşı Adem Kutlu Sokak No:21 Elmadağ Ankara "/>
    <x v="72"/>
    <s v="2015"/>
    <x v="0"/>
    <x v="3"/>
    <s v="F02K 9/36, F42D 1/00"/>
  </r>
  <r>
    <s v="2015/06155"/>
    <s v="2011/06/30"/>
    <s v="NEXTER MUNITIONS 13, Route De La Minière 78000 Versailles FRANSA "/>
    <x v="69"/>
    <s v="2015"/>
    <x v="0"/>
    <x v="9"/>
    <s v="F42C 15/24, F42C 15/26, F42C 15/34"/>
  </r>
  <r>
    <s v="2015/05323"/>
    <s v="2011/07/02"/>
    <s v="DIEHL BGT DEFENCE GMBH &amp; CO. KG Alte Nussdorfer Strasse 13 88662 Überlingen ALMANYA "/>
    <x v="55"/>
    <s v="2015"/>
    <x v="0"/>
    <x v="0"/>
    <s v="F42B 15/01"/>
  </r>
  <r>
    <s v="2015/05169"/>
    <s v="2015/04/28"/>
    <s v="ASELSAN ELEKTRONİK SANAYİ VE TİCARET ANONİM ŞİRKETİ Mehmet Akif Ersoy Mah. 296. Cadde No:16 Macunköy Yenimahalle Ankara "/>
    <x v="61"/>
    <s v="2015"/>
    <x v="0"/>
    <x v="3"/>
    <s v="F42C 15/18, H01H 35/14"/>
  </r>
  <r>
    <s v="2015/04811"/>
    <s v="2012/03/28"/>
    <s v="RHEINMETALL AIR DEFENCE AG. Birchstrasse 155, 8050 Zürich, İSVİÇRE "/>
    <x v="3"/>
    <s v="2015"/>
    <x v="0"/>
    <x v="5"/>
    <s v="F42C 11/00, F42C 11/06, F42C 17/04, G01P 3/66"/>
  </r>
  <r>
    <s v="2015/03718"/>
    <s v="2011/05/05"/>
    <s v="CONDOR S.A. INDUSTRIA QUIMICA Rua Armando Días Pereira 160, Adríanópolis 26053-640 - Nova Iguçu - Rj BREZİLYA "/>
    <x v="74"/>
    <s v="2015"/>
    <x v="0"/>
    <x v="23"/>
    <s v="F42B 27/08, F42C 14/02, F42B 12/38, F42B 35/00"/>
  </r>
  <r>
    <s v="2015/03493"/>
    <s v="2015/03/24"/>
    <s v="WOJSKOWY INSTYTUT TECHNIKI INZYNIERYJNEJ IM. PROFESORA JOZEFA KOSACKIEGO Ul. Obornicka 136, 50-961 Wroclaw, Polonya POLONYA "/>
    <x v="75"/>
    <s v="2015"/>
    <x v="0"/>
    <x v="21"/>
    <s v="F42B 33/06, F42D 5/04"/>
  </r>
  <r>
    <s v="2015/03429"/>
    <s v="2010/07/30"/>
    <s v="RAYTHEON COMPANY Waltham, Ma 0245-1449 A.B.D. GENERAL DYNAMICS ORDNANCE AND TACTICAL SYSTEMS Bothell, Wa 98011 A.B.D. "/>
    <x v="13"/>
    <s v="2015"/>
    <x v="0"/>
    <x v="7"/>
    <s v="F42B 10/44"/>
  </r>
  <r>
    <s v="2015/01885"/>
    <s v="2015/02/17"/>
    <s v="FATİH DEMİRCAN Ağır Sanayi Bölgesi Eski Kepsut Caddesi No:313/A Karesi Balıkesir "/>
    <x v="76"/>
    <s v="2015"/>
    <x v="0"/>
    <x v="24"/>
    <s v="F42B 1/00, F42B 12/00, F42B1 2/04"/>
  </r>
  <r>
    <s v="2015/01679"/>
    <s v="2009/03/24"/>
    <s v="JAN-ÅKE BENGTSSON 524 93 Herrljunga İSVEÇ "/>
    <x v="77"/>
    <s v="2015"/>
    <x v="0"/>
    <x v="1"/>
    <s v="F42B 3/02, F42B 3/103, F42B 3/24, F42B 3/26, F42D 1/04, F42D 1/045, F42D 1/05, F42D 3/04"/>
  </r>
  <r>
    <s v="2015/01578"/>
    <s v="2015/02/10"/>
    <s v="HAS-EL TEKNİK MAK.SAVUNMA İNŞ.TUR.SAN.VE TİC.LTD.ŞTİ. Ostim Org.San.Böl.1213 Sk.6/E Yenimahalle Ankara "/>
    <x v="78"/>
    <s v="2015"/>
    <x v="0"/>
    <x v="16"/>
    <s v="F42B 15/00, F42B 17/00, F42B 33/00"/>
  </r>
  <r>
    <s v="2015/01567"/>
    <s v="2005/09/26"/>
    <s v="GENERAL DYNAMICS ORDNANCE AND TACTICAL SYSTEMS, INC. St. Petersburg, Fl 33716 A.B.D. "/>
    <x v="79"/>
    <s v="2015"/>
    <x v="0"/>
    <x v="7"/>
    <s v="F42B 10/54"/>
  </r>
  <r>
    <s v="2015/00908"/>
    <s v="2012/02/02"/>
    <s v="UTM IP LIMITED Hampstead Avenue Mildenhall, Suffolk Ip28 7as İNGİLTERE "/>
    <x v="80"/>
    <s v="2015"/>
    <x v="0"/>
    <x v="22"/>
    <s v="F42B 12/40"/>
  </r>
  <r>
    <s v="2014/16113"/>
    <s v="2014/12/30"/>
    <s v="ROKETSAN ROKET SANAYİİ TİCARET A.Ş. Kemalpaşa Mahallesi Şehit Yüzbaşı Adem Kutlu Sokak No:21 Elmadağ Ankara "/>
    <x v="72"/>
    <s v="2014"/>
    <x v="0"/>
    <x v="3"/>
    <s v="F42B 10/00"/>
  </r>
  <r>
    <s v="2014/14514"/>
    <s v="2012/06/06"/>
    <s v="TÜRKİYE BİLİMSEL VE TEKNOLOJİK ARAŞTIRMA KURUMU (TÜBİTAK) Atatürk Bulvarı No:221 Kavaklıdere Çankaya Ankara "/>
    <x v="81"/>
    <s v="2014"/>
    <x v="0"/>
    <x v="3"/>
    <s v="G06K 9/00, F42B 35/00"/>
  </r>
  <r>
    <s v="2014/14376"/>
    <s v="2014/11/28"/>
    <s v="YG YANGIN GÜVENLİĞİ SANAYİ VE DIŞ TİCARET LİMİTED ŞİRKETİ YEŞİLCE MAH.ULUBAŞ CAD. DOSTLUK SOK.NO:12-1 DAİRE NO:4 Kağıthane İstanbul "/>
    <x v="82"/>
    <s v="2014"/>
    <x v="0"/>
    <x v="3"/>
    <s v="A62C 19/00, F42B 12/46, F42B 15/00"/>
  </r>
  <r>
    <s v="2014/13680"/>
    <s v="2013/01/30"/>
    <s v="AEROSPACE SYSTEM ENGINEERING SHANGHAI No.3888, Yuanjiang Road, Minhang District Shanghai 201109 ÇİN CHINA GREAT WALL INDUSTRY CORPORATION No. 88, Nan Cai Yuan Street, Xicheng District Beijing 100054 ÇİN "/>
    <x v="83"/>
    <s v="2014"/>
    <x v="0"/>
    <x v="25"/>
    <s v="B64G 1/64, F42B 15/36"/>
  </r>
  <r>
    <s v="2014/12975"/>
    <s v="2009/05/12"/>
    <s v="RHEINMETALL WAFFE MUNITION GMBH Heinrich-Ehrhardt-Strasse 2 29345 Unterlüss ALMANYA "/>
    <x v="3"/>
    <s v="2014"/>
    <x v="0"/>
    <x v="0"/>
    <s v="F42C 19/06"/>
  </r>
  <r>
    <s v="2014/12399"/>
    <s v="2010/08/26"/>
    <s v="CONTROLLED BLASTING SOLUTIONS LIMITED 1 St. James Gate Newcastle-Upon-Tyne Tyne &amp; Wear Ne99 1yq İNGİLTERE "/>
    <x v="84"/>
    <s v="2014"/>
    <x v="0"/>
    <x v="22"/>
    <s v="F42B 3/04, F42B 3/06, F42D 3/04"/>
  </r>
  <r>
    <s v="2014/12328"/>
    <s v="2009/03/20"/>
    <s v="THYSSENKRUPP MARINE SYSTEMS GMBH Werftstrasse 112-114 24143 Kiel ALMANYA "/>
    <x v="68"/>
    <s v="2014"/>
    <x v="0"/>
    <x v="0"/>
    <s v="F41F 3/10, F42B 39/20"/>
  </r>
  <r>
    <s v="2014/11564"/>
    <s v="2014/09/30"/>
    <s v="MUSTAFA EMRAH KOÇ Yıldırım Beyazıt Mah. Mustafa Şimşek Bulvarı Kardelen Apt. No:153/29 Melikgazi Kayseri "/>
    <x v="85"/>
    <s v="2014"/>
    <x v="0"/>
    <x v="26"/>
    <s v="F42B 6/06"/>
  </r>
  <r>
    <s v="2014/09800"/>
    <s v="2009/04/23"/>
    <s v="THYSSENKRUPP MARINE SYSTEMS GMBH Werftstrasse 112-114 24143 Kiel ALMANYA "/>
    <x v="68"/>
    <s v="2014"/>
    <x v="0"/>
    <x v="0"/>
    <s v="F41F 3/10, F42B 39/20"/>
  </r>
  <r>
    <s v="2014/08531"/>
    <s v="2008/07/15"/>
    <s v="GAMO OUTDOOR, SL 08830 Sant Boi De Llobregat (Barcelona) (Es) İSPANYA "/>
    <x v="39"/>
    <s v="2014"/>
    <x v="0"/>
    <x v="4"/>
    <s v="F41A 9/54, F42B 6/10, F42B 7/04"/>
  </r>
  <r>
    <s v="2014/06568"/>
    <s v="2010/12/01"/>
    <s v="DIEHL BGT DEFENCE GMBH &amp; CO. KG Alte Nussdorfer Strasse 13 88662 Überlingen ALMANYA "/>
    <x v="55"/>
    <s v="2014"/>
    <x v="0"/>
    <x v="0"/>
    <s v="F42C 14/02, F42C 15/184, F42C 15/188, F42C 15/34, F42C 9/10"/>
  </r>
  <r>
    <s v="2014/05491"/>
    <s v="2008/11/20"/>
    <s v="GAMO OUTDOOR, SL 08830 Sant Boi De Llobregat (Barcelona) (Es) İSPANYA "/>
    <x v="39"/>
    <s v="2014"/>
    <x v="0"/>
    <x v="4"/>
    <s v="F42B 33/00, F42B 6/10"/>
  </r>
  <r>
    <s v="2014/05460"/>
    <s v="2010/04/16"/>
    <s v="RHEINMETALL WAFFE MUNITION GMBH Heinrich-Ehrhardt-Strasse 2 29345 Unterlüss ALMANYA "/>
    <x v="3"/>
    <s v="2014"/>
    <x v="0"/>
    <x v="0"/>
    <s v="F41A 21/02, F41B 6/00, F41H 11/02, F41J 2/02, F42B 4/26, F42B 5/145, F42B 5/15, F42B 5/155"/>
  </r>
  <r>
    <s v="2014/04338"/>
    <s v="2013/01/30"/>
    <s v="MBDA FRANCE 37, Boulevard De Montmorency 75016 Paris FRANSA "/>
    <x v="16"/>
    <s v="2014"/>
    <x v="0"/>
    <x v="9"/>
    <s v="F42B 12/40, F42B 8/00, F42B 8/12"/>
  </r>
  <r>
    <s v="2014/03700"/>
    <s v="2005/03/14"/>
    <s v="NEXTER MUNITIONS 13, Route De La Minière 78000 Versailles FRANSA "/>
    <x v="69"/>
    <s v="2014"/>
    <x v="0"/>
    <x v="9"/>
    <s v="F42B 12/24"/>
  </r>
  <r>
    <s v="2014/03137"/>
    <s v="2012/05/15"/>
    <s v="MBDA FRANCE 37, Boulevard De Montmorency 75016 Paris FRANSA "/>
    <x v="16"/>
    <s v="2014"/>
    <x v="0"/>
    <x v="9"/>
    <s v="F42B 10/46, F42B 10/52, F42B 12/08, F42B 12/76"/>
  </r>
  <r>
    <s v="2014/02804"/>
    <s v="2014/03/10"/>
    <s v="SUAT ARAPOĞLU Çay İçi Mah. İzmit Cad. No:126/1-2 Sapanca Sakarya "/>
    <x v="86"/>
    <s v="2014"/>
    <x v="0"/>
    <x v="3"/>
    <s v="F42B 4/26"/>
  </r>
  <r>
    <s v="2014/01924"/>
    <s v="2012/01/25"/>
    <s v="NEXTER MUNITIONS 13, Route De La Minière 78000 Versailles FRANSA "/>
    <x v="69"/>
    <s v="2014"/>
    <x v="0"/>
    <x v="9"/>
    <s v="F42C 15/184, F42C 15/24, F42C 15/34"/>
  </r>
  <r>
    <s v="2014/01564"/>
    <s v="2004/10/21"/>
    <s v="OWEN OIL TOOLS L.P. 6316 Windfern Houston, Tx 77040 A.B.D. "/>
    <x v="87"/>
    <s v="2014"/>
    <x v="0"/>
    <x v="7"/>
    <s v="F42B 1/028, F42B 1/032, F42B 3/08"/>
  </r>
  <r>
    <s v="2014/00922"/>
    <s v="2011/03/16"/>
    <s v="NEXTER MUNITIONS 13, Route De La Minière 78000 Versailles FRANSA "/>
    <x v="69"/>
    <s v="2014"/>
    <x v="0"/>
    <x v="9"/>
    <s v="F42B 12/04, F42B 12/06, F42B 12/08, F42B 12/20"/>
  </r>
  <r>
    <s v="2014/00830"/>
    <s v="2014/01/24"/>
    <s v="ROKETSAN ROKET SANAYİİ TİCARET A.Ş. Kemalpaşa Mahallesi Şehit Yüzbaşı Adem Kutlu Sokak No:21 Elmadağ Ankara "/>
    <x v="72"/>
    <s v="2014"/>
    <x v="0"/>
    <x v="3"/>
    <s v="F41G 7/22, F42B 15/01, F41G 3/22"/>
  </r>
  <r>
    <s v="2013/15235"/>
    <s v="2008/12/09"/>
    <s v="TECHNOLOGIE ALPINE DE SECURITE - TAS 73800 Sainte-Helene-Du-Lac FRANSA "/>
    <x v="62"/>
    <s v="2013"/>
    <x v="0"/>
    <x v="9"/>
    <s v="F42D 3/00, E01F 7/04"/>
  </r>
  <r>
    <s v="2013/15176"/>
    <s v="2010/11/30"/>
    <s v="TECHNOLOGIE ALPINE DE SECURITE - TAS 73800 Sainte-Helene-Du-Lac FRANSA "/>
    <x v="62"/>
    <s v="2013"/>
    <x v="0"/>
    <x v="9"/>
    <s v="F42D 3/00"/>
  </r>
  <r>
    <s v="2013/15156"/>
    <s v="2013/12/24"/>
    <s v="KOÇ BİLGİ VE SAVUNMA TEKNOLOJİLERİ A.Ş. Üniversiteler Mahallesi, Odtü Teknokent, Titanyum Blok, 17/A, Odtü, 06800 Çankaya Ankara "/>
    <x v="88"/>
    <s v="2013"/>
    <x v="0"/>
    <x v="3"/>
    <s v="F42B 22/06, F42C 13/06"/>
  </r>
  <r>
    <s v="2013/14887"/>
    <s v="2013/12/18"/>
    <s v="ROKETSAN ROKET SANAYİİ TİCARET A.Ş. Kemalpaşa Mahallesi Şehit Yüzbaşı Adem Kutlu Sokak No:21 Elmadağ Ankara "/>
    <x v="72"/>
    <s v="2013"/>
    <x v="0"/>
    <x v="3"/>
    <s v="F42B 12/32, F42B 33/04"/>
  </r>
  <r>
    <s v="2013/14796"/>
    <s v="2012/01/25"/>
    <s v="NEXTER MUNITIONS 13, Route De La Minière 78000 Versailles FRANSA "/>
    <x v="69"/>
    <s v="2013"/>
    <x v="0"/>
    <x v="9"/>
    <s v="F42C 15/184, F42C 15/24, F42C 15/34"/>
  </r>
  <r>
    <s v="2013/14172"/>
    <s v="2009/11/04"/>
    <s v="DIEHL BGT DEFENCE GMBH &amp; CO. KG Alte Nussdorfer Strasse 13 88662 Überlingen ALMANYA "/>
    <x v="55"/>
    <s v="2013"/>
    <x v="0"/>
    <x v="0"/>
    <s v="F42B 12/06, F42B 25/00"/>
  </r>
  <r>
    <s v="2013/13798"/>
    <s v="2012/01/25"/>
    <s v="NEXTER MUNITIONS 13, Route De La Minière 78000 Versailles FRANSA "/>
    <x v="69"/>
    <s v="2013"/>
    <x v="0"/>
    <x v="9"/>
    <s v="F42C 15/00, F42C 15/24, F42C 15/26"/>
  </r>
  <r>
    <s v="2013/13001"/>
    <s v="2012/05/09"/>
    <s v="DYNO NOBEL INC. 2795 East Cottonwood Parkway Suite 500 Salt Lake City, Utah 84121 A.B.D A.B.D. "/>
    <x v="19"/>
    <s v="2013"/>
    <x v="0"/>
    <x v="7"/>
    <s v="F42D 1/04, F42B 3/26"/>
  </r>
  <r>
    <s v="2013/12686"/>
    <s v="2011/06/30"/>
    <s v="NEXTER MUNITIONS 13, Route De La Minière 78000 Versailles FRANSA "/>
    <x v="69"/>
    <s v="2013"/>
    <x v="0"/>
    <x v="9"/>
    <s v="F42C 15/34"/>
  </r>
  <r>
    <s v="2013/11990"/>
    <s v="2010/09/10"/>
    <s v="TDA ARMEMENTS S.A.S. Route D'Ardon 45240 La Ferté Saint-Aubin FRANSA "/>
    <x v="89"/>
    <s v="2013"/>
    <x v="0"/>
    <x v="9"/>
    <s v="F42B 12/60"/>
  </r>
  <r>
    <s v="2013/11933"/>
    <s v="2009/01/06"/>
    <s v="NEXTER MUNITIONS 13, Route De La Minière 78000 Versailles FRANSA "/>
    <x v="69"/>
    <s v="2013"/>
    <x v="0"/>
    <x v="9"/>
    <s v="F42C 15/00, F42C 15/26, F42C 15/34"/>
  </r>
  <r>
    <s v="2013/11857"/>
    <s v="2004/10/14"/>
    <s v="COMPANHIA BRASILEIRA DE CARTUCHOS Avenida Humberto De Campos 3220 Cep- 9426- 900 Ribeirão Pires Sp BREZİLYA "/>
    <x v="90"/>
    <s v="2013"/>
    <x v="0"/>
    <x v="23"/>
    <s v="F42B 33/14"/>
  </r>
  <r>
    <s v="2013/11528"/>
    <s v="2008/10/27"/>
    <s v="NEXTER MUNITIONS 13, Route De La Minière 78000 Versailles FRANSA "/>
    <x v="69"/>
    <s v="2013"/>
    <x v="0"/>
    <x v="9"/>
    <s v="F42B 33/02"/>
  </r>
  <r>
    <s v="2013/10280"/>
    <s v="2013/08/29"/>
    <s v="ARMSAN SİLAH SANAYİ VE TİCARET ANONİM ŞİRKETİ Dudullu Organize Sanayi Bölgesi 1.Cad. No:32 Ümraniye İstanbul "/>
    <x v="91"/>
    <s v="2013"/>
    <x v="0"/>
    <x v="3"/>
    <s v="F42B 30/00, F42B 25/00"/>
  </r>
  <r>
    <s v="2013/10185"/>
    <s v="2011/03/16"/>
    <s v="NEXTER MUNITIONS 13, Route De La Minière 78000 Versailles FRANSA "/>
    <x v="69"/>
    <s v="2013"/>
    <x v="0"/>
    <x v="9"/>
    <s v="F42B 12/06, F42B 12/08, F42B 12/20"/>
  </r>
  <r>
    <s v="2013/09396"/>
    <s v="2002/01/18"/>
    <s v="ALFORD RESEARCH LİMİTED Unit 18, Glenmore Business Park Vincients Road Bumpers Farm Industrial Estate Chippenham Wiltshire Sn14 6bb İNGİLTERE "/>
    <x v="92"/>
    <s v="2013"/>
    <x v="0"/>
    <x v="22"/>
    <s v="F42B 33/06, F42B 3/00, F42B 3/08, F41B 9/00, F42B 1/032"/>
  </r>
  <r>
    <s v="2013/06892"/>
    <s v="2006/03/17"/>
    <s v="ORICA EXPLOSIVES TECHNOLOGY PTY LTD 1 Nicholson Street Melbourne, Vıc 3000 AVUSTRALYA "/>
    <x v="51"/>
    <s v="2013"/>
    <x v="0"/>
    <x v="19"/>
    <s v="F42B 3/18, F42D 1/055, F42D 1/02, F42D 5/04, F42B 3/113"/>
  </r>
  <r>
    <s v="2013/05313"/>
    <s v="2009/05/07"/>
    <s v="THYSSENKRUPP MARINE SYSTEMS GMBH Werftstrasse 112-114 24143 Kiel ALMANYA "/>
    <x v="68"/>
    <s v="2013"/>
    <x v="0"/>
    <x v="0"/>
    <s v="B63G 8/08, B63H 19/00, F41F 3/08, F42B 19/01, H01L 41/00"/>
  </r>
  <r>
    <s v="2013/03016"/>
    <s v="2013/03/12"/>
    <s v="YUSUF DEMİRCİ Rami Yeni Mahalle Palabıyık Sok. Gülistan Apt. No:4/16 Eyüp İstanbul "/>
    <x v="93"/>
    <s v="2013"/>
    <x v="0"/>
    <x v="3"/>
    <s v="F42B 7/08"/>
  </r>
  <r>
    <s v="2013/02740"/>
    <s v="2008/01/16"/>
    <s v="BERRY PLASTİCS CORPORATİON 101 Oakley Street P.O. Box 959 Evansville, In 47706-0959 A.B.D. "/>
    <x v="94"/>
    <s v="2013"/>
    <x v="0"/>
    <x v="7"/>
    <s v="F41H 5/04, F41H 7/04, F42D 5/045, C09J 7/02, B32B 25/10, B32B 27/12, B32B 27/40, B32B 27/02, B32B 27/34, B32B 27/08"/>
  </r>
  <r>
    <s v="2013/01490"/>
    <s v="2007/05/11"/>
    <s v="KEIT LTD. J.K. Mladost 3, Bl. 380 1712 Sofia BULGARİSTAN ZHELEV, ZHIVKO J.K. Mladost 4, Bl. 417, Fl. 8, Ap. 31 1712 Sofia BULGARİSTAN ZHELEV, ARKADIUSH J.K. Mladost 2, Bl 236, Vh. 1, Ap. 21 1712 Sofia BULGARİSTAN "/>
    <x v="95"/>
    <s v="2013"/>
    <x v="0"/>
    <x v="27"/>
    <s v="B23K 26/14, B41M 5/26, F41A 21/22, F41A 35/00, F42B 33/14, B44C 1/22, G06K 1/12, G09F 7/16"/>
  </r>
  <r>
    <s v="2013/00638"/>
    <s v="2006/09/08"/>
    <s v="GENERAL DYNAMICS ORDNANCE AND TACTICAL SYSTEMS, INC. St. Petersburg, Fl 33716 A.B.D. "/>
    <x v="79"/>
    <s v="2013"/>
    <x v="0"/>
    <x v="7"/>
    <s v="F42B 10/04, F42B 10/26, F42B 10/54"/>
  </r>
  <r>
    <s v="2012/14119"/>
    <s v="2012/12/05"/>
    <s v="ALİ KESKİN Egemenlik Mahallesi 6093 Sokak No:22 Işıkkent Bornova İzmir "/>
    <x v="96"/>
    <s v="2012"/>
    <x v="0"/>
    <x v="3"/>
    <s v="F42B 4/00"/>
  </r>
  <r>
    <s v="2012/13791"/>
    <s v="2009/04/17"/>
    <s v="TÜRKİYE BİLİMSEL VE TEKNOLOJİK ARAŞTIRMA KURUMU (TÜBİTAK) Atatürk Bulvarı No:221 Kavaklıdere Çankaya Ankara "/>
    <x v="81"/>
    <s v="2012"/>
    <x v="0"/>
    <x v="3"/>
    <s v="G06K 9/46, G06T 7/00, F42B 35/00"/>
  </r>
  <r>
    <s v="2012/12835"/>
    <s v="2005/03/08"/>
    <s v="THIFAN INDUSTRIE Route De Veauce 18230 Saint-Doulchard FRANSA "/>
    <x v="97"/>
    <s v="2012"/>
    <x v="0"/>
    <x v="9"/>
    <s v="F42B 12/34"/>
  </r>
  <r>
    <s v="2012/11360"/>
    <s v="2012/10/04"/>
    <s v="CARBOLİN TEKSTİL SANAYİ VE TİCARET LİMİTED ŞİRKETİ Boyacı Mah Hamdi Kutlar Cad Açıkkol Pasajı No 60/B Şahınbey Gaziantep "/>
    <x v="98"/>
    <s v="2012"/>
    <x v="0"/>
    <x v="28"/>
    <s v="C06B 45/00, C06B 25/18, C06B 31/48, C08B 5/02, C06C 5/04, F42B 1/00, F42B 12/76"/>
  </r>
  <r>
    <s v="2012/11317"/>
    <s v="2012/10/03"/>
    <s v="TOFAŞ TÜRK OTOMOBİL FABRİKASI ANONİM ŞİRKETİ Yeni Yalova Yolu No: 574 Osmangazi Bursa / Osmangazi Bursa "/>
    <x v="99"/>
    <s v="2012"/>
    <x v="0"/>
    <x v="29"/>
    <s v="B60R 21/02, F42C 1/04"/>
  </r>
  <r>
    <s v="2012/10437"/>
    <s v="2004/10/20"/>
    <s v="NEXTER MUNITIONS 13, Route De La Minière 78000 Versailles FRANSA "/>
    <x v="69"/>
    <s v="2012"/>
    <x v="0"/>
    <x v="9"/>
    <s v="F42B 12/20, F42B 30/08"/>
  </r>
  <r>
    <s v="2012/10270"/>
    <s v="2012/09/09"/>
    <s v="ÖMER FARUK ORAN Bilkent Üniversitesi Mühendislik Mimarlık Fak. Elektrik Elektronik Mühendisliği Ankara ELİF ORAN AVCI AKADEMİ MH. GÜRBULUT SK. NO:67 KONYA TEKNOKENT SAFİR PANORAMA BLOK A2-303 Selçuklu Konya BÜLENT ORAN Selçuklu Tıp Fakültesi Hastanesi Çocuk Kardiyoloji Anabilim Dalı Konya "/>
    <x v="100"/>
    <s v="2012"/>
    <x v="0"/>
    <x v="30"/>
    <s v="B63H 1/16, B63H 11/08, F42B 19/26"/>
  </r>
  <r>
    <s v="2012/10236"/>
    <s v="2012/09/07"/>
    <s v="ORHAN YÜCELKAN Havzan Mahallesi Irmakbaşı Sokak Yüceler Sitesi C Blok Apartman No:4 Daire No:6 Meram Konya "/>
    <x v="101"/>
    <s v="2012"/>
    <x v="0"/>
    <x v="30"/>
    <s v="F42B 5/24"/>
  </r>
  <r>
    <s v="2012/09792"/>
    <s v="2006/09/30"/>
    <s v="RHEINMETALL WAFFE MUNITION GMBH Heinrich-Ehrhardt-Strasse 2 29345 Unterlüss ALMANYA "/>
    <x v="3"/>
    <s v="2012"/>
    <x v="0"/>
    <x v="0"/>
    <s v="B22F 3/00, B22F 5/00, B22F 7/00, F42B 12/74, F42B 12/76"/>
  </r>
  <r>
    <s v="2012/09209"/>
    <s v="2008/07/02"/>
    <s v="SALTECH AG Obere Ey 6 4657 Dulliken İSVİÇRE "/>
    <x v="102"/>
    <s v="2012"/>
    <x v="0"/>
    <x v="5"/>
    <s v="F42B 5/02, F42B 8/14, F42B 12/06, F42B 12/78, F42B 30/02"/>
  </r>
  <r>
    <s v="2012/09140"/>
    <s v="2012/08/06"/>
    <s v="ATA SİLAH SANAYİ ANONİM ŞİRKETİ Alemdağ Mahallesi Elmalı Sokak No:5/A Çekmeköy İstanbul "/>
    <x v="103"/>
    <s v="2012"/>
    <x v="0"/>
    <x v="3"/>
    <s v="F41A 21/32, F41C 23/04, F42B 12/36"/>
  </r>
  <r>
    <s v="2012/08393"/>
    <s v="2004/07/30"/>
    <s v="RUAG AMMOTEC GMBH Kronacher Strasse 63 90765 Fürth ALMANYA "/>
    <x v="104"/>
    <s v="2012"/>
    <x v="0"/>
    <x v="0"/>
    <s v="F42B 12/56, F42B 12/74, F42B 12/34"/>
  </r>
  <r>
    <s v="2012/08290"/>
    <s v="2009/09/03"/>
    <s v="ESW GMBH Industriestrasse 33 22880 Wedel ALMANYA "/>
    <x v="105"/>
    <s v="2012"/>
    <x v="0"/>
    <x v="0"/>
    <s v="F42B 8/26, F42B 12/42, F41A 33/02"/>
  </r>
  <r>
    <s v="2012/08265"/>
    <s v="2012/07/12"/>
    <s v="MUHAMMED KÜRŞAT SORMAGEÇ Kazimiye Mah. Bahçelievler 1 Sok. Kuluptakan Apt. Kat.5 Dai.20 Çorlu Tekirdağ "/>
    <x v="106"/>
    <s v="2012"/>
    <x v="0"/>
    <x v="31"/>
    <s v="F42B 6/02"/>
  </r>
  <r>
    <s v="2012/07340"/>
    <s v="2008/05/13"/>
    <s v="AEL MINING SERVICES LIMITED Aecı Place, 23/24 The Woodlands, Woodlands Drive, Woodmead 2196 Gauteng / Za GÜNEY AFRİKA "/>
    <x v="107"/>
    <s v="2012"/>
    <x v="0"/>
    <x v="13"/>
    <s v="F42D 1/10, E21B 44/00, F42D 3/04"/>
  </r>
  <r>
    <s v="2012/07179"/>
    <s v="2008/02/25"/>
    <s v="RHEINMETALL WAFFE MUNITION GMBH Heinrich-Ehrhardt-Strasse 2 29345 Unterlüss ALMANYA "/>
    <x v="3"/>
    <s v="2012"/>
    <x v="0"/>
    <x v="0"/>
    <s v="F42B 5/16, C06B 21/00, C06B 23/00"/>
  </r>
  <r>
    <s v="2012/06630"/>
    <s v="2009/01/27"/>
    <s v="NEXTER MUNITIONS 13, Route De La Minière 78000 Versailles FRANSA "/>
    <x v="69"/>
    <s v="2012"/>
    <x v="0"/>
    <x v="9"/>
    <s v="F42B 33/02, C06B 21/00"/>
  </r>
  <r>
    <s v="2012/05149"/>
    <s v="2012/05/03"/>
    <s v="OKAN DOĞAN Emek Mah 10. Cadde 5/15 06490 Çankaya Ankara "/>
    <x v="108"/>
    <s v="2012"/>
    <x v="0"/>
    <x v="3"/>
    <s v="F42B 15/00"/>
  </r>
  <r>
    <s v="2012/03928"/>
    <s v="2012/04/05"/>
    <s v="AKAY BOYA TOPU İMALATI SPORTİF FAALİYETLER SANAYİ VE TİCARET LİMİTED ŞİRKETİ İkitelli Org. San. Böl. Metal İnş. San. Sit. 17. Blok No:12 Küçükçekmece İstanbul "/>
    <x v="109"/>
    <s v="2012"/>
    <x v="0"/>
    <x v="3"/>
    <s v="F42B 6/10, F42B 12/36"/>
  </r>
  <r>
    <s v="2012/03249"/>
    <s v="2003/06/03"/>
    <s v="GEKE TECHNOLOGIE GMBH Erasmusstr. 16 79098 Freiburg ALMANYA "/>
    <x v="110"/>
    <s v="2012"/>
    <x v="0"/>
    <x v="0"/>
    <s v="F42B 12/20"/>
  </r>
  <r>
    <s v="2012/02444"/>
    <s v="2009/09/07"/>
    <s v="NEXTER SYSTEMS 34, Boulevard De Valmy 42328 Roanne FRANSA "/>
    <x v="22"/>
    <s v="2012"/>
    <x v="0"/>
    <x v="9"/>
    <s v="F41A 23/20, F42B 5/155, F41H 9/08, A62C 31/00"/>
  </r>
  <r>
    <s v="2012/01838"/>
    <s v="2012/02/20"/>
    <s v="EMİR MUHSİN ÖZAYSIN Cumhuriyet Mah. Demokrasi Cad. Yaz Sok. No:1 Taşdelen Çekmeköy İstanbul "/>
    <x v="111"/>
    <s v="2012"/>
    <x v="0"/>
    <x v="3"/>
    <s v="F42B 5/00"/>
  </r>
  <r>
    <s v="2012/01442"/>
    <s v="2009/03/11"/>
    <s v="RHEINMETALL WAFFE MUNITION GMBH Heinrich-Ehrhardt-Strasse 2 29345 Unterlüss ALMANYA "/>
    <x v="3"/>
    <s v="2012"/>
    <x v="0"/>
    <x v="0"/>
    <s v="F42C 19/06, F42B 14/06"/>
  </r>
  <r>
    <s v="2012/00181"/>
    <s v="2006/05/17"/>
    <s v="NITROCHEMIE ASCHAU GMBH Liebigstrasse 17 84544 Aschau Am Inn ALMANYA "/>
    <x v="112"/>
    <s v="2012"/>
    <x v="0"/>
    <x v="0"/>
    <s v="F42B 5/38"/>
  </r>
  <r>
    <s v="2011/12093"/>
    <s v="2008/03/11"/>
    <s v="DYNO NOBEL INC. 2650 Decker Lake Boulevard Salt Lake City, Ut 84119 A.B.D. "/>
    <x v="19"/>
    <s v="2011"/>
    <x v="0"/>
    <x v="7"/>
    <s v="F42B 3/18"/>
  </r>
  <r>
    <s v="2011/12015"/>
    <s v="2012/02/22"/>
    <s v="MEHMET NEMCİ VARDAR Uzunoluk Mah Sanayi Sitesi K Blok No:10 Korkuteli Antalya "/>
    <x v="113"/>
    <s v="2011"/>
    <x v="0"/>
    <x v="3"/>
    <s v="F42D 3/02"/>
  </r>
  <r>
    <s v="2011/11697"/>
    <s v="2008/02/13"/>
    <s v="SELEX SISTEMI INTEGRATI S.P.A. Via Tiburtina, 1231 00131 Roma İTALYA "/>
    <x v="114"/>
    <s v="2011"/>
    <x v="0"/>
    <x v="11"/>
    <s v="F42B 12/36, H01Q 21/24, H01Q 3/24"/>
  </r>
  <r>
    <s v="2011/10685"/>
    <s v="2002/12/30"/>
    <s v="CH2M HILL DEMILITARIZATION, INC. 9191 S. Jamaica Street Englewood, Co 80112 A.B.D. "/>
    <x v="115"/>
    <s v="2011"/>
    <x v="0"/>
    <x v="7"/>
    <s v="F42B 33/06"/>
  </r>
  <r>
    <s v="2011/10275"/>
    <s v="2005/11/15"/>
    <s v="CHEMRING DEFENCE GERMANY GMBH Vieländer Weg 147 Bremerhaven ALMANYA "/>
    <x v="116"/>
    <s v="2011"/>
    <x v="0"/>
    <x v="0"/>
    <s v="F42B 4/02, F42B 8/00"/>
  </r>
  <r>
    <s v="2011/08281"/>
    <s v="2007/12/20"/>
    <s v="SOCIETE DES ATELIERS MECANIQUES DE PONT SUR SAMBRE 37 Grand'Rue 59138 Pont Sur Sambre FRANSA "/>
    <x v="117"/>
    <s v="2011"/>
    <x v="0"/>
    <x v="9"/>
    <s v="F42B 15/01"/>
  </r>
  <r>
    <s v="2011/07188"/>
    <s v="2008/02/20"/>
    <s v="CERAMOSS GMBH Gaisbergstr. 11a / 2. Stock 5020 Salzburg AVUSTURYA "/>
    <x v="118"/>
    <s v="2011"/>
    <x v="0"/>
    <x v="2"/>
    <s v="A61L 27/04, A61L 27/10, A61L 27/30, A61C 8/00, F42B 12/74, F42B 12/80"/>
  </r>
  <r>
    <s v="2011/06993"/>
    <s v="2006/02/01"/>
    <s v="RHEINMETALL AIR DEFENCE AG. Birchstrasse 155, 8050 Zürich, İSVİÇRE "/>
    <x v="3"/>
    <s v="2011"/>
    <x v="0"/>
    <x v="5"/>
    <s v="F42C 11/06, F42C 17/04"/>
  </r>
  <r>
    <s v="2011/06836"/>
    <s v="2011/07/11"/>
    <s v="SEBAHATTİN TEKİN Bahçelievler Mahallesi Kırlangıç Sokak No : 20/2 29600 Kelkit Gümüşhane "/>
    <x v="119"/>
    <s v="2011"/>
    <x v="0"/>
    <x v="3"/>
    <s v="F41B 7/08, A63H 33/18, F42B 6/00"/>
  </r>
  <r>
    <s v="2011/06350"/>
    <s v="2011/06/27"/>
    <s v="HARUN ÇELİK İstasyon Mh. Toki Askeri Lojmanları Davraz Apt. No:12 Eğirdir Isparta "/>
    <x v="120"/>
    <s v="2011"/>
    <x v="0"/>
    <x v="3"/>
    <s v="F42B 7/00"/>
  </r>
  <r>
    <s v="2011/05742"/>
    <s v="2011/06/13"/>
    <s v="BİCAN KARACA Maltepe Litros Yolu Kabataş San.Sitesi No:13/2 Bayrampaşa İstanbul "/>
    <x v="121"/>
    <s v="2011"/>
    <x v="0"/>
    <x v="3"/>
    <s v="F42B 12/00, F42B 8/02, F42B 8/04"/>
  </r>
  <r>
    <s v="2011/05245"/>
    <s v="2011/05/30"/>
    <s v="EMİR MUHSİN ÖZAYSIN Cumhuriyet Mah. Demokrasi Cad. Yaz Sok. No:1 Taşdelen Çekmeköy İstanbul "/>
    <x v="111"/>
    <s v="2011"/>
    <x v="0"/>
    <x v="3"/>
    <s v="F42B 8/00"/>
  </r>
  <r>
    <s v="2011/04919"/>
    <s v="2004/11/08"/>
    <s v="PARSONS CORPORATION 100 West Walnut Street Pasadena, Ca 91124 A.B.D. "/>
    <x v="122"/>
    <s v="2011"/>
    <x v="0"/>
    <x v="7"/>
    <s v="F42B 33/06"/>
  </r>
  <r>
    <s v="2011/04714"/>
    <s v="2011/05/13"/>
    <s v="EMİR MUHSİN ÖZAYSIN Cumhuriyet Mah. Demokrasi Cad. Yaz Sok. No:1 Taşdelen Çekmeköy İstanbul "/>
    <x v="111"/>
    <s v="2011"/>
    <x v="0"/>
    <x v="3"/>
    <s v="F42B 7/00"/>
  </r>
  <r>
    <s v="2011/04339"/>
    <s v="2011/05/04"/>
    <s v="SARSILMAZ PATLAYICI SANAYİ ANONİM ŞİRKETİ Atatürk Mah. Turgut Reis Cad. No:128 Balıkesir "/>
    <x v="123"/>
    <s v="2011"/>
    <x v="0"/>
    <x v="3"/>
    <s v="F42B 7/02"/>
  </r>
  <r>
    <s v="2011/04089"/>
    <s v="2009/01/06"/>
    <s v="CHEDDITE FRANCE 99 Route De Lyon 26500 Bourg Les Valence FRANSA "/>
    <x v="124"/>
    <s v="2011"/>
    <x v="0"/>
    <x v="9"/>
    <s v="F42B 5/18, F42B 5/26, F42B 33/00"/>
  </r>
  <r>
    <s v="2011/02836"/>
    <s v="2005/04/08"/>
    <s v="RHEINMETALL WAFFE MUNITION GMBH Heinrich-Ehrhardt-Strasse 2 29345 Unterlüss ALMANYA "/>
    <x v="3"/>
    <s v="2011"/>
    <x v="0"/>
    <x v="0"/>
    <s v="F42B 39/20"/>
  </r>
  <r>
    <s v="2011/02727"/>
    <s v="2003/08/06"/>
    <s v="RAYTHEON COMPANY Waltham, Ma 0245-1449 A.B.D. "/>
    <x v="13"/>
    <s v="2011"/>
    <x v="0"/>
    <x v="7"/>
    <s v="F42B 12/02"/>
  </r>
  <r>
    <s v="2011/02595"/>
    <s v="2005/04/08"/>
    <s v="RHEINMETALL WAFFE MUNITION GMBH Heinrich-Ehrhardt-Strasse 2 29345 Unterlüss ALMANYA "/>
    <x v="3"/>
    <s v="2011"/>
    <x v="0"/>
    <x v="0"/>
    <s v="F42B 8/14, F42B 12/40"/>
  </r>
  <r>
    <s v="2011/01927"/>
    <s v="2004/07/30"/>
    <s v="RUAG AMMOTEC GMBH Kronacher Strasse 63 90765 Fürth ALMANYA "/>
    <x v="104"/>
    <s v="2011"/>
    <x v="0"/>
    <x v="0"/>
    <s v="F42B 12/34, F42B 12/74, F42B 12/56"/>
  </r>
  <r>
    <s v="2011/01200"/>
    <s v="2006/02/13"/>
    <s v="SALTECH AG Obere Ey 6,4657 Dulliken İSVİÇRE "/>
    <x v="102"/>
    <s v="2011"/>
    <x v="0"/>
    <x v="5"/>
    <s v="F42B 30/02"/>
  </r>
  <r>
    <s v="2010/10825"/>
    <s v="2002/04/22"/>
    <s v="MAXAMCORP HOLDING, S.L. Avda. del Partenón, 16 - 5ª Planta, Campo de las Naciones E-28042 Madrid İSPANYA "/>
    <x v="6"/>
    <s v="2010"/>
    <x v="0"/>
    <x v="4"/>
    <s v="C06B 25/34, C06C 7/00, C06B 25/32, F42B 3/26"/>
  </r>
  <r>
    <s v="2010/10658"/>
    <s v="2010/12/20"/>
    <s v="ÖZKURSAN OTOMOTİV VE METAL MAKİNA PAZARLAMA SANAYİ TİCARET LİMİTED ŞİRKETİ Maltepe Mah. Çiftehavuzlar Cad. Prestij İş Merkezi Kat:3 No:701 Bayrampaşa Zeytinburnu İstanbul "/>
    <x v="125"/>
    <s v="2010"/>
    <x v="0"/>
    <x v="3"/>
    <s v="F42B 5/00"/>
  </r>
  <r>
    <s v="2010/10577"/>
    <s v="2007/01/26"/>
    <s v="RHEINMETALL WAFFE MUNITION GMBH Heinrich-Ehrhardt-Strasse 2 29345 Unterlüss ALMANYA "/>
    <x v="3"/>
    <s v="2010"/>
    <x v="0"/>
    <x v="0"/>
    <s v="F41A 9/63, F41A 21/06, F42B 5/155"/>
  </r>
  <r>
    <s v="2010/10385"/>
    <s v="2001/08/30"/>
    <s v="GENERAL DYNAMICS ORDNANCE AND TACTICAL SYSTEMS - CANADA INC 5 Montee Des Arsenaux Le Gardeur, Qc J5z 2p4 KANADA "/>
    <x v="79"/>
    <s v="2010"/>
    <x v="0"/>
    <x v="32"/>
    <s v="F42B 8/02, F42B 5/02"/>
  </r>
  <r>
    <s v="2010/09342"/>
    <s v="2007/03/23"/>
    <s v="AEL MINING SERVICES LIMITED Aecı Place, 23/24 The Woodlands, Woodlands Drive, Woodmead 2196 Gauteng / Za GÜNEY AFRİKA "/>
    <x v="107"/>
    <s v="2010"/>
    <x v="0"/>
    <x v="13"/>
    <s v="F42B 3/16, F42C 9/10, C06C 5/06, C06C 7/00"/>
  </r>
  <r>
    <s v="2010/08936"/>
    <s v="2007/09/12"/>
    <s v="ATC ESTABLISHMENT 9491 Ruggell LİHTENŞTAYN "/>
    <x v="126"/>
    <s v="2010"/>
    <x v="0"/>
    <x v="33"/>
    <s v="F42D 1/04"/>
  </r>
  <r>
    <s v="2010/08642"/>
    <s v="2001/06/01"/>
    <s v="ORBITAL ATK, INC. 4700 Nathan Lane North Plymouth, Mn 55442 A.B.D. "/>
    <x v="127"/>
    <s v="2010"/>
    <x v="0"/>
    <x v="7"/>
    <s v="F42B 8/28, F41A 33/00"/>
  </r>
  <r>
    <s v="2010/07734"/>
    <s v="2008/01/12"/>
    <s v="DIEHL BGT DEFENCE GMBH &amp; CO. KG 88662 Überlingen ALMANYA "/>
    <x v="55"/>
    <s v="2010"/>
    <x v="0"/>
    <x v="0"/>
    <s v="F42B 10/14"/>
  </r>
  <r>
    <s v="2010/07446"/>
    <s v="2007/06/26"/>
    <s v="DIEHL BGT DEFENCE GMBH &amp; CO. KG 88662 Überlingen ALMANYA "/>
    <x v="55"/>
    <s v="2010"/>
    <x v="0"/>
    <x v="0"/>
    <s v="F42B 8/04"/>
  </r>
  <r>
    <s v="2010/06018"/>
    <s v="2010/07/21"/>
    <s v="MADOORS SİSTEM GÜVENLİK MAKİNA ELEKTRİK İNŞAAT TAAHHÜT SANAYİ TİCARET LİMİTED ŞİRKETİ 100.Yıl Bulvarı 2.Sokak No:17 Ostim Ankara "/>
    <x v="128"/>
    <s v="2010"/>
    <x v="0"/>
    <x v="3"/>
    <s v="F42B 39/00"/>
  </r>
  <r>
    <s v="2010/05814"/>
    <s v="2007/12/20"/>
    <s v="SOCIETE DES ATELIERS MECANIQUES DE PONT SUR SAMBRE 37 Grand'Rue 59138 Pont Sur Sambre FRANSA "/>
    <x v="117"/>
    <s v="2010"/>
    <x v="0"/>
    <x v="9"/>
    <s v="F42B 12/06, F42B 25/00"/>
  </r>
  <r>
    <s v="2010/04581"/>
    <s v="2010/06/08"/>
    <s v="YAKUP GÜNER Taksim Sıra Selviler Caddesi No:14 Beyoğlu İstanbul "/>
    <x v="129"/>
    <s v="2010"/>
    <x v="0"/>
    <x v="3"/>
    <s v="F42B 23/00"/>
  </r>
  <r>
    <s v="2010/03679"/>
    <s v="2008/11/07"/>
    <s v="RAYTHEON COMPANY Waltham, Ma 0245-1449 A.B.D. "/>
    <x v="13"/>
    <s v="2010"/>
    <x v="0"/>
    <x v="7"/>
    <s v="F41H 11/02, F42B 5/155, F42B 12/70, B64D 1/16"/>
  </r>
  <r>
    <s v="2010/02773"/>
    <s v="2010/04/08"/>
    <s v="YUSUF DEMİRCİ Rami Yeni Mahalle Palabıyık Sok. Gülistan Apt. No:4/16 Eyüp İstanbul "/>
    <x v="93"/>
    <s v="2010"/>
    <x v="0"/>
    <x v="3"/>
    <s v="F42B 7/00"/>
  </r>
  <r>
    <s v="2010/02300"/>
    <s v="2010/03/25"/>
    <s v="YAKUP GÜNER Taksim Sıra Selviler Caddesi No:14 Beyoğlu İstanbul "/>
    <x v="129"/>
    <s v="2010"/>
    <x v="0"/>
    <x v="3"/>
    <s v="F42B 15/00"/>
  </r>
  <r>
    <s v="2010/01973"/>
    <s v="2010/08/12"/>
    <s v="İSMAİL KURTOĞLU Arı Teknokent 2b Blok B2 2e İtü Ayazağa Kampüsü Maslak İstanbul "/>
    <x v="130"/>
    <s v="2010"/>
    <x v="0"/>
    <x v="3"/>
    <s v="F42D 5/04, F41H 13/00"/>
  </r>
  <r>
    <s v="2010/00705"/>
    <s v="2010/02/01"/>
    <s v="HÜSEYİN TAHİR GÜVERCİN Pınarbaşı Mh. Gecioğlu Sk. No: 17 Tosya Kastamonu "/>
    <x v="131"/>
    <s v="2010"/>
    <x v="0"/>
    <x v="3"/>
    <s v="F42B 12/10"/>
  </r>
  <r>
    <s v="2010/00028"/>
    <s v="2007/08/29"/>
    <s v="LFK-LENKFLUGKÖRPERSYSTEME GMBH 86529 Schrobenhausen ALMANYA "/>
    <x v="132"/>
    <s v="2010"/>
    <x v="0"/>
    <x v="0"/>
    <s v="F42B 35/00"/>
  </r>
  <r>
    <s v="2009/10004"/>
    <s v="2009/12/30"/>
    <s v="ASELSAN ELEKTRONİK SANAYİ VE TİCARET ANONİM ŞİRKETİ Mehmet Akif Ersoy Mah. 296. Cadde No:16 Macunköy Yenimahalle Ankara "/>
    <x v="61"/>
    <s v="2009"/>
    <x v="1"/>
    <x v="3"/>
    <s v="F42B 15/01, F41G 7/34"/>
  </r>
  <r>
    <s v="2009/09164"/>
    <s v="2005/05/09"/>
    <s v="RUAG AMMOTEC AG Uttigenstrasse 67 3602 Thun İSVİÇRE "/>
    <x v="104"/>
    <s v="2009"/>
    <x v="1"/>
    <x v="5"/>
    <s v="F42B 12/06, F42B 12/34, F42B 12/74"/>
  </r>
  <r>
    <s v="2009/08808"/>
    <s v="2009/11/20"/>
    <s v="BİCAN KARACA Maltepe Litros Yolu Kabataş San.Sitesi No:13/2 Bayrampaşa İstanbul "/>
    <x v="121"/>
    <s v="2009"/>
    <x v="1"/>
    <x v="3"/>
    <s v="F42B 5/00, F24C 19/08, B21D 22/02"/>
  </r>
  <r>
    <s v="2009/06936"/>
    <s v="2009/09/09"/>
    <s v="İBRAHİM ÇOLAK Fetih Mah. Libadiye Cad. Tahralı Sok. Esin Sitesi G2 Blok No:10 Ataşehir İstanbul "/>
    <x v="37"/>
    <s v="2009"/>
    <x v="1"/>
    <x v="3"/>
    <s v="F42B 5/02, F42B 5/285"/>
  </r>
  <r>
    <s v="2009/06205"/>
    <s v="2009/08/11"/>
    <s v="YILDIZLAR LAB. VE ANALİZ HİZ. MAD. MÜH. MİM. İNŞ. TAH. TİC. A.Ş Turan Güneş Bulvarı Galip Erdem Cad. No:30 Çankaya Ankara "/>
    <x v="133"/>
    <s v="2009"/>
    <x v="1"/>
    <x v="3"/>
    <s v="F42B 14/00, F42B 12/00"/>
  </r>
  <r>
    <s v="2009/03070"/>
    <s v="2005/01/14"/>
    <s v="RAYTHEON COMPANY Waltham, Ma 0245-1449 A.B.D. "/>
    <x v="13"/>
    <s v="2009"/>
    <x v="1"/>
    <x v="7"/>
    <s v="F42B 10/64, B64C 9/36"/>
  </r>
  <r>
    <s v="2009/02731"/>
    <s v="2005/02/26"/>
    <s v="RHEINMETALL WAFFE MUNITION GMBH Heinrich-Ehrhardt-Strasse 2 29345 Unterlüss ALMANYA "/>
    <x v="3"/>
    <s v="2009"/>
    <x v="1"/>
    <x v="0"/>
    <s v="F42B 14/06"/>
  </r>
  <r>
    <s v="2009/01049"/>
    <s v="2006/12/13"/>
    <s v="ISRAEL MILITARY INDUSTRIES LTD. Ramat Hasharon 47100 İSRAİL "/>
    <x v="134"/>
    <s v="2009"/>
    <x v="1"/>
    <x v="34"/>
    <s v="F42B 33/06, F42B 12/58, F42B 12/20, F42D 5/04"/>
  </r>
  <r>
    <s v="2009/00892"/>
    <s v="2005/06/21"/>
    <s v="GEKE TECHNOLOGIE GMBH Erasmusstr. 16 79098 Freiburg ALMANYA GUNTER WEIHRAUCH 79588 Blansingen ALMANYA "/>
    <x v="110"/>
    <s v="2009"/>
    <x v="1"/>
    <x v="0"/>
    <s v="F42B 12/20"/>
  </r>
  <r>
    <s v="2009/00861"/>
    <s v="2004/10/15"/>
    <s v="BORIS PERVAN Laniste Br. 5,10000 Zagreb HIRVATİSTAN "/>
    <x v="135"/>
    <s v="2009"/>
    <x v="1"/>
    <x v="35"/>
    <s v="F42C 14/08, F42C 15/44"/>
  </r>
  <r>
    <s v="2008/08604"/>
    <s v="2007/02/13"/>
    <s v="DYNO NOBEL INC. 2650 Decker Lake Boulevard Salt Lake City, Ut 84119 A.B.D. "/>
    <x v="19"/>
    <s v="2008"/>
    <x v="1"/>
    <x v="7"/>
    <s v="F42C 1/00, C06C 5/00"/>
  </r>
  <r>
    <s v="2007/04130"/>
    <s v="2003/01/31"/>
    <s v="RAYTHEON COMPANY Waltham, Ma 0245-1449 A.B.D. "/>
    <x v="13"/>
    <s v="2007"/>
    <x v="1"/>
    <x v="7"/>
    <s v="F42B 10/38"/>
  </r>
  <r>
    <s v="2007/03459"/>
    <s v="2007/05/21"/>
    <s v="GÜZİN GÜLSEV UYAR ALDAŞ Ankara Üniversitesi Mühendislik Fakültesi Jeofizik Mühendisliği Bölümübeşevler Ankara PROF.DR.GALİP BERKAN ECEVİTOĞLU Ankara Üniversitesi Mühendislik Fakültesi Jeofizik Mühendisliği Bölümübeşevler Ankara "/>
    <x v="136"/>
    <s v="2007"/>
    <x v="1"/>
    <x v="3"/>
    <s v="F42D 1/00, F42D 5/045, E21B 49/04, E21C 37/00, G01V 1/02"/>
  </r>
  <r>
    <s v="2006/01318"/>
    <s v="2002/04/05"/>
    <s v="RWM SCHWEIZ AG Birchstrasse 155 8050 Zürih İSVİÇRE "/>
    <x v="26"/>
    <s v="2006"/>
    <x v="1"/>
    <x v="5"/>
    <s v="F42C 15/188, F42C 15/26"/>
  </r>
  <r>
    <s v="2006/00208"/>
    <s v="2002/03/13"/>
    <s v="RAYTHEON COMPANY Waltham, Ma 0245-1449 A.B.D. "/>
    <x v="13"/>
    <s v="2006"/>
    <x v="1"/>
    <x v="7"/>
    <s v="F02K 9/90, F02K 9/97, F02K 9/00, F42B 10/66"/>
  </r>
  <r>
    <s v="2005/03738"/>
    <s v="2001/09/10"/>
    <s v="RHEINMETALL WAFFE MUNITION GMBH Pempelfurtstrasse 1 / 40880 Ratingen ALMANYA "/>
    <x v="3"/>
    <s v="2005"/>
    <x v="1"/>
    <x v="0"/>
    <s v="F41A 19/69, F42C 17/04"/>
  </r>
  <r>
    <s v="2005/03516"/>
    <s v="2002/12/07"/>
    <s v="RHEINMETALL WAFFE MUNITION GMBH Pempelfurtstrasse 1 / 40880 Ratingen ALMANYA "/>
    <x v="3"/>
    <s v="2005"/>
    <x v="1"/>
    <x v="0"/>
    <s v="F24B 12/20, F42B 33/02"/>
  </r>
  <r>
    <s v="2005/03240"/>
    <s v="2005/08/12"/>
    <s v="ÖZKURSAN OTOMOTİV VE METAL MAKİNA PAZARLAMA SANAYİ TİCARET LİMİTED ŞİRKETİ Maltepe Mah. Çiftehavuzlar Cad. Prestij İş Merkezi Kat:3 No:701 Bayrampaşa Zeytinburnu İstanbul "/>
    <x v="125"/>
    <s v="2005"/>
    <x v="1"/>
    <x v="3"/>
    <s v="F42B 5/067"/>
  </r>
  <r>
    <s v="2005/02923"/>
    <s v="2005/07/25"/>
    <s v="ÖZKURSAN OTOMOTİV VE METAL MAKİNA PAZARLAMA SANAYİ TİCARET LİMİTED ŞİRKETİ Maltepe Mah. Çiftehavuzlar Cad. Prestij İş Merkezi Kat:3 No:701 Bayrampaşa Zeytinburnu İstanbul "/>
    <x v="125"/>
    <s v="2005"/>
    <x v="1"/>
    <x v="3"/>
    <s v="F42B 5/00"/>
  </r>
  <r>
    <s v="2005/02826"/>
    <s v="2005/07/19"/>
    <s v="ÖZKURSAN OTOMOTİV VE METAL MAKİNA PAZARLAMA SANAYİ TİCARET LİMİTED ŞİRKETİ Maltepe Mah. Çiftehavuzlar Cad. Prestij İş Merkezi Kat:3 No:701 Bayrampaşa Zeytinburnu İstanbul "/>
    <x v="125"/>
    <s v="2005"/>
    <x v="1"/>
    <x v="3"/>
    <s v="F42B 4/00"/>
  </r>
  <r>
    <s v="2005/02788"/>
    <s v="2005/07/18"/>
    <s v="HAKAN DENİZYARAN 123 Sokak No. 1 Melis Apartmanı K.2 D.4 Poligonkarbağlar İzmir "/>
    <x v="137"/>
    <s v="2005"/>
    <x v="1"/>
    <x v="3"/>
    <s v="F42B 4/00"/>
  </r>
  <r>
    <s v="2005/02723"/>
    <s v="2005/07/13"/>
    <s v="MEHMET ZEKİ ÇABUCAK 1. Sanayi Sitesi 2835. Sokak No:7 İzmir "/>
    <x v="138"/>
    <s v="2005"/>
    <x v="1"/>
    <x v="3"/>
    <s v="F42B 4/00"/>
  </r>
  <r>
    <s v="2005/02454"/>
    <s v="2005/06/24"/>
    <s v="ÖZKURSAN OTOMOTİV VE METAL MAKİNA PAZARLAMA SANAYİ TİCARET LİMİTED ŞİRKETİ Maltepe Mah. Çiftehavuzlar Cad. Prestij İş Merkezi Kat:3 No:701 Bayrampaşa Zeytinburnu İstanbul "/>
    <x v="125"/>
    <s v="2005"/>
    <x v="1"/>
    <x v="3"/>
    <s v="F42B 5/00"/>
  </r>
  <r>
    <s v="2005/01700"/>
    <s v="2001/07/12"/>
    <s v="GIAT INDUSTRIES 13, Route De La Miniere 78000 Versailles FRANSA "/>
    <x v="139"/>
    <s v="2005"/>
    <x v="1"/>
    <x v="9"/>
    <s v="F42B 12/22"/>
  </r>
  <r>
    <s v="2005/00575"/>
    <s v="2005/02/22"/>
    <s v="SAVRONİK ELEKTRONİK SANAYİ VE TİCARET ANONİM ŞİRKETİ Organize Sanayi Bölgesi 10. Cadde Eskişehir "/>
    <x v="140"/>
    <s v="2005"/>
    <x v="1"/>
    <x v="36"/>
    <s v="F42C 11/06"/>
  </r>
  <r>
    <s v="2005/00121"/>
    <s v="2005/01/05"/>
    <s v="EMİR MUHSİN ÖZAYSIN Cumhuriyet Mah. Demokrasi Cad. Yaz Sok. No:1 Taşdelen Çekmeköy İstanbul "/>
    <x v="111"/>
    <s v="2005"/>
    <x v="1"/>
    <x v="3"/>
    <s v="F42B 7/00"/>
  </r>
  <r>
    <s v="2004/03737"/>
    <s v="2004/12/31"/>
    <s v="TÜRKER IŞIK Ostim Osb, Ayyıldız Sanayi Sitesi, 1125/2 Sokak No:12 Yenimahalle Ankara NURİ RECEP AKYILDIRIM Bülbüldere Cd. No:31/8 Küçükesat 06660 Ankara "/>
    <x v="141"/>
    <s v="2004"/>
    <x v="1"/>
    <x v="3"/>
    <s v="F42B 39/00"/>
  </r>
  <r>
    <s v="2004/02974"/>
    <s v="2002/03/22"/>
    <s v="OTO MELARA S.P.A. Via Valdilocchi, 15 19136 La Spezia İTALYA "/>
    <x v="71"/>
    <s v="2004"/>
    <x v="1"/>
    <x v="11"/>
    <s v="F42B 10/64"/>
  </r>
  <r>
    <s v="2004/01612"/>
    <s v="2004/07/01"/>
    <s v="YAVAŞÇALAR AV-SPOR MALZEMELERİ TİCARET ANONİM ŞİRKETİ Atatürk Mh. Bandırma Cd. No:49 Balıkesir "/>
    <x v="142"/>
    <s v="2004"/>
    <x v="1"/>
    <x v="3"/>
    <s v="F42B"/>
  </r>
  <r>
    <s v="2004/00687"/>
    <s v="2004/04/05"/>
    <s v="YENER MAKİNA SANAYİ VE TİCARET ANONİM ŞİRKETİ Yenibosna Doğu Sanayi Sitesi 13. Blok No:4 Bahçelievler 34530 İstanbul "/>
    <x v="143"/>
    <s v="2004"/>
    <x v="1"/>
    <x v="3"/>
    <s v="F42B 7/00"/>
  </r>
  <r>
    <s v="2004/00596"/>
    <s v="2004/03/25"/>
    <s v="UZMAN ISI MAKİNA VE PLASTİK SAN. TİC. LTD. ŞTİ. Nato Yolu Cad. Narin Sok. No:5/By.Dudullu İstanbul "/>
    <x v="144"/>
    <s v="2004"/>
    <x v="1"/>
    <x v="3"/>
    <s v="F42B 13/00"/>
  </r>
  <r>
    <s v="2002/02392"/>
    <s v="2002/10/21"/>
    <s v="ÖZKARA SAN. İNŞ. VE TİC. LTD. ŞTİ. Otosanayi Sitesi 1. Cad. 25.Sk. No:14 Güvercinlik Ankara "/>
    <x v="145"/>
    <s v="2002"/>
    <x v="1"/>
    <x v="3"/>
    <s v="F42B 7/00"/>
  </r>
  <r>
    <s v="2002/02270"/>
    <s v="2000/07/19"/>
    <s v="RAYTHEON COMPANY Waltham, Ma 0245-1449 A.B.D. "/>
    <x v="13"/>
    <s v="2002"/>
    <x v="1"/>
    <x v="7"/>
    <s v="F42B 13/38, F42B 12/44, F42B 33/06, C06B 43/00"/>
  </r>
  <r>
    <s v="2002/02140"/>
    <s v="2001/02/20"/>
    <s v="DYNAMIT NOBEL AMMOTEC GMBH Kronacher Strasse 63, D-90765 Fuerth ALMANYA "/>
    <x v="146"/>
    <s v="2002"/>
    <x v="1"/>
    <x v="0"/>
    <s v="F42B 12/34"/>
  </r>
  <r>
    <s v="2002/01709"/>
    <s v="2002/07/02"/>
    <s v="RHEINMETALL W &amp; M GmbH Heinrich-Ehrhardt-Strasse 2, 29345 Unterlüss ALMANYA "/>
    <x v="3"/>
    <s v="2002"/>
    <x v="1"/>
    <x v="0"/>
    <s v="F42B 33/04"/>
  </r>
  <r>
    <s v="2002/00922"/>
    <s v="2002/04/05"/>
    <s v="SERKAN COŞKUN Gazi Süleyman Paşa Mah. Soganlık Mevki54700 Geyve Sakarya "/>
    <x v="147"/>
    <s v="2002"/>
    <x v="1"/>
    <x v="3"/>
    <s v="F24B 5/15, F42B"/>
  </r>
  <r>
    <s v="2002/00576"/>
    <s v="2000/08/31"/>
    <s v="DYNO NOBEL SWEDEN AB Gyttorp, Se-713 82 Nora İSVEÇ "/>
    <x v="148"/>
    <s v="2002"/>
    <x v="1"/>
    <x v="1"/>
    <s v="F42B 3/10, F42B 3/22, C06C 7/00"/>
  </r>
  <r>
    <s v="2002/00540"/>
    <s v="2000/08/10"/>
    <s v="ORBITAL ATK, INC. 4700 Nathan Lane North Plymouth, Mn 55442 A.B.D. "/>
    <x v="127"/>
    <s v="2002"/>
    <x v="1"/>
    <x v="7"/>
    <s v="F42C 19/08"/>
  </r>
  <r>
    <s v="2001/03717"/>
    <s v="2001/12/26"/>
    <s v="BUCK NEUE TECHNOLOGIEN GMBH Hans-Buck-Str. 1 Neuenburg ALMANYA "/>
    <x v="149"/>
    <s v="2001"/>
    <x v="1"/>
    <x v="0"/>
    <s v="F42B 12/48"/>
  </r>
  <r>
    <s v="2001/02722"/>
    <s v="2000/01/24"/>
    <s v="PEPETE GMBH Maybachstrasse 17, 63456 Hanau ALMANYA "/>
    <x v="150"/>
    <s v="2001"/>
    <x v="1"/>
    <x v="0"/>
    <s v="F42B 5/15, F42C 15/40"/>
  </r>
  <r>
    <s v="2001/02720"/>
    <s v="2000/01/24"/>
    <s v="PEPETE GMBH Maybachstrasse 17, 63456 Hanau ALMANYA "/>
    <x v="150"/>
    <s v="2001"/>
    <x v="1"/>
    <x v="0"/>
    <s v="C06D 3/00, C06C 15/00, F42B 12/48"/>
  </r>
  <r>
    <s v="2001/02101"/>
    <s v="2001/07/23"/>
    <s v="ANTMARİN DENİZCİLİK PAZARLAMA SANAYİ VE TİC. AŞ. ŞTİ Konyaaltı Cad.Antmarin İş Merkezi No:24 Antalya "/>
    <x v="151"/>
    <s v="2001"/>
    <x v="1"/>
    <x v="37"/>
    <s v="F42B"/>
  </r>
  <r>
    <s v="2001/00368"/>
    <s v="1999/06/16"/>
    <s v="LOCKHEED MARTIN CORPORATION 6801 Rockledge Drive, Bethesda, Maryland 20817 A.B.D. "/>
    <x v="152"/>
    <s v="2001"/>
    <x v="1"/>
    <x v="7"/>
    <s v="F42B 10/00"/>
  </r>
  <r>
    <s v="2001/00001"/>
    <s v="1999/07/02"/>
    <s v="SM SCHWEIZERISCHE MUNITIONSUNTERNEHMUNG AG Allmendstrasse 74 Thun Ch-3602 İSVİÇRE "/>
    <x v="153"/>
    <s v="2001"/>
    <x v="1"/>
    <x v="5"/>
    <s v="F42B 3/08, F42B 33/06"/>
  </r>
  <r>
    <s v="2000/03454"/>
    <s v="2000/11/21"/>
    <s v="JUAN MARTINEZ GARCIA Benedicto Xv, 28-30 14400 Pozoblanco (Cordoba) İSPANYA "/>
    <x v="154"/>
    <s v="2000"/>
    <x v="1"/>
    <x v="4"/>
    <s v="F42B"/>
  </r>
  <r>
    <s v="2000/01783"/>
    <s v="1998/12/01"/>
    <s v="DYNAMIT NOBEL GMBH EXPLOSIVSTOFF UND SYSTEMTECHNIK Kaiserstrasse 1, D-53840 Troisdorf ALMANYA "/>
    <x v="146"/>
    <s v="2000"/>
    <x v="1"/>
    <x v="0"/>
    <s v="F42C 17/04, F42C 11/06"/>
  </r>
  <r>
    <s v="2000/01359"/>
    <s v="1998/11/16"/>
    <s v="COMMISSARIAT A L'ENERGIE ATOMIQUE 25, Rue Leblanc Immeuble &quot;Le Ponant &quot; 75015 Paris FRANSA CENTRE NATIONAL DU MACHINISME AGRICOLE ET DU GENIE RURAL DES EAUX ET FORETS Parc De Tourvoie, Boite Postale 44, F-92163 Anthony FRANSA "/>
    <x v="155"/>
    <s v="2000"/>
    <x v="1"/>
    <x v="9"/>
    <s v="F42D 3/00"/>
  </r>
  <r>
    <s v="2000/01266"/>
    <s v="1998/11/06"/>
    <s v="ROCKTEK LTD. Lot 333 Harrıes Way Pinjarra, Western Australia, 6208 AVUSTRALYA "/>
    <x v="156"/>
    <s v="2000"/>
    <x v="1"/>
    <x v="19"/>
    <s v="F42B 3/188"/>
  </r>
  <r>
    <s v="2000/00979"/>
    <s v="2000/04/12"/>
    <s v="RHEINMETALL W &amp; M GmbH Heinrich-Ehrhardt-Strasse 2, 29345 Unterlüss ALMANYA "/>
    <x v="3"/>
    <s v="2000"/>
    <x v="1"/>
    <x v="0"/>
    <s v="F42C 15/34, F42B 10/02"/>
  </r>
  <r>
    <s v="2000/00980"/>
    <s v="2000/04/12"/>
    <s v="RHEINMETALL W &amp; M GMBH Heinrich-Ehrhardt-Str. 2 D-24143 Kiel ALMANYA "/>
    <x v="3"/>
    <s v="2000"/>
    <x v="1"/>
    <x v="0"/>
    <s v="F42C 15/34"/>
  </r>
  <r>
    <s v="2000/00690"/>
    <s v="1998/09/11"/>
    <s v="DYNO NOBEL ASA P.O.Ox 779 Sentrum N-0106 Oslo NORVEÇ "/>
    <x v="157"/>
    <s v="2000"/>
    <x v="1"/>
    <x v="38"/>
    <s v="F42D 1/10, C06B 45/00, C06B 47/14, F42B 33/02"/>
  </r>
  <r>
    <s v="2000/00659"/>
    <s v="1998/08/24"/>
    <s v="PRIMEX TECHNOLOGIES, INC 10101 9th Street North St. Petersburg, Florida 33716-3807 A.B.D. "/>
    <x v="158"/>
    <s v="2000"/>
    <x v="1"/>
    <x v="7"/>
    <s v="F42B 10/48"/>
  </r>
  <r>
    <s v="2000/00524"/>
    <s v="1998/08/24"/>
    <s v="SM SCHWEIZERISCHE MUNITIONSUNTERNEHMUNG AG Allmendstrasse 74 Thun Ch-3602 İSVİÇRE "/>
    <x v="153"/>
    <s v="2000"/>
    <x v="1"/>
    <x v="5"/>
    <s v="F42B 12/78, F42B 30/02"/>
  </r>
  <r>
    <s v="2000/00267"/>
    <s v="1998/07/14"/>
    <s v="NICO-PYROTECHNIK HANNS-JÜRGEN DIEDERICHS GMBH &amp; CO.KG Bei Der Feuerwerkerei 4, D-22946 Trittau ALMANYA "/>
    <x v="159"/>
    <s v="2000"/>
    <x v="1"/>
    <x v="0"/>
    <s v="F42B 3/12, F42B 3/18"/>
  </r>
  <r>
    <s v="1999/02707"/>
    <s v="1997/09/22"/>
    <s v="BAUER GERARD The Manor House, Barnes Lane Wellingore, Lincoln, Ln5 0jb United Kingdom İNGİLTERE BAUER ERAN Lodge Far, Newark Road, Norton Disney, Lincoln Ln6 9jp United Kingdom İNGİLTERE "/>
    <x v="160"/>
    <s v="1999"/>
    <x v="2"/>
    <x v="22"/>
    <s v="F42B 5/26"/>
  </r>
  <r>
    <s v="1999/02490"/>
    <s v="1999/10/07"/>
    <s v="BURDINE, JOHN MICHAEL 4300 Canaan Creek Road, Edmond, Ok, 73034 A.B.D. "/>
    <x v="161"/>
    <s v="1999"/>
    <x v="2"/>
    <x v="7"/>
    <s v="F42B"/>
  </r>
  <r>
    <s v="1999/02111"/>
    <s v="1997/12/22"/>
    <s v="GEKE INGENIEURBURO D-78713 Schramberg ALMANYA "/>
    <x v="162"/>
    <s v="1999"/>
    <x v="2"/>
    <x v="0"/>
    <s v="F42B 12/06, F42B 12/34"/>
  </r>
  <r>
    <s v="1999/00883"/>
    <s v="1999/04/22"/>
    <s v="RHEINMETALL W &amp; M GmbH Heinrich-Ehrhardt-Strasse 2, 29345 Unterlüss ALMANYA "/>
    <x v="3"/>
    <s v="1999"/>
    <x v="2"/>
    <x v="0"/>
    <s v="F42B 14/00, F24B 33/00"/>
  </r>
  <r>
    <s v="1999/00564"/>
    <s v="1997/09/11"/>
    <s v="DELPHI TECHNOLOGIES, LLC 5725 Innovation Drive, Troy, Michigan 48098 A.B.D. "/>
    <x v="163"/>
    <s v="1999"/>
    <x v="2"/>
    <x v="7"/>
    <s v="F42B 3/12"/>
  </r>
  <r>
    <s v="1998/02772"/>
    <s v="1998/12/31"/>
    <s v="HALİT BEŞPINAR Yunus Emre Caddesi No:61 Çekmeköy Ümraniye İstanbul "/>
    <x v="164"/>
    <s v="1998"/>
    <x v="2"/>
    <x v="3"/>
    <s v="F42"/>
  </r>
  <r>
    <s v="1998/00867"/>
    <s v="1996/11/12"/>
    <s v="SOCIETE D'APPLICATION DES PROCEDES LEFEBVRE &quot;Le Biot&quot; Gauville, 61550 La Ferte Fresnel FRANSA JEAN-PASCAL LEFEBVRE La Cour Cretot, 61190 Randonnai FRANSA "/>
    <x v="165"/>
    <s v="1998"/>
    <x v="2"/>
    <x v="9"/>
    <s v="F42B 8/26"/>
  </r>
  <r>
    <s v="1998/00124"/>
    <s v="1996/07/22"/>
    <s v="NICO-PYROTECHNIK HANNS-JURGEN DIEDERICHS GMBH &amp; CO. KG Bei Der Feuerwerkerei 4, D-22946 Trittau ALMANYA "/>
    <x v="159"/>
    <s v="1998"/>
    <x v="2"/>
    <x v="0"/>
    <s v="F42B 12/38, F42B 5/067"/>
  </r>
  <r>
    <s v="97/00880"/>
    <s v="1996/03/01"/>
    <s v="DYNAMIT NOBEL GMBH EXPLOSIVSTOFF UND SYSTEMTECHNIK Kaiserstrasse 1, D-53840 Troisdorf ALMANYA "/>
    <x v="146"/>
    <s v="1997"/>
    <x v="2"/>
    <x v="0"/>
    <s v="B60R 21/26, F42C 19/08"/>
  </r>
  <r>
    <s v="96/00939"/>
    <s v="1996/11/22"/>
    <s v="OERLIKON CONTRAVES AG Birchstrasse 155 8050 Zürih İSVİÇRE "/>
    <x v="166"/>
    <s v="1996"/>
    <x v="2"/>
    <x v="5"/>
    <s v="F42C 17/04"/>
  </r>
  <r>
    <s v="96/00547"/>
    <s v="1996/06/28"/>
    <s v="ISIMETAL ISI CİHAZLARI MAKİNA SANAYİ VE TİCARET ANONİM ŞİRKETİ Yunusemre Mahallesi Kırkpınar Caddesi Ordukaya Sokak No:6 Yıldırım Bursa "/>
    <x v="167"/>
    <s v="1996"/>
    <x v="2"/>
    <x v="3"/>
    <s v="F42C"/>
  </r>
  <r>
    <s v="96/00472"/>
    <s v="1996/06/06"/>
    <s v="RAYTHEON COMPANY Waltham, Ma 0245-1449 A.B.D. "/>
    <x v="13"/>
    <s v="1996"/>
    <x v="2"/>
    <x v="7"/>
    <s v="F42B 12/76, F42B 15/34"/>
  </r>
  <r>
    <s v="96/00437"/>
    <s v="1996/05/24"/>
    <s v="RAYTHEON COMPANY Waltham, Ma 0245-1449 A.B.D. "/>
    <x v="13"/>
    <s v="1996"/>
    <x v="2"/>
    <x v="7"/>
    <s v="F42B 10/62, F42B 10/66"/>
  </r>
  <r>
    <s v="95/00931"/>
    <s v="1995/08/01"/>
    <s v="DYNAMIT NOBEL AG Kaiserstrasse No:1, 53839 Troisdorf ALMANYA "/>
    <x v="146"/>
    <s v="1995"/>
    <x v="2"/>
    <x v="0"/>
    <s v="F42"/>
  </r>
  <r>
    <s v="95/00932"/>
    <s v="1995/08/01"/>
    <s v="DYNAMIT NOBEL AG Kaiserstrasse No:1, 53839 Troisdorf ALMANYA "/>
    <x v="146"/>
    <s v="1995"/>
    <x v="2"/>
    <x v="0"/>
    <s v="F42B"/>
  </r>
  <r>
    <s v="95/00565"/>
    <s v="1995/05/17"/>
    <s v="LUCHAIRE DEFENSE SA 13 Route De La Miniere 78000 Versailles Cedex FRANSA "/>
    <x v="168"/>
    <s v="1995"/>
    <x v="2"/>
    <x v="9"/>
    <s v="F42B 30/04"/>
  </r>
  <r>
    <s v="95/00216"/>
    <s v="1995/03/01"/>
    <s v="THE WHITAKER CORPORATION Suite 450, 4550 New Linden Hill Road, Wilmington, De 19808 A.B.D. "/>
    <x v="169"/>
    <s v="1995"/>
    <x v="2"/>
    <x v="7"/>
    <s v="B25C 1/16, F42B 39/20"/>
  </r>
  <r>
    <s v="94/01288"/>
    <s v="1994/12/13"/>
    <s v="MANURHIN DEFENSE 13 Route De La Miniere Versailles Fr-78000 FRANSA "/>
    <x v="170"/>
    <s v="1994"/>
    <x v="2"/>
    <x v="9"/>
    <s v="F42C 15/22"/>
  </r>
  <r>
    <s v="94/00890"/>
    <s v="1994/09/06"/>
    <s v="HALİT BEŞPINAR Çekmeköy, Merkez Mah.Yunus Emre Cad. 61 Ümraniye İstanbul "/>
    <x v="164"/>
    <s v="1994"/>
    <x v="2"/>
    <x v="3"/>
    <s v="F42B"/>
  </r>
  <r>
    <s v="94/00283"/>
    <s v="1994/04/06"/>
    <s v="ELMETENGINEERING 18, Eulogy Georgiev Blvd. 1000 Sofia BULGARİSTAN "/>
    <x v="171"/>
    <s v="1994"/>
    <x v="2"/>
    <x v="27"/>
    <s v="F42B 7/08"/>
  </r>
  <r>
    <s v="93/00579"/>
    <s v="1993/06/29"/>
    <s v="BUCK WERKE GMBH &amp; CO. Geislingerstr. 21, 73337 Bad Uberkingen ALMANYA "/>
    <x v="172"/>
    <s v="1993"/>
    <x v="2"/>
    <x v="0"/>
    <s v="F23G, F24D, A62D, B01D, F42B 33/06"/>
  </r>
  <r>
    <s v="92/00747"/>
    <s v="1992/07/31"/>
    <s v="HUGHES AIRCRAFT CO 90245 California El Segundo 200 North Sepuveda Boulevard A.B.D. "/>
    <x v="173"/>
    <s v="1992"/>
    <x v="2"/>
    <x v="7"/>
    <s v="F41G 7/00, F42B 10/64, F42B 15/01, F15B 15/10"/>
  </r>
  <r>
    <s v="92/00631"/>
    <s v="1992/06/24"/>
    <s v="KAUS &amp; STEINHAUSEN DELABORIERGESELLSCHAFT MBH ALMANYA BOWAS-INDUPLAN CHEMIE GmbH AVUSTURYA "/>
    <x v="174"/>
    <s v="1992"/>
    <x v="2"/>
    <x v="2"/>
    <s v="F23G 7/00, F42B 33/06"/>
  </r>
  <r>
    <s v="92/00586"/>
    <s v="1992/06/09"/>
    <s v="AUSTRALIAN DEFENCE INDUSTRIES LTD Maribyrnong, Territory Of Wests Road, Victoria 3032 AVUSTRALYA "/>
    <x v="175"/>
    <s v="1992"/>
    <x v="2"/>
    <x v="19"/>
    <s v="F42B 12/64"/>
  </r>
  <r>
    <s v="92/00454"/>
    <s v="1992/05/08"/>
    <s v="BOWAS-INDUPLAN CHEMIE GmbH AVUSTURYA "/>
    <x v="176"/>
    <s v="1992"/>
    <x v="2"/>
    <x v="2"/>
    <s v="F23G 7/00, F23G 5/00, F42B 33/06"/>
  </r>
  <r>
    <s v="92/00455"/>
    <s v="1992/05/08"/>
    <s v="BOWAS-INDUPLAN CHEMIE GmbH AVUSTURYA "/>
    <x v="176"/>
    <s v="1992"/>
    <x v="2"/>
    <x v="2"/>
    <s v="F23G 7/00, F23G 5/00, F42B 33/06"/>
  </r>
  <r>
    <s v="92/00295"/>
    <s v="1992/03/12"/>
    <s v="HUGHES AIRCRAFT CO 90245 California El Segundo 200 North Sepuveda Boulevard A.B.D. "/>
    <x v="173"/>
    <s v="1992"/>
    <x v="2"/>
    <x v="7"/>
    <s v="G02B 6/44, F42B 15/00, F42B 15/04"/>
  </r>
  <r>
    <s v="91/00973"/>
    <s v="1991/10/14"/>
    <s v="NICO-PYROTECHNIK HANNS-JÜRGEN Bei Der Feuerwerkerei 4,D-2977 Trittau ALMANYA "/>
    <x v="159"/>
    <s v="1991"/>
    <x v="2"/>
    <x v="0"/>
    <s v="F42B 5/05, F41A 1/10, F42B 8/12"/>
  </r>
  <r>
    <s v="91/00980"/>
    <s v="1991/10/09"/>
    <s v="RHEINMETALL GmbH Ulmenstr. 125, Düsseldorf ALMANYA "/>
    <x v="3"/>
    <s v="1991"/>
    <x v="2"/>
    <x v="0"/>
    <s v="F42B 23/24, F42B 23/00"/>
  </r>
  <r>
    <s v="91/00831"/>
    <s v="1991/09/18"/>
    <s v="ENSIGN-BICKFORD AEROSPACE &amp; DEFENSE COMPANY 640 Hopmeadow Street Simsbury Ct 06070 A.B.D. "/>
    <x v="177"/>
    <s v="1991"/>
    <x v="2"/>
    <x v="7"/>
    <s v="F42B"/>
  </r>
  <r>
    <s v="91/00796"/>
    <s v="1991/08/13"/>
    <s v="HUGHES AIRCRAFT CO 90245 California El Segundo 200 North Sepuveda Boulevard A.B.D. "/>
    <x v="173"/>
    <s v="1991"/>
    <x v="2"/>
    <x v="7"/>
    <s v="F42C, F41G 7/30"/>
  </r>
  <r>
    <s v="91/00667"/>
    <s v="1991/07/03"/>
    <s v="BRUNSWICK CORPORATION 1 North Field Court, Lake Forest, Illinois 60045 A.B.D. "/>
    <x v="178"/>
    <s v="1991"/>
    <x v="2"/>
    <x v="7"/>
    <s v="F42B 35/00, F41F 3/048, F41F 3/052"/>
  </r>
  <r>
    <s v="91/00554"/>
    <s v="1991/05/28"/>
    <s v="THIOKOL CORPORATION Ogden,Utah 844o1,2475 Washin- Ton Bolulevard. A.B.D. "/>
    <x v="179"/>
    <s v="1991"/>
    <x v="2"/>
    <x v="7"/>
    <s v="C06C 15/00, C06B 33/04, F42B 4/26"/>
  </r>
  <r>
    <s v="91/00451"/>
    <s v="1991/05/09"/>
    <s v="HUGHES AIRCRAFT CO 90245 California El Segundo 200 North Sepuveda Boulevard A.B.D. "/>
    <x v="173"/>
    <s v="1991"/>
    <x v="2"/>
    <x v="7"/>
    <s v="G02B 6/44, F42B 15/04"/>
  </r>
  <r>
    <s v="91/00271"/>
    <s v="1991/03/27"/>
    <s v="HUGHES AIRCRAFT CO 90245 California El Segundo 200 North Sepuveda Boulevard A.B.D. "/>
    <x v="173"/>
    <s v="1991"/>
    <x v="2"/>
    <x v="7"/>
    <s v="F41G 7/32, F42B 15/04"/>
  </r>
  <r>
    <s v="91/00257"/>
    <s v="1991/03/22"/>
    <s v="SNC INDUSTRIAL TECHNOLOGIES INC. 2500 Boulevard Pie Xi Nord Val-Belair Quebec G3j 189 KANADA "/>
    <x v="180"/>
    <s v="1991"/>
    <x v="2"/>
    <x v="32"/>
    <s v="F42B 8/04"/>
  </r>
  <r>
    <s v="90/01205"/>
    <s v="1990/12/18"/>
    <s v="HUGHES AIRCRAFT CO 90245 California El Segundo 200 North Sepuveda Boulevard A.B.D. "/>
    <x v="173"/>
    <s v="1990"/>
    <x v="2"/>
    <x v="7"/>
    <s v="F42C 15/00, F42C 15/40"/>
  </r>
  <r>
    <s v="90/01134"/>
    <s v="1990/12/04"/>
    <s v="SCHWEIZERISCHE EIDGENSSENSCHAFT Allmendstrasse 74, Ch-3604 Thun İSVEÇ "/>
    <x v="181"/>
    <s v="1990"/>
    <x v="2"/>
    <x v="1"/>
    <s v="F42B"/>
  </r>
  <r>
    <s v="90/01009"/>
    <s v="1990/11/30"/>
    <s v="HUGHES AIRCRAFT CO 90245 California El Segundo 200 North Sepuveda Boulevard A.B.D. "/>
    <x v="173"/>
    <s v="1990"/>
    <x v="2"/>
    <x v="7"/>
    <s v="G02B, F41G, F42B, B65H, B21C"/>
  </r>
  <r>
    <s v="90/01095"/>
    <s v="1990/11/14"/>
    <s v="HUGHES AIRCRAFT CO 90245 California El Segundo 200 North Sepuveda Boulevard A.B.D. "/>
    <x v="173"/>
    <s v="1990"/>
    <x v="2"/>
    <x v="7"/>
    <s v="F41G, F42C"/>
  </r>
  <r>
    <s v="90/00225"/>
    <s v="1990/02/27"/>
    <s v="SHALOM SHAPHYR 33 Sydney Grove London Nw4 3ej İngiltere İNGİLTERE "/>
    <x v="182"/>
    <s v="1990"/>
    <x v="2"/>
    <x v="22"/>
    <s v="F42B, F42C"/>
  </r>
  <r>
    <s v="90/00101"/>
    <s v="1990/01/04"/>
    <s v="HANS-HERLOF HARDTKE Bremervörder Str.3, 27404 Zeven ALMANYA "/>
    <x v="183"/>
    <s v="1990"/>
    <x v="2"/>
    <x v="0"/>
    <s v="B05, B01F, F42B"/>
  </r>
  <r>
    <s v="89/00572"/>
    <s v="1989/08/04"/>
    <s v="HUGHES AIRCRAFT CO 90245 California El Segundo 200 North Sepuveda Boulevard A.B.D. "/>
    <x v="173"/>
    <s v="1989"/>
    <x v="3"/>
    <x v="7"/>
    <s v="F02K, F42B, F42C"/>
  </r>
  <r>
    <s v="89/00449"/>
    <s v="1989/06/23"/>
    <s v="RM EURO B.V. 5216 Jx'S-Hertogenbosch Poeldonkweg HOLLANDA "/>
    <x v="184"/>
    <s v="1989"/>
    <x v="3"/>
    <x v="39"/>
    <s v="F42B 12/74"/>
  </r>
  <r>
    <s v="89/00040"/>
    <s v="1989/01/06"/>
    <s v="DYNAMIT NOBEL AG ALMANYA "/>
    <x v="146"/>
    <s v="1989"/>
    <x v="3"/>
    <x v="0"/>
    <s v="F42B"/>
  </r>
  <r>
    <s v="88/00846"/>
    <s v="1988/11/23"/>
    <s v="ETAT FRANCAIS FRANSA "/>
    <x v="185"/>
    <s v="1988"/>
    <x v="3"/>
    <x v="9"/>
    <s v="F42B 13/32"/>
  </r>
  <r>
    <s v="88/00829"/>
    <s v="1988/11/16"/>
    <s v="DYNAMIT NOBEL AG ALMANYA "/>
    <x v="146"/>
    <s v="1988"/>
    <x v="3"/>
    <x v="0"/>
    <s v="F42C"/>
  </r>
  <r>
    <s v="88/23064"/>
    <s v="1988/02/02"/>
    <s v="RHEINMETALL GmbH Ulmenstr. 125, Düsseldorf ALMANYA "/>
    <x v="3"/>
    <s v="1988"/>
    <x v="3"/>
    <x v="0"/>
    <s v="F42B"/>
  </r>
  <r>
    <s v="88/23071"/>
    <s v="1988/01/20"/>
    <s v="RHEINMETALL GmbH Ulmenstr. 125, Düsseldorf ALMANYA "/>
    <x v="3"/>
    <s v="1988"/>
    <x v="3"/>
    <x v="0"/>
    <s v="F42B"/>
  </r>
  <r>
    <s v="87/23078"/>
    <s v="1987/07/03"/>
    <s v="RHEINMETALL GmbH Ulmenstr. 125, Düsseldorf ALMANYA "/>
    <x v="3"/>
    <s v="1987"/>
    <x v="3"/>
    <x v="0"/>
    <s v="F42B"/>
  </r>
  <r>
    <s v="87/00458"/>
    <s v="1987/07/03"/>
    <s v="RHEINMETALL GmbH Ulmenstr. 125, Düsseldorf ALMANYA "/>
    <x v="3"/>
    <s v="1987"/>
    <x v="3"/>
    <x v="0"/>
    <s v="F42B"/>
  </r>
  <r>
    <s v="87/00460"/>
    <s v="1987/07/03"/>
    <s v="RHEINMETALL GmbH Ulmenstr. 125, Düsseldorf ALMANYA "/>
    <x v="3"/>
    <s v="1987"/>
    <x v="3"/>
    <x v="0"/>
    <s v="F42B"/>
  </r>
  <r>
    <s v="86/00598"/>
    <s v="1986/11/03"/>
    <s v="ROYAL ORDNANCE PLC İNGİLTERE "/>
    <x v="186"/>
    <s v="1986"/>
    <x v="3"/>
    <x v="22"/>
    <s v="F42B"/>
  </r>
  <r>
    <s v="86/00563"/>
    <s v="1986/10/21"/>
    <s v="R0YAL ORDNANCE PLC. İNGİLTERE "/>
    <x v="187"/>
    <s v="1986"/>
    <x v="3"/>
    <x v="22"/>
    <s v="F42C, F42B"/>
  </r>
  <r>
    <s v="86/00564"/>
    <s v="1986/10/21"/>
    <s v="KOYAL ORDNANCE PLC. İNGİLTERE "/>
    <x v="188"/>
    <s v="1986"/>
    <x v="3"/>
    <x v="22"/>
    <s v="F42"/>
  </r>
  <r>
    <s v="86/00107"/>
    <s v="1986/02/24"/>
    <s v="CHINA METALLURGICAL IMPORT AND EXPORT CORP ÇİN CHINA METALLURGICAL SAFETY TECHNOLOGY INSTITUTE ÇİN "/>
    <x v="189"/>
    <s v="1986"/>
    <x v="3"/>
    <x v="25"/>
    <s v="F42B, F42C"/>
  </r>
  <r>
    <s v="84/22365"/>
    <s v="1984/11/29"/>
    <s v="ANTHONY M. CARUSO Colarado 80010, Aurora 1620 Dallas St. A.B.D. "/>
    <x v="190"/>
    <s v="1984"/>
    <x v="3"/>
    <x v="7"/>
    <s v="F42B 13/18, F42B 27/02"/>
  </r>
  <r>
    <s v="84/22351"/>
    <s v="1984/10/16"/>
    <s v="BRIND ANSTACTFÜR Fl. 9495 Triesen LİHTENŞTAYN UNDUSTRIE PATENTE LİHTENŞTAYN "/>
    <x v="191"/>
    <s v="1984"/>
    <x v="3"/>
    <x v="33"/>
    <s v="F42B 1/02, F42B 23/04"/>
  </r>
  <r>
    <s v="84/23716"/>
    <s v="1984/06/27"/>
    <s v="ANTONY M.CARUSO Colorado 80010, Aurora,1620 Dallas Street A.B.D. A.B.D. "/>
    <x v="192"/>
    <s v="1984"/>
    <x v="3"/>
    <x v="7"/>
    <s v="F42B, F42C"/>
  </r>
  <r>
    <s v="84/21536"/>
    <s v="1984/02/28"/>
    <s v="MEHMET ERDİN CANYORAN Levent Sülün Sk. 86 İstanbul "/>
    <x v="193"/>
    <s v="1984"/>
    <x v="3"/>
    <x v="3"/>
    <s v="F42B"/>
  </r>
  <r>
    <s v="82/22234"/>
    <s v="1982/05/06"/>
    <s v="SITES-SOCIETA ITALIANA TEGNOLOGIE SPECIALI SRL Corso Satatute No-20 Mordovi. İTALYA "/>
    <x v="194"/>
    <s v="1982"/>
    <x v="3"/>
    <x v="11"/>
    <s v="F41C 11/19, F42D 11/19"/>
  </r>
  <r>
    <s v="81/21338"/>
    <s v="1981/12/22"/>
    <s v="DYNAMIT NOBEL AG. Troisdorf ALMANYA "/>
    <x v="146"/>
    <s v="1981"/>
    <x v="3"/>
    <x v="0"/>
    <s v="F41C, F42B"/>
  </r>
  <r>
    <s v="81/22257"/>
    <s v="1981/09/24"/>
    <s v="RHEINMETALL GmbH Ulmenstr. 125, Düsseldorf ALMANYA "/>
    <x v="3"/>
    <s v="1981"/>
    <x v="3"/>
    <x v="0"/>
    <s v="F42B 13/06"/>
  </r>
  <r>
    <s v="81/07888"/>
    <s v="1981/06/18"/>
    <s v="RHEINMETALL GmbH Ulmenstr. 125, Düsseldorf ALMANYA "/>
    <x v="3"/>
    <s v="1981"/>
    <x v="3"/>
    <x v="0"/>
    <s v="F42B 13/16"/>
  </r>
  <r>
    <s v="80/21269"/>
    <s v="1980/05/23"/>
    <s v="THOMSON-BRANDT Boulevard Haussmann 173, Paris FRANSA "/>
    <x v="195"/>
    <s v="1980"/>
    <x v="3"/>
    <x v="9"/>
    <s v="B04D, F42B"/>
  </r>
  <r>
    <s v="79/20579"/>
    <s v="1979/06/05"/>
    <s v="WASAG CHEMIE A.G. Münchener Strasse 70 8043 Unterfoehring ALMANYA "/>
    <x v="196"/>
    <s v="1979"/>
    <x v="4"/>
    <x v="0"/>
    <s v="C06B, F42B"/>
  </r>
  <r>
    <s v="79/20958"/>
    <s v="1979/05/29"/>
    <s v="WERKZEDGMASCHINENFABRIK DERLIKONS-BUHRLE A.G. Birehstrasse 155.No Zürich İSVİÇRE "/>
    <x v="197"/>
    <s v="1979"/>
    <x v="4"/>
    <x v="5"/>
    <s v="F42B"/>
  </r>
  <r>
    <s v="79/20705"/>
    <s v="1979/02/01"/>
    <s v="NILS ERIK GUNNERS Furudalsvagen 10.S-137 O O Westerhaning İSVEÇ RUNE VALENTIN HELLGREN Sodermannagatan 18 8-11623 Stocholm İSVEÇ TORSTEN LILJEGREN Davagen 28 S-14032 Grodinge İSVEÇ "/>
    <x v="198"/>
    <s v="1979"/>
    <x v="4"/>
    <x v="1"/>
    <s v="F42B"/>
  </r>
  <r>
    <s v="78/21431"/>
    <s v="1978/04/04"/>
    <s v="THOMSON-BRANDT Boulevard Haussmann 173, Paris FRANSA "/>
    <x v="195"/>
    <s v="1978"/>
    <x v="4"/>
    <x v="9"/>
    <s v="F02K, F42B"/>
  </r>
  <r>
    <s v="78/20202"/>
    <s v="1978/02/28"/>
    <s v="RHEINMETALL GmbH Ulmenstr. 125, Düsseldorf ALMANYA "/>
    <x v="3"/>
    <s v="1978"/>
    <x v="4"/>
    <x v="0"/>
    <s v="C06B, F42B"/>
  </r>
  <r>
    <s v="77/21046"/>
    <s v="1977/09/13"/>
    <s v="RHEINMETALL GmbH Ulmenstr. 125, Düsseldorf ALMANYA "/>
    <x v="3"/>
    <s v="1977"/>
    <x v="4"/>
    <x v="0"/>
    <s v="F42B"/>
  </r>
  <r>
    <s v="77/20339"/>
    <s v="1977/04/21"/>
    <s v="REDON TRUST Schaan LİHTENŞTAYN "/>
    <x v="199"/>
    <s v="1977"/>
    <x v="4"/>
    <x v="33"/>
    <s v="F42B"/>
  </r>
  <r>
    <s v="76/19088"/>
    <s v="1976/08/17"/>
    <s v="DYNAMIT NOBEL AG. Troisdorf ALMANYA "/>
    <x v="146"/>
    <s v="1976"/>
    <x v="4"/>
    <x v="0"/>
    <s v="F42B 9/20, F42B 13/16"/>
  </r>
  <r>
    <s v="76/19717"/>
    <s v="1976/06/09"/>
    <s v="GULF OIL CORP Pittsburgh Pennsylvania A.B.D. "/>
    <x v="200"/>
    <s v="1976"/>
    <x v="4"/>
    <x v="7"/>
    <s v="F42B 3/00, F42B 3/08"/>
  </r>
  <r>
    <s v="76/19152"/>
    <s v="1976/04/22"/>
    <s v="AMADO LAGUNA DE RINS S.A Avenue De La Jota S\N Zonzqoza İSPANYA "/>
    <x v="201"/>
    <s v="1976"/>
    <x v="4"/>
    <x v="4"/>
    <s v="F42C 5/00, F42C 15/10"/>
  </r>
  <r>
    <s v="76/20166"/>
    <s v="1976/01/20"/>
    <s v="ANTONIO RURETA GOVENA EGUZA Adriano Vi 1$Victoria İSPANYA "/>
    <x v="202"/>
    <s v="1976"/>
    <x v="4"/>
    <x v="4"/>
    <s v="F42S"/>
  </r>
  <r>
    <s v="75/19057"/>
    <s v="1975/09/25"/>
    <s v="OREGON ETABLISSEMENT FÜR PATENT WERTUNG Mauren LİHTENŞTAYN "/>
    <x v="203"/>
    <s v="1975"/>
    <x v="4"/>
    <x v="33"/>
    <s v="F42C 15/14, F42C 7/02"/>
  </r>
  <r>
    <s v="75/19042"/>
    <s v="1975/09/25"/>
    <s v="EREGON Mauren LİHTENŞTAYN "/>
    <x v="204"/>
    <s v="1975"/>
    <x v="4"/>
    <x v="33"/>
    <s v="F42C 15/14, F42C 7/02"/>
  </r>
  <r>
    <s v="75/19066"/>
    <s v="1975/09/19"/>
    <s v="SCHLUMBERGER OVERSEAS S.A Via Espana No:200 Panama City PANAMA CUMHURİYETİ "/>
    <x v="205"/>
    <s v="1975"/>
    <x v="4"/>
    <x v="40"/>
    <s v="E21B 43/117, F42B 3/08"/>
  </r>
  <r>
    <s v="74/18941"/>
    <s v="1974/08/08"/>
    <s v="THOMSON-BRANDT Boulevard Haussmann 173, Paris FRANSA "/>
    <x v="195"/>
    <s v="1974"/>
    <x v="4"/>
    <x v="9"/>
    <s v="F42B 3/00"/>
  </r>
  <r>
    <s v="74/07164"/>
    <s v="1974/05/23"/>
    <s v="A/S RAUFOSS AMMUNISJONSFABRIKKER Raufoss NORVEÇ "/>
    <x v="206"/>
    <s v="1974"/>
    <x v="4"/>
    <x v="38"/>
    <s v="F42B"/>
  </r>
  <r>
    <s v="74/06740"/>
    <s v="1974/05/15"/>
    <s v="A/S RAUFOSS AMMUNISJONSFABRIKKER Raufoss NORVEÇ "/>
    <x v="206"/>
    <s v="1974"/>
    <x v="4"/>
    <x v="38"/>
    <s v="F42B"/>
  </r>
  <r>
    <s v="74/02672"/>
    <s v="1974/03/01"/>
    <s v="FRANSIZ DEVLETİ (ETAT FRANCAIS) Avenue De La Porte D'Lssy No:4 Paris FRANSA "/>
    <x v="207"/>
    <s v="1974"/>
    <x v="4"/>
    <x v="9"/>
    <s v="F42B 39/00"/>
  </r>
  <r>
    <s v="73/19043"/>
    <s v="1973/08/31"/>
    <s v="CHRISTIAN LOSFELD Rue Thiebault No:13/15 94220 Charenton FRANSA "/>
    <x v="208"/>
    <s v="1973"/>
    <x v="4"/>
    <x v="9"/>
    <s v="F42B, F42C"/>
  </r>
  <r>
    <s v="73/19046"/>
    <s v="1973/06/13"/>
    <s v="FRANSIZ DEVLETİ Avenue De La Porte D'Issy No:4 Paris FRANSA "/>
    <x v="207"/>
    <s v="1973"/>
    <x v="4"/>
    <x v="9"/>
    <s v="F42B 5/36"/>
  </r>
  <r>
    <s v="72/13718"/>
    <s v="1972/09/22"/>
    <s v="FRANCIS R. HULL Brooklyn 567 Esat 26 Th Street Newyork A.B.D. "/>
    <x v="209"/>
    <s v="1972"/>
    <x v="4"/>
    <x v="7"/>
    <s v="B64D, F42B 19/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s v="2018/05433"/>
    <s v="2015/08/04"/>
    <s v="DIEHL DEFENCE GMBH &amp; CO. KG Alte Nußdorfer Strasse 13 88662 Überlıngen ALMANYA "/>
    <x v="0"/>
    <s v="2018"/>
    <n v="2010"/>
    <x v="0"/>
    <s v="ALMANYA"/>
    <s v="F42B 5/15"/>
    <n v="1"/>
  </r>
  <r>
    <s v="2018/04166"/>
    <s v="2016/04/29"/>
    <s v="DIEHL DEFENCE GMBH &amp; CO. KG Alte Nußdorfer Strasse 13 88662 Überlıngen ALMANYA "/>
    <x v="0"/>
    <s v="2018"/>
    <n v="2010"/>
    <x v="0"/>
    <s v="ALMANYA"/>
    <s v="F42B 12/20, F42B 33/00"/>
    <n v="2"/>
  </r>
  <r>
    <s v="2018/04165"/>
    <s v="2016/04/29"/>
    <s v="DIEHL DEFENCE GMBH &amp; CO. KG Alte Nußdorfer Strasse 13 88662 Überlıngen ALMANYA "/>
    <x v="0"/>
    <s v="2018"/>
    <n v="2010"/>
    <x v="0"/>
    <s v="ALMANYA"/>
    <s v="F42B 12/20, F42B 3/02"/>
    <n v="2"/>
  </r>
  <r>
    <s v="2018/04128"/>
    <s v="2016/04/29"/>
    <s v="DIEHL DEFENCE GMBH &amp; CO. KG Alte Nußdorfer Strasse 13 88662 Überlıngen ALMANYA "/>
    <x v="0"/>
    <s v="2018"/>
    <n v="2010"/>
    <x v="0"/>
    <s v="ALMANYA"/>
    <s v="F42B 12/20, F42B 33/02"/>
    <n v="2"/>
  </r>
  <r>
    <s v="2018/03917"/>
    <s v="2011/03/10"/>
    <s v="BAE SYSTEMS BOFORS AB 691 80 Karlskoga İSVEÇ "/>
    <x v="1"/>
    <s v="2018"/>
    <n v="2010"/>
    <x v="0"/>
    <s v="İSVEÇ"/>
    <s v="F42B 12/62, F42B 10/06, F42B 10/08, F42B 12/06, F42B 12/36, F42B 12/58, F42B 12/60"/>
    <n v="7"/>
  </r>
  <r>
    <s v="2018/03592"/>
    <s v="2015/03/10"/>
    <s v="HIRTENBERGER DEFENCE SYSTEMS GMBH &amp; CO KG 2552 Hirtenberg AVUSTURYA "/>
    <x v="2"/>
    <s v="2018"/>
    <n v="2010"/>
    <x v="0"/>
    <s v="AVUSTURYA"/>
    <s v="F42B 12/28, F42B 12/22"/>
    <n v="2"/>
  </r>
  <r>
    <s v="2018/02922"/>
    <s v="2010/08/10"/>
    <s v="RHEINMETALL WAFFE MUNITION GMBH Heinrich-Ehrhardt-Strasse 2 29345 Unterlüss ALMANYA "/>
    <x v="3"/>
    <s v="2018"/>
    <n v="2010"/>
    <x v="0"/>
    <s v="ALMANYA"/>
    <s v="F42B 12/40, F42B 12/48, F42B 12/42"/>
    <n v="3"/>
  </r>
  <r>
    <s v="2018/02691"/>
    <s v="2018/02/26"/>
    <s v="ALBİ DIŞ TİCARET VE YATIRIM LİMİTED ŞİRKETİ Çarşı Mah. Cennetkuşu Sok. No: 1/4 Merkez Trabzon "/>
    <x v="4"/>
    <s v="2018"/>
    <n v="2010"/>
    <x v="0"/>
    <s v="Türkiye"/>
    <s v="F42B 10/00"/>
    <n v="1"/>
  </r>
  <r>
    <s v="2018/02336"/>
    <s v="2018/02/19"/>
    <s v="MİKELSAN MÜHENDİSLİK MAKİNA ELEK. ELEKTR. BİLG. YAZILIM DANŞ. MED. ENERJİ SAN. VE TİC. LTD. ŞTİ. Kale Mahallesi Ulucanlar Caddesi 41/22 Altındağ Ankara "/>
    <x v="5"/>
    <s v="2018"/>
    <n v="2010"/>
    <x v="0"/>
    <s v="Türkiye"/>
    <s v="F42B 1/00"/>
    <n v="1"/>
  </r>
  <r>
    <s v="2018/02249"/>
    <s v="2015/03/30"/>
    <s v="MAXAMCORP HOLDING, S.L. Avda. del Partenón, 16 - 5ª Planta, Campo de las Naciones E-28042 Madrid İSPANYA "/>
    <x v="6"/>
    <s v="2018"/>
    <n v="2010"/>
    <x v="0"/>
    <s v="İSPANYA"/>
    <s v="F42C 21/00, G01R 31/04"/>
    <n v="2"/>
  </r>
  <r>
    <s v="2018/02200"/>
    <s v="2014/04/23"/>
    <s v="RHEINMETALL WAFFE MUNITION GMBH Heinrich-Ehrhardt-Strasse 2 29345 Unterlüss ALMANYA "/>
    <x v="3"/>
    <s v="2018"/>
    <n v="2010"/>
    <x v="0"/>
    <s v="ALMANYA"/>
    <s v="F42B 4/28, F42B 10/56, F42B 12/42, F42B 12/70"/>
    <n v="4"/>
  </r>
  <r>
    <s v="2018/01312"/>
    <s v="2012/04/12"/>
    <s v="BAE SYSTEMS BOFORS AB 691 80 Karlskoga İSVEÇ "/>
    <x v="1"/>
    <s v="2018"/>
    <n v="2010"/>
    <x v="0"/>
    <s v="İSVEÇ"/>
    <s v="F42B 10/20, F42B 10/16"/>
    <n v="2"/>
  </r>
  <r>
    <s v="2018/01173"/>
    <s v="2012/06/26"/>
    <s v="BAE SYSTEMS BOFORS AB 691 80 Karlskoga İSVEÇ "/>
    <x v="1"/>
    <s v="2018"/>
    <n v="2010"/>
    <x v="0"/>
    <s v="İSVEÇ"/>
    <s v="F42B 10/26, F42B 10/64, F42B 10/14, F42B 10/54"/>
    <n v="4"/>
  </r>
  <r>
    <s v="2018/00479"/>
    <s v="2013/02/21"/>
    <s v="PHILIP MORRIS PRODUCTS S.A. Quai Jeanrenaud 3, CH-2000 Neuchâtel İSVİÇRE "/>
    <x v="7"/>
    <s v="2018"/>
    <n v="2010"/>
    <x v="0"/>
    <s v="İSVİÇRE"/>
    <s v="B30B 11/02, F42B 1/00, B29C 43/14"/>
    <n v="3"/>
  </r>
  <r>
    <s v="2018/00401"/>
    <s v="2018/01/11"/>
    <s v="ATRANİ MAKİNE VE TEKNOLOJİ ANONİM ŞİRKETİ BAHÇEKAPI MAH. 2511 CAD. NO:11 ŞAŞMAZ ETİMESGUT Etimesgut Ankara "/>
    <x v="8"/>
    <s v="2018"/>
    <n v="2010"/>
    <x v="0"/>
    <s v="Türkiye"/>
    <s v="F42B 6/06"/>
    <n v="1"/>
  </r>
  <r>
    <s v="2018/00252"/>
    <s v="2018/01/09"/>
    <s v="UTKU OTOMASYON MAKİNE SANAYİ VE DIŞ TİCARET LİMİTED ŞİRKETİ Maltepe Mah. Fatih Şehitleri Sok. No:7/B Topkapı Zeytinburnu İstanbul "/>
    <x v="9"/>
    <s v="2018"/>
    <n v="2010"/>
    <x v="0"/>
    <s v="Türkiye"/>
    <s v="F42B 7/00"/>
    <n v="1"/>
  </r>
  <r>
    <s v="2017/23582"/>
    <s v="2017/12/31"/>
    <m/>
    <x v="10"/>
    <s v="2017"/>
    <n v="2010"/>
    <x v="0"/>
    <m/>
    <s v="F42B 15/10, B64C 39/02, B64F 1/02"/>
    <n v="3"/>
  </r>
  <r>
    <s v="2017/23246"/>
    <s v="2017/12/30"/>
    <s v="İSTANBUL ÜNİVERSİTESİ REKTÖRLÜĞÜ İstanbul Üniversitesi Merkez Kampüsü Beyazıt Fatih İstanbul "/>
    <x v="11"/>
    <s v="2017"/>
    <n v="2010"/>
    <x v="0"/>
    <s v="Türkiye"/>
    <s v="F42C 1/00"/>
    <n v="1"/>
  </r>
  <r>
    <s v="2017/22955"/>
    <s v="2017/12/29"/>
    <s v="SER DAYANIKLI TÜKETİM MALLARI İÇ VE DIŞ TİCARET SANAYİ ANONİM ŞİRKETİ Evren Mahallesi Bahar Caddesi Polat İş Merkezi A Blok Kat:4 Güneşli Bağcılar İstanbul "/>
    <x v="12"/>
    <s v="2017"/>
    <n v="2010"/>
    <x v="0"/>
    <s v="Türkiye"/>
    <s v="F42C 15/02"/>
    <n v="1"/>
  </r>
  <r>
    <s v="2017/21354"/>
    <s v="2009/10/01"/>
    <s v="MAXAMCORP HOLDING, S.L. Avda. del Partenón, 16 - 5ª Planta, Campo de las Naciones E-28042 Madrid İSPANYA "/>
    <x v="6"/>
    <s v="2017"/>
    <n v="2010"/>
    <x v="0"/>
    <s v="İSPANYA"/>
    <s v="C06B 21/00, C06B 23/00, C06B 45/10, F42B 33/06, A62D 3/02, A62D 3/30"/>
    <n v="6"/>
  </r>
  <r>
    <s v="2017/20735"/>
    <s v="2010/03/08"/>
    <s v="RAYTHEON COMPANY Waltham, Ma 02451 A.B.D. "/>
    <x v="13"/>
    <s v="2017"/>
    <n v="2010"/>
    <x v="0"/>
    <s v="A.B.D."/>
    <s v="F42B 15/01, F41G 7/22, F41G 7/00"/>
    <n v="3"/>
  </r>
  <r>
    <s v="2017/20646"/>
    <s v="2012/09/13"/>
    <s v="BAE SYSTEMS BOFORS AB 691 80 Karlskoga İSVEÇ "/>
    <x v="1"/>
    <s v="2017"/>
    <n v="2010"/>
    <x v="0"/>
    <s v="İSVEÇ"/>
    <s v="F41G 9/00, F42B 15/01, G01C 21/16, G05D 1/10"/>
    <n v="4"/>
  </r>
  <r>
    <s v="2017/19329"/>
    <s v="2014/08/28"/>
    <s v="PLASTPACK DEFENCE APS Bibliotekvej 51 2650 Hvidovre / DANİMARKA "/>
    <x v="14"/>
    <s v="2017"/>
    <n v="2010"/>
    <x v="0"/>
    <s v="DANİMARKA"/>
    <s v="F42B 39/24"/>
    <n v="1"/>
  </r>
  <r>
    <s v="2017/18723"/>
    <s v="2006/10/13"/>
    <s v="RAYTHEON COMPANY Waltham Ma 02451-1449 A.B.D. "/>
    <x v="13"/>
    <s v="2017"/>
    <n v="2010"/>
    <x v="0"/>
    <s v="A.B.D."/>
    <s v="F41G 7/22, F42B 15/01, G02B 19/00, G01S 3/783, G01S 3/781, G01S 3/784"/>
    <n v="6"/>
  </r>
  <r>
    <s v="2017/18654"/>
    <s v="2014/12/02"/>
    <s v="DIEHL DEFENCE GMBH &amp; CO. KG Alte Nußdorfer Strasse 13 88662 Überlıngen ALMANYA "/>
    <x v="0"/>
    <s v="2017"/>
    <n v="2010"/>
    <x v="0"/>
    <s v="ALMANYA"/>
    <s v="F42B 15/04, F42B 15/20"/>
    <n v="2"/>
  </r>
  <r>
    <s v="2017/18130"/>
    <s v="2010/07/12"/>
    <s v="RHEINMETALL WAFFE MUNITION GMBH Heinrich-Ehrhardt-Strasse 2 29345 Unterlüss ALMANYA "/>
    <x v="3"/>
    <s v="2017"/>
    <n v="2010"/>
    <x v="0"/>
    <s v="ALMANYA"/>
    <s v="F42B 8/14, F42B 12/46, F42B 12/40, F42B 12/38"/>
    <n v="4"/>
  </r>
  <r>
    <s v="2017/17924"/>
    <s v="2017/11/14"/>
    <s v="GEBZE TEKNİK ÜNİVERSİTESİ Gebze Teknik Üniversitesi Rektörlüğü P.K. 41400 Gebze Kocaeli "/>
    <x v="15"/>
    <s v="2017"/>
    <n v="2010"/>
    <x v="0"/>
    <s v="Türkiye"/>
    <s v="F42B 15/10"/>
    <n v="1"/>
  </r>
  <r>
    <s v="2017/17557"/>
    <s v="2016/04/12"/>
    <s v="MBDA FRANCE 1, Avenue Réaumur 92350 Le Plessis-Robinson FRANSA "/>
    <x v="16"/>
    <s v="2017"/>
    <n v="2010"/>
    <x v="0"/>
    <s v="FRANSA"/>
    <s v="F42C 1/00, F42C 19/07"/>
    <n v="2"/>
  </r>
  <r>
    <s v="2017/17151"/>
    <s v="2012/07/23"/>
    <s v="RAYTHEON COMPANY Waltham, Ma 02451 A.B.D. "/>
    <x v="13"/>
    <s v="2017"/>
    <n v="2010"/>
    <x v="0"/>
    <s v="A.B.D."/>
    <s v="F42B 10/64, F42B 15/01"/>
    <n v="2"/>
  </r>
  <r>
    <s v="2017/17099"/>
    <s v="2008/04/23"/>
    <s v="SAFARILAND, LLC Jacksonville, Fl 32218 A.B.D. "/>
    <x v="17"/>
    <s v="2017"/>
    <n v="2010"/>
    <x v="0"/>
    <s v="A.B.D."/>
    <s v="F42B 8/10"/>
    <n v="1"/>
  </r>
  <r>
    <s v="2017/17089"/>
    <s v="2010/06/14"/>
    <s v="RAYTHEON COMPANY Waltham, Ma 02451 A.B.D. "/>
    <x v="13"/>
    <s v="2017"/>
    <n v="2010"/>
    <x v="0"/>
    <s v="A.B.D."/>
    <s v="F42B 10/66, F42B 15/01, F02K 9/18, F02K 9/26"/>
    <n v="4"/>
  </r>
  <r>
    <s v="2017/16910"/>
    <s v="2015/02/11"/>
    <s v="RAYTHEON COMPANY Waltham, Ma 02451 A.B.D. "/>
    <x v="13"/>
    <s v="2017"/>
    <n v="2010"/>
    <x v="0"/>
    <s v="A.B.D."/>
    <s v="F42C 11/00, F42B 12/56, F42B 12/22, F42C 19/02, F42B 12/06, F42B 12/20, F42B 25/00"/>
    <n v="7"/>
  </r>
  <r>
    <s v="2017/16750"/>
    <s v="2015/02/11"/>
    <s v="RAYTHEON COMPANY Waltham, Ma 02451 A.B.D. "/>
    <x v="13"/>
    <s v="2017"/>
    <n v="2010"/>
    <x v="0"/>
    <s v="A.B.D."/>
    <s v="F42B 12/06, F42B 12/22, F42B 25/00, F42B 12/20, F42B 12/04, F42C 19/02"/>
    <n v="6"/>
  </r>
  <r>
    <s v="2017/16256"/>
    <s v="2017/10/20"/>
    <s v="ERSÜS SİLAH SANAYİ TİCARET LİMİTED ŞİRKETİ Ahmet Kenan Tanrıkulu Bulvarı İTOB Org. San. Böl. No:14 Menderes İzmir "/>
    <x v="18"/>
    <s v="2017"/>
    <n v="2010"/>
    <x v="0"/>
    <s v="İzmir"/>
    <s v="F42B 1/00"/>
    <n v="1"/>
  </r>
  <r>
    <s v="2017/15334"/>
    <s v="2014/04/23"/>
    <s v="MAXAMCORP HOLDING, S.L. Avda. del Partenón, 16 - 5ª Planta, Campo de las Naciones E-28042 Madrid İSPANYA "/>
    <x v="6"/>
    <s v="2017"/>
    <n v="2010"/>
    <x v="0"/>
    <s v="İSPANYA"/>
    <s v="F42B 33/06"/>
    <n v="1"/>
  </r>
  <r>
    <s v="2017/14452"/>
    <s v="2016/04/13"/>
    <s v="DYNO NOBEL INC. 2795 East Cottonwood Parkway Suite 500 Salt Lake City, Utah 84121 A.B.D A.B.D. "/>
    <x v="19"/>
    <s v="2017"/>
    <n v="2010"/>
    <x v="0"/>
    <s v="A.B.D."/>
    <s v="F42B 39/00, F42B 39/30, F42B 3/00, B65B 29/00, B65B 27/06, B65D 85/30, B65D 79/00"/>
    <n v="7"/>
  </r>
  <r>
    <s v="2017/14013"/>
    <s v="2011/10/13"/>
    <s v="RAYTHEON COMPANY Waltham, Ma 02451-1449 A.B.D. "/>
    <x v="13"/>
    <s v="2017"/>
    <n v="2010"/>
    <x v="0"/>
    <s v="A.B.D."/>
    <s v="F42B 10/66, F42B 15/36"/>
    <n v="2"/>
  </r>
  <r>
    <s v="2017/13541"/>
    <s v="2017/09/14"/>
    <s v="HALİL İBRAHİM ÖREKSELE Fatih Mah. 3. Köksal Sok. No:6 D:16 Merkez Banaz Uşak "/>
    <x v="20"/>
    <s v="2017"/>
    <n v="2010"/>
    <x v="0"/>
    <s v="Türkiye"/>
    <s v="F42B 6/06"/>
    <n v="1"/>
  </r>
  <r>
    <s v="2017/12876"/>
    <s v="2015/09/01"/>
    <s v="DIEHL DEFENCE GMBH &amp; CO. KG Alte Nußdorfer Strasse 13 88662 Überlıngen ALMANYA "/>
    <x v="0"/>
    <s v="2017"/>
    <n v="2010"/>
    <x v="0"/>
    <s v="ALMANYA"/>
    <s v="F42B 39/20"/>
    <n v="1"/>
  </r>
  <r>
    <s v="2017/12698"/>
    <s v="2015/09/28"/>
    <s v="E.M.G. SRL Via 1 Maggio, 7 26010 Pozzaglio Ed Uniti (Cr) İTALYA "/>
    <x v="21"/>
    <s v="2017"/>
    <n v="2010"/>
    <x v="0"/>
    <s v="İTALYA"/>
    <s v="F42B 33/00, F42B 33/04"/>
    <n v="2"/>
  </r>
  <r>
    <s v="2017/12122"/>
    <s v="2013/12/17"/>
    <s v="NEXTER SYSTEMS 34, Boulevard De Valmy 42328 Roanne FRANSA "/>
    <x v="22"/>
    <s v="2017"/>
    <n v="2010"/>
    <x v="0"/>
    <s v="FRANSA"/>
    <s v="F41G 3/06, F42C 17/04, F41G 3/14, G01S 17/89, G01S 17/10"/>
    <n v="5"/>
  </r>
  <r>
    <s v="2017/12089"/>
    <s v="2009/05/19"/>
    <s v="RAYTHEON COMPANY Waltham, Ma 02451 A.B.D. "/>
    <x v="13"/>
    <s v="2017"/>
    <n v="2010"/>
    <x v="0"/>
    <s v="A.B.D."/>
    <s v="F42B 10/66"/>
    <n v="1"/>
  </r>
  <r>
    <s v="2017/11862"/>
    <s v="2017/08/10"/>
    <s v="VOLKAN BİLGİN Şemsettin Günaltay Cad Beyazök Apt No150 D23 Kazasker 90 Kadıköy İstanbul "/>
    <x v="23"/>
    <s v="2017"/>
    <n v="2010"/>
    <x v="0"/>
    <s v="Türkiye"/>
    <s v="F42D 5/00"/>
    <n v="1"/>
  </r>
  <r>
    <s v="2017/11093"/>
    <s v="2012/12/12"/>
    <s v="DAVEY BICKFORD Le Moulin Gaspard 89550 Hery FRANSA "/>
    <x v="24"/>
    <s v="2017"/>
    <n v="2010"/>
    <x v="0"/>
    <s v="FRANSA"/>
    <s v="F42D 1/055"/>
    <n v="1"/>
  </r>
  <r>
    <s v="2017/10110"/>
    <s v="2013/05/08"/>
    <s v="SANDVIK MINING AND CONSTRUCTION OY Pihtisulunkatu 9 33330 Tampere FİNLANDİYA "/>
    <x v="25"/>
    <s v="2017"/>
    <n v="2010"/>
    <x v="0"/>
    <s v="FİNLANDİYA"/>
    <s v="E21D 9/00, F42D 3/04, E21B 7/02"/>
    <n v="3"/>
  </r>
  <r>
    <s v="2017/09900"/>
    <s v="2015/09/17"/>
    <s v="E.M.G. SRL Via 1º Maggio, 7 26010 Pozzaglio Ed Uniti (Cr) İTALYA "/>
    <x v="21"/>
    <s v="2017"/>
    <n v="2010"/>
    <x v="0"/>
    <s v="İTALYA"/>
    <s v="G06M 7/02, F42B 33/00, B07C 5/36"/>
    <n v="3"/>
  </r>
  <r>
    <s v="2017/09698"/>
    <s v="2014/06/04"/>
    <s v="DIEHL DEFENCE GMBH &amp; CO. KG Alte Nußdorfer Strasse 13 88662 Überlıngen ALMANYA "/>
    <x v="0"/>
    <s v="2017"/>
    <n v="2010"/>
    <x v="0"/>
    <s v="ALMANYA"/>
    <s v="F41J 2/02, F42B 4/26"/>
    <n v="2"/>
  </r>
  <r>
    <s v="2017/09694"/>
    <s v="2010/09/08"/>
    <s v="DIEHL DEFENCE GMBH &amp; CO. KG Alte Nußdorfer Strasse 13 88662 Überlıngen ALMANYA "/>
    <x v="0"/>
    <s v="2017"/>
    <n v="2010"/>
    <x v="0"/>
    <s v="ALMANYA"/>
    <s v="F41J 2/02, F42B 4/26, F42B 12/38, F42B 12/40, F42B 12/44, F42B 12/74"/>
    <n v="6"/>
  </r>
  <r>
    <s v="2017/09241"/>
    <s v="2010/12/14"/>
    <s v="DIEHL DEFENCE GMBH &amp; CO. KG Alte Nußdorfer Strasse 13 88662 Überlıngen ALMANYA "/>
    <x v="0"/>
    <s v="2017"/>
    <n v="2010"/>
    <x v="0"/>
    <s v="ALMANYA"/>
    <s v="F41A 1/08, F42B 10/06"/>
    <n v="2"/>
  </r>
  <r>
    <s v="2017/08736"/>
    <s v="2012/06/28"/>
    <s v="RHEINMETALL WAFFE MUNITION GMBH Heinrich-Ehrhardt-Strasse 2 29345 Unterlüss ALMANYA "/>
    <x v="3"/>
    <s v="2017"/>
    <n v="2010"/>
    <x v="0"/>
    <s v="ALMANYA"/>
    <s v="F42B 12/40, F42B 8/14, F42B 8/18"/>
    <n v="3"/>
  </r>
  <r>
    <s v="2017/08098"/>
    <s v="2015/06/10"/>
    <s v="MBDA FRANCE 1, Avenue Réaumur 92350 Le Plessis-Robinson FRANSA "/>
    <x v="16"/>
    <s v="2017"/>
    <n v="2010"/>
    <x v="0"/>
    <s v="FRANSA"/>
    <s v="F42B 10/46, F42B 15/36"/>
    <n v="2"/>
  </r>
  <r>
    <s v="2017/07274"/>
    <s v="2011/08/19"/>
    <s v="RWM SCHWEIZ AG Birchstrasse 155 8050 Zürich İSVİÇRE RHEINMETALL WAFFE MUNITION GMBH Heinrich-Ehrhardt-Strasse 2 29345 Unterlüss ALMANYA "/>
    <x v="26"/>
    <s v="2017"/>
    <n v="2010"/>
    <x v="0"/>
    <s v="ALMANYA"/>
    <s v="F42B 14/06"/>
    <n v="1"/>
  </r>
  <r>
    <s v="2017/07200"/>
    <s v="2008/06/27"/>
    <s v="RHEINMETALL WAFFE MUNITION GMBH Heinrich-Ehrhardt-Strasse 2 29345 Unterlüss ALMANYA "/>
    <x v="3"/>
    <s v="2017"/>
    <n v="2010"/>
    <x v="0"/>
    <s v="ALMANYA"/>
    <s v="F42B 12/40"/>
    <n v="1"/>
  </r>
  <r>
    <s v="2017/06715"/>
    <s v="2010/09/15"/>
    <s v="RHEINMETALL WAFFE MUNITION GMBH Heinrich-Ehrhardt-Strasse 2 29345 Unterlüss ALMANYA "/>
    <x v="3"/>
    <s v="2017"/>
    <n v="2010"/>
    <x v="0"/>
    <s v="ALMANYA"/>
    <s v="F42B 4/20, F42B 5/155, F41F 1/08, F41A 9/63, F42B 39/26"/>
    <n v="5"/>
  </r>
  <r>
    <s v="2017/06073"/>
    <s v="2013/05/28"/>
    <s v="ATLAS ELEKTRONIK GMBH 28309 Bremen ALMANYA "/>
    <x v="27"/>
    <s v="2017"/>
    <n v="2010"/>
    <x v="0"/>
    <s v="ALMANYA"/>
    <s v="F42B 19/00, H01M 6/38"/>
    <n v="2"/>
  </r>
  <r>
    <s v="2017/05869"/>
    <s v="2013/11/12"/>
    <s v="EST ENERGETICS GMBH Zweite Allee 1, 02929 Rothenburg ALMANYA "/>
    <x v="28"/>
    <s v="2017"/>
    <n v="2010"/>
    <x v="0"/>
    <s v="ALMANYA"/>
    <s v="C06B 23/00, C06B 25/36, C06C 7/00, C06B 25/34, F42D 3/00"/>
    <n v="5"/>
  </r>
  <r>
    <s v="2017/05570"/>
    <s v="2011/05/20"/>
    <s v="LEONARDO S.P.A. Piazza Monte Grappa, 4 00195 Roma İTALYA "/>
    <x v="29"/>
    <s v="2017"/>
    <n v="2010"/>
    <x v="0"/>
    <s v="İTALYA"/>
    <s v="F42C 17/00"/>
    <n v="1"/>
  </r>
  <r>
    <s v="2017/05143"/>
    <s v="2011/07/05"/>
    <s v="DETNET SOUTH AFRICA (PTY) LTD Aecı Place The Woodlands Woodlands Drive2196 Sandton GÜNEY AFRİKA "/>
    <x v="30"/>
    <s v="2017"/>
    <n v="2010"/>
    <x v="0"/>
    <s v="AFRİKA"/>
    <s v="F42D 1/04, F42C 11/06, F42B 3/12, G04F 10/00"/>
    <n v="4"/>
  </r>
  <r>
    <s v="2017/04899"/>
    <s v="2009/12/04"/>
    <s v="ERNSTRÖM TECHNOLGY AB 404 27 Göteborg İSVEÇ "/>
    <x v="31"/>
    <s v="2017"/>
    <n v="2010"/>
    <x v="0"/>
    <s v="İSVEÇ"/>
    <s v="B60R 21/268, B63C 9/19, F42B 3/22, F42B 3/12, F42C 19/12, F42B 33/02"/>
    <n v="6"/>
  </r>
  <r>
    <s v="2017/04636"/>
    <s v="2011/08/13"/>
    <s v="RHEINMETALL WAFFE MUNITION GMBH Heinrich-Ehrhardt-Strasse 2 29345 Unterlüss ALMANYA "/>
    <x v="3"/>
    <s v="2017"/>
    <n v="2010"/>
    <x v="0"/>
    <s v="ALMANYA"/>
    <s v="F41H 3/00, F41H 11/02, F42B 5/155, F42B 12/48, F42B 12/70, F41H 9/06"/>
    <n v="6"/>
  </r>
  <r>
    <s v="2017/03989"/>
    <s v="2017/03/16"/>
    <s v="ADIYAMAN ÜNİVERSİTESİ REKTÖRLÜĞÜ Atatürk Bulvarı Merkez Adıyaman "/>
    <x v="32"/>
    <s v="2017"/>
    <n v="2010"/>
    <x v="0"/>
    <s v="Türkiye"/>
    <s v="F42B 1/00"/>
    <n v="1"/>
  </r>
  <r>
    <s v="2017/03863"/>
    <s v="2012/04/30"/>
    <s v="INDET SAFETY SYSTEMS A.S. 75501 Vsetin ÇEK CUMHURİYETİ "/>
    <x v="33"/>
    <s v="2017"/>
    <n v="2010"/>
    <x v="0"/>
    <s v="Çek Cumhuriyeti"/>
    <s v="F42B 3/103, F42B 3/195"/>
    <n v="2"/>
  </r>
  <r>
    <s v="2017/03448"/>
    <s v="2015/02/09"/>
    <s v="AREX PROIZVODNJA ORODIJ, NAPRAV IN STORITVE D.O.O. SENTJERNEJ Trubarjeva Cesta 7 8310 Sentjernej SLOVENYA "/>
    <x v="34"/>
    <s v="2017"/>
    <n v="2010"/>
    <x v="0"/>
    <s v="SLOVENYA"/>
    <s v="F42B 5/16, F42B 5/313, F42B 33/02"/>
    <n v="3"/>
  </r>
  <r>
    <s v="2017/03445"/>
    <s v="2014/09/01"/>
    <s v="AREX PROIZVODNJA ORODIJ, NAPRAV IN STORITVE D.O.O. SENTJERNEJ Trubarjeva Cesta 7 8310 Sentjernej SLOVENYA "/>
    <x v="34"/>
    <s v="2017"/>
    <n v="2010"/>
    <x v="0"/>
    <s v="SLOVENYA"/>
    <s v="F42B 12/74, F42B 30/02"/>
    <n v="2"/>
  </r>
  <r>
    <s v="2017/02903"/>
    <s v="2015/08/26"/>
    <s v="PAHMET LLC Suite 500 1532 T St. Nw Washington, District Of Columbia 2009, Abd A.B.D. "/>
    <x v="35"/>
    <s v="2017"/>
    <n v="2010"/>
    <x v="0"/>
    <s v="A.B.D."/>
    <s v="F42D 3/00, G06F 21/78, G06F 21/62"/>
    <n v="3"/>
  </r>
  <r>
    <s v="2017/02789"/>
    <s v="2014/01/08"/>
    <s v="THALES Tour Carpe Diem Place Des Corolles Esplanade Nord 92400 Courbevoie FRANSA "/>
    <x v="36"/>
    <s v="2017"/>
    <n v="2010"/>
    <x v="0"/>
    <s v="FRANSA"/>
    <s v="F41G 7/00, F41G 7/22, G01S 3/78, G01S 3/784, H04N 5/33, H04N 5/365, F42B 15/34, F42B 10/46"/>
    <n v="8"/>
  </r>
  <r>
    <s v="2017/02427"/>
    <s v="2017/02/17"/>
    <s v="İBRAHİM ÇOLAK Fetih Mah. Libadiye Cad. Tahralı Sok. Esin Sitesi G2 Blok No:10 Ataşehir İstanbul "/>
    <x v="37"/>
    <s v="2017"/>
    <n v="2010"/>
    <x v="0"/>
    <s v="Türkiye"/>
    <s v="F42C 1/00"/>
    <n v="1"/>
  </r>
  <r>
    <s v="2017/01379"/>
    <s v="2017/01/30"/>
    <s v="ANTE SAVUNMA ELEKT. VE GÜV. TEK. SANAYİ VE TİCARET ANONİM ŞİRKETİ Ostim Osb Mah. 1235. Cad. No:32 Ostim Yenimahalle Ankara "/>
    <x v="38"/>
    <s v="2017"/>
    <n v="2010"/>
    <x v="0"/>
    <s v="Türkiye"/>
    <s v="F42D"/>
    <n v="1"/>
  </r>
  <r>
    <s v="2017/00929"/>
    <s v="2013/04/18"/>
    <s v="ATLAS ELEKTRONIK GMBH 28309 Bremen ALMANYA "/>
    <x v="27"/>
    <s v="2017"/>
    <n v="2010"/>
    <x v="0"/>
    <s v="ALMANYA"/>
    <s v="H01M 6/32, H01M 6/38, F16K 17/40, H01M 6/04, F42B 19/24, H01M 6/50, F42B 19/00"/>
    <n v="7"/>
  </r>
  <r>
    <s v="2017/00445"/>
    <s v="2006/01/10"/>
    <s v="RAYTHEON COMPANY Waltham, Ma 0245-1449 A.B.D. "/>
    <x v="13"/>
    <s v="2017"/>
    <n v="2010"/>
    <x v="0"/>
    <s v="A.B.D."/>
    <s v="F42B 5/08, F42B 5/16"/>
    <n v="2"/>
  </r>
  <r>
    <s v="2017/00285"/>
    <s v="2010/12/30"/>
    <s v="MAXAMCORP HOLDING, S.L. Avda. del Partenón, 16 - 5ª Planta, Campo de las Naciones E-28042 Madrid İSPANYA "/>
    <x v="6"/>
    <s v="2017"/>
    <n v="2010"/>
    <x v="0"/>
    <s v="İSPANYA"/>
    <s v="E21B 47/00, G01N 21/15, F42D 1/22"/>
    <n v="3"/>
  </r>
  <r>
    <s v="2017/00194"/>
    <s v="2015/06/10"/>
    <s v="MBDA FRANCE 1, Avenue Réaumur 92350 Le Plessis-Robinson FRANSA "/>
    <x v="16"/>
    <s v="2017"/>
    <n v="2010"/>
    <x v="0"/>
    <s v="FRANSA"/>
    <s v="F42B 10/46, F42B 15/34, B64G 1/58"/>
    <n v="3"/>
  </r>
  <r>
    <s v="2016/20299"/>
    <s v="2011/03/15"/>
    <s v="GAMO OUTDOOR, SL Av. Santa Creu De Calafell N. 43 08830 Sant Boi De Llobregat İSPANYA "/>
    <x v="39"/>
    <s v="2016"/>
    <n v="2010"/>
    <x v="0"/>
    <s v="İSPANYA"/>
    <s v="F42B 6/10, F42B 12/78, F42B 14/06"/>
    <n v="3"/>
  </r>
  <r>
    <s v="2016/20025"/>
    <s v="2016/12/29"/>
    <s v="ATILIM ÜNİVERSİTESİ Kızılcaşar Mahallesi İncek Gölbaşı Ankara "/>
    <x v="40"/>
    <s v="2016"/>
    <n v="2010"/>
    <x v="0"/>
    <s v="Ankara"/>
    <s v="F42B 1/00"/>
    <n v="1"/>
  </r>
  <r>
    <s v="2016/19894"/>
    <s v="2016/12/28"/>
    <s v="ATILIM ÜNİVERSİTESİ Kızılcaşar Mahallesi İncek Gölbaşı Ankara "/>
    <x v="40"/>
    <s v="2016"/>
    <n v="2010"/>
    <x v="0"/>
    <s v="Ankara"/>
    <s v="F42B"/>
    <n v="1"/>
  </r>
  <r>
    <s v="2016/19249"/>
    <s v="2014/12/10"/>
    <s v="GENIUS PATENTVERWERTUNG GMBH &amp; CO. KG Fontanestraße 3, 15711 Könings Wusterhausen, Germany ALMANYA "/>
    <x v="41"/>
    <s v="2016"/>
    <n v="2010"/>
    <x v="0"/>
    <s v="ALMANYA"/>
    <s v="F42B 39/16, H01M 6/00, H01M 10/00, C03C 11/00"/>
    <n v="4"/>
  </r>
  <r>
    <s v="2016/18154"/>
    <s v="2016/12/08"/>
    <s v="ALTİ DYNAMİCS MÜHENDİSLİK YAZILIM ARAŞTIRMA GELİŞTİRME MAKİNE İMALAT SANAYİ VE TİCARET LİMİTED ŞİRKETİ Üniversiteler Mah. İhsan Doğramacı Bulvarı Bina No:13 Kuluçka Binası 1 Kübik 2 Masa 3 Odtü Teknokent Çankaya Ankara "/>
    <x v="42"/>
    <s v="2016"/>
    <n v="2010"/>
    <x v="0"/>
    <s v="Türkiye"/>
    <s v="F42B 15/10"/>
    <n v="1"/>
  </r>
  <r>
    <s v="2016/17849"/>
    <s v="2016/12/05"/>
    <s v="SERKAN YAKIN Maltepe Mh Önder Evleri Sk No:15 D.1 Adapazarı Sakarya "/>
    <x v="43"/>
    <s v="2016"/>
    <n v="2010"/>
    <x v="0"/>
    <s v="Türkiye"/>
    <s v="F42D 3/04"/>
    <n v="1"/>
  </r>
  <r>
    <s v="2016/17016"/>
    <s v="2016/11/23"/>
    <s v="NATIONAL CHUNG SHAN INSTITUTE OF SCIENCE AND TECHNOLOGY No. 481, Chia An Sec., Chung Cheng Rd., Longtan Dist., Taoyuan City 325 ÇİN CUMHURİYETİ "/>
    <x v="44"/>
    <s v="2016"/>
    <n v="2010"/>
    <x v="0"/>
    <s v="Çin"/>
    <s v="F42B 10/00"/>
    <n v="1"/>
  </r>
  <r>
    <s v="2016/16632"/>
    <s v="2007/08/29"/>
    <s v="RAYTHEON COMPANY Waltham, Ma 0245-1449 A.B.D. "/>
    <x v="13"/>
    <s v="2016"/>
    <n v="2010"/>
    <x v="0"/>
    <s v="A.B.D."/>
    <s v="F42C 19/08"/>
    <n v="1"/>
  </r>
  <r>
    <s v="2016/16557"/>
    <s v="2011/03/31"/>
    <s v="RAYTHEON COMPANY Waltham, Ma 0245-1449 A.B.D. "/>
    <x v="13"/>
    <s v="2016"/>
    <n v="2010"/>
    <x v="0"/>
    <s v="A.B.D."/>
    <s v="F42B 10/16, F42B 10/48"/>
    <n v="2"/>
  </r>
  <r>
    <s v="2016/16347"/>
    <s v="2013/10/21"/>
    <s v="ROXEL FRANCE Avenue Gay Lussac 33167 Saint-Médard En Jalles Cedex FRANSA HERAKLES Rue De Touban Les Cinq Chemins 33185 Le Haillan FRANSA "/>
    <x v="45"/>
    <s v="2016"/>
    <n v="2010"/>
    <x v="0"/>
    <s v="FRANSA"/>
    <s v="F42B 10/40, F42B 10/66"/>
    <n v="2"/>
  </r>
  <r>
    <s v="2016/15178"/>
    <s v="2013/12/17"/>
    <s v="RAYTHEON COMPANY Waltham, Ma 0245-1449 A.B.D. "/>
    <x v="13"/>
    <s v="2016"/>
    <n v="2010"/>
    <x v="0"/>
    <s v="A.B.D."/>
    <s v="F42B 10/66"/>
    <n v="1"/>
  </r>
  <r>
    <s v="2016/13208"/>
    <s v="2016/09/21"/>
    <s v="ALİ FİDAN FATİH MAHALLESİ YAHYA KEMAL CADDESİ TULUMBA SOKAK NO:3 TAŞOLUK Arnavutköy İstanbul "/>
    <x v="46"/>
    <s v="2016"/>
    <n v="2010"/>
    <x v="0"/>
    <s v="Türkiye"/>
    <s v="F42C 7/00, F42C 11/00, F42B 99/00"/>
    <n v="3"/>
  </r>
  <r>
    <s v="2016/13185"/>
    <s v="2016/09/21"/>
    <s v="NAZIM GÜLMEZ Doğu Cad. Aslı Sok. No: 18/3 Atalar Kartal İstanbul "/>
    <x v="47"/>
    <s v="2016"/>
    <n v="2010"/>
    <x v="0"/>
    <s v="Türkiye"/>
    <s v="F21K 5/00, F42B 4/26"/>
    <n v="2"/>
  </r>
  <r>
    <s v="2016/13184"/>
    <s v="2016/09/21"/>
    <s v="DAVUT EREN ŞADOĞLU Çağlayan Vatan Cad. No:18 D:14-15 Kağıthane İstanbul "/>
    <x v="48"/>
    <s v="2016"/>
    <n v="2010"/>
    <x v="0"/>
    <s v="Türkiye"/>
    <s v="F42C 1/00, A62B 1/00"/>
    <n v="2"/>
  </r>
  <r>
    <s v="2016/12609"/>
    <s v="2013/03/21"/>
    <s v="DİEHL BGT DEFENCE GMBH &amp; CO. KG Alte Nußdorfer Str. 13 88662 Überlingen ALMANYA "/>
    <x v="49"/>
    <s v="2016"/>
    <n v="2010"/>
    <x v="0"/>
    <s v="ALMANYA"/>
    <s v="F42C 15/184, F42C 15/34"/>
    <n v="2"/>
  </r>
  <r>
    <s v="2016/12370"/>
    <s v="2010/12/17"/>
    <s v="ROCK BREAKING TECHNOLOGY CO (ROB TECH) LTD. Qwomar Trading Building 3rd Floor No. 6 Tortola, Road Town İNGİLİZ VİRJİN ADALARI "/>
    <x v="50"/>
    <s v="2016"/>
    <n v="2010"/>
    <x v="0"/>
    <s v="İngiliz Virjin Adaları"/>
    <s v="F42D 1/14, F42D 1/045, C06B 29/02, C06B 33/06, F42D 3/04"/>
    <n v="5"/>
  </r>
  <r>
    <s v="2016/12205"/>
    <s v="2010/09/29"/>
    <s v="ORICA EXPLOSIVES TECHNOLOGY PTY LTD 1 Nicholson Street Melbourne, Vıc 3000 AVUSTRALYA "/>
    <x v="51"/>
    <s v="2016"/>
    <n v="2010"/>
    <x v="0"/>
    <s v="AVUSTRALYA"/>
    <s v="F42D 1/00, F42D 1/055, E21C 41/16, E21D 13/02, F42D 1/06, F42D 3/04, E21C 37/14"/>
    <n v="7"/>
  </r>
  <r>
    <s v="2016/10688"/>
    <s v="2011/04/07"/>
    <s v="BAE SYSTEMS INFORMATION AND ELECTRONIC SYSTEMS INTEGRATION INC. 65 Spit Brook Road Nashua, Nh 03062 A.B.D. "/>
    <x v="1"/>
    <s v="2016"/>
    <n v="2010"/>
    <x v="0"/>
    <s v="A.B.D."/>
    <s v="F42B 10/18, F42B 10/14, F42B 10/12, F42B 39/00"/>
    <n v="4"/>
  </r>
  <r>
    <s v="2016/10675"/>
    <s v="2012/08/17"/>
    <s v="BAE SYSTEMS 65 Spit Brook Road Nashua, Nh 03061-0868 A.B.D. DAVID SCHORR 3810 Frodo Cove Austin, Tx 78739 A.B.D. KENNETH CLEVELAND 290 Bartemus Trail Nashua, Nh 03063 A.B.D. AMY PIETRZAK 9a Gardner Circle Londonderry, Nh 03053 A.B.D. ADAM BUTLAND 10 Falcon Drive Hudson, Nh 03051 A.B.D. JAMES H. STEENSON 125 Bunker Hill Road New Boston, Nh 03070 A.B.D. JOSEPH BORYSTHEN-TKACZ 2 Sagamore Circle Essex, Ma 01929 A.B.D. "/>
    <x v="1"/>
    <s v="2016"/>
    <n v="2010"/>
    <x v="0"/>
    <s v="A.B.D."/>
    <s v="F42B 10/20, F42B 10/64"/>
    <n v="2"/>
  </r>
  <r>
    <s v="2016/07056"/>
    <s v="2012/12/14"/>
    <s v="EURENCO 33, Rue Joubert, 75009 Paris FRANSA "/>
    <x v="52"/>
    <s v="2016"/>
    <n v="2010"/>
    <x v="0"/>
    <s v="FRANSA"/>
    <s v="F42B 25/00, F42C 19/08"/>
    <n v="2"/>
  </r>
  <r>
    <s v="2016/07020"/>
    <s v="2016/05/26"/>
    <s v="BÜYÜK COŞKUNLAR PROTEKNİK KİMYA SAN.HAVAİ FİŞEK OYUN.PAZ.TİC.VE SAN.LTD.ŞTİ. E-5 Karayolu Üzeri Sakarya "/>
    <x v="53"/>
    <s v="2016"/>
    <n v="2010"/>
    <x v="0"/>
    <s v="Türkiye"/>
    <s v="F42B 4/00"/>
    <n v="1"/>
  </r>
  <r>
    <s v="2016/06948"/>
    <s v="2014/07/15"/>
    <s v="E.M.G. SRL Via 1 Maggio, 7 26010 Pozzaglio Ed Uniti (Cr) İTALYA "/>
    <x v="21"/>
    <s v="2016"/>
    <n v="2010"/>
    <x v="0"/>
    <s v="İTALYA"/>
    <s v="F42B 33/00, F42B 33/02"/>
    <n v="2"/>
  </r>
  <r>
    <s v="2016/06112"/>
    <s v="2016/05/10"/>
    <s v="TANER ÇEVİK Atatürk Mah. Gazi Mustafa Kemal Cad. Deran Sokak Çevikkardeşler Apt. No:6/5 Büyükçekmece İstanbul "/>
    <x v="54"/>
    <s v="2016"/>
    <n v="2010"/>
    <x v="0"/>
    <s v="Türkiye"/>
    <s v="F42B 23/10"/>
    <n v="1"/>
  </r>
  <r>
    <s v="2016/05813"/>
    <s v="2012/09/21"/>
    <s v="DETNET SOUTH AFRICA (PTY) LTD 2196 Sandton GÜNEY AFRİKA "/>
    <x v="30"/>
    <s v="2016"/>
    <n v="2010"/>
    <x v="0"/>
    <s v="AFRİKA"/>
    <s v="F42D 1/055"/>
    <n v="1"/>
  </r>
  <r>
    <s v="2016/05230"/>
    <s v="2008/03/14"/>
    <s v="ORICA EXPLOSIVES TECHNOLOGY PTY LTD 1 Nicholson Street Melbourne, Vıc 3000 AVUSTRALYA "/>
    <x v="51"/>
    <s v="2016"/>
    <n v="2010"/>
    <x v="0"/>
    <s v="AVUSTRALYA"/>
    <s v="F42B 3/113, F42D 1/04"/>
    <n v="2"/>
  </r>
  <r>
    <s v="2016/05037"/>
    <s v="2011/11/10"/>
    <s v="DIEHL BGT DEFENCE GMBH &amp; CO. KG Alte Nussdorfer Strasse 13 88662 Überlingen ALMANYA "/>
    <x v="55"/>
    <s v="2016"/>
    <n v="2010"/>
    <x v="0"/>
    <s v="ALMANYA"/>
    <s v="F42B 15/34, B64G 1/58, F42B 10/46"/>
    <n v="3"/>
  </r>
  <r>
    <s v="2016/05017"/>
    <s v="2016/04/19"/>
    <s v="ATAK SİLAH SANAYİ VE TİCARET LİMİTED ŞİRKETİ İmes Sanayi Sitesi 107 Sok. A Blok No:70 Y.Dudullu Ümraniye İstanbul "/>
    <x v="56"/>
    <s v="2016"/>
    <n v="2010"/>
    <x v="0"/>
    <s v="Türkiye"/>
    <s v="F42B 8/10, F41A 21/12, F41A 21/10"/>
    <n v="3"/>
  </r>
  <r>
    <s v="2016/04946"/>
    <s v="2011/01/28"/>
    <s v="RHEINMETALL AIR DEFENCE AG. Birchstrasse 155, 8050 Zürich, İSVİÇRE "/>
    <x v="3"/>
    <s v="2016"/>
    <n v="2010"/>
    <x v="0"/>
    <s v="İSVİÇRE"/>
    <s v="F42C 17/04, F42C 11/00, F41A 21/32, G01P 3/66"/>
    <n v="4"/>
  </r>
  <r>
    <s v="2016/02542"/>
    <s v="2016/02/26"/>
    <s v="ÖZZÜMRÜT AV SPOR MALZEMELERİ İMALAT VE PAZARLAMA SARRAFİYE HAYVANCILIK SANAYİ TİCARET LİMİTED ŞİRKETİ Üzümlü Mah. Abdullah Ünaldı Cad.No:36/A Beyşehir Konya "/>
    <x v="57"/>
    <s v="2016"/>
    <n v="2010"/>
    <x v="0"/>
    <s v="Türkiye"/>
    <s v="F42B 7/08"/>
    <n v="1"/>
  </r>
  <r>
    <s v="2016/02246"/>
    <s v="2012/04/27"/>
    <s v="ORICA INTERNATIONAL PTE LTD 78 Shenton Way 06-15 Tower 2 Singapore 079120 SİNGAPUR "/>
    <x v="58"/>
    <s v="2016"/>
    <n v="2010"/>
    <x v="0"/>
    <s v="SİNGAPUR"/>
    <s v="F42D 1/00, F42C 11/06, F42D 1/05, F42D 5/00"/>
    <n v="4"/>
  </r>
  <r>
    <s v="2016/02147"/>
    <s v="2013/05/02"/>
    <s v="CEBAR - DG SPÓLKA Z OGRANICZONA ODPOWIEDZIALNOSCIA Al. Jerozolimskie 99/8 02-001 Warszawa POLONYA "/>
    <x v="59"/>
    <s v="2016"/>
    <n v="2010"/>
    <x v="0"/>
    <s v="POLONYA"/>
    <s v="F42D 3/04, F42B 3/00, C06B 29/08, C06B 29/06"/>
    <n v="4"/>
  </r>
  <r>
    <s v="2016/01983"/>
    <s v="2016/02/16"/>
    <s v="BURAK CANİK Fatih Mh. Yakacık Cd. Demirci Sk. 8/E Sancaktepe İstanbul "/>
    <x v="60"/>
    <s v="2016"/>
    <n v="2010"/>
    <x v="0"/>
    <s v="Türkiye"/>
    <s v="F42B 15/00"/>
    <n v="1"/>
  </r>
  <r>
    <s v="2016/01782"/>
    <s v="2016/02/11"/>
    <s v="ASELSAN ELEKTRONİK SANAYİ VE TİCARET ANONİM ŞİRKETİ Mehmet Akif Ersoy Mah. 296. Cadde No:16 Macunköy Yenimahalle Ankara "/>
    <x v="61"/>
    <s v="2016"/>
    <n v="2010"/>
    <x v="0"/>
    <s v="Türkiye"/>
    <s v="F42B 15/04"/>
    <n v="1"/>
  </r>
  <r>
    <s v="2016/01442"/>
    <s v="2011/04/07"/>
    <s v="TECHNOLOGIE ALPINE DE SECURITE - TAS 73800 Sainte-Helene-Du-Lac FRANSA "/>
    <x v="62"/>
    <s v="2016"/>
    <n v="2010"/>
    <x v="0"/>
    <s v="FRANSA"/>
    <s v="F42D 3/00"/>
    <n v="1"/>
  </r>
  <r>
    <s v="2016/01431"/>
    <s v="2010/08/06"/>
    <s v="RHEINMETALL WAFFE MUNITION GMBH Heinrich-Ehrhardt-Strasse 2 29345 Unterlüss ALMANYA "/>
    <x v="3"/>
    <s v="2016"/>
    <n v="2010"/>
    <x v="0"/>
    <s v="ALMANYA"/>
    <s v="F42B 30/10, F42B 10/06"/>
    <n v="2"/>
  </r>
  <r>
    <s v="2016/01275"/>
    <s v="2005/10/26"/>
    <s v="BAE SYSTEMS BOFORS AB 691 80 Karlskoga İSVEÇ "/>
    <x v="1"/>
    <s v="2016"/>
    <n v="2010"/>
    <x v="0"/>
    <s v="İSVEÇ"/>
    <s v="G01C 1/00, F42B 15/01, G05D 1/10, G01C 3/08, F41G 7/30, F42B 10/26"/>
    <n v="6"/>
  </r>
  <r>
    <s v="2016/01125"/>
    <s v="2009/09/02"/>
    <s v="RHEINMETALL WAFFE MUNITION GMBH Heinrich-Ehrhardt-Strasse 2 29345 Unterlüss ALMANYA "/>
    <x v="3"/>
    <s v="2016"/>
    <n v="2010"/>
    <x v="0"/>
    <s v="ALMANYA"/>
    <s v="F42B 14/02, F42B 14/00, F42B 30/10"/>
    <n v="3"/>
  </r>
  <r>
    <s v="2016/01060"/>
    <s v="2016/01/26"/>
    <s v="BURAK CANİK Fatih Mh. Yakacık Cd. Demirci Sk. 8/E Sancaktepe İstanbul "/>
    <x v="60"/>
    <s v="2016"/>
    <n v="2010"/>
    <x v="0"/>
    <s v="Türkiye"/>
    <s v="C06C 9/00, C06B 33/00, F42B 3/103, F02K 9/32"/>
    <n v="4"/>
  </r>
  <r>
    <s v="2016/00688"/>
    <s v="2010/08/02"/>
    <s v="RHEINMETALL WAFFE MUNITION GMBH Heinrich-Ehrhardt-Strasse 2 29345 Unterlüss ALMANYA "/>
    <x v="3"/>
    <s v="2016"/>
    <n v="2010"/>
    <x v="0"/>
    <s v="ALMANYA"/>
    <s v="F42B 39/26, F42B 5/38, F42B 39/22, F42B 30/12, B65D 43/16"/>
    <n v="5"/>
  </r>
  <r>
    <s v="2016/00080"/>
    <s v="2016/01/05"/>
    <s v="UTKU OTOMASYON MAKİNE SANAYİ VE DIŞ TİCARET LİMİTED ŞİRKETİ Maltepe Mah. Fatih Şehitleri Sok. No:7/B Topkapı Zeytinburnu İstanbul "/>
    <x v="9"/>
    <s v="2016"/>
    <n v="2010"/>
    <x v="0"/>
    <s v="Türkiye"/>
    <s v="F42B 5/00"/>
    <n v="1"/>
  </r>
  <r>
    <s v="2015/17083"/>
    <s v="2015/12/28"/>
    <s v="ORICA INTERNATIONAL PTE LTD 78 Shenton Way 06-15 Tower 2 Singapore 079120 SİNGAPUR "/>
    <x v="58"/>
    <s v="2015"/>
    <n v="2010"/>
    <x v="1"/>
    <s v="SİNGAPUR"/>
    <s v="F42B 1/00"/>
    <n v="1"/>
  </r>
  <r>
    <s v="2015/16816"/>
    <s v="2015/12/24"/>
    <s v="FATİH ALTUNBAŞ Anıt Caddesi 8/15 Tandoğan Çankaya Ankara "/>
    <x v="63"/>
    <s v="2015"/>
    <n v="2010"/>
    <x v="1"/>
    <s v="Türkiye"/>
    <s v="F42B 5/24"/>
    <n v="1"/>
  </r>
  <r>
    <s v="2015/15225"/>
    <s v="2008/03/27"/>
    <s v="AUSTIN DETONATOR S.R.O. Jasenice 712 755 01 Vsetin ÇEK CUMHURİYETİ "/>
    <x v="64"/>
    <s v="2015"/>
    <n v="2010"/>
    <x v="1"/>
    <s v="Çek Cumhuriyeti"/>
    <s v="F42B 39/24, F42B 39/26, F42B 39/30"/>
    <n v="3"/>
  </r>
  <r>
    <s v="2015/14144"/>
    <s v="2009/10/13"/>
    <s v="RHEINMETALL WAFFE MUNITION GMBH Heinrich-Ehrhardt-Strasse 2 29345 Unterlüss ALMANYA "/>
    <x v="3"/>
    <s v="2015"/>
    <n v="2010"/>
    <x v="1"/>
    <s v="ALMANYA"/>
    <s v="F41A 25/06, F41A 1/08, F41F 1/06, F42B 39/24"/>
    <n v="4"/>
  </r>
  <r>
    <s v="2015/14126"/>
    <s v="2009/06/12"/>
    <s v="NOBEL SPORT 57, Rue Pierre Charron, F-75008 Paris FRANSA "/>
    <x v="65"/>
    <s v="2015"/>
    <n v="2010"/>
    <x v="1"/>
    <s v="FRANSA"/>
    <s v="F42B 12/34, F42B 5/02"/>
    <n v="2"/>
  </r>
  <r>
    <s v="2015/13470"/>
    <s v="2015/10/28"/>
    <s v="BERKANT AKARSU Fatih Mh. Fatih Cami Sk. A.Koray Apt. No:43/4 Silivri İstanbul "/>
    <x v="66"/>
    <s v="2015"/>
    <n v="2010"/>
    <x v="1"/>
    <s v="Türkiye"/>
    <s v="A62C 3/02, A62C 99/00, F42B 12/36"/>
    <n v="3"/>
  </r>
  <r>
    <s v="2015/13184"/>
    <s v="2012/06/06"/>
    <s v="VERNEY-CARRON S.A. 42000 Saint Etienne FRANSA "/>
    <x v="67"/>
    <s v="2015"/>
    <n v="2010"/>
    <x v="1"/>
    <s v="FRANSA"/>
    <s v="F42B 7/08"/>
    <n v="1"/>
  </r>
  <r>
    <s v="2015/12699"/>
    <s v="2010/04/23"/>
    <s v="ATLAS ELEKTRONIK GMBH 28309 Bremen ALMANYA "/>
    <x v="27"/>
    <s v="2015"/>
    <n v="2010"/>
    <x v="1"/>
    <s v="ALMANYA"/>
    <s v="F42B 19/01"/>
    <n v="1"/>
  </r>
  <r>
    <s v="2015/12621"/>
    <s v="2014/04/05"/>
    <s v="DIEHL BGT DEFENCE GMBH &amp; CO. KG Alte Nussdorfer Strasse 13 88662 Überlingen ALMANYA "/>
    <x v="55"/>
    <s v="2015"/>
    <n v="2010"/>
    <x v="1"/>
    <s v="ALMANYA"/>
    <s v="F42C 19/08"/>
    <n v="1"/>
  </r>
  <r>
    <s v="2015/12620"/>
    <s v="2014/04/04"/>
    <s v="DIEHL BGT DEFENCE GMBH &amp; CO. KG Alte Nussdorfer Strasse 13 88662 Überlingen ALMANYA "/>
    <x v="55"/>
    <s v="2015"/>
    <n v="2010"/>
    <x v="1"/>
    <s v="ALMANYA"/>
    <s v="F42C 19/08"/>
    <n v="1"/>
  </r>
  <r>
    <s v="2015/10751"/>
    <s v="2010/04/09"/>
    <s v="THYSSENKRUPP MARINE SYSTEMS GMBH Werftstrasse 112-114 24143 Kiel ALMANYA "/>
    <x v="68"/>
    <s v="2015"/>
    <n v="2010"/>
    <x v="1"/>
    <s v="ALMANYA"/>
    <s v="F42B 39/28, B63G 8/32, F41F 3/10, F41A 9/87, F41A 9/64, F41A 9/09"/>
    <n v="6"/>
  </r>
  <r>
    <s v="2015/09042"/>
    <s v="2011/09/15"/>
    <s v="NEXTER MUNITIONS 13, Route De La Minière 78000 Versailles FRANSA "/>
    <x v="69"/>
    <s v="2015"/>
    <n v="2010"/>
    <x v="1"/>
    <s v="FRANSA"/>
    <s v="F42C 15/26, F42C 15/34, F42C 15/192"/>
    <n v="3"/>
  </r>
  <r>
    <s v="2015/08672"/>
    <s v="2010/02/16"/>
    <s v="RAYTHEON COMPANY Waltham, Ma 0245-1449 A.B.D. "/>
    <x v="13"/>
    <s v="2015"/>
    <n v="2010"/>
    <x v="1"/>
    <s v="A.B.D."/>
    <s v="F42B 10/14, F42B 10/20"/>
    <n v="2"/>
  </r>
  <r>
    <s v="2015/08291"/>
    <s v="2009/07/01"/>
    <s v="FORENSIC PATHWAYS LIMITED 2 Snow Hill, Birmingham B4 6ga İNGİLTERE "/>
    <x v="70"/>
    <s v="2015"/>
    <n v="2010"/>
    <x v="1"/>
    <s v="İNGİLTERE"/>
    <s v="G06K 9/00, F42B 35/00"/>
    <n v="2"/>
  </r>
  <r>
    <s v="2015/08094"/>
    <s v="2011/06/16"/>
    <s v="OTO MELARA S.P.A. 19136 La Sezıa İTALYA "/>
    <x v="71"/>
    <s v="2015"/>
    <n v="2010"/>
    <x v="1"/>
    <s v="İTALYA"/>
    <s v="F42C 17/04"/>
    <n v="1"/>
  </r>
  <r>
    <s v="2015/07952"/>
    <s v="2008/10/29"/>
    <s v="BAE SYSTEMS BOFORS AB 691 80 Karlskoga İSVEÇ "/>
    <x v="1"/>
    <s v="2015"/>
    <n v="2010"/>
    <x v="1"/>
    <s v="İSVEÇ"/>
    <s v="F41A 3/28, F41A 9/55, F41A 9/58, F42B 30/10, F41F 1/06"/>
    <n v="5"/>
  </r>
  <r>
    <s v="2015/07677"/>
    <s v="2015/06/23"/>
    <s v="ROKETSAN ROKET SANAYİİ TİCARET A.Ş. Kemalpaşa Mahallesi Şehit Yüzbaşı Adem Kutlu Sokak No:21 Elmadağ Ankara "/>
    <x v="72"/>
    <s v="2015"/>
    <n v="2010"/>
    <x v="1"/>
    <s v="Türkiye"/>
    <s v="F42B 10/00"/>
    <n v="1"/>
  </r>
  <r>
    <s v="2015/07525"/>
    <s v="2011/10/24"/>
    <s v="CYALUME TECHNOLOGIES, INC 96 Windsor Street, West Springfield, MA 01089, A.B.D. "/>
    <x v="73"/>
    <s v="2015"/>
    <n v="2010"/>
    <x v="1"/>
    <s v="A.B.D."/>
    <s v="F42B 12/40"/>
    <n v="1"/>
  </r>
  <r>
    <s v="2015/06790"/>
    <s v="2011/06/16"/>
    <s v="OTO MELARA S.P.A. 19136 La Sezıa İTALYA "/>
    <x v="71"/>
    <s v="2015"/>
    <n v="2010"/>
    <x v="1"/>
    <s v="İTALYA"/>
    <s v="F42B 39/22, B65D 25/10"/>
    <n v="2"/>
  </r>
  <r>
    <s v="2015/06553"/>
    <s v="2011/05/06"/>
    <s v="OTO MELARA S.P.A. Via Valdilocchi, 15 19136 La Spezia İTALYA "/>
    <x v="71"/>
    <s v="2015"/>
    <n v="2010"/>
    <x v="1"/>
    <s v="İTALYA"/>
    <s v="F42B 14/06, F42 C11/06, F42C 19/07"/>
    <n v="3"/>
  </r>
  <r>
    <s v="2015/06354"/>
    <s v="2015/05/26"/>
    <s v="ROKETSAN ROKET SANAYİİ TİCARET A.Ş. Kemalpaşa Mahallesi Şehit Yüzbaşı Adem Kutlu Sokak No:21 Elmadağ Ankara "/>
    <x v="72"/>
    <s v="2015"/>
    <n v="2010"/>
    <x v="1"/>
    <s v="Türkiye"/>
    <s v="F02K 9/36, F42D 1/00"/>
    <n v="2"/>
  </r>
  <r>
    <s v="2015/06155"/>
    <s v="2011/06/30"/>
    <s v="NEXTER MUNITIONS 13, Route De La Minière 78000 Versailles FRANSA "/>
    <x v="69"/>
    <s v="2015"/>
    <n v="2010"/>
    <x v="1"/>
    <s v="FRANSA"/>
    <s v="F42C 15/24, F42C 15/26, F42C 15/34"/>
    <n v="3"/>
  </r>
  <r>
    <s v="2015/05323"/>
    <s v="2011/07/02"/>
    <s v="DIEHL BGT DEFENCE GMBH &amp; CO. KG Alte Nussdorfer Strasse 13 88662 Überlingen ALMANYA "/>
    <x v="55"/>
    <s v="2015"/>
    <n v="2010"/>
    <x v="1"/>
    <s v="ALMANYA"/>
    <s v="F42B 15/01"/>
    <n v="1"/>
  </r>
  <r>
    <s v="2015/05169"/>
    <s v="2015/04/28"/>
    <s v="ASELSAN ELEKTRONİK SANAYİ VE TİCARET ANONİM ŞİRKETİ Mehmet Akif Ersoy Mah. 296. Cadde No:16 Macunköy Yenimahalle Ankara "/>
    <x v="61"/>
    <s v="2015"/>
    <n v="2010"/>
    <x v="1"/>
    <s v="Türkiye"/>
    <s v="F42C 15/18, H01H 35/14"/>
    <n v="2"/>
  </r>
  <r>
    <s v="2015/04811"/>
    <s v="2012/03/28"/>
    <s v="RHEINMETALL AIR DEFENCE AG. Birchstrasse 155, 8050 Zürich, İSVİÇRE "/>
    <x v="3"/>
    <s v="2015"/>
    <n v="2010"/>
    <x v="1"/>
    <s v="İSVİÇRE"/>
    <s v="F42C 11/00, F42C 11/06, F42C 17/04, G01P 3/66"/>
    <n v="4"/>
  </r>
  <r>
    <s v="2015/03718"/>
    <s v="2011/05/05"/>
    <s v="CONDOR S.A. INDUSTRIA QUIMICA Rua Armando Días Pereira 160, Adríanópolis 26053-640 - Nova Iguçu - Rj BREZİLYA "/>
    <x v="74"/>
    <s v="2015"/>
    <n v="2010"/>
    <x v="1"/>
    <s v="BREZİLYA"/>
    <s v="F42B 27/08, F42C 14/02, F42B 12/38, F42B 35/00"/>
    <n v="4"/>
  </r>
  <r>
    <s v="2015/03493"/>
    <s v="2015/03/24"/>
    <s v="WOJSKOWY INSTYTUT TECHNIKI INZYNIERYJNEJ IM. PROFESORA JOZEFA KOSACKIEGO Ul. Obornicka 136, 50-961 Wroclaw, Polonya POLONYA "/>
    <x v="75"/>
    <s v="2015"/>
    <n v="2010"/>
    <x v="1"/>
    <s v="POLONYA"/>
    <s v="F42B 33/06, F42D 5/04"/>
    <n v="2"/>
  </r>
  <r>
    <s v="2015/03429"/>
    <s v="2010/07/30"/>
    <s v="RAYTHEON COMPANY Waltham, Ma 0245-1449 A.B.D. GENERAL DYNAMICS ORDNANCE AND TACTICAL SYSTEMS Bothell, Wa 98011 A.B.D. "/>
    <x v="13"/>
    <s v="2015"/>
    <n v="2010"/>
    <x v="1"/>
    <s v="A.B.D."/>
    <s v="F42B 10/44"/>
    <n v="1"/>
  </r>
  <r>
    <s v="2015/01885"/>
    <s v="2015/02/17"/>
    <s v="FATİH DEMİRCAN Ağır Sanayi Bölgesi Eski Kepsut Caddesi No:313/A Karesi Balıkesir "/>
    <x v="76"/>
    <s v="2015"/>
    <n v="2010"/>
    <x v="1"/>
    <s v="Balıkesir"/>
    <s v="F42B 1/00, F42B 12/00, F42B1 2/04"/>
    <n v="3"/>
  </r>
  <r>
    <s v="2015/01679"/>
    <s v="2009/03/24"/>
    <s v="JAN-ÅKE BENGTSSON 524 93 Herrljunga İSVEÇ "/>
    <x v="77"/>
    <s v="2015"/>
    <n v="2010"/>
    <x v="1"/>
    <s v="İSVEÇ"/>
    <s v="F42B 3/02, F42B 3/103, F42B 3/24, F42B 3/26, F42D 1/04, F42D 1/045, F42D 1/05, F42D 3/04"/>
    <n v="8"/>
  </r>
  <r>
    <s v="2015/01578"/>
    <s v="2015/02/10"/>
    <s v="HAS-EL TEKNİK MAK.SAVUNMA İNŞ.TUR.SAN.VE TİC.LTD.ŞTİ. Ostim Org.San.Böl.1213 Sk.6/E Yenimahalle Ankara "/>
    <x v="78"/>
    <s v="2015"/>
    <n v="2010"/>
    <x v="1"/>
    <s v="Ankara"/>
    <s v="F42B 15/00, F42B 17/00, F42B 33/00"/>
    <n v="3"/>
  </r>
  <r>
    <s v="2015/01567"/>
    <s v="2005/09/26"/>
    <s v="GENERAL DYNAMICS ORDNANCE AND TACTICAL SYSTEMS, INC. St. Petersburg, Fl 33716 A.B.D. "/>
    <x v="79"/>
    <s v="2015"/>
    <n v="2010"/>
    <x v="1"/>
    <s v="A.B.D."/>
    <s v="F42B 10/54"/>
    <n v="1"/>
  </r>
  <r>
    <s v="2015/00908"/>
    <s v="2012/02/02"/>
    <s v="UTM IP LIMITED Hampstead Avenue Mildenhall, Suffolk Ip28 7as İNGİLTERE "/>
    <x v="80"/>
    <s v="2015"/>
    <n v="2010"/>
    <x v="1"/>
    <s v="İNGİLTERE"/>
    <s v="F42B 12/40"/>
    <n v="1"/>
  </r>
  <r>
    <s v="2014/16113"/>
    <s v="2014/12/30"/>
    <s v="ROKETSAN ROKET SANAYİİ TİCARET A.Ş. Kemalpaşa Mahallesi Şehit Yüzbaşı Adem Kutlu Sokak No:21 Elmadağ Ankara "/>
    <x v="72"/>
    <s v="2014"/>
    <n v="2010"/>
    <x v="1"/>
    <s v="Türkiye"/>
    <s v="F42B 10/00"/>
    <n v="1"/>
  </r>
  <r>
    <s v="2014/14514"/>
    <s v="2012/06/06"/>
    <s v="TÜRKİYE BİLİMSEL VE TEKNOLOJİK ARAŞTIRMA KURUMU (TÜBİTAK) Atatürk Bulvarı No:221 Kavaklıdere Çankaya Ankara "/>
    <x v="81"/>
    <s v="2014"/>
    <n v="2010"/>
    <x v="1"/>
    <s v="Türkiye"/>
    <s v="G06K 9/00, F42B 35/00"/>
    <n v="2"/>
  </r>
  <r>
    <s v="2014/14376"/>
    <s v="2014/11/28"/>
    <s v="YG YANGIN GÜVENLİĞİ SANAYİ VE DIŞ TİCARET LİMİTED ŞİRKETİ YEŞİLCE MAH.ULUBAŞ CAD. DOSTLUK SOK.NO:12-1 DAİRE NO:4 Kağıthane İstanbul "/>
    <x v="82"/>
    <s v="2014"/>
    <n v="2010"/>
    <x v="1"/>
    <s v="Türkiye"/>
    <s v="A62C 19/00, F42B 12/46, F42B 15/00"/>
    <n v="3"/>
  </r>
  <r>
    <s v="2014/13680"/>
    <s v="2013/01/30"/>
    <s v="AEROSPACE SYSTEM ENGINEERING SHANGHAI No.3888, Yuanjiang Road, Minhang District Shanghai 201109 ÇİN CHINA GREAT WALL INDUSTRY CORPORATION No. 88, Nan Cai Yuan Street, Xicheng District Beijing 100054 ÇİN "/>
    <x v="83"/>
    <s v="2014"/>
    <n v="2010"/>
    <x v="1"/>
    <s v="ÇİN"/>
    <s v="B64G 1/64, F42B 15/36"/>
    <n v="2"/>
  </r>
  <r>
    <s v="2014/12975"/>
    <s v="2009/05/12"/>
    <s v="RHEINMETALL WAFFE MUNITION GMBH Heinrich-Ehrhardt-Strasse 2 29345 Unterlüss ALMANYA "/>
    <x v="3"/>
    <s v="2014"/>
    <n v="2010"/>
    <x v="1"/>
    <s v="ALMANYA"/>
    <s v="F42C 19/06"/>
    <n v="1"/>
  </r>
  <r>
    <s v="2014/12399"/>
    <s v="2010/08/26"/>
    <s v="CONTROLLED BLASTING SOLUTIONS LIMITED 1 St. James Gate Newcastle-Upon-Tyne Tyne &amp; Wear Ne99 1yq İNGİLTERE "/>
    <x v="84"/>
    <s v="2014"/>
    <n v="2010"/>
    <x v="1"/>
    <s v="İNGİLTERE"/>
    <s v="F42B 3/04, F42B 3/06, F42D 3/04"/>
    <n v="3"/>
  </r>
  <r>
    <s v="2014/12328"/>
    <s v="2009/03/20"/>
    <s v="THYSSENKRUPP MARINE SYSTEMS GMBH Werftstrasse 112-114 24143 Kiel ALMANYA "/>
    <x v="68"/>
    <s v="2014"/>
    <n v="2010"/>
    <x v="1"/>
    <s v="ALMANYA"/>
    <s v="F41F 3/10, F42B 39/20"/>
    <n v="2"/>
  </r>
  <r>
    <s v="2014/11564"/>
    <s v="2014/09/30"/>
    <s v="MUSTAFA EMRAH KOÇ Yıldırım Beyazıt Mah. Mustafa Şimşek Bulvarı Kardelen Apt. No:153/29 Melikgazi Kayseri "/>
    <x v="85"/>
    <s v="2014"/>
    <n v="2010"/>
    <x v="1"/>
    <s v="Kayseri"/>
    <s v="F42B 6/06"/>
    <n v="1"/>
  </r>
  <r>
    <s v="2014/09800"/>
    <s v="2009/04/23"/>
    <s v="THYSSENKRUPP MARINE SYSTEMS GMBH Werftstrasse 112-114 24143 Kiel ALMANYA "/>
    <x v="68"/>
    <s v="2014"/>
    <n v="2010"/>
    <x v="1"/>
    <s v="ALMANYA"/>
    <s v="F41F 3/10, F42B 39/20"/>
    <n v="2"/>
  </r>
  <r>
    <s v="2014/08531"/>
    <s v="2008/07/15"/>
    <s v="GAMO OUTDOOR, SL 08830 Sant Boi De Llobregat (Barcelona) (Es) İSPANYA "/>
    <x v="39"/>
    <s v="2014"/>
    <n v="2010"/>
    <x v="1"/>
    <s v="İSPANYA"/>
    <s v="F41A 9/54, F42B 6/10, F42B 7/04"/>
    <n v="3"/>
  </r>
  <r>
    <s v="2014/06568"/>
    <s v="2010/12/01"/>
    <s v="DIEHL BGT DEFENCE GMBH &amp; CO. KG Alte Nussdorfer Strasse 13 88662 Überlingen ALMANYA "/>
    <x v="55"/>
    <s v="2014"/>
    <n v="2010"/>
    <x v="1"/>
    <s v="ALMANYA"/>
    <s v="F42C 14/02, F42C 15/184, F42C 15/188, F42C 15/34, F42C 9/10"/>
    <n v="5"/>
  </r>
  <r>
    <s v="2014/05491"/>
    <s v="2008/11/20"/>
    <s v="GAMO OUTDOOR, SL 08830 Sant Boi De Llobregat (Barcelona) (Es) İSPANYA "/>
    <x v="39"/>
    <s v="2014"/>
    <n v="2010"/>
    <x v="1"/>
    <s v="İSPANYA"/>
    <s v="F42B 33/00, F42B 6/10"/>
    <n v="2"/>
  </r>
  <r>
    <s v="2014/05460"/>
    <s v="2010/04/16"/>
    <s v="RHEINMETALL WAFFE MUNITION GMBH Heinrich-Ehrhardt-Strasse 2 29345 Unterlüss ALMANYA "/>
    <x v="3"/>
    <s v="2014"/>
    <n v="2010"/>
    <x v="1"/>
    <s v="ALMANYA"/>
    <s v="F41A 21/02, F41B 6/00, F41H 11/02, F41J 2/02, F42B 4/26, F42B 5/145, F42B 5/15, F42B 5/155"/>
    <n v="8"/>
  </r>
  <r>
    <s v="2014/04338"/>
    <s v="2013/01/30"/>
    <s v="MBDA FRANCE 37, Boulevard De Montmorency 75016 Paris FRANSA "/>
    <x v="16"/>
    <s v="2014"/>
    <n v="2010"/>
    <x v="1"/>
    <s v="FRANSA"/>
    <s v="F42B 12/40, F42B 8/00, F42B 8/12"/>
    <n v="3"/>
  </r>
  <r>
    <s v="2014/03700"/>
    <s v="2005/03/14"/>
    <s v="NEXTER MUNITIONS 13, Route De La Minière 78000 Versailles FRANSA "/>
    <x v="69"/>
    <s v="2014"/>
    <n v="2010"/>
    <x v="1"/>
    <s v="FRANSA"/>
    <s v="F42B 12/24"/>
    <n v="1"/>
  </r>
  <r>
    <s v="2014/03137"/>
    <s v="2012/05/15"/>
    <s v="MBDA FRANCE 37, Boulevard De Montmorency 75016 Paris FRANSA "/>
    <x v="16"/>
    <s v="2014"/>
    <n v="2010"/>
    <x v="1"/>
    <s v="FRANSA"/>
    <s v="F42B 10/46, F42B 10/52, F42B 12/08, F42B 12/76"/>
    <n v="4"/>
  </r>
  <r>
    <s v="2014/02804"/>
    <s v="2014/03/10"/>
    <s v="SUAT ARAPOĞLU Çay İçi Mah. İzmit Cad. No:126/1-2 Sapanca Sakarya "/>
    <x v="86"/>
    <s v="2014"/>
    <n v="2010"/>
    <x v="1"/>
    <s v="Türkiye"/>
    <s v="F42B 4/26"/>
    <n v="1"/>
  </r>
  <r>
    <s v="2014/01924"/>
    <s v="2012/01/25"/>
    <s v="NEXTER MUNITIONS 13, Route De La Minière 78000 Versailles FRANSA "/>
    <x v="69"/>
    <s v="2014"/>
    <n v="2010"/>
    <x v="1"/>
    <s v="FRANSA"/>
    <s v="F42C 15/184, F42C 15/24, F42C 15/34"/>
    <n v="3"/>
  </r>
  <r>
    <s v="2014/01564"/>
    <s v="2004/10/21"/>
    <s v="OWEN OIL TOOLS L.P. 6316 Windfern Houston, Tx 77040 A.B.D. "/>
    <x v="87"/>
    <s v="2014"/>
    <n v="2010"/>
    <x v="1"/>
    <s v="A.B.D."/>
    <s v="F42B 1/028, F42B 1/032, F42B 3/08"/>
    <n v="3"/>
  </r>
  <r>
    <s v="2014/00922"/>
    <s v="2011/03/16"/>
    <s v="NEXTER MUNITIONS 13, Route De La Minière 78000 Versailles FRANSA "/>
    <x v="69"/>
    <s v="2014"/>
    <n v="2010"/>
    <x v="1"/>
    <s v="FRANSA"/>
    <s v="F42B 12/04, F42B 12/06, F42B 12/08, F42B 12/20"/>
    <n v="4"/>
  </r>
  <r>
    <s v="2014/00830"/>
    <s v="2014/01/24"/>
    <s v="ROKETSAN ROKET SANAYİİ TİCARET A.Ş. Kemalpaşa Mahallesi Şehit Yüzbaşı Adem Kutlu Sokak No:21 Elmadağ Ankara "/>
    <x v="72"/>
    <s v="2014"/>
    <n v="2010"/>
    <x v="1"/>
    <s v="Türkiye"/>
    <s v="F41G 7/22, F42B 15/01, F41G 3/22"/>
    <n v="3"/>
  </r>
  <r>
    <s v="2013/15235"/>
    <s v="2008/12/09"/>
    <s v="TECHNOLOGIE ALPINE DE SECURITE - TAS 73800 Sainte-Helene-Du-Lac FRANSA "/>
    <x v="62"/>
    <s v="2013"/>
    <n v="2010"/>
    <x v="1"/>
    <s v="FRANSA"/>
    <s v="F42D 3/00, E01F 7/04"/>
    <n v="2"/>
  </r>
  <r>
    <s v="2013/15176"/>
    <s v="2010/11/30"/>
    <s v="TECHNOLOGIE ALPINE DE SECURITE - TAS 73800 Sainte-Helene-Du-Lac FRANSA "/>
    <x v="62"/>
    <s v="2013"/>
    <n v="2010"/>
    <x v="1"/>
    <s v="FRANSA"/>
    <s v="F42D 3/00"/>
    <n v="1"/>
  </r>
  <r>
    <s v="2013/15156"/>
    <s v="2013/12/24"/>
    <s v="KOÇ BİLGİ VE SAVUNMA TEKNOLOJİLERİ A.Ş. Üniversiteler Mahallesi, Odtü Teknokent, Titanyum Blok, 17/A, Odtü, 06800 Çankaya Ankara "/>
    <x v="88"/>
    <s v="2013"/>
    <n v="2010"/>
    <x v="1"/>
    <s v="Türkiye"/>
    <s v="F42B 22/06, F42C 13/06"/>
    <n v="2"/>
  </r>
  <r>
    <s v="2013/14887"/>
    <s v="2013/12/18"/>
    <s v="ROKETSAN ROKET SANAYİİ TİCARET A.Ş. Kemalpaşa Mahallesi Şehit Yüzbaşı Adem Kutlu Sokak No:21 Elmadağ Ankara "/>
    <x v="72"/>
    <s v="2013"/>
    <n v="2010"/>
    <x v="1"/>
    <s v="Türkiye"/>
    <s v="F42B 12/32, F42B 33/04"/>
    <n v="2"/>
  </r>
  <r>
    <s v="2013/14796"/>
    <s v="2012/01/25"/>
    <s v="NEXTER MUNITIONS 13, Route De La Minière 78000 Versailles FRANSA "/>
    <x v="69"/>
    <s v="2013"/>
    <n v="2010"/>
    <x v="1"/>
    <s v="FRANSA"/>
    <s v="F42C 15/184, F42C 15/24, F42C 15/34"/>
    <n v="3"/>
  </r>
  <r>
    <s v="2013/14172"/>
    <s v="2009/11/04"/>
    <s v="DIEHL BGT DEFENCE GMBH &amp; CO. KG Alte Nussdorfer Strasse 13 88662 Überlingen ALMANYA "/>
    <x v="55"/>
    <s v="2013"/>
    <n v="2010"/>
    <x v="1"/>
    <s v="ALMANYA"/>
    <s v="F42B 12/06, F42B 25/00"/>
    <n v="2"/>
  </r>
  <r>
    <s v="2013/13798"/>
    <s v="2012/01/25"/>
    <s v="NEXTER MUNITIONS 13, Route De La Minière 78000 Versailles FRANSA "/>
    <x v="69"/>
    <s v="2013"/>
    <n v="2010"/>
    <x v="1"/>
    <s v="FRANSA"/>
    <s v="F42C 15/00, F42C 15/24, F42C 15/26"/>
    <n v="3"/>
  </r>
  <r>
    <s v="2013/13001"/>
    <s v="2012/05/09"/>
    <s v="DYNO NOBEL INC. 2795 East Cottonwood Parkway Suite 500 Salt Lake City, Utah 84121 A.B.D A.B.D. "/>
    <x v="19"/>
    <s v="2013"/>
    <n v="2010"/>
    <x v="1"/>
    <s v="A.B.D."/>
    <s v="F42D 1/04, F42B 3/26"/>
    <n v="2"/>
  </r>
  <r>
    <s v="2013/12686"/>
    <s v="2011/06/30"/>
    <s v="NEXTER MUNITIONS 13, Route De La Minière 78000 Versailles FRANSA "/>
    <x v="69"/>
    <s v="2013"/>
    <n v="2010"/>
    <x v="1"/>
    <s v="FRANSA"/>
    <s v="F42C 15/34"/>
    <n v="1"/>
  </r>
  <r>
    <s v="2013/11990"/>
    <s v="2010/09/10"/>
    <s v="TDA ARMEMENTS S.A.S. Route D'Ardon 45240 La Ferté Saint-Aubin FRANSA "/>
    <x v="89"/>
    <s v="2013"/>
    <n v="2010"/>
    <x v="1"/>
    <s v="FRANSA"/>
    <s v="F42B 12/60"/>
    <n v="1"/>
  </r>
  <r>
    <s v="2013/11933"/>
    <s v="2009/01/06"/>
    <s v="NEXTER MUNITIONS 13, Route De La Minière 78000 Versailles FRANSA "/>
    <x v="69"/>
    <s v="2013"/>
    <n v="2010"/>
    <x v="1"/>
    <s v="FRANSA"/>
    <s v="F42C 15/00, F42C 15/26, F42C 15/34"/>
    <n v="3"/>
  </r>
  <r>
    <s v="2013/11857"/>
    <s v="2004/10/14"/>
    <s v="COMPANHIA BRASILEIRA DE CARTUCHOS Avenida Humberto De Campos 3220 Cep- 9426- 900 Ribeirão Pires Sp BREZİLYA "/>
    <x v="90"/>
    <s v="2013"/>
    <n v="2010"/>
    <x v="1"/>
    <s v="BREZİLYA"/>
    <s v="F42B 33/14"/>
    <n v="1"/>
  </r>
  <r>
    <s v="2013/11528"/>
    <s v="2008/10/27"/>
    <s v="NEXTER MUNITIONS 13, Route De La Minière 78000 Versailles FRANSA "/>
    <x v="69"/>
    <s v="2013"/>
    <n v="2010"/>
    <x v="1"/>
    <s v="FRANSA"/>
    <s v="F42B 33/02"/>
    <n v="1"/>
  </r>
  <r>
    <s v="2013/10280"/>
    <s v="2013/08/29"/>
    <s v="ARMSAN SİLAH SANAYİ VE TİCARET ANONİM ŞİRKETİ Dudullu Organize Sanayi Bölgesi 1.Cad. No:32 Ümraniye İstanbul "/>
    <x v="91"/>
    <s v="2013"/>
    <n v="2010"/>
    <x v="1"/>
    <s v="Türkiye"/>
    <s v="F42B 30/00, F42B 25/00"/>
    <n v="2"/>
  </r>
  <r>
    <s v="2013/10185"/>
    <s v="2011/03/16"/>
    <s v="NEXTER MUNITIONS 13, Route De La Minière 78000 Versailles FRANSA "/>
    <x v="69"/>
    <s v="2013"/>
    <n v="2010"/>
    <x v="1"/>
    <s v="FRANSA"/>
    <s v="F42B 12/06, F42B 12/08, F42B 12/20"/>
    <n v="3"/>
  </r>
  <r>
    <s v="2013/09396"/>
    <s v="2002/01/18"/>
    <s v="ALFORD RESEARCH LİMİTED Unit 18, Glenmore Business Park Vincients Road Bumpers Farm Industrial Estate Chippenham Wiltshire Sn14 6bb İNGİLTERE "/>
    <x v="92"/>
    <s v="2013"/>
    <n v="2010"/>
    <x v="1"/>
    <s v="İNGİLTERE"/>
    <s v="F42B 33/06, F42B 3/00, F42B 3/08, F41B 9/00, F42B 1/032"/>
    <n v="5"/>
  </r>
  <r>
    <s v="2013/06892"/>
    <s v="2006/03/17"/>
    <s v="ORICA EXPLOSIVES TECHNOLOGY PTY LTD 1 Nicholson Street Melbourne, Vıc 3000 AVUSTRALYA "/>
    <x v="51"/>
    <s v="2013"/>
    <n v="2010"/>
    <x v="1"/>
    <s v="AVUSTRALYA"/>
    <s v="F42B 3/18, F42D 1/055, F42D 1/02, F42D 5/04, F42B 3/113"/>
    <n v="5"/>
  </r>
  <r>
    <s v="2013/05313"/>
    <s v="2009/05/07"/>
    <s v="THYSSENKRUPP MARINE SYSTEMS GMBH Werftstrasse 112-114 24143 Kiel ALMANYA "/>
    <x v="68"/>
    <s v="2013"/>
    <n v="2010"/>
    <x v="1"/>
    <s v="ALMANYA"/>
    <s v="B63G 8/08, B63H 19/00, F41F 3/08, F42B 19/01, H01L 41/00"/>
    <n v="5"/>
  </r>
  <r>
    <s v="2013/03016"/>
    <s v="2013/03/12"/>
    <s v="YUSUF DEMİRCİ Rami Yeni Mahalle Palabıyık Sok. Gülistan Apt. No:4/16 Eyüp İstanbul "/>
    <x v="93"/>
    <s v="2013"/>
    <n v="2010"/>
    <x v="1"/>
    <s v="Türkiye"/>
    <s v="F42B 7/08"/>
    <n v="1"/>
  </r>
  <r>
    <s v="2013/02740"/>
    <s v="2008/01/16"/>
    <s v="BERRY PLASTİCS CORPORATİON 101 Oakley Street P.O. Box 959 Evansville, In 47706-0959 A.B.D. "/>
    <x v="94"/>
    <s v="2013"/>
    <n v="2010"/>
    <x v="1"/>
    <s v="A.B.D."/>
    <s v="F41H 5/04, F41H 7/04, F42D 5/045, C09J 7/02, B32B 25/10, B32B 27/12, B32B 27/40, B32B 27/02, B32B 27/34, B32B 27/08"/>
    <n v="10"/>
  </r>
  <r>
    <s v="2013/01490"/>
    <s v="2007/05/11"/>
    <s v="KEIT LTD. J.K. Mladost 3, Bl. 380 1712 Sofia BULGARİSTAN ZHELEV, ZHIVKO J.K. Mladost 4, Bl. 417, Fl. 8, Ap. 31 1712 Sofia BULGARİSTAN ZHELEV, ARKADIUSH J.K. Mladost 2, Bl 236, Vh. 1, Ap. 21 1712 Sofia BULGARİSTAN "/>
    <x v="95"/>
    <s v="2013"/>
    <n v="2010"/>
    <x v="1"/>
    <s v="BULGARİSTAN"/>
    <s v="B23K 26/14, B41M 5/26, F41A 21/22, F41A 35/00, F42B 33/14, B44C 1/22, G06K 1/12, G09F 7/16"/>
    <n v="8"/>
  </r>
  <r>
    <s v="2013/00638"/>
    <s v="2006/09/08"/>
    <s v="GENERAL DYNAMICS ORDNANCE AND TACTICAL SYSTEMS, INC. St. Petersburg, Fl 33716 A.B.D. "/>
    <x v="79"/>
    <s v="2013"/>
    <n v="2010"/>
    <x v="1"/>
    <s v="A.B.D."/>
    <s v="F42B 10/04, F42B 10/26, F42B 10/54"/>
    <n v="3"/>
  </r>
  <r>
    <s v="2012/14119"/>
    <s v="2012/12/05"/>
    <s v="ALİ KESKİN Egemenlik Mahallesi 6093 Sokak No:22 Işıkkent Bornova İzmir "/>
    <x v="96"/>
    <s v="2012"/>
    <n v="2010"/>
    <x v="1"/>
    <s v="Türkiye"/>
    <s v="F42B 4/00"/>
    <n v="1"/>
  </r>
  <r>
    <s v="2012/13791"/>
    <s v="2009/04/17"/>
    <s v="TÜRKİYE BİLİMSEL VE TEKNOLOJİK ARAŞTIRMA KURUMU (TÜBİTAK) Atatürk Bulvarı No:221 Kavaklıdere Çankaya Ankara "/>
    <x v="81"/>
    <s v="2012"/>
    <n v="2010"/>
    <x v="1"/>
    <s v="Türkiye"/>
    <s v="G06K 9/46, G06T 7/00, F42B 35/00"/>
    <n v="3"/>
  </r>
  <r>
    <s v="2012/12835"/>
    <s v="2005/03/08"/>
    <s v="THIFAN INDUSTRIE Route De Veauce 18230 Saint-Doulchard FRANSA "/>
    <x v="97"/>
    <s v="2012"/>
    <n v="2010"/>
    <x v="1"/>
    <s v="FRANSA"/>
    <s v="F42B 12/34"/>
    <n v="1"/>
  </r>
  <r>
    <s v="2012/11360"/>
    <s v="2012/10/04"/>
    <s v="CARBOLİN TEKSTİL SANAYİ VE TİCARET LİMİTED ŞİRKETİ Boyacı Mah Hamdi Kutlar Cad Açıkkol Pasajı No 60/B Şahınbey Gaziantep "/>
    <x v="98"/>
    <s v="2012"/>
    <n v="2010"/>
    <x v="1"/>
    <s v="Gaziantep"/>
    <s v="C06B 45/00, C06B 25/18, C06B 31/48, C08B 5/02, C06C 5/04, F42B 1/00, F42B 12/76"/>
    <n v="7"/>
  </r>
  <r>
    <s v="2012/11317"/>
    <s v="2012/10/03"/>
    <s v="TOFAŞ TÜRK OTOMOBİL FABRİKASI ANONİM ŞİRKETİ Yeni Yalova Yolu No: 574 Osmangazi Bursa / Osmangazi Bursa "/>
    <x v="99"/>
    <s v="2012"/>
    <n v="2010"/>
    <x v="1"/>
    <s v="Bursa"/>
    <s v="B60R 21/02, F42C 1/04"/>
    <n v="2"/>
  </r>
  <r>
    <s v="2012/10437"/>
    <s v="2004/10/20"/>
    <s v="NEXTER MUNITIONS 13, Route De La Minière 78000 Versailles FRANSA "/>
    <x v="69"/>
    <s v="2012"/>
    <n v="2010"/>
    <x v="1"/>
    <s v="FRANSA"/>
    <s v="F42B 12/20, F42B 30/08"/>
    <n v="2"/>
  </r>
  <r>
    <s v="2012/10270"/>
    <s v="2012/09/09"/>
    <s v="ÖMER FARUK ORAN Bilkent Üniversitesi Mühendislik Mimarlık Fak. Elektrik Elektronik Mühendisliği Ankara ELİF ORAN AVCI AKADEMİ MH. GÜRBULUT SK. NO:67 KONYA TEKNOKENT SAFİR PANORAMA BLOK A2-303 Selçuklu Konya BÜLENT ORAN Selçuklu Tıp Fakültesi Hastanesi Çocuk Kardiyoloji Anabilim Dalı Konya "/>
    <x v="100"/>
    <s v="2012"/>
    <n v="2010"/>
    <x v="1"/>
    <s v="Konya"/>
    <s v="B63H 1/16, B63H 11/08, F42B 19/26"/>
    <n v="3"/>
  </r>
  <r>
    <s v="2012/10236"/>
    <s v="2012/09/07"/>
    <s v="ORHAN YÜCELKAN Havzan Mahallesi Irmakbaşı Sokak Yüceler Sitesi C Blok Apartman No:4 Daire No:6 Meram Konya "/>
    <x v="101"/>
    <s v="2012"/>
    <n v="2010"/>
    <x v="1"/>
    <s v="Konya"/>
    <s v="F42B 5/24"/>
    <n v="1"/>
  </r>
  <r>
    <s v="2012/09792"/>
    <s v="2006/09/30"/>
    <s v="RHEINMETALL WAFFE MUNITION GMBH Heinrich-Ehrhardt-Strasse 2 29345 Unterlüss ALMANYA "/>
    <x v="3"/>
    <s v="2012"/>
    <n v="2010"/>
    <x v="1"/>
    <s v="ALMANYA"/>
    <s v="B22F 3/00, B22F 5/00, B22F 7/00, F42B 12/74, F42B 12/76"/>
    <n v="5"/>
  </r>
  <r>
    <s v="2012/09209"/>
    <s v="2008/07/02"/>
    <s v="SALTECH AG Obere Ey 6 4657 Dulliken İSVİÇRE "/>
    <x v="102"/>
    <s v="2012"/>
    <n v="2010"/>
    <x v="1"/>
    <s v="İSVİÇRE"/>
    <s v="F42B 5/02, F42B 8/14, F42B 12/06, F42B 12/78, F42B 30/02"/>
    <n v="5"/>
  </r>
  <r>
    <s v="2012/09140"/>
    <s v="2012/08/06"/>
    <s v="ATA SİLAH SANAYİ ANONİM ŞİRKETİ Alemdağ Mahallesi Elmalı Sokak No:5/A Çekmeköy İstanbul "/>
    <x v="103"/>
    <s v="2012"/>
    <n v="2010"/>
    <x v="1"/>
    <s v="Türkiye"/>
    <s v="F41A 21/32, F41C 23/04, F42B 12/36"/>
    <n v="3"/>
  </r>
  <r>
    <s v="2012/08393"/>
    <s v="2004/07/30"/>
    <s v="RUAG AMMOTEC GMBH Kronacher Strasse 63 90765 Fürth ALMANYA "/>
    <x v="104"/>
    <s v="2012"/>
    <n v="2010"/>
    <x v="1"/>
    <s v="ALMANYA"/>
    <s v="F42B 12/56, F42B 12/74, F42B 12/34"/>
    <n v="3"/>
  </r>
  <r>
    <s v="2012/08290"/>
    <s v="2009/09/03"/>
    <s v="ESW GMBH Industriestrasse 33 22880 Wedel ALMANYA "/>
    <x v="105"/>
    <s v="2012"/>
    <n v="2010"/>
    <x v="1"/>
    <s v="ALMANYA"/>
    <s v="F42B 8/26, F42B 12/42, F41A 33/02"/>
    <n v="3"/>
  </r>
  <r>
    <s v="2012/08265"/>
    <s v="2012/07/12"/>
    <s v="MUHAMMED KÜRŞAT SORMAGEÇ Kazimiye Mah. Bahçelievler 1 Sok. Kuluptakan Apt. Kat.5 Dai.20 Çorlu Tekirdağ "/>
    <x v="106"/>
    <s v="2012"/>
    <n v="2010"/>
    <x v="1"/>
    <s v="Tekirdağ"/>
    <s v="F42B 6/02"/>
    <n v="1"/>
  </r>
  <r>
    <s v="2012/07340"/>
    <s v="2008/05/13"/>
    <s v="AEL MINING SERVICES LIMITED Aecı Place, 23/24 The Woodlands, Woodlands Drive, Woodmead 2196 Gauteng / Za GÜNEY AFRİKA "/>
    <x v="107"/>
    <s v="2012"/>
    <n v="2010"/>
    <x v="1"/>
    <s v="AFRİKA"/>
    <s v="F42D 1/10, E21B 44/00, F42D 3/04"/>
    <n v="3"/>
  </r>
  <r>
    <s v="2012/07179"/>
    <s v="2008/02/25"/>
    <s v="RHEINMETALL WAFFE MUNITION GMBH Heinrich-Ehrhardt-Strasse 2 29345 Unterlüss ALMANYA "/>
    <x v="3"/>
    <s v="2012"/>
    <n v="2010"/>
    <x v="1"/>
    <s v="ALMANYA"/>
    <s v="F42B 5/16, C06B 21/00, C06B 23/00"/>
    <n v="3"/>
  </r>
  <r>
    <s v="2012/06630"/>
    <s v="2009/01/27"/>
    <s v="NEXTER MUNITIONS 13, Route De La Minière 78000 Versailles FRANSA "/>
    <x v="69"/>
    <s v="2012"/>
    <n v="2010"/>
    <x v="1"/>
    <s v="FRANSA"/>
    <s v="F42B 33/02, C06B 21/00"/>
    <n v="2"/>
  </r>
  <r>
    <s v="2012/05149"/>
    <s v="2012/05/03"/>
    <s v="OKAN DOĞAN Emek Mah 10. Cadde 5/15 06490 Çankaya Ankara "/>
    <x v="108"/>
    <s v="2012"/>
    <n v="2010"/>
    <x v="1"/>
    <s v="Türkiye"/>
    <s v="F42B 15/00"/>
    <n v="1"/>
  </r>
  <r>
    <s v="2012/03928"/>
    <s v="2012/04/05"/>
    <s v="AKAY BOYA TOPU İMALATI SPORTİF FAALİYETLER SANAYİ VE TİCARET LİMİTED ŞİRKETİ İkitelli Org. San. Böl. Metal İnş. San. Sit. 17. Blok No:12 Küçükçekmece İstanbul "/>
    <x v="109"/>
    <s v="2012"/>
    <n v="2010"/>
    <x v="1"/>
    <s v="Türkiye"/>
    <s v="F42B 6/10, F42B 12/36"/>
    <n v="2"/>
  </r>
  <r>
    <s v="2012/03249"/>
    <s v="2003/06/03"/>
    <s v="GEKE TECHNOLOGIE GMBH Erasmusstr. 16 79098 Freiburg ALMANYA "/>
    <x v="110"/>
    <s v="2012"/>
    <n v="2010"/>
    <x v="1"/>
    <s v="ALMANYA"/>
    <s v="F42B 12/20"/>
    <n v="1"/>
  </r>
  <r>
    <s v="2012/02444"/>
    <s v="2009/09/07"/>
    <s v="NEXTER SYSTEMS 34, Boulevard De Valmy 42328 Roanne FRANSA "/>
    <x v="22"/>
    <s v="2012"/>
    <n v="2010"/>
    <x v="1"/>
    <s v="FRANSA"/>
    <s v="F41A 23/20, F42B 5/155, F41H 9/08, A62C 31/00"/>
    <n v="4"/>
  </r>
  <r>
    <s v="2012/01838"/>
    <s v="2012/02/20"/>
    <s v="EMİR MUHSİN ÖZAYSIN Cumhuriyet Mah. Demokrasi Cad. Yaz Sok. No:1 Taşdelen Çekmeköy İstanbul "/>
    <x v="111"/>
    <s v="2012"/>
    <n v="2010"/>
    <x v="1"/>
    <s v="Türkiye"/>
    <s v="F42B 5/00"/>
    <n v="1"/>
  </r>
  <r>
    <s v="2012/01442"/>
    <s v="2009/03/11"/>
    <s v="RHEINMETALL WAFFE MUNITION GMBH Heinrich-Ehrhardt-Strasse 2 29345 Unterlüss ALMANYA "/>
    <x v="3"/>
    <s v="2012"/>
    <n v="2010"/>
    <x v="1"/>
    <s v="ALMANYA"/>
    <s v="F42C 19/06, F42B 14/06"/>
    <n v="2"/>
  </r>
  <r>
    <s v="2012/00181"/>
    <s v="2006/05/17"/>
    <s v="NITROCHEMIE ASCHAU GMBH Liebigstrasse 17 84544 Aschau Am Inn ALMANYA "/>
    <x v="112"/>
    <s v="2012"/>
    <n v="2010"/>
    <x v="1"/>
    <s v="ALMANYA"/>
    <s v="F42B 5/38"/>
    <n v="1"/>
  </r>
  <r>
    <s v="2011/12093"/>
    <s v="2008/03/11"/>
    <s v="DYNO NOBEL INC. 2650 Decker Lake Boulevard Salt Lake City, Ut 84119 A.B.D. "/>
    <x v="19"/>
    <s v="2011"/>
    <n v="2010"/>
    <x v="1"/>
    <s v="A.B.D."/>
    <s v="F42B 3/18"/>
    <n v="1"/>
  </r>
  <r>
    <s v="2011/12015"/>
    <s v="2012/02/22"/>
    <s v="MEHMET NEMCİ VARDAR Uzunoluk Mah Sanayi Sitesi K Blok No:10 Korkuteli Antalya "/>
    <x v="113"/>
    <s v="2011"/>
    <n v="2010"/>
    <x v="1"/>
    <s v="Türkiye"/>
    <s v="F42D 3/02"/>
    <n v="1"/>
  </r>
  <r>
    <s v="2011/11697"/>
    <s v="2008/02/13"/>
    <s v="SELEX SISTEMI INTEGRATI S.P.A. Via Tiburtina, 1231 00131 Roma İTALYA "/>
    <x v="114"/>
    <s v="2011"/>
    <n v="2010"/>
    <x v="1"/>
    <s v="İTALYA"/>
    <s v="F42B 12/36, H01Q 21/24, H01Q 3/24"/>
    <n v="3"/>
  </r>
  <r>
    <s v="2011/10685"/>
    <s v="2002/12/30"/>
    <s v="CH2M HILL DEMILITARIZATION, INC. 9191 S. Jamaica Street Englewood, Co 80112 A.B.D. "/>
    <x v="115"/>
    <s v="2011"/>
    <n v="2010"/>
    <x v="1"/>
    <s v="A.B.D."/>
    <s v="F42B 33/06"/>
    <n v="1"/>
  </r>
  <r>
    <s v="2011/10275"/>
    <s v="2005/11/15"/>
    <s v="CHEMRING DEFENCE GERMANY GMBH Vieländer Weg 147 Bremerhaven ALMANYA "/>
    <x v="116"/>
    <s v="2011"/>
    <n v="2010"/>
    <x v="1"/>
    <s v="ALMANYA"/>
    <s v="F42B 4/02, F42B 8/00"/>
    <n v="2"/>
  </r>
  <r>
    <s v="2011/08281"/>
    <s v="2007/12/20"/>
    <s v="SOCIETE DES ATELIERS MECANIQUES DE PONT SUR SAMBRE 37 Grand'Rue 59138 Pont Sur Sambre FRANSA "/>
    <x v="117"/>
    <s v="2011"/>
    <n v="2010"/>
    <x v="1"/>
    <s v="FRANSA"/>
    <s v="F42B 15/01"/>
    <n v="1"/>
  </r>
  <r>
    <s v="2011/07188"/>
    <s v="2008/02/20"/>
    <s v="CERAMOSS GMBH Gaisbergstr. 11a / 2. Stock 5020 Salzburg AVUSTURYA "/>
    <x v="118"/>
    <s v="2011"/>
    <n v="2010"/>
    <x v="1"/>
    <s v="AVUSTURYA"/>
    <s v="A61L 27/04, A61L 27/10, A61L 27/30, A61C 8/00, F42B 12/74, F42B 12/80"/>
    <n v="6"/>
  </r>
  <r>
    <s v="2011/06993"/>
    <s v="2006/02/01"/>
    <s v="RHEINMETALL AIR DEFENCE AG. Birchstrasse 155, 8050 Zürich, İSVİÇRE "/>
    <x v="3"/>
    <s v="2011"/>
    <n v="2010"/>
    <x v="1"/>
    <s v="İSVİÇRE"/>
    <s v="F42C 11/06, F42C 17/04"/>
    <n v="2"/>
  </r>
  <r>
    <s v="2011/06836"/>
    <s v="2011/07/11"/>
    <s v="SEBAHATTİN TEKİN Bahçelievler Mahallesi Kırlangıç Sokak No : 20/2 29600 Kelkit Gümüşhane "/>
    <x v="119"/>
    <s v="2011"/>
    <n v="2010"/>
    <x v="1"/>
    <s v="Türkiye"/>
    <s v="F41B 7/08, A63H 33/18, F42B 6/00"/>
    <n v="3"/>
  </r>
  <r>
    <s v="2011/06350"/>
    <s v="2011/06/27"/>
    <s v="HARUN ÇELİK İstasyon Mh. Toki Askeri Lojmanları Davraz Apt. No:12 Eğirdir Isparta "/>
    <x v="120"/>
    <s v="2011"/>
    <n v="2010"/>
    <x v="1"/>
    <s v="Türkiye"/>
    <s v="F42B 7/00"/>
    <n v="1"/>
  </r>
  <r>
    <s v="2011/05742"/>
    <s v="2011/06/13"/>
    <s v="BİCAN KARACA Maltepe Litros Yolu Kabataş San.Sitesi No:13/2 Bayrampaşa İstanbul "/>
    <x v="121"/>
    <s v="2011"/>
    <n v="2010"/>
    <x v="1"/>
    <s v="Türkiye"/>
    <s v="F42B 12/00, F42B 8/02, F42B 8/04"/>
    <n v="3"/>
  </r>
  <r>
    <s v="2011/05245"/>
    <s v="2011/05/30"/>
    <s v="EMİR MUHSİN ÖZAYSIN Cumhuriyet Mah. Demokrasi Cad. Yaz Sok. No:1 Taşdelen Çekmeköy İstanbul "/>
    <x v="111"/>
    <s v="2011"/>
    <n v="2010"/>
    <x v="1"/>
    <s v="Türkiye"/>
    <s v="F42B 8/00"/>
    <n v="1"/>
  </r>
  <r>
    <s v="2011/04919"/>
    <s v="2004/11/08"/>
    <s v="PARSONS CORPORATION 100 West Walnut Street Pasadena, Ca 91124 A.B.D. "/>
    <x v="122"/>
    <s v="2011"/>
    <n v="2010"/>
    <x v="1"/>
    <s v="A.B.D."/>
    <s v="F42B 33/06"/>
    <n v="1"/>
  </r>
  <r>
    <s v="2011/04714"/>
    <s v="2011/05/13"/>
    <s v="EMİR MUHSİN ÖZAYSIN Cumhuriyet Mah. Demokrasi Cad. Yaz Sok. No:1 Taşdelen Çekmeköy İstanbul "/>
    <x v="111"/>
    <s v="2011"/>
    <n v="2010"/>
    <x v="1"/>
    <s v="Türkiye"/>
    <s v="F42B 7/00"/>
    <n v="1"/>
  </r>
  <r>
    <s v="2011/04339"/>
    <s v="2011/05/04"/>
    <s v="SARSILMAZ PATLAYICI SANAYİ ANONİM ŞİRKETİ Atatürk Mah. Turgut Reis Cad. No:128 Balıkesir "/>
    <x v="123"/>
    <s v="2011"/>
    <n v="2010"/>
    <x v="1"/>
    <s v="Türkiye"/>
    <s v="F42B 7/02"/>
    <n v="1"/>
  </r>
  <r>
    <s v="2011/04089"/>
    <s v="2009/01/06"/>
    <s v="CHEDDITE FRANCE 99 Route De Lyon 26500 Bourg Les Valence FRANSA "/>
    <x v="124"/>
    <s v="2011"/>
    <n v="2010"/>
    <x v="1"/>
    <s v="FRANSA"/>
    <s v="F42B 5/18, F42B 5/26, F42B 33/00"/>
    <n v="3"/>
  </r>
  <r>
    <s v="2011/02836"/>
    <s v="2005/04/08"/>
    <s v="RHEINMETALL WAFFE MUNITION GMBH Heinrich-Ehrhardt-Strasse 2 29345 Unterlüss ALMANYA "/>
    <x v="3"/>
    <s v="2011"/>
    <n v="2010"/>
    <x v="1"/>
    <s v="ALMANYA"/>
    <s v="F42B 39/20"/>
    <n v="1"/>
  </r>
  <r>
    <s v="2011/02727"/>
    <s v="2003/08/06"/>
    <s v="RAYTHEON COMPANY Waltham, Ma 0245-1449 A.B.D. "/>
    <x v="13"/>
    <s v="2011"/>
    <n v="2010"/>
    <x v="1"/>
    <s v="A.B.D."/>
    <s v="F42B 12/02"/>
    <n v="1"/>
  </r>
  <r>
    <s v="2011/02595"/>
    <s v="2005/04/08"/>
    <s v="RHEINMETALL WAFFE MUNITION GMBH Heinrich-Ehrhardt-Strasse 2 29345 Unterlüss ALMANYA "/>
    <x v="3"/>
    <s v="2011"/>
    <n v="2010"/>
    <x v="1"/>
    <s v="ALMANYA"/>
    <s v="F42B 8/14, F42B 12/40"/>
    <n v="2"/>
  </r>
  <r>
    <s v="2011/01927"/>
    <s v="2004/07/30"/>
    <s v="RUAG AMMOTEC GMBH Kronacher Strasse 63 90765 Fürth ALMANYA "/>
    <x v="104"/>
    <s v="2011"/>
    <n v="2010"/>
    <x v="1"/>
    <s v="ALMANYA"/>
    <s v="F42B 12/34, F42B 12/74, F42B 12/56"/>
    <n v="3"/>
  </r>
  <r>
    <s v="2011/01200"/>
    <s v="2006/02/13"/>
    <s v="SALTECH AG Obere Ey 6,4657 Dulliken İSVİÇRE "/>
    <x v="102"/>
    <s v="2011"/>
    <n v="2010"/>
    <x v="1"/>
    <s v="İSVİÇRE"/>
    <s v="F42B 30/02"/>
    <n v="1"/>
  </r>
  <r>
    <s v="2010/10825"/>
    <s v="2002/04/22"/>
    <s v="MAXAMCORP HOLDING, S.L. Avda. del Partenón, 16 - 5ª Planta, Campo de las Naciones E-28042 Madrid İSPANYA "/>
    <x v="6"/>
    <s v="2010"/>
    <n v="2010"/>
    <x v="2"/>
    <s v="İSPANYA"/>
    <s v="C06B 25/34, C06C 7/00, C06B 25/32, F42B 3/26"/>
    <n v="4"/>
  </r>
  <r>
    <s v="2010/10658"/>
    <s v="2010/12/20"/>
    <s v="ÖZKURSAN OTOMOTİV VE METAL MAKİNA PAZARLAMA SANAYİ TİCARET LİMİTED ŞİRKETİ Maltepe Mah. Çiftehavuzlar Cad. Prestij İş Merkezi Kat:3 No:701 Bayrampaşa Zeytinburnu İstanbul "/>
    <x v="125"/>
    <s v="2010"/>
    <n v="2010"/>
    <x v="2"/>
    <s v="Türkiye"/>
    <s v="F42B 5/00"/>
    <n v="1"/>
  </r>
  <r>
    <s v="2010/10577"/>
    <s v="2007/01/26"/>
    <s v="RHEINMETALL WAFFE MUNITION GMBH Heinrich-Ehrhardt-Strasse 2 29345 Unterlüss ALMANYA "/>
    <x v="3"/>
    <s v="2010"/>
    <n v="2010"/>
    <x v="2"/>
    <s v="ALMANYA"/>
    <s v="F41A 9/63, F41A 21/06, F42B 5/155"/>
    <n v="3"/>
  </r>
  <r>
    <s v="2010/10385"/>
    <s v="2001/08/30"/>
    <s v="GENERAL DYNAMICS ORDNANCE AND TACTICAL SYSTEMS - CANADA INC 5 Montee Des Arsenaux Le Gardeur, Qc J5z 2p4 KANADA "/>
    <x v="79"/>
    <s v="2010"/>
    <n v="2010"/>
    <x v="2"/>
    <s v="KANADA"/>
    <s v="F42B 8/02, F42B 5/02"/>
    <n v="2"/>
  </r>
  <r>
    <s v="2010/09342"/>
    <s v="2007/03/23"/>
    <s v="AEL MINING SERVICES LIMITED Aecı Place, 23/24 The Woodlands, Woodlands Drive, Woodmead 2196 Gauteng / Za GÜNEY AFRİKA "/>
    <x v="107"/>
    <s v="2010"/>
    <n v="2010"/>
    <x v="2"/>
    <s v="AFRİKA"/>
    <s v="F42B 3/16, F42C 9/10, C06C 5/06, C06C 7/00"/>
    <n v="4"/>
  </r>
  <r>
    <s v="2010/08936"/>
    <s v="2007/09/12"/>
    <s v="ATC ESTABLISHMENT 9491 Ruggell LİHTENŞTAYN "/>
    <x v="126"/>
    <s v="2010"/>
    <n v="2010"/>
    <x v="2"/>
    <s v="LİHTENŞTAYN"/>
    <s v="F42D 1/04"/>
    <n v="1"/>
  </r>
  <r>
    <s v="2010/08642"/>
    <s v="2001/06/01"/>
    <s v="ORBITAL ATK, INC. 4700 Nathan Lane North Plymouth, Mn 55442 A.B.D. "/>
    <x v="127"/>
    <s v="2010"/>
    <n v="2010"/>
    <x v="2"/>
    <s v="A.B.D."/>
    <s v="F42B 8/28, F41A 33/00"/>
    <n v="2"/>
  </r>
  <r>
    <s v="2010/07734"/>
    <s v="2008/01/12"/>
    <s v="DIEHL BGT DEFENCE GMBH &amp; CO. KG 88662 Überlingen ALMANYA "/>
    <x v="55"/>
    <s v="2010"/>
    <n v="2010"/>
    <x v="2"/>
    <s v="ALMANYA"/>
    <s v="F42B 10/14"/>
    <n v="1"/>
  </r>
  <r>
    <s v="2010/07446"/>
    <s v="2007/06/26"/>
    <s v="DIEHL BGT DEFENCE GMBH &amp; CO. KG 88662 Überlingen ALMANYA "/>
    <x v="55"/>
    <s v="2010"/>
    <n v="2010"/>
    <x v="2"/>
    <s v="ALMANYA"/>
    <s v="F42B 8/04"/>
    <n v="1"/>
  </r>
  <r>
    <s v="2010/06018"/>
    <s v="2010/07/21"/>
    <s v="MADOORS SİSTEM GÜVENLİK MAKİNA ELEKTRİK İNŞAAT TAAHHÜT SANAYİ TİCARET LİMİTED ŞİRKETİ 100.Yıl Bulvarı 2.Sokak No:17 Ostim Ankara "/>
    <x v="128"/>
    <s v="2010"/>
    <n v="2010"/>
    <x v="2"/>
    <s v="Türkiye"/>
    <s v="F42B 39/00"/>
    <n v="1"/>
  </r>
  <r>
    <s v="2010/05814"/>
    <s v="2007/12/20"/>
    <s v="SOCIETE DES ATELIERS MECANIQUES DE PONT SUR SAMBRE 37 Grand'Rue 59138 Pont Sur Sambre FRANSA "/>
    <x v="117"/>
    <s v="2010"/>
    <n v="2010"/>
    <x v="2"/>
    <s v="FRANSA"/>
    <s v="F42B 12/06, F42B 25/00"/>
    <n v="2"/>
  </r>
  <r>
    <s v="2010/04581"/>
    <s v="2010/06/08"/>
    <s v="YAKUP GÜNER Taksim Sıra Selviler Caddesi No:14 Beyoğlu İstanbul "/>
    <x v="129"/>
    <s v="2010"/>
    <n v="2010"/>
    <x v="2"/>
    <s v="Türkiye"/>
    <s v="F42B 23/00"/>
    <n v="1"/>
  </r>
  <r>
    <s v="2010/03679"/>
    <s v="2008/11/07"/>
    <s v="RAYTHEON COMPANY Waltham, Ma 0245-1449 A.B.D. "/>
    <x v="13"/>
    <s v="2010"/>
    <n v="2010"/>
    <x v="2"/>
    <s v="A.B.D."/>
    <s v="F41H 11/02, F42B 5/155, F42B 12/70, B64D 1/16"/>
    <n v="4"/>
  </r>
  <r>
    <s v="2010/02773"/>
    <s v="2010/04/08"/>
    <s v="YUSUF DEMİRCİ Rami Yeni Mahalle Palabıyık Sok. Gülistan Apt. No:4/16 Eyüp İstanbul "/>
    <x v="93"/>
    <s v="2010"/>
    <n v="2010"/>
    <x v="2"/>
    <s v="Türkiye"/>
    <s v="F42B 7/00"/>
    <n v="1"/>
  </r>
  <r>
    <s v="2010/02300"/>
    <s v="2010/03/25"/>
    <s v="YAKUP GÜNER Taksim Sıra Selviler Caddesi No:14 Beyoğlu İstanbul "/>
    <x v="129"/>
    <s v="2010"/>
    <n v="2010"/>
    <x v="2"/>
    <s v="Türkiye"/>
    <s v="F42B 15/00"/>
    <n v="1"/>
  </r>
  <r>
    <s v="2010/01973"/>
    <s v="2010/08/12"/>
    <s v="İSMAİL KURTOĞLU Arı Teknokent 2b Blok B2 2e İtü Ayazağa Kampüsü Maslak İstanbul "/>
    <x v="130"/>
    <s v="2010"/>
    <n v="2010"/>
    <x v="2"/>
    <s v="Türkiye"/>
    <s v="F42D 5/04, F41H 13/00"/>
    <n v="2"/>
  </r>
  <r>
    <s v="2010/00705"/>
    <s v="2010/02/01"/>
    <s v="HÜSEYİN TAHİR GÜVERCİN Pınarbaşı Mh. Gecioğlu Sk. No: 17 Tosya Kastamonu "/>
    <x v="131"/>
    <s v="2010"/>
    <n v="2010"/>
    <x v="2"/>
    <s v="Türkiye"/>
    <s v="F42B 12/10"/>
    <n v="1"/>
  </r>
  <r>
    <s v="2010/00028"/>
    <s v="2007/08/29"/>
    <s v="LFK-LENKFLUGKÖRPERSYSTEME GMBH 86529 Schrobenhausen ALMANYA "/>
    <x v="132"/>
    <s v="2010"/>
    <n v="2010"/>
    <x v="2"/>
    <s v="ALMANYA"/>
    <s v="F42B 35/00"/>
    <n v="1"/>
  </r>
  <r>
    <s v="2009/10004"/>
    <s v="2009/12/30"/>
    <s v="ASELSAN ELEKTRONİK SANAYİ VE TİCARET ANONİM ŞİRKETİ Mehmet Akif Ersoy Mah. 296. Cadde No:16 Macunköy Yenimahalle Ankara "/>
    <x v="61"/>
    <s v="2009"/>
    <n v="2000"/>
    <x v="2"/>
    <s v="Türkiye"/>
    <s v="F42B 15/01, F41G 7/34"/>
    <n v="2"/>
  </r>
  <r>
    <s v="2009/09164"/>
    <s v="2005/05/09"/>
    <s v="RUAG AMMOTEC AG Uttigenstrasse 67 3602 Thun İSVİÇRE "/>
    <x v="104"/>
    <s v="2009"/>
    <n v="2000"/>
    <x v="2"/>
    <s v="İSVİÇRE"/>
    <s v="F42B 12/06, F42B 12/34, F42B 12/74"/>
    <n v="3"/>
  </r>
  <r>
    <s v="2009/08808"/>
    <s v="2009/11/20"/>
    <s v="BİCAN KARACA Maltepe Litros Yolu Kabataş San.Sitesi No:13/2 Bayrampaşa İstanbul "/>
    <x v="121"/>
    <s v="2009"/>
    <n v="2000"/>
    <x v="2"/>
    <s v="Türkiye"/>
    <s v="F42B 5/00, F24C 19/08, B21D 22/02"/>
    <n v="3"/>
  </r>
  <r>
    <s v="2009/06936"/>
    <s v="2009/09/09"/>
    <s v="İBRAHİM ÇOLAK Fetih Mah. Libadiye Cad. Tahralı Sok. Esin Sitesi G2 Blok No:10 Ataşehir İstanbul "/>
    <x v="37"/>
    <s v="2009"/>
    <n v="2000"/>
    <x v="2"/>
    <s v="Türkiye"/>
    <s v="F42B 5/02, F42B 5/285"/>
    <n v="2"/>
  </r>
  <r>
    <s v="2009/06205"/>
    <s v="2009/08/11"/>
    <s v="YILDIZLAR LAB. VE ANALİZ HİZ. MAD. MÜH. MİM. İNŞ. TAH. TİC. A.Ş Turan Güneş Bulvarı Galip Erdem Cad. No:30 Çankaya Ankara "/>
    <x v="133"/>
    <s v="2009"/>
    <n v="2000"/>
    <x v="2"/>
    <s v="Türkiye"/>
    <s v="F42B 14/00, F42B 12/00"/>
    <n v="2"/>
  </r>
  <r>
    <s v="2009/03070"/>
    <s v="2005/01/14"/>
    <s v="RAYTHEON COMPANY Waltham, Ma 0245-1449 A.B.D. "/>
    <x v="13"/>
    <s v="2009"/>
    <n v="2000"/>
    <x v="2"/>
    <s v="A.B.D."/>
    <s v="F42B 10/64, B64C 9/36"/>
    <n v="2"/>
  </r>
  <r>
    <s v="2009/02731"/>
    <s v="2005/02/26"/>
    <s v="RHEINMETALL WAFFE MUNITION GMBH Heinrich-Ehrhardt-Strasse 2 29345 Unterlüss ALMANYA "/>
    <x v="3"/>
    <s v="2009"/>
    <n v="2000"/>
    <x v="2"/>
    <s v="ALMANYA"/>
    <s v="F42B 14/06"/>
    <n v="1"/>
  </r>
  <r>
    <s v="2009/01049"/>
    <s v="2006/12/13"/>
    <s v="ISRAEL MILITARY INDUSTRIES LTD. Ramat Hasharon 47100 İSRAİL "/>
    <x v="134"/>
    <s v="2009"/>
    <n v="2000"/>
    <x v="2"/>
    <s v="İSRAİL"/>
    <s v="F42B 33/06, F42B 12/58, F42B 12/20, F42D 5/04"/>
    <n v="4"/>
  </r>
  <r>
    <s v="2009/00892"/>
    <s v="2005/06/21"/>
    <s v="GEKE TECHNOLOGIE GMBH Erasmusstr. 16 79098 Freiburg ALMANYA GUNTER WEIHRAUCH 79588 Blansingen ALMANYA "/>
    <x v="110"/>
    <s v="2009"/>
    <n v="2000"/>
    <x v="2"/>
    <s v="ALMANYA"/>
    <s v="F42B 12/20"/>
    <n v="1"/>
  </r>
  <r>
    <s v="2009/00861"/>
    <s v="2004/10/15"/>
    <s v="BORIS PERVAN Laniste Br. 5,10000 Zagreb HIRVATİSTAN "/>
    <x v="135"/>
    <s v="2009"/>
    <n v="2000"/>
    <x v="2"/>
    <s v="HIRVATİSTAN"/>
    <s v="F42C 14/08, F42C 15/44"/>
    <n v="2"/>
  </r>
  <r>
    <s v="2008/08604"/>
    <s v="2007/02/13"/>
    <s v="DYNO NOBEL INC. 2650 Decker Lake Boulevard Salt Lake City, Ut 84119 A.B.D. "/>
    <x v="19"/>
    <s v="2008"/>
    <n v="2000"/>
    <x v="2"/>
    <s v="A.B.D."/>
    <s v="F42C 1/00, C06C 5/00"/>
    <n v="2"/>
  </r>
  <r>
    <s v="2007/04130"/>
    <s v="2003/01/31"/>
    <s v="RAYTHEON COMPANY Waltham, Ma 0245-1449 A.B.D. "/>
    <x v="13"/>
    <s v="2007"/>
    <n v="2000"/>
    <x v="2"/>
    <s v="A.B.D."/>
    <s v="F42B 10/38"/>
    <n v="1"/>
  </r>
  <r>
    <s v="2007/03459"/>
    <s v="2007/05/21"/>
    <s v="GÜZİN GÜLSEV UYAR ALDAŞ Ankara Üniversitesi Mühendislik Fakültesi Jeofizik Mühendisliği Bölümübeşevler Ankara PROF.DR.GALİP BERKAN ECEVİTOĞLU Ankara Üniversitesi Mühendislik Fakültesi Jeofizik Mühendisliği Bölümübeşevler Ankara "/>
    <x v="136"/>
    <s v="2007"/>
    <n v="2000"/>
    <x v="2"/>
    <s v="Türkiye"/>
    <s v="F42D 1/00, F42D 5/045, E21B 49/04, E21C 37/00, G01V 1/02"/>
    <n v="5"/>
  </r>
  <r>
    <s v="2006/01318"/>
    <s v="2002/04/05"/>
    <s v="RWM SCHWEIZ AG Birchstrasse 155 8050 Zürih İSVİÇRE "/>
    <x v="26"/>
    <s v="2006"/>
    <n v="2000"/>
    <x v="2"/>
    <s v="İSVİÇRE"/>
    <s v="F42C 15/188, F42C 15/26"/>
    <n v="2"/>
  </r>
  <r>
    <s v="2006/00208"/>
    <s v="2002/03/13"/>
    <s v="RAYTHEON COMPANY Waltham, Ma 0245-1449 A.B.D. "/>
    <x v="13"/>
    <s v="2006"/>
    <n v="2000"/>
    <x v="2"/>
    <s v="A.B.D."/>
    <s v="F02K 9/90, F02K 9/97, F02K 9/00, F42B 10/66"/>
    <n v="4"/>
  </r>
  <r>
    <s v="2005/03738"/>
    <s v="2001/09/10"/>
    <s v="RHEINMETALL WAFFE MUNITION GMBH Pempelfurtstrasse 1 / 40880 Ratingen ALMANYA "/>
    <x v="3"/>
    <s v="2005"/>
    <n v="2000"/>
    <x v="3"/>
    <s v="ALMANYA"/>
    <s v="F41A 19/69, F42C 17/04"/>
    <n v="2"/>
  </r>
  <r>
    <s v="2005/03516"/>
    <s v="2002/12/07"/>
    <s v="RHEINMETALL WAFFE MUNITION GMBH Pempelfurtstrasse 1 / 40880 Ratingen ALMANYA "/>
    <x v="3"/>
    <s v="2005"/>
    <n v="2000"/>
    <x v="3"/>
    <s v="ALMANYA"/>
    <s v="F24B 12/20, F42B 33/02"/>
    <n v="2"/>
  </r>
  <r>
    <s v="2005/03240"/>
    <s v="2005/08/12"/>
    <s v="ÖZKURSAN OTOMOTİV VE METAL MAKİNA PAZARLAMA SANAYİ TİCARET LİMİTED ŞİRKETİ Maltepe Mah. Çiftehavuzlar Cad. Prestij İş Merkezi Kat:3 No:701 Bayrampaşa Zeytinburnu İstanbul "/>
    <x v="125"/>
    <s v="2005"/>
    <n v="2000"/>
    <x v="3"/>
    <s v="Türkiye"/>
    <s v="F42B 5/067"/>
    <n v="1"/>
  </r>
  <r>
    <s v="2005/02923"/>
    <s v="2005/07/25"/>
    <s v="ÖZKURSAN OTOMOTİV VE METAL MAKİNA PAZARLAMA SANAYİ TİCARET LİMİTED ŞİRKETİ Maltepe Mah. Çiftehavuzlar Cad. Prestij İş Merkezi Kat:3 No:701 Bayrampaşa Zeytinburnu İstanbul "/>
    <x v="125"/>
    <s v="2005"/>
    <n v="2000"/>
    <x v="3"/>
    <s v="Türkiye"/>
    <s v="F42B 5/00"/>
    <n v="1"/>
  </r>
  <r>
    <s v="2005/02826"/>
    <s v="2005/07/19"/>
    <s v="ÖZKURSAN OTOMOTİV VE METAL MAKİNA PAZARLAMA SANAYİ TİCARET LİMİTED ŞİRKETİ Maltepe Mah. Çiftehavuzlar Cad. Prestij İş Merkezi Kat:3 No:701 Bayrampaşa Zeytinburnu İstanbul "/>
    <x v="125"/>
    <s v="2005"/>
    <n v="2000"/>
    <x v="3"/>
    <s v="Türkiye"/>
    <s v="F42B 4/00"/>
    <n v="1"/>
  </r>
  <r>
    <s v="2005/02788"/>
    <s v="2005/07/18"/>
    <s v="HAKAN DENİZYARAN 123 Sokak No. 1 Melis Apartmanı K.2 D.4 Poligonkarbağlar İzmir "/>
    <x v="137"/>
    <s v="2005"/>
    <n v="2000"/>
    <x v="3"/>
    <s v="Türkiye"/>
    <s v="F42B 4/00"/>
    <n v="1"/>
  </r>
  <r>
    <s v="2005/02723"/>
    <s v="2005/07/13"/>
    <s v="MEHMET ZEKİ ÇABUCAK 1. Sanayi Sitesi 2835. Sokak No:7 İzmir "/>
    <x v="138"/>
    <s v="2005"/>
    <n v="2000"/>
    <x v="3"/>
    <s v="Türkiye"/>
    <s v="F42B 4/00"/>
    <n v="1"/>
  </r>
  <r>
    <s v="2005/02454"/>
    <s v="2005/06/24"/>
    <s v="ÖZKURSAN OTOMOTİV VE METAL MAKİNA PAZARLAMA SANAYİ TİCARET LİMİTED ŞİRKETİ Maltepe Mah. Çiftehavuzlar Cad. Prestij İş Merkezi Kat:3 No:701 Bayrampaşa Zeytinburnu İstanbul "/>
    <x v="125"/>
    <s v="2005"/>
    <n v="2000"/>
    <x v="3"/>
    <s v="Türkiye"/>
    <s v="F42B 5/00"/>
    <n v="1"/>
  </r>
  <r>
    <s v="2005/01700"/>
    <s v="2001/07/12"/>
    <s v="GIAT INDUSTRIES 13, Route De La Miniere 78000 Versailles FRANSA "/>
    <x v="139"/>
    <s v="2005"/>
    <n v="2000"/>
    <x v="3"/>
    <s v="FRANSA"/>
    <s v="F42B 12/22"/>
    <n v="1"/>
  </r>
  <r>
    <s v="2005/00575"/>
    <s v="2005/02/22"/>
    <s v="SAVRONİK ELEKTRONİK SANAYİ VE TİCARET ANONİM ŞİRKETİ Organize Sanayi Bölgesi 10. Cadde Eskişehir "/>
    <x v="140"/>
    <s v="2005"/>
    <n v="2000"/>
    <x v="3"/>
    <s v="Eskişehir"/>
    <s v="F42C 11/06"/>
    <n v="1"/>
  </r>
  <r>
    <s v="2005/00121"/>
    <s v="2005/01/05"/>
    <s v="EMİR MUHSİN ÖZAYSIN Cumhuriyet Mah. Demokrasi Cad. Yaz Sok. No:1 Taşdelen Çekmeköy İstanbul "/>
    <x v="111"/>
    <s v="2005"/>
    <n v="2000"/>
    <x v="3"/>
    <s v="Türkiye"/>
    <s v="F42B 7/00"/>
    <n v="1"/>
  </r>
  <r>
    <s v="2004/03737"/>
    <s v="2004/12/31"/>
    <s v="TÜRKER IŞIK Ostim Osb, Ayyıldız Sanayi Sitesi, 1125/2 Sokak No:12 Yenimahalle Ankara NURİ RECEP AKYILDIRIM Bülbüldere Cd. No:31/8 Küçükesat 06660 Ankara "/>
    <x v="141"/>
    <s v="2004"/>
    <n v="2000"/>
    <x v="3"/>
    <s v="Türkiye"/>
    <s v="F42B 39/00"/>
    <n v="1"/>
  </r>
  <r>
    <s v="2004/02974"/>
    <s v="2002/03/22"/>
    <s v="OTO MELARA S.P.A. Via Valdilocchi, 15 19136 La Spezia İTALYA "/>
    <x v="71"/>
    <s v="2004"/>
    <n v="2000"/>
    <x v="3"/>
    <s v="İTALYA"/>
    <s v="F42B 10/64"/>
    <n v="1"/>
  </r>
  <r>
    <s v="2004/01612"/>
    <s v="2004/07/01"/>
    <s v="YAVAŞÇALAR AV-SPOR MALZEMELERİ TİCARET ANONİM ŞİRKETİ Atatürk Mh. Bandırma Cd. No:49 Balıkesir "/>
    <x v="142"/>
    <s v="2004"/>
    <n v="2000"/>
    <x v="3"/>
    <s v="Türkiye"/>
    <s v="F42B"/>
    <n v="1"/>
  </r>
  <r>
    <s v="2004/00687"/>
    <s v="2004/04/05"/>
    <s v="YENER MAKİNA SANAYİ VE TİCARET ANONİM ŞİRKETİ Yenibosna Doğu Sanayi Sitesi 13. Blok No:4 Bahçelievler 34530 İstanbul "/>
    <x v="143"/>
    <s v="2004"/>
    <n v="2000"/>
    <x v="3"/>
    <s v="Türkiye"/>
    <s v="F42B 7/00"/>
    <n v="1"/>
  </r>
  <r>
    <s v="2004/00596"/>
    <s v="2004/03/25"/>
    <s v="UZMAN ISI MAKİNA VE PLASTİK SAN. TİC. LTD. ŞTİ. Nato Yolu Cad. Narin Sok. No:5/By.Dudullu İstanbul "/>
    <x v="144"/>
    <s v="2004"/>
    <n v="2000"/>
    <x v="3"/>
    <s v="Türkiye"/>
    <s v="F42B 13/00"/>
    <n v="1"/>
  </r>
  <r>
    <s v="2002/02392"/>
    <s v="2002/10/21"/>
    <s v="ÖZKARA SAN. İNŞ. VE TİC. LTD. ŞTİ. Otosanayi Sitesi 1. Cad. 25.Sk. No:14 Güvercinlik Ankara "/>
    <x v="145"/>
    <s v="2002"/>
    <n v="2000"/>
    <x v="3"/>
    <s v="Türkiye"/>
    <s v="F42B 7/00"/>
    <n v="1"/>
  </r>
  <r>
    <s v="2002/02270"/>
    <s v="2000/07/19"/>
    <s v="RAYTHEON COMPANY Waltham, Ma 0245-1449 A.B.D. "/>
    <x v="13"/>
    <s v="2002"/>
    <n v="2000"/>
    <x v="3"/>
    <s v="A.B.D."/>
    <s v="F42B 13/38, F42B 12/44, F42B 33/06, C06B 43/00"/>
    <n v="4"/>
  </r>
  <r>
    <s v="2002/02140"/>
    <s v="2001/02/20"/>
    <s v="DYNAMIT NOBEL AMMOTEC GMBH Kronacher Strasse 63, D-90765 Fuerth ALMANYA "/>
    <x v="146"/>
    <s v="2002"/>
    <n v="2000"/>
    <x v="3"/>
    <s v="ALMANYA"/>
    <s v="F42B 12/34"/>
    <n v="1"/>
  </r>
  <r>
    <s v="2002/01709"/>
    <s v="2002/07/02"/>
    <s v="RHEINMETALL W &amp; M GmbH Heinrich-Ehrhardt-Strasse 2, 29345 Unterlüss ALMANYA "/>
    <x v="3"/>
    <s v="2002"/>
    <n v="2000"/>
    <x v="3"/>
    <s v="ALMANYA"/>
    <s v="F42B 33/04"/>
    <n v="1"/>
  </r>
  <r>
    <s v="2002/00922"/>
    <s v="2002/04/05"/>
    <s v="SERKAN COŞKUN Gazi Süleyman Paşa Mah. Soganlık Mevki54700 Geyve Sakarya "/>
    <x v="147"/>
    <s v="2002"/>
    <n v="2000"/>
    <x v="3"/>
    <s v="Türkiye"/>
    <s v="F24B 5/15, F42B"/>
    <n v="2"/>
  </r>
  <r>
    <s v="2002/00576"/>
    <s v="2000/08/31"/>
    <s v="DYNO NOBEL SWEDEN AB Gyttorp, Se-713 82 Nora İSVEÇ "/>
    <x v="148"/>
    <s v="2002"/>
    <n v="2000"/>
    <x v="3"/>
    <s v="İSVEÇ"/>
    <s v="F42B 3/10, F42B 3/22, C06C 7/00"/>
    <n v="3"/>
  </r>
  <r>
    <s v="2002/00540"/>
    <s v="2000/08/10"/>
    <s v="ORBITAL ATK, INC. 4700 Nathan Lane North Plymouth, Mn 55442 A.B.D. "/>
    <x v="127"/>
    <s v="2002"/>
    <n v="2000"/>
    <x v="3"/>
    <s v="A.B.D."/>
    <s v="F42C 19/08"/>
    <n v="1"/>
  </r>
  <r>
    <s v="2001/03717"/>
    <s v="2001/12/26"/>
    <s v="BUCK NEUE TECHNOLOGIEN GMBH Hans-Buck-Str. 1 Neuenburg ALMANYA "/>
    <x v="149"/>
    <s v="2001"/>
    <n v="2000"/>
    <x v="3"/>
    <s v="ALMANYA"/>
    <s v="F42B 12/48"/>
    <n v="1"/>
  </r>
  <r>
    <s v="2001/02722"/>
    <s v="2000/01/24"/>
    <s v="PEPETE GMBH Maybachstrasse 17, 63456 Hanau ALMANYA "/>
    <x v="150"/>
    <s v="2001"/>
    <n v="2000"/>
    <x v="3"/>
    <s v="ALMANYA"/>
    <s v="F42B 5/15, F42C 15/40"/>
    <n v="2"/>
  </r>
  <r>
    <s v="2001/02720"/>
    <s v="2000/01/24"/>
    <s v="PEPETE GMBH Maybachstrasse 17, 63456 Hanau ALMANYA "/>
    <x v="150"/>
    <s v="2001"/>
    <n v="2000"/>
    <x v="3"/>
    <s v="ALMANYA"/>
    <s v="C06D 3/00, C06C 15/00, F42B 12/48"/>
    <n v="3"/>
  </r>
  <r>
    <s v="2001/02101"/>
    <s v="2001/07/23"/>
    <s v="ANTMARİN DENİZCİLİK PAZARLAMA SANAYİ VE TİC. AŞ. ŞTİ Konyaaltı Cad.Antmarin İş Merkezi No:24 Antalya "/>
    <x v="151"/>
    <s v="2001"/>
    <n v="2000"/>
    <x v="3"/>
    <s v="Antalya"/>
    <s v="F42B"/>
    <n v="1"/>
  </r>
  <r>
    <s v="2001/00368"/>
    <s v="1999/06/16"/>
    <s v="LOCKHEED MARTIN CORPORATION 6801 Rockledge Drive, Bethesda, Maryland 20817 A.B.D. "/>
    <x v="152"/>
    <s v="2001"/>
    <n v="2000"/>
    <x v="3"/>
    <s v="A.B.D."/>
    <s v="F42B 10/00"/>
    <n v="1"/>
  </r>
  <r>
    <s v="2001/00001"/>
    <s v="1999/07/02"/>
    <s v="SM SCHWEIZERISCHE MUNITIONSUNTERNEHMUNG AG Allmendstrasse 74 Thun Ch-3602 İSVİÇRE "/>
    <x v="153"/>
    <s v="2001"/>
    <n v="2000"/>
    <x v="3"/>
    <s v="İSVİÇRE"/>
    <s v="F42B 3/08, F42B 33/06"/>
    <n v="2"/>
  </r>
  <r>
    <s v="2000/03454"/>
    <s v="2000/11/21"/>
    <s v="JUAN MARTINEZ GARCIA Benedicto Xv, 28-30 14400 Pozoblanco (Cordoba) İSPANYA "/>
    <x v="154"/>
    <s v="2000"/>
    <n v="2000"/>
    <x v="4"/>
    <s v="İSPANYA"/>
    <s v="F42B"/>
    <n v="1"/>
  </r>
  <r>
    <s v="2000/01783"/>
    <s v="1998/12/01"/>
    <s v="DYNAMIT NOBEL GMBH EXPLOSIVSTOFF UND SYSTEMTECHNIK Kaiserstrasse 1, D-53840 Troisdorf ALMANYA "/>
    <x v="146"/>
    <s v="2000"/>
    <n v="2000"/>
    <x v="4"/>
    <s v="ALMANYA"/>
    <s v="F42C 17/04, F42C 11/06"/>
    <n v="2"/>
  </r>
  <r>
    <s v="2000/01359"/>
    <s v="1998/11/16"/>
    <s v="COMMISSARIAT A L'ENERGIE ATOMIQUE 25, Rue Leblanc Immeuble &quot;Le Ponant &quot; 75015 Paris FRANSA CENTRE NATIONAL DU MACHINISME AGRICOLE ET DU GENIE RURAL DES EAUX ET FORETS Parc De Tourvoie, Boite Postale 44, F-92163 Anthony FRANSA "/>
    <x v="155"/>
    <s v="2000"/>
    <n v="2000"/>
    <x v="4"/>
    <s v="FRANSA"/>
    <s v="F42D 3/00"/>
    <n v="1"/>
  </r>
  <r>
    <s v="2000/01266"/>
    <s v="1998/11/06"/>
    <s v="ROCKTEK LTD. Lot 333 Harrıes Way Pinjarra, Western Australia, 6208 AVUSTRALYA "/>
    <x v="156"/>
    <s v="2000"/>
    <n v="2000"/>
    <x v="4"/>
    <s v="AVUSTRALYA"/>
    <s v="F42B 3/188"/>
    <n v="1"/>
  </r>
  <r>
    <s v="2000/00979"/>
    <s v="2000/04/12"/>
    <s v="RHEINMETALL W &amp; M GmbH Heinrich-Ehrhardt-Strasse 2, 29345 Unterlüss ALMANYA "/>
    <x v="3"/>
    <s v="2000"/>
    <n v="2000"/>
    <x v="4"/>
    <s v="ALMANYA"/>
    <s v="F42C 15/34, F42B 10/02"/>
    <n v="2"/>
  </r>
  <r>
    <s v="2000/00980"/>
    <s v="2000/04/12"/>
    <s v="RHEINMETALL W &amp; M GMBH Heinrich-Ehrhardt-Str. 2 D-24143 Kiel ALMANYA "/>
    <x v="3"/>
    <s v="2000"/>
    <n v="2000"/>
    <x v="4"/>
    <s v="ALMANYA"/>
    <s v="F42C 15/34"/>
    <n v="1"/>
  </r>
  <r>
    <s v="2000/00690"/>
    <s v="1998/09/11"/>
    <s v="DYNO NOBEL ASA P.O.Ox 779 Sentrum N-0106 Oslo NORVEÇ "/>
    <x v="157"/>
    <s v="2000"/>
    <n v="2000"/>
    <x v="4"/>
    <s v="NORVEÇ"/>
    <s v="F42D 1/10, C06B 45/00, C06B 47/14, F42B 33/02"/>
    <n v="4"/>
  </r>
  <r>
    <s v="2000/00659"/>
    <s v="1998/08/24"/>
    <s v="PRIMEX TECHNOLOGIES, INC 10101 9th Street North St. Petersburg, Florida 33716-3807 A.B.D. "/>
    <x v="158"/>
    <s v="2000"/>
    <n v="2000"/>
    <x v="4"/>
    <s v="A.B.D."/>
    <s v="F42B 10/48"/>
    <n v="1"/>
  </r>
  <r>
    <s v="2000/00524"/>
    <s v="1998/08/24"/>
    <s v="SM SCHWEIZERISCHE MUNITIONSUNTERNEHMUNG AG Allmendstrasse 74 Thun Ch-3602 İSVİÇRE "/>
    <x v="153"/>
    <s v="2000"/>
    <n v="2000"/>
    <x v="4"/>
    <s v="İSVİÇRE"/>
    <s v="F42B 12/78, F42B 30/02"/>
    <n v="2"/>
  </r>
  <r>
    <s v="2000/00267"/>
    <s v="1998/07/14"/>
    <s v="NICO-PYROTECHNIK HANNS-JÜRGEN DIEDERICHS GMBH &amp; CO.KG Bei Der Feuerwerkerei 4, D-22946 Trittau ALMANYA "/>
    <x v="159"/>
    <s v="2000"/>
    <n v="2000"/>
    <x v="4"/>
    <s v="ALMANYA"/>
    <s v="F42B 3/12, F42B 3/18"/>
    <n v="2"/>
  </r>
  <r>
    <s v="1999/02707"/>
    <s v="1997/09/22"/>
    <s v="BAUER GERARD The Manor House, Barnes Lane Wellingore, Lincoln, Ln5 0jb United Kingdom İNGİLTERE BAUER ERAN Lodge Far, Newark Road, Norton Disney, Lincoln Ln6 9jp United Kingdom İNGİLTERE "/>
    <x v="160"/>
    <s v="1999"/>
    <n v="1990"/>
    <x v="4"/>
    <s v="İNGİLTERE"/>
    <s v="F42B 5/26"/>
    <n v="1"/>
  </r>
  <r>
    <s v="1999/02490"/>
    <s v="1999/10/07"/>
    <s v="BURDINE, JOHN MICHAEL 4300 Canaan Creek Road, Edmond, Ok, 73034 A.B.D. "/>
    <x v="161"/>
    <s v="1999"/>
    <n v="1990"/>
    <x v="4"/>
    <s v="A.B.D."/>
    <s v="F42B"/>
    <n v="1"/>
  </r>
  <r>
    <s v="1999/02111"/>
    <s v="1997/12/22"/>
    <s v="GEKE INGENIEURBURO D-78713 Schramberg ALMANYA "/>
    <x v="162"/>
    <s v="1999"/>
    <n v="1990"/>
    <x v="4"/>
    <s v="ALMANYA"/>
    <s v="F42B 12/06, F42B 12/34"/>
    <n v="2"/>
  </r>
  <r>
    <s v="1999/00883"/>
    <s v="1999/04/22"/>
    <s v="RHEINMETALL W &amp; M GmbH Heinrich-Ehrhardt-Strasse 2, 29345 Unterlüss ALMANYA "/>
    <x v="3"/>
    <s v="1999"/>
    <n v="1990"/>
    <x v="4"/>
    <s v="ALMANYA"/>
    <s v="F42B 14/00, F24B 33/00"/>
    <n v="2"/>
  </r>
  <r>
    <s v="1999/00564"/>
    <s v="1997/09/11"/>
    <s v="DELPHI TECHNOLOGIES, LLC 5725 Innovation Drive, Troy, Michigan 48098 A.B.D. "/>
    <x v="163"/>
    <s v="1999"/>
    <n v="1990"/>
    <x v="4"/>
    <s v="A.B.D."/>
    <s v="F42B 3/12"/>
    <n v="1"/>
  </r>
  <r>
    <s v="1998/02772"/>
    <s v="1998/12/31"/>
    <s v="HALİT BEŞPINAR Yunus Emre Caddesi No:61 Çekmeköy Ümraniye İstanbul "/>
    <x v="164"/>
    <s v="1998"/>
    <n v="1990"/>
    <x v="4"/>
    <s v="Türkiye"/>
    <s v="F42"/>
    <n v="1"/>
  </r>
  <r>
    <s v="1998/00867"/>
    <s v="1996/11/12"/>
    <s v="SOCIETE D'APPLICATION DES PROCEDES LEFEBVRE &quot;Le Biot&quot; Gauville, 61550 La Ferte Fresnel FRANSA JEAN-PASCAL LEFEBVRE La Cour Cretot, 61190 Randonnai FRANSA "/>
    <x v="165"/>
    <s v="1998"/>
    <n v="1990"/>
    <x v="4"/>
    <s v="FRANSA"/>
    <s v="F42B 8/26"/>
    <n v="1"/>
  </r>
  <r>
    <s v="1998/00124"/>
    <s v="1996/07/22"/>
    <s v="NICO-PYROTECHNIK HANNS-JURGEN DIEDERICHS GMBH &amp; CO. KG Bei Der Feuerwerkerei 4, D-22946 Trittau ALMANYA "/>
    <x v="159"/>
    <s v="1998"/>
    <n v="1990"/>
    <x v="4"/>
    <s v="ALMANYA"/>
    <s v="F42B 12/38, F42B 5/067"/>
    <n v="2"/>
  </r>
  <r>
    <s v="97/00880"/>
    <s v="1996/03/01"/>
    <s v="DYNAMIT NOBEL GMBH EXPLOSIVSTOFF UND SYSTEMTECHNIK Kaiserstrasse 1, D-53840 Troisdorf ALMANYA "/>
    <x v="146"/>
    <s v="1997"/>
    <n v="1990"/>
    <x v="4"/>
    <s v="ALMANYA"/>
    <s v="B60R 21/26, F42C 19/08"/>
    <n v="2"/>
  </r>
  <r>
    <s v="96/00939"/>
    <s v="1996/11/22"/>
    <s v="OERLIKON CONTRAVES AG Birchstrasse 155 8050 Zürih İSVİÇRE "/>
    <x v="166"/>
    <s v="1996"/>
    <n v="1990"/>
    <x v="4"/>
    <s v="İSVİÇRE"/>
    <s v="F42C 17/04"/>
    <n v="1"/>
  </r>
  <r>
    <s v="96/00547"/>
    <s v="1996/06/28"/>
    <s v="ISIMETAL ISI CİHAZLARI MAKİNA SANAYİ VE TİCARET ANONİM ŞİRKETİ Yunusemre Mahallesi Kırkpınar Caddesi Ordukaya Sokak No:6 Yıldırım Bursa "/>
    <x v="167"/>
    <s v="1996"/>
    <n v="1990"/>
    <x v="4"/>
    <s v="Türkiye"/>
    <s v="F42C"/>
    <n v="1"/>
  </r>
  <r>
    <s v="96/00472"/>
    <s v="1996/06/06"/>
    <s v="RAYTHEON COMPANY Waltham, Ma 0245-1449 A.B.D. "/>
    <x v="13"/>
    <s v="1996"/>
    <n v="1990"/>
    <x v="4"/>
    <s v="A.B.D."/>
    <s v="F42B 12/76, F42B 15/34"/>
    <n v="2"/>
  </r>
  <r>
    <s v="96/00437"/>
    <s v="1996/05/24"/>
    <s v="RAYTHEON COMPANY Waltham, Ma 0245-1449 A.B.D. "/>
    <x v="13"/>
    <s v="1996"/>
    <n v="1990"/>
    <x v="4"/>
    <s v="A.B.D."/>
    <s v="F42B 10/62, F42B 10/66"/>
    <n v="2"/>
  </r>
  <r>
    <s v="95/00931"/>
    <s v="1995/08/01"/>
    <s v="DYNAMIT NOBEL AG Kaiserstrasse No:1, 53839 Troisdorf ALMANYA "/>
    <x v="146"/>
    <s v="1995"/>
    <n v="1990"/>
    <x v="5"/>
    <s v="ALMANYA"/>
    <s v="F42"/>
    <n v="1"/>
  </r>
  <r>
    <s v="95/00932"/>
    <s v="1995/08/01"/>
    <s v="DYNAMIT NOBEL AG Kaiserstrasse No:1, 53839 Troisdorf ALMANYA "/>
    <x v="146"/>
    <s v="1995"/>
    <n v="1990"/>
    <x v="5"/>
    <s v="ALMANYA"/>
    <s v="F42B"/>
    <n v="1"/>
  </r>
  <r>
    <s v="95/00565"/>
    <s v="1995/05/17"/>
    <s v="LUCHAIRE DEFENSE SA 13 Route De La Miniere 78000 Versailles Cedex FRANSA "/>
    <x v="168"/>
    <s v="1995"/>
    <n v="1990"/>
    <x v="5"/>
    <s v="FRANSA"/>
    <s v="F42B 30/04"/>
    <n v="1"/>
  </r>
  <r>
    <s v="95/00216"/>
    <s v="1995/03/01"/>
    <s v="THE WHITAKER CORPORATION Suite 450, 4550 New Linden Hill Road, Wilmington, De 19808 A.B.D. "/>
    <x v="169"/>
    <s v="1995"/>
    <n v="1990"/>
    <x v="5"/>
    <s v="A.B.D."/>
    <s v="B25C 1/16, F42B 39/20"/>
    <n v="2"/>
  </r>
  <r>
    <s v="94/01288"/>
    <s v="1994/12/13"/>
    <s v="MANURHIN DEFENSE 13 Route De La Miniere Versailles Fr-78000 FRANSA "/>
    <x v="170"/>
    <s v="1994"/>
    <n v="1990"/>
    <x v="5"/>
    <s v="FRANSA"/>
    <s v="F42C 15/22"/>
    <n v="1"/>
  </r>
  <r>
    <s v="94/00890"/>
    <s v="1994/09/06"/>
    <s v="HALİT BEŞPINAR Çekmeköy, Merkez Mah.Yunus Emre Cad. 61 Ümraniye İstanbul "/>
    <x v="164"/>
    <s v="1994"/>
    <n v="1990"/>
    <x v="5"/>
    <s v="Türkiye"/>
    <s v="F42B"/>
    <n v="1"/>
  </r>
  <r>
    <s v="94/00283"/>
    <s v="1994/04/06"/>
    <s v="ELMETENGINEERING 18, Eulogy Georgiev Blvd. 1000 Sofia BULGARİSTAN "/>
    <x v="171"/>
    <s v="1994"/>
    <n v="1990"/>
    <x v="5"/>
    <s v="BULGARİSTAN"/>
    <s v="F42B 7/08"/>
    <n v="1"/>
  </r>
  <r>
    <s v="93/00579"/>
    <s v="1993/06/29"/>
    <s v="BUCK WERKE GMBH &amp; CO. Geislingerstr. 21, 73337 Bad Uberkingen ALMANYA "/>
    <x v="172"/>
    <s v="1993"/>
    <n v="1990"/>
    <x v="5"/>
    <s v="ALMANYA"/>
    <s v="F23G, F24D, A62D, B01D, F42B 33/06"/>
    <n v="5"/>
  </r>
  <r>
    <s v="92/00747"/>
    <s v="1992/07/31"/>
    <s v="HUGHES AIRCRAFT CO 90245 California El Segundo 200 North Sepuveda Boulevard A.B.D. "/>
    <x v="173"/>
    <s v="1992"/>
    <n v="1990"/>
    <x v="5"/>
    <s v="A.B.D."/>
    <s v="F41G 7/00, F42B 10/64, F42B 15/01, F15B 15/10"/>
    <n v="4"/>
  </r>
  <r>
    <s v="92/00631"/>
    <s v="1992/06/24"/>
    <s v="KAUS &amp; STEINHAUSEN DELABORIERGESELLSCHAFT MBH ALMANYA BOWAS-INDUPLAN CHEMIE GmbH AVUSTURYA "/>
    <x v="174"/>
    <s v="1992"/>
    <n v="1990"/>
    <x v="5"/>
    <s v="AVUSTURYA"/>
    <s v="F23G 7/00, F42B 33/06"/>
    <n v="2"/>
  </r>
  <r>
    <s v="92/00586"/>
    <s v="1992/06/09"/>
    <s v="AUSTRALIAN DEFENCE INDUSTRIES LTD Maribyrnong, Territory Of Wests Road, Victoria 3032 AVUSTRALYA "/>
    <x v="175"/>
    <s v="1992"/>
    <n v="1990"/>
    <x v="5"/>
    <s v="AVUSTRALYA"/>
    <s v="F42B 12/64"/>
    <n v="1"/>
  </r>
  <r>
    <s v="92/00454"/>
    <s v="1992/05/08"/>
    <s v="BOWAS-INDUPLAN CHEMIE GmbH AVUSTURYA "/>
    <x v="176"/>
    <s v="1992"/>
    <n v="1990"/>
    <x v="5"/>
    <s v="AVUSTURYA"/>
    <s v="F23G 7/00, F23G 5/00, F42B 33/06"/>
    <n v="3"/>
  </r>
  <r>
    <s v="92/00455"/>
    <s v="1992/05/08"/>
    <s v="BOWAS-INDUPLAN CHEMIE GmbH AVUSTURYA "/>
    <x v="176"/>
    <s v="1992"/>
    <n v="1990"/>
    <x v="5"/>
    <s v="AVUSTURYA"/>
    <s v="F23G 7/00, F23G 5/00, F42B 33/06"/>
    <n v="3"/>
  </r>
  <r>
    <s v="92/00295"/>
    <s v="1992/03/12"/>
    <s v="HUGHES AIRCRAFT CO 90245 California El Segundo 200 North Sepuveda Boulevard A.B.D. "/>
    <x v="173"/>
    <s v="1992"/>
    <n v="1990"/>
    <x v="5"/>
    <s v="A.B.D."/>
    <s v="G02B 6/44, F42B 15/00, F42B 15/04"/>
    <n v="3"/>
  </r>
  <r>
    <s v="91/00973"/>
    <s v="1991/10/14"/>
    <s v="NICO-PYROTECHNIK HANNS-JÜRGEN Bei Der Feuerwerkerei 4,D-2977 Trittau ALMANYA "/>
    <x v="159"/>
    <s v="1991"/>
    <n v="1990"/>
    <x v="5"/>
    <s v="ALMANYA"/>
    <s v="F42B 5/05, F41A 1/10, F42B 8/12"/>
    <n v="3"/>
  </r>
  <r>
    <s v="91/00980"/>
    <s v="1991/10/09"/>
    <s v="RHEINMETALL GmbH Ulmenstr. 125, Düsseldorf ALMANYA "/>
    <x v="3"/>
    <s v="1991"/>
    <n v="1990"/>
    <x v="5"/>
    <s v="ALMANYA"/>
    <s v="F42B 23/24, F42B 23/00"/>
    <n v="2"/>
  </r>
  <r>
    <s v="91/00831"/>
    <s v="1991/09/18"/>
    <s v="ENSIGN-BICKFORD AEROSPACE &amp; DEFENSE COMPANY 640 Hopmeadow Street Simsbury Ct 06070 A.B.D. "/>
    <x v="177"/>
    <s v="1991"/>
    <n v="1990"/>
    <x v="5"/>
    <s v="A.B.D."/>
    <s v="F42B"/>
    <n v="1"/>
  </r>
  <r>
    <s v="91/00796"/>
    <s v="1991/08/13"/>
    <s v="HUGHES AIRCRAFT CO 90245 California El Segundo 200 North Sepuveda Boulevard A.B.D. "/>
    <x v="173"/>
    <s v="1991"/>
    <n v="1990"/>
    <x v="5"/>
    <s v="A.B.D."/>
    <s v="F42C, F41G 7/30"/>
    <n v="2"/>
  </r>
  <r>
    <s v="91/00667"/>
    <s v="1991/07/03"/>
    <s v="BRUNSWICK CORPORATION 1 North Field Court, Lake Forest, Illinois 60045 A.B.D. "/>
    <x v="178"/>
    <s v="1991"/>
    <n v="1990"/>
    <x v="5"/>
    <s v="A.B.D."/>
    <s v="F42B 35/00, F41F 3/048, F41F 3/052"/>
    <n v="3"/>
  </r>
  <r>
    <s v="91/00554"/>
    <s v="1991/05/28"/>
    <s v="THIOKOL CORPORATION Ogden,Utah 844o1,2475 Washin- Ton Bolulevard. A.B.D. "/>
    <x v="179"/>
    <s v="1991"/>
    <n v="1990"/>
    <x v="5"/>
    <s v="A.B.D."/>
    <s v="C06C 15/00, C06B 33/04, F42B 4/26"/>
    <n v="3"/>
  </r>
  <r>
    <s v="91/00451"/>
    <s v="1991/05/09"/>
    <s v="HUGHES AIRCRAFT CO 90245 California El Segundo 200 North Sepuveda Boulevard A.B.D. "/>
    <x v="173"/>
    <s v="1991"/>
    <n v="1990"/>
    <x v="5"/>
    <s v="A.B.D."/>
    <s v="G02B 6/44, F42B 15/04"/>
    <n v="2"/>
  </r>
  <r>
    <s v="91/00271"/>
    <s v="1991/03/27"/>
    <s v="HUGHES AIRCRAFT CO 90245 California El Segundo 200 North Sepuveda Boulevard A.B.D. "/>
    <x v="173"/>
    <s v="1991"/>
    <n v="1990"/>
    <x v="5"/>
    <s v="A.B.D."/>
    <s v="F41G 7/32, F42B 15/04"/>
    <n v="2"/>
  </r>
  <r>
    <s v="91/00257"/>
    <s v="1991/03/22"/>
    <s v="SNC INDUSTRIAL TECHNOLOGIES INC. 2500 Boulevard Pie Xi Nord Val-Belair Quebec G3j 189 KANADA "/>
    <x v="180"/>
    <s v="1991"/>
    <n v="1990"/>
    <x v="5"/>
    <s v="KANADA"/>
    <s v="F42B 8/04"/>
    <n v="1"/>
  </r>
  <r>
    <s v="90/01205"/>
    <s v="1990/12/18"/>
    <s v="HUGHES AIRCRAFT CO 90245 California El Segundo 200 North Sepuveda Boulevard A.B.D. "/>
    <x v="173"/>
    <s v="1990"/>
    <n v="1990"/>
    <x v="6"/>
    <s v="A.B.D."/>
    <s v="F42C 15/00, F42C 15/40"/>
    <n v="2"/>
  </r>
  <r>
    <s v="90/01134"/>
    <s v="1990/12/04"/>
    <s v="SCHWEIZERISCHE EIDGENSSENSCHAFT Allmendstrasse 74, Ch-3604 Thun İSVEÇ "/>
    <x v="181"/>
    <s v="1990"/>
    <n v="1990"/>
    <x v="6"/>
    <s v="İSVEÇ"/>
    <s v="F42B"/>
    <n v="1"/>
  </r>
  <r>
    <s v="90/01009"/>
    <s v="1990/11/30"/>
    <s v="HUGHES AIRCRAFT CO 90245 California El Segundo 200 North Sepuveda Boulevard A.B.D. "/>
    <x v="173"/>
    <s v="1990"/>
    <n v="1990"/>
    <x v="6"/>
    <s v="A.B.D."/>
    <s v="G02B, F41G, F42B, B65H, B21C"/>
    <n v="5"/>
  </r>
  <r>
    <s v="90/01095"/>
    <s v="1990/11/14"/>
    <s v="HUGHES AIRCRAFT CO 90245 California El Segundo 200 North Sepuveda Boulevard A.B.D. "/>
    <x v="173"/>
    <s v="1990"/>
    <n v="1990"/>
    <x v="6"/>
    <s v="A.B.D."/>
    <s v="F41G, F42C"/>
    <n v="2"/>
  </r>
  <r>
    <s v="90/00225"/>
    <s v="1990/02/27"/>
    <s v="SHALOM SHAPHYR 33 Sydney Grove London Nw4 3ej İngiltere İNGİLTERE "/>
    <x v="182"/>
    <s v="1990"/>
    <n v="1990"/>
    <x v="6"/>
    <s v="İNGİLTERE"/>
    <s v="F42B, F42C"/>
    <n v="2"/>
  </r>
  <r>
    <s v="90/00101"/>
    <s v="1990/01/04"/>
    <s v="HANS-HERLOF HARDTKE Bremervörder Str.3, 27404 Zeven ALMANYA "/>
    <x v="183"/>
    <s v="1990"/>
    <n v="1990"/>
    <x v="6"/>
    <s v="ALMANYA"/>
    <s v="B05, B01F, F42B"/>
    <n v="3"/>
  </r>
  <r>
    <s v="89/00572"/>
    <s v="1989/08/04"/>
    <s v="HUGHES AIRCRAFT CO 90245 California El Segundo 200 North Sepuveda Boulevard A.B.D. "/>
    <x v="173"/>
    <s v="1989"/>
    <n v="1980"/>
    <x v="6"/>
    <s v="A.B.D."/>
    <s v="F02K, F42B, F42C"/>
    <n v="3"/>
  </r>
  <r>
    <s v="89/00449"/>
    <s v="1989/06/23"/>
    <s v="RM EURO B.V. 5216 Jx'S-Hertogenbosch Poeldonkweg HOLLANDA "/>
    <x v="184"/>
    <s v="1989"/>
    <n v="1980"/>
    <x v="6"/>
    <s v="HOLLANDA"/>
    <s v="F42B 12/74"/>
    <n v="1"/>
  </r>
  <r>
    <s v="89/00040"/>
    <s v="1989/01/06"/>
    <s v="DYNAMIT NOBEL AG ALMANYA "/>
    <x v="146"/>
    <s v="1989"/>
    <n v="1980"/>
    <x v="6"/>
    <s v="ALMANYA"/>
    <s v="F42B"/>
    <n v="1"/>
  </r>
  <r>
    <s v="88/00846"/>
    <s v="1988/11/23"/>
    <s v="ETAT FRANCAIS FRANSA "/>
    <x v="185"/>
    <s v="1988"/>
    <n v="1980"/>
    <x v="6"/>
    <s v="FRANSA"/>
    <s v="F42B 13/32"/>
    <n v="1"/>
  </r>
  <r>
    <s v="88/00829"/>
    <s v="1988/11/16"/>
    <s v="DYNAMIT NOBEL AG ALMANYA "/>
    <x v="146"/>
    <s v="1988"/>
    <n v="1980"/>
    <x v="6"/>
    <s v="ALMANYA"/>
    <s v="F42C"/>
    <n v="1"/>
  </r>
  <r>
    <s v="88/23064"/>
    <s v="1988/02/02"/>
    <s v="RHEINMETALL GmbH Ulmenstr. 125, Düsseldorf ALMANYA "/>
    <x v="3"/>
    <s v="1988"/>
    <n v="1980"/>
    <x v="6"/>
    <s v="ALMANYA"/>
    <s v="F42B"/>
    <n v="1"/>
  </r>
  <r>
    <s v="88/23071"/>
    <s v="1988/01/20"/>
    <s v="RHEINMETALL GmbH Ulmenstr. 125, Düsseldorf ALMANYA "/>
    <x v="3"/>
    <s v="1988"/>
    <n v="1980"/>
    <x v="6"/>
    <s v="ALMANYA"/>
    <s v="F42B"/>
    <n v="1"/>
  </r>
  <r>
    <s v="87/23078"/>
    <s v="1987/07/03"/>
    <s v="RHEINMETALL GmbH Ulmenstr. 125, Düsseldorf ALMANYA "/>
    <x v="3"/>
    <s v="1987"/>
    <n v="1980"/>
    <x v="6"/>
    <s v="ALMANYA"/>
    <s v="F42B"/>
    <n v="1"/>
  </r>
  <r>
    <s v="87/00458"/>
    <s v="1987/07/03"/>
    <s v="RHEINMETALL GmbH Ulmenstr. 125, Düsseldorf ALMANYA "/>
    <x v="3"/>
    <s v="1987"/>
    <n v="1980"/>
    <x v="6"/>
    <s v="ALMANYA"/>
    <s v="F42B"/>
    <n v="1"/>
  </r>
  <r>
    <s v="87/00460"/>
    <s v="1987/07/03"/>
    <s v="RHEINMETALL GmbH Ulmenstr. 125, Düsseldorf ALMANYA "/>
    <x v="3"/>
    <s v="1987"/>
    <n v="1980"/>
    <x v="6"/>
    <s v="ALMANYA"/>
    <s v="F42B"/>
    <n v="1"/>
  </r>
  <r>
    <s v="86/00598"/>
    <s v="1986/11/03"/>
    <s v="ROYAL ORDNANCE PLC İNGİLTERE "/>
    <x v="186"/>
    <s v="1986"/>
    <n v="1980"/>
    <x v="6"/>
    <s v="İNGİLTERE"/>
    <s v="F42B"/>
    <n v="1"/>
  </r>
  <r>
    <s v="86/00563"/>
    <s v="1986/10/21"/>
    <s v="R0YAL ORDNANCE PLC. İNGİLTERE "/>
    <x v="187"/>
    <s v="1986"/>
    <n v="1980"/>
    <x v="6"/>
    <s v="İNGİLTERE"/>
    <s v="F42C, F42B"/>
    <n v="2"/>
  </r>
  <r>
    <s v="86/00564"/>
    <s v="1986/10/21"/>
    <s v="KOYAL ORDNANCE PLC. İNGİLTERE "/>
    <x v="188"/>
    <s v="1986"/>
    <n v="1980"/>
    <x v="6"/>
    <s v="İNGİLTERE"/>
    <s v="F42"/>
    <n v="1"/>
  </r>
  <r>
    <s v="86/00107"/>
    <s v="1986/02/24"/>
    <s v="CHINA METALLURGICAL IMPORT AND EXPORT CORP ÇİN CHINA METALLURGICAL SAFETY TECHNOLOGY INSTITUTE ÇİN "/>
    <x v="189"/>
    <s v="1986"/>
    <n v="1980"/>
    <x v="6"/>
    <s v="ÇİN"/>
    <s v="F42B, F42C"/>
    <n v="2"/>
  </r>
  <r>
    <s v="84/22365"/>
    <s v="1984/11/29"/>
    <s v="ANTHONY M. CARUSO Colarado 80010, Aurora 1620 Dallas St. A.B.D. "/>
    <x v="190"/>
    <s v="1984"/>
    <n v="1980"/>
    <x v="7"/>
    <s v="A.B.D."/>
    <s v="F42B 13/18, F42B 27/02"/>
    <n v="2"/>
  </r>
  <r>
    <s v="84/22351"/>
    <s v="1984/10/16"/>
    <s v="BRIND ANSTACTFÜR Fl. 9495 Triesen LİHTENŞTAYN UNDUSTRIE PATENTE LİHTENŞTAYN "/>
    <x v="191"/>
    <s v="1984"/>
    <n v="1980"/>
    <x v="7"/>
    <s v="LİHTENŞTAYN"/>
    <s v="F42B 1/02, F42B 23/04"/>
    <n v="2"/>
  </r>
  <r>
    <s v="84/23716"/>
    <s v="1984/06/27"/>
    <s v="ANTONY M.CARUSO Colorado 80010, Aurora,1620 Dallas Street A.B.D. A.B.D. "/>
    <x v="192"/>
    <s v="1984"/>
    <n v="1980"/>
    <x v="7"/>
    <s v="A.B.D."/>
    <s v="F42B, F42C"/>
    <n v="2"/>
  </r>
  <r>
    <s v="84/21536"/>
    <s v="1984/02/28"/>
    <s v="MEHMET ERDİN CANYORAN Levent Sülün Sk. 86 İstanbul "/>
    <x v="193"/>
    <s v="1984"/>
    <n v="1980"/>
    <x v="7"/>
    <s v="Türkiye"/>
    <s v="F42B"/>
    <n v="1"/>
  </r>
  <r>
    <s v="82/22234"/>
    <s v="1982/05/06"/>
    <s v="SITES-SOCIETA ITALIANA TEGNOLOGIE SPECIALI SRL Corso Satatute No-20 Mordovi. İTALYA "/>
    <x v="194"/>
    <s v="1982"/>
    <n v="1980"/>
    <x v="7"/>
    <s v="İTALYA"/>
    <s v="F41C 11/19, F42D 11/19"/>
    <n v="2"/>
  </r>
  <r>
    <s v="81/21338"/>
    <s v="1981/12/22"/>
    <s v="DYNAMIT NOBEL AG. Troisdorf ALMANYA "/>
    <x v="146"/>
    <s v="1981"/>
    <n v="1980"/>
    <x v="7"/>
    <s v="ALMANYA"/>
    <s v="F41C, F42B"/>
    <n v="2"/>
  </r>
  <r>
    <s v="81/22257"/>
    <s v="1981/09/24"/>
    <s v="RHEINMETALL GmbH Ulmenstr. 125, Düsseldorf ALMANYA "/>
    <x v="3"/>
    <s v="1981"/>
    <n v="1980"/>
    <x v="7"/>
    <s v="ALMANYA"/>
    <s v="F42B 13/06"/>
    <n v="1"/>
  </r>
  <r>
    <s v="81/07888"/>
    <s v="1981/06/18"/>
    <s v="RHEINMETALL GmbH Ulmenstr. 125, Düsseldorf ALMANYA "/>
    <x v="3"/>
    <s v="1981"/>
    <n v="1980"/>
    <x v="7"/>
    <s v="ALMANYA"/>
    <s v="F42B 13/16"/>
    <n v="1"/>
  </r>
  <r>
    <s v="80/21269"/>
    <s v="1980/05/23"/>
    <s v="THOMSON-BRANDT Boulevard Haussmann 173, Paris FRANSA "/>
    <x v="195"/>
    <s v="1980"/>
    <n v="1980"/>
    <x v="8"/>
    <s v="FRANSA"/>
    <s v="B04D, F42B"/>
    <n v="2"/>
  </r>
  <r>
    <s v="79/20579"/>
    <s v="1979/06/05"/>
    <s v="WASAG CHEMIE A.G. Münchener Strasse 70 8043 Unterfoehring ALMANYA "/>
    <x v="196"/>
    <s v="1979"/>
    <n v="1970"/>
    <x v="8"/>
    <s v="ALMANYA"/>
    <s v="C06B, F42B"/>
    <n v="2"/>
  </r>
  <r>
    <s v="79/20958"/>
    <s v="1979/05/29"/>
    <s v="WERKZEDGMASCHINENFABRIK DERLIKONS-BUHRLE A.G. Birehstrasse 155.No Zürich İSVİÇRE "/>
    <x v="197"/>
    <s v="1979"/>
    <n v="1970"/>
    <x v="8"/>
    <s v="İSVİÇRE"/>
    <s v="F42B"/>
    <n v="1"/>
  </r>
  <r>
    <s v="79/20705"/>
    <s v="1979/02/01"/>
    <s v="NILS ERIK GUNNERS Furudalsvagen 10.S-137 O O Westerhaning İSVEÇ RUNE VALENTIN HELLGREN Sodermannagatan 18 8-11623 Stocholm İSVEÇ TORSTEN LILJEGREN Davagen 28 S-14032 Grodinge İSVEÇ "/>
    <x v="198"/>
    <s v="1979"/>
    <n v="1970"/>
    <x v="8"/>
    <s v="İSVEÇ"/>
    <s v="F42B"/>
    <n v="1"/>
  </r>
  <r>
    <s v="78/21431"/>
    <s v="1978/04/04"/>
    <s v="THOMSON-BRANDT Boulevard Haussmann 173, Paris FRANSA "/>
    <x v="195"/>
    <s v="1978"/>
    <n v="1970"/>
    <x v="8"/>
    <s v="FRANSA"/>
    <s v="F02K, F42B"/>
    <n v="2"/>
  </r>
  <r>
    <s v="78/20202"/>
    <s v="1978/02/28"/>
    <s v="RHEINMETALL GmbH Ulmenstr. 125, Düsseldorf ALMANYA "/>
    <x v="3"/>
    <s v="1978"/>
    <n v="1970"/>
    <x v="8"/>
    <s v="ALMANYA"/>
    <s v="C06B, F42B"/>
    <n v="2"/>
  </r>
  <r>
    <s v="77/21046"/>
    <s v="1977/09/13"/>
    <s v="RHEINMETALL GmbH Ulmenstr. 125, Düsseldorf ALMANYA "/>
    <x v="3"/>
    <s v="1977"/>
    <n v="1970"/>
    <x v="8"/>
    <s v="ALMANYA"/>
    <s v="F42B"/>
    <n v="1"/>
  </r>
  <r>
    <s v="77/20339"/>
    <s v="1977/04/21"/>
    <s v="REDON TRUST Schaan LİHTENŞTAYN "/>
    <x v="199"/>
    <s v="1977"/>
    <n v="1970"/>
    <x v="8"/>
    <s v="LİHTENŞTAYN"/>
    <s v="F42B"/>
    <n v="1"/>
  </r>
  <r>
    <s v="76/19088"/>
    <s v="1976/08/17"/>
    <s v="DYNAMIT NOBEL AG. Troisdorf ALMANYA "/>
    <x v="146"/>
    <s v="1976"/>
    <n v="1970"/>
    <x v="8"/>
    <s v="ALMANYA"/>
    <s v="F42B 9/20, F42B 13/16"/>
    <n v="2"/>
  </r>
  <r>
    <s v="76/19717"/>
    <s v="1976/06/09"/>
    <s v="GULF OIL CORP Pittsburgh Pennsylvania A.B.D. "/>
    <x v="200"/>
    <s v="1976"/>
    <n v="1970"/>
    <x v="8"/>
    <s v="A.B.D."/>
    <s v="F42B 3/00, F42B 3/08"/>
    <n v="2"/>
  </r>
  <r>
    <s v="76/19152"/>
    <s v="1976/04/22"/>
    <s v="AMADO LAGUNA DE RINS S.A Avenue De La Jota S\N Zonzqoza İSPANYA "/>
    <x v="201"/>
    <s v="1976"/>
    <n v="1970"/>
    <x v="8"/>
    <s v="İSPANYA"/>
    <s v="F42C 5/00, F42C 15/10"/>
    <n v="2"/>
  </r>
  <r>
    <s v="76/20166"/>
    <s v="1976/01/20"/>
    <s v="ANTONIO RURETA GOVENA EGUZA Adriano Vi 1$Victoria İSPANYA "/>
    <x v="202"/>
    <s v="1976"/>
    <n v="1970"/>
    <x v="8"/>
    <s v="İSPANYA"/>
    <s v="F42S"/>
    <n v="1"/>
  </r>
  <r>
    <s v="75/19057"/>
    <s v="1975/09/25"/>
    <s v="OREGON ETABLISSEMENT FÜR PATENT WERTUNG Mauren LİHTENŞTAYN "/>
    <x v="203"/>
    <s v="1975"/>
    <n v="1970"/>
    <x v="9"/>
    <s v="LİHTENŞTAYN"/>
    <s v="F42C 15/14, F42C 7/02"/>
    <n v="2"/>
  </r>
  <r>
    <s v="75/19042"/>
    <s v="1975/09/25"/>
    <s v="EREGON Mauren LİHTENŞTAYN "/>
    <x v="204"/>
    <s v="1975"/>
    <n v="1970"/>
    <x v="9"/>
    <s v="LİHTENŞTAYN"/>
    <s v="F42C 15/14, F42C 7/02"/>
    <n v="2"/>
  </r>
  <r>
    <s v="75/19066"/>
    <s v="1975/09/19"/>
    <s v="SCHLUMBERGER OVERSEAS S.A Via Espana No:200 Panama City PANAMA CUMHURİYETİ "/>
    <x v="205"/>
    <s v="1975"/>
    <n v="1970"/>
    <x v="9"/>
    <s v="CUMHURİYETİ"/>
    <s v="E21B 43/117, F42B 3/08"/>
    <n v="2"/>
  </r>
  <r>
    <s v="74/18941"/>
    <s v="1974/08/08"/>
    <s v="THOMSON-BRANDT Boulevard Haussmann 173, Paris FRANSA "/>
    <x v="195"/>
    <s v="1974"/>
    <n v="1970"/>
    <x v="9"/>
    <s v="FRANSA"/>
    <s v="F42B 3/00"/>
    <n v="1"/>
  </r>
  <r>
    <s v="74/07164"/>
    <s v="1974/05/23"/>
    <s v="A/S RAUFOSS AMMUNISJONSFABRIKKER Raufoss NORVEÇ "/>
    <x v="206"/>
    <s v="1974"/>
    <n v="1970"/>
    <x v="9"/>
    <s v="NORVEÇ"/>
    <s v="F42B"/>
    <n v="1"/>
  </r>
  <r>
    <s v="74/06740"/>
    <s v="1974/05/15"/>
    <s v="A/S RAUFOSS AMMUNISJONSFABRIKKER Raufoss NORVEÇ "/>
    <x v="206"/>
    <s v="1974"/>
    <n v="1970"/>
    <x v="9"/>
    <s v="NORVEÇ"/>
    <s v="F42B"/>
    <n v="1"/>
  </r>
  <r>
    <s v="74/02672"/>
    <s v="1974/03/01"/>
    <s v="FRANSIZ DEVLETİ (ETAT FRANCAIS) Avenue De La Porte D'Lssy No:4 Paris FRANSA "/>
    <x v="207"/>
    <s v="1974"/>
    <n v="1970"/>
    <x v="9"/>
    <s v="FRANSA"/>
    <s v="F42B 39/00"/>
    <n v="1"/>
  </r>
  <r>
    <s v="73/19043"/>
    <s v="1973/08/31"/>
    <s v="CHRISTIAN LOSFELD Rue Thiebault No:13/15 94220 Charenton FRANSA "/>
    <x v="208"/>
    <s v="1973"/>
    <n v="1970"/>
    <x v="9"/>
    <s v="FRANSA"/>
    <s v="F42B, F42C"/>
    <n v="2"/>
  </r>
  <r>
    <s v="73/19046"/>
    <s v="1973/06/13"/>
    <s v="FRANSIZ DEVLETİ Avenue De La Porte D'Issy No:4 Paris FRANSA "/>
    <x v="207"/>
    <s v="1973"/>
    <n v="1970"/>
    <x v="9"/>
    <s v="FRANSA"/>
    <s v="F42B 5/36"/>
    <n v="1"/>
  </r>
  <r>
    <s v="72/13718"/>
    <s v="1972/09/22"/>
    <s v="FRANCIS R. HULL Brooklyn 567 Esat 26 Th Street Newyork A.B.D. "/>
    <x v="209"/>
    <s v="1972"/>
    <n v="1970"/>
    <x v="9"/>
    <s v="A.B.D."/>
    <s v="B64D, F42B 19/12"/>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5">
  <r>
    <s v="F42B 5/15"/>
    <x v="0"/>
  </r>
  <r>
    <s v="F42B 12/20"/>
    <x v="0"/>
  </r>
  <r>
    <s v="F42B 33/00"/>
    <x v="0"/>
  </r>
  <r>
    <s v="F42B 12/20"/>
    <x v="0"/>
  </r>
  <r>
    <s v="F42B 3/02"/>
    <x v="0"/>
  </r>
  <r>
    <s v="F42B 12/20"/>
    <x v="0"/>
  </r>
  <r>
    <s v="F42B 33/02"/>
    <x v="0"/>
  </r>
  <r>
    <s v="F42B 12/62"/>
    <x v="0"/>
  </r>
  <r>
    <s v="F42B 10/06"/>
    <x v="0"/>
  </r>
  <r>
    <s v="F42B 10/08"/>
    <x v="0"/>
  </r>
  <r>
    <s v="F42B 12/06"/>
    <x v="0"/>
  </r>
  <r>
    <s v="F42B 12/36"/>
    <x v="0"/>
  </r>
  <r>
    <s v="F42B 12/58"/>
    <x v="0"/>
  </r>
  <r>
    <s v="F42B 12/60"/>
    <x v="0"/>
  </r>
  <r>
    <s v="F42B 12/28"/>
    <x v="0"/>
  </r>
  <r>
    <s v="F42B 12/22"/>
    <x v="0"/>
  </r>
  <r>
    <s v="F42B 12/40"/>
    <x v="0"/>
  </r>
  <r>
    <s v="F42B 12/48"/>
    <x v="0"/>
  </r>
  <r>
    <s v="F42B 12/42"/>
    <x v="0"/>
  </r>
  <r>
    <s v="F42B 10/00"/>
    <x v="0"/>
  </r>
  <r>
    <s v="F42B 1/00"/>
    <x v="0"/>
  </r>
  <r>
    <s v="F42C 21/00"/>
    <x v="1"/>
  </r>
  <r>
    <s v="G01R 31/04"/>
    <x v="2"/>
  </r>
  <r>
    <s v="F42B 4/28"/>
    <x v="0"/>
  </r>
  <r>
    <s v="F42B 10/56"/>
    <x v="0"/>
  </r>
  <r>
    <s v="F42B 12/42"/>
    <x v="0"/>
  </r>
  <r>
    <s v="F42B 12/70"/>
    <x v="0"/>
  </r>
  <r>
    <s v="F42B 10/20"/>
    <x v="0"/>
  </r>
  <r>
    <s v="F42B 10/16"/>
    <x v="0"/>
  </r>
  <r>
    <s v="F42B 10/26"/>
    <x v="0"/>
  </r>
  <r>
    <s v="F42B 10/64"/>
    <x v="0"/>
  </r>
  <r>
    <s v="F42B 10/14"/>
    <x v="0"/>
  </r>
  <r>
    <s v="F42B 10/54"/>
    <x v="0"/>
  </r>
  <r>
    <s v="B30B 11/02"/>
    <x v="3"/>
  </r>
  <r>
    <s v="F42B 1/00"/>
    <x v="0"/>
  </r>
  <r>
    <s v="B29C 43/14"/>
    <x v="4"/>
  </r>
  <r>
    <s v="F42B 6/06"/>
    <x v="0"/>
  </r>
  <r>
    <s v="F42B 7/00"/>
    <x v="0"/>
  </r>
  <r>
    <s v="F42B 15/10"/>
    <x v="0"/>
  </r>
  <r>
    <s v="B64C 39/02"/>
    <x v="5"/>
  </r>
  <r>
    <s v="B64F 1/02"/>
    <x v="6"/>
  </r>
  <r>
    <s v="F42C 1/00"/>
    <x v="1"/>
  </r>
  <r>
    <s v="F42C 15/02"/>
    <x v="1"/>
  </r>
  <r>
    <s v="C06B 21/00"/>
    <x v="7"/>
  </r>
  <r>
    <s v="C06B 23/00"/>
    <x v="7"/>
  </r>
  <r>
    <s v="C06B 45/10"/>
    <x v="7"/>
  </r>
  <r>
    <s v="F42B 33/06"/>
    <x v="0"/>
  </r>
  <r>
    <s v="A62D 3/02"/>
    <x v="8"/>
  </r>
  <r>
    <s v="A62D 3/30"/>
    <x v="8"/>
  </r>
  <r>
    <s v="F42B 15/01"/>
    <x v="0"/>
  </r>
  <r>
    <s v="F41G 7/22"/>
    <x v="9"/>
  </r>
  <r>
    <s v="F41G 7/00"/>
    <x v="9"/>
  </r>
  <r>
    <s v="F41G 9/00"/>
    <x v="9"/>
  </r>
  <r>
    <s v="F42B 15/01"/>
    <x v="0"/>
  </r>
  <r>
    <s v="G01C 21/16"/>
    <x v="10"/>
  </r>
  <r>
    <s v="G05D 1/10"/>
    <x v="11"/>
  </r>
  <r>
    <s v="F42B 39/24"/>
    <x v="0"/>
  </r>
  <r>
    <s v="F41G 7/22"/>
    <x v="9"/>
  </r>
  <r>
    <s v="F42B 15/01"/>
    <x v="0"/>
  </r>
  <r>
    <s v="G02B 19/00"/>
    <x v="12"/>
  </r>
  <r>
    <s v="G01S 3/783"/>
    <x v="13"/>
  </r>
  <r>
    <s v="G01S 3/781"/>
    <x v="13"/>
  </r>
  <r>
    <s v="G01S 3/784"/>
    <x v="13"/>
  </r>
  <r>
    <s v="F42B 15/04"/>
    <x v="0"/>
  </r>
  <r>
    <s v="F42B 15/20"/>
    <x v="0"/>
  </r>
  <r>
    <s v="F42B 8/14"/>
    <x v="0"/>
  </r>
  <r>
    <s v="F42B 12/46"/>
    <x v="0"/>
  </r>
  <r>
    <s v="F42B 12/40"/>
    <x v="0"/>
  </r>
  <r>
    <s v="F42B 12/38"/>
    <x v="0"/>
  </r>
  <r>
    <s v="F42B 15/10"/>
    <x v="0"/>
  </r>
  <r>
    <s v="F42C 1/00"/>
    <x v="1"/>
  </r>
  <r>
    <s v="F42C 19/07"/>
    <x v="1"/>
  </r>
  <r>
    <s v="F42B 10/64"/>
    <x v="0"/>
  </r>
  <r>
    <s v="F42B 15/01"/>
    <x v="0"/>
  </r>
  <r>
    <s v="F42B 8/10"/>
    <x v="0"/>
  </r>
  <r>
    <s v="F42B 10/66"/>
    <x v="0"/>
  </r>
  <r>
    <s v="F42B 15/01"/>
    <x v="0"/>
  </r>
  <r>
    <s v="F02K 9/18"/>
    <x v="14"/>
  </r>
  <r>
    <s v="F02K 9/26"/>
    <x v="14"/>
  </r>
  <r>
    <s v="F42C 11/00"/>
    <x v="1"/>
  </r>
  <r>
    <s v="F42B 12/56"/>
    <x v="0"/>
  </r>
  <r>
    <s v="F42B 12/22"/>
    <x v="0"/>
  </r>
  <r>
    <s v="F42C 19/02"/>
    <x v="1"/>
  </r>
  <r>
    <s v="F42B 12/06"/>
    <x v="0"/>
  </r>
  <r>
    <s v="F42B 12/20"/>
    <x v="0"/>
  </r>
  <r>
    <s v="F42B 25/00"/>
    <x v="0"/>
  </r>
  <r>
    <s v="F42B 12/06"/>
    <x v="0"/>
  </r>
  <r>
    <s v="F42B 12/22"/>
    <x v="0"/>
  </r>
  <r>
    <s v="F42B 25/00"/>
    <x v="0"/>
  </r>
  <r>
    <s v="F42B 12/20"/>
    <x v="0"/>
  </r>
  <r>
    <s v="F42B 12/04"/>
    <x v="0"/>
  </r>
  <r>
    <s v="F42C 19/02"/>
    <x v="1"/>
  </r>
  <r>
    <s v="F42B 1/00"/>
    <x v="0"/>
  </r>
  <r>
    <s v="F42B 33/06"/>
    <x v="0"/>
  </r>
  <r>
    <s v="F42B 39/00"/>
    <x v="0"/>
  </r>
  <r>
    <s v="F42B 39/30"/>
    <x v="0"/>
  </r>
  <r>
    <s v="F42B 3/00"/>
    <x v="0"/>
  </r>
  <r>
    <s v="B65B 29/00"/>
    <x v="15"/>
  </r>
  <r>
    <s v="B65B 27/06"/>
    <x v="15"/>
  </r>
  <r>
    <s v="B65D 85/30"/>
    <x v="16"/>
  </r>
  <r>
    <s v="B65D 79/00"/>
    <x v="16"/>
  </r>
  <r>
    <s v="F42B 10/66"/>
    <x v="0"/>
  </r>
  <r>
    <s v="F42B 15/36"/>
    <x v="0"/>
  </r>
  <r>
    <s v="F42B 6/06"/>
    <x v="0"/>
  </r>
  <r>
    <s v="F42B 39/20"/>
    <x v="0"/>
  </r>
  <r>
    <s v="F42B 33/00"/>
    <x v="0"/>
  </r>
  <r>
    <s v="F42B 33/04"/>
    <x v="0"/>
  </r>
  <r>
    <s v="F41G 3/06"/>
    <x v="9"/>
  </r>
  <r>
    <s v="F42C 17/04"/>
    <x v="1"/>
  </r>
  <r>
    <s v="F41G 3/14"/>
    <x v="9"/>
  </r>
  <r>
    <s v="G01S 17/89"/>
    <x v="13"/>
  </r>
  <r>
    <s v="G01S 17/10"/>
    <x v="13"/>
  </r>
  <r>
    <s v="F42B 10/66"/>
    <x v="0"/>
  </r>
  <r>
    <s v="F42D 5/00"/>
    <x v="17"/>
  </r>
  <r>
    <s v="F42D 1/055"/>
    <x v="17"/>
  </r>
  <r>
    <s v="E21D 9/00"/>
    <x v="18"/>
  </r>
  <r>
    <s v="F42D 3/04"/>
    <x v="17"/>
  </r>
  <r>
    <s v="E21B 7/02"/>
    <x v="19"/>
  </r>
  <r>
    <s v="G06M 7/02"/>
    <x v="20"/>
  </r>
  <r>
    <s v="F42B 33/00"/>
    <x v="0"/>
  </r>
  <r>
    <s v="B07C 5/36"/>
    <x v="21"/>
  </r>
  <r>
    <s v="F41J 2/02"/>
    <x v="22"/>
  </r>
  <r>
    <s v="F42B 4/26"/>
    <x v="0"/>
  </r>
  <r>
    <s v="F41J 2/02"/>
    <x v="22"/>
  </r>
  <r>
    <s v="F42B 4/26"/>
    <x v="0"/>
  </r>
  <r>
    <s v="F42B 12/38"/>
    <x v="0"/>
  </r>
  <r>
    <s v="F42B 12/40"/>
    <x v="0"/>
  </r>
  <r>
    <s v="F42B 12/44"/>
    <x v="0"/>
  </r>
  <r>
    <s v="F42B 12/74"/>
    <x v="0"/>
  </r>
  <r>
    <s v="F41A 1/08"/>
    <x v="23"/>
  </r>
  <r>
    <s v="F42B 10/06"/>
    <x v="0"/>
  </r>
  <r>
    <s v="F42B 12/40"/>
    <x v="0"/>
  </r>
  <r>
    <s v="F42B 8/14"/>
    <x v="0"/>
  </r>
  <r>
    <s v="F42B 8/18"/>
    <x v="0"/>
  </r>
  <r>
    <s v="F42B 10/46"/>
    <x v="0"/>
  </r>
  <r>
    <s v="F42B 15/36"/>
    <x v="0"/>
  </r>
  <r>
    <s v="F42B 14/06"/>
    <x v="0"/>
  </r>
  <r>
    <s v="F42B 12/40"/>
    <x v="0"/>
  </r>
  <r>
    <s v="F42B 4/20"/>
    <x v="0"/>
  </r>
  <r>
    <s v="F42B 5/155"/>
    <x v="0"/>
  </r>
  <r>
    <s v="F41F 1/08"/>
    <x v="24"/>
  </r>
  <r>
    <s v="F41A 9/63"/>
    <x v="23"/>
  </r>
  <r>
    <s v="F42B 39/26"/>
    <x v="0"/>
  </r>
  <r>
    <s v="F42B 19/00"/>
    <x v="0"/>
  </r>
  <r>
    <s v="H01M 6/38"/>
    <x v="25"/>
  </r>
  <r>
    <s v="C06B 23/00"/>
    <x v="7"/>
  </r>
  <r>
    <s v="C06B 25/36"/>
    <x v="7"/>
  </r>
  <r>
    <s v="C06C 7/00"/>
    <x v="26"/>
  </r>
  <r>
    <s v="C06B 25/34"/>
    <x v="7"/>
  </r>
  <r>
    <s v="F42D 3/00"/>
    <x v="17"/>
  </r>
  <r>
    <s v="F42C 17/00"/>
    <x v="1"/>
  </r>
  <r>
    <s v="F42D 1/04"/>
    <x v="17"/>
  </r>
  <r>
    <s v="F42C 11/06"/>
    <x v="1"/>
  </r>
  <r>
    <s v="F42B 3/12"/>
    <x v="0"/>
  </r>
  <r>
    <s v="G04F 10/00"/>
    <x v="27"/>
  </r>
  <r>
    <s v="B60R 21/268"/>
    <x v="28"/>
  </r>
  <r>
    <s v="B63C 9/19"/>
    <x v="29"/>
  </r>
  <r>
    <s v="F42B 3/22"/>
    <x v="0"/>
  </r>
  <r>
    <s v="F42B 3/12"/>
    <x v="0"/>
  </r>
  <r>
    <s v="F42C 19/12"/>
    <x v="1"/>
  </r>
  <r>
    <s v="F42B 33/02"/>
    <x v="0"/>
  </r>
  <r>
    <s v="F41H 3/00"/>
    <x v="30"/>
  </r>
  <r>
    <s v="F41H 11/02"/>
    <x v="30"/>
  </r>
  <r>
    <s v="F42B 5/155"/>
    <x v="0"/>
  </r>
  <r>
    <s v="F42B 12/48"/>
    <x v="0"/>
  </r>
  <r>
    <s v="F42B 12/70"/>
    <x v="0"/>
  </r>
  <r>
    <s v="F41H 9/06"/>
    <x v="30"/>
  </r>
  <r>
    <s v="F42B 1/00"/>
    <x v="0"/>
  </r>
  <r>
    <s v="F42B 3/103"/>
    <x v="0"/>
  </r>
  <r>
    <s v="F42B 3/195"/>
    <x v="0"/>
  </r>
  <r>
    <s v="F42B 5/16"/>
    <x v="0"/>
  </r>
  <r>
    <s v="F42B 5/313"/>
    <x v="0"/>
  </r>
  <r>
    <s v="F42B 33/02"/>
    <x v="0"/>
  </r>
  <r>
    <s v="F42B 12/74"/>
    <x v="0"/>
  </r>
  <r>
    <s v="F42B 30/02"/>
    <x v="0"/>
  </r>
  <r>
    <s v="F42D 3/00"/>
    <x v="17"/>
  </r>
  <r>
    <s v="G06F 21/78"/>
    <x v="31"/>
  </r>
  <r>
    <s v="G06F 21/62"/>
    <x v="31"/>
  </r>
  <r>
    <s v="F41G 7/00"/>
    <x v="9"/>
  </r>
  <r>
    <s v="F41G 7/22"/>
    <x v="9"/>
  </r>
  <r>
    <s v="G01S 3/78"/>
    <x v="13"/>
  </r>
  <r>
    <s v="G01S 3/784"/>
    <x v="13"/>
  </r>
  <r>
    <s v="H04N 5/33"/>
    <x v="32"/>
  </r>
  <r>
    <s v="H04N 5/365"/>
    <x v="32"/>
  </r>
  <r>
    <s v="F42B 15/34"/>
    <x v="0"/>
  </r>
  <r>
    <s v="F42B 10/46"/>
    <x v="0"/>
  </r>
  <r>
    <s v="F42C 1/00"/>
    <x v="1"/>
  </r>
  <r>
    <s v="F42D"/>
    <x v="17"/>
  </r>
  <r>
    <s v="H01M 6/32"/>
    <x v="25"/>
  </r>
  <r>
    <s v="H01M 6/38"/>
    <x v="25"/>
  </r>
  <r>
    <s v="F16K 17/40"/>
    <x v="33"/>
  </r>
  <r>
    <s v="H01M 6/04"/>
    <x v="25"/>
  </r>
  <r>
    <s v="F42B 19/24"/>
    <x v="0"/>
  </r>
  <r>
    <s v="H01M 6/50"/>
    <x v="25"/>
  </r>
  <r>
    <s v="F42B 19/00"/>
    <x v="0"/>
  </r>
  <r>
    <s v="F42B 5/08"/>
    <x v="0"/>
  </r>
  <r>
    <s v="F42B 5/16"/>
    <x v="0"/>
  </r>
  <r>
    <s v="E21B 47/00"/>
    <x v="19"/>
  </r>
  <r>
    <s v="G01N 21/15"/>
    <x v="34"/>
  </r>
  <r>
    <s v="F42D 1/22"/>
    <x v="17"/>
  </r>
  <r>
    <s v="F42B 10/46"/>
    <x v="0"/>
  </r>
  <r>
    <s v="F42B 15/34"/>
    <x v="0"/>
  </r>
  <r>
    <s v="B64G 1/58"/>
    <x v="35"/>
  </r>
  <r>
    <s v="F42B 6/10"/>
    <x v="0"/>
  </r>
  <r>
    <s v="F42B 12/78"/>
    <x v="0"/>
  </r>
  <r>
    <s v="F42B 14/06"/>
    <x v="0"/>
  </r>
  <r>
    <s v="F42B 1/00"/>
    <x v="0"/>
  </r>
  <r>
    <s v="F42B"/>
    <x v="0"/>
  </r>
  <r>
    <s v="F42B 39/16"/>
    <x v="0"/>
  </r>
  <r>
    <s v="H01M 6/00"/>
    <x v="25"/>
  </r>
  <r>
    <s v="H01M 10/00"/>
    <x v="25"/>
  </r>
  <r>
    <s v="C03C 11/00"/>
    <x v="36"/>
  </r>
  <r>
    <s v="F42B 15/10"/>
    <x v="0"/>
  </r>
  <r>
    <s v="F42D 3/04"/>
    <x v="17"/>
  </r>
  <r>
    <s v="F42B 10/00"/>
    <x v="0"/>
  </r>
  <r>
    <s v="F42C 19/08"/>
    <x v="1"/>
  </r>
  <r>
    <s v="F42B 10/16"/>
    <x v="0"/>
  </r>
  <r>
    <s v="F42B 10/48"/>
    <x v="0"/>
  </r>
  <r>
    <s v="F42B 10/40"/>
    <x v="0"/>
  </r>
  <r>
    <s v="F42B 10/66"/>
    <x v="0"/>
  </r>
  <r>
    <s v="F42B 10/66"/>
    <x v="0"/>
  </r>
  <r>
    <s v="F42C 7/00"/>
    <x v="1"/>
  </r>
  <r>
    <s v="F42C 11/00"/>
    <x v="1"/>
  </r>
  <r>
    <s v="F42B 99/00"/>
    <x v="0"/>
  </r>
  <r>
    <s v="F21K 5/00"/>
    <x v="37"/>
  </r>
  <r>
    <s v="F42B 4/26"/>
    <x v="0"/>
  </r>
  <r>
    <s v="F42C 1/00"/>
    <x v="1"/>
  </r>
  <r>
    <s v="A62B 1/00"/>
    <x v="38"/>
  </r>
  <r>
    <s v="F42C 15/184"/>
    <x v="1"/>
  </r>
  <r>
    <s v="F42C 15/34"/>
    <x v="1"/>
  </r>
  <r>
    <s v="F42D 1/14"/>
    <x v="17"/>
  </r>
  <r>
    <s v="F42D 1/045"/>
    <x v="17"/>
  </r>
  <r>
    <s v="C06B 29/02"/>
    <x v="7"/>
  </r>
  <r>
    <s v="C06B 33/06"/>
    <x v="7"/>
  </r>
  <r>
    <s v="F42D 3/04"/>
    <x v="17"/>
  </r>
  <r>
    <s v="F42D 1/00"/>
    <x v="17"/>
  </r>
  <r>
    <s v="F42D 1/055"/>
    <x v="17"/>
  </r>
  <r>
    <s v="E21C 41/16"/>
    <x v="39"/>
  </r>
  <r>
    <s v="E21D 13/02"/>
    <x v="18"/>
  </r>
  <r>
    <s v="F42D 1/06"/>
    <x v="17"/>
  </r>
  <r>
    <s v="F42D 3/04"/>
    <x v="17"/>
  </r>
  <r>
    <s v="E21C 37/14"/>
    <x v="39"/>
  </r>
  <r>
    <s v="F42B 10/18"/>
    <x v="0"/>
  </r>
  <r>
    <s v="F42B 10/14"/>
    <x v="0"/>
  </r>
  <r>
    <s v="F42B 10/12"/>
    <x v="0"/>
  </r>
  <r>
    <s v="F42B 39/00"/>
    <x v="0"/>
  </r>
  <r>
    <s v="F42B 10/20"/>
    <x v="0"/>
  </r>
  <r>
    <s v="F42B 10/64"/>
    <x v="0"/>
  </r>
  <r>
    <s v="F42B 25/00"/>
    <x v="0"/>
  </r>
  <r>
    <s v="F42C 19/08"/>
    <x v="1"/>
  </r>
  <r>
    <s v="F42B 4/00"/>
    <x v="0"/>
  </r>
  <r>
    <s v="F42B 33/00"/>
    <x v="0"/>
  </r>
  <r>
    <s v="F42B 33/02"/>
    <x v="0"/>
  </r>
  <r>
    <s v="F42B 23/10"/>
    <x v="0"/>
  </r>
  <r>
    <s v="F42D 1/055"/>
    <x v="17"/>
  </r>
  <r>
    <s v="F42B 3/113"/>
    <x v="0"/>
  </r>
  <r>
    <s v="F42D 1/04"/>
    <x v="17"/>
  </r>
  <r>
    <s v="F42B 15/34"/>
    <x v="0"/>
  </r>
  <r>
    <s v="B64G 1/58"/>
    <x v="35"/>
  </r>
  <r>
    <s v="F42B 10/46"/>
    <x v="0"/>
  </r>
  <r>
    <s v="F42B 8/10"/>
    <x v="0"/>
  </r>
  <r>
    <s v="F41A 21/12"/>
    <x v="23"/>
  </r>
  <r>
    <s v="F41A 21/10"/>
    <x v="23"/>
  </r>
  <r>
    <s v="F42C 17/04"/>
    <x v="1"/>
  </r>
  <r>
    <s v="F42C 11/00"/>
    <x v="1"/>
  </r>
  <r>
    <s v="F41A 21/32"/>
    <x v="23"/>
  </r>
  <r>
    <s v="G01P 3/66"/>
    <x v="40"/>
  </r>
  <r>
    <s v="F42B 7/08"/>
    <x v="0"/>
  </r>
  <r>
    <s v="F42D 1/00"/>
    <x v="17"/>
  </r>
  <r>
    <s v="F42C 11/06"/>
    <x v="1"/>
  </r>
  <r>
    <s v="F42D 1/05"/>
    <x v="17"/>
  </r>
  <r>
    <s v="F42D 5/00"/>
    <x v="17"/>
  </r>
  <r>
    <s v="F42D 3/04"/>
    <x v="17"/>
  </r>
  <r>
    <s v="F42B 3/00"/>
    <x v="0"/>
  </r>
  <r>
    <s v="C06B 29/08"/>
    <x v="7"/>
  </r>
  <r>
    <s v="C06B 29/06"/>
    <x v="7"/>
  </r>
  <r>
    <s v="F42B 15/00"/>
    <x v="0"/>
  </r>
  <r>
    <s v="F42B 15/04"/>
    <x v="0"/>
  </r>
  <r>
    <s v="F42D 3/00"/>
    <x v="17"/>
  </r>
  <r>
    <s v="F42B 30/10"/>
    <x v="0"/>
  </r>
  <r>
    <s v="F42B 10/06"/>
    <x v="0"/>
  </r>
  <r>
    <s v="G01C 1/00"/>
    <x v="10"/>
  </r>
  <r>
    <s v="F42B 15/01"/>
    <x v="0"/>
  </r>
  <r>
    <s v="G05D 1/10"/>
    <x v="11"/>
  </r>
  <r>
    <s v="G01C 3/08"/>
    <x v="10"/>
  </r>
  <r>
    <s v="F41G 7/30"/>
    <x v="9"/>
  </r>
  <r>
    <s v="F42B 10/26"/>
    <x v="0"/>
  </r>
  <r>
    <s v="F42B 14/02"/>
    <x v="0"/>
  </r>
  <r>
    <s v="F42B 14/00"/>
    <x v="0"/>
  </r>
  <r>
    <s v="F42B 30/10"/>
    <x v="0"/>
  </r>
  <r>
    <s v="C06C 9/00"/>
    <x v="26"/>
  </r>
  <r>
    <s v="C06B 33/00"/>
    <x v="7"/>
  </r>
  <r>
    <s v="F42B 3/103"/>
    <x v="0"/>
  </r>
  <r>
    <s v="F02K 9/32"/>
    <x v="14"/>
  </r>
  <r>
    <s v="F42B 39/26"/>
    <x v="0"/>
  </r>
  <r>
    <s v="F42B 5/38"/>
    <x v="0"/>
  </r>
  <r>
    <s v="F42B 39/22"/>
    <x v="0"/>
  </r>
  <r>
    <s v="F42B 30/12"/>
    <x v="0"/>
  </r>
  <r>
    <s v="B65D 43/16"/>
    <x v="16"/>
  </r>
  <r>
    <s v="F42B 5/00"/>
    <x v="0"/>
  </r>
  <r>
    <s v="F42B 1/00"/>
    <x v="0"/>
  </r>
  <r>
    <s v="F42B 5/24"/>
    <x v="0"/>
  </r>
  <r>
    <s v="F42B 39/24"/>
    <x v="0"/>
  </r>
  <r>
    <s v="F42B 39/26"/>
    <x v="0"/>
  </r>
  <r>
    <s v="F42B 39/30"/>
    <x v="0"/>
  </r>
  <r>
    <s v="F41A 25/06"/>
    <x v="23"/>
  </r>
  <r>
    <s v="F41A 1/08"/>
    <x v="23"/>
  </r>
  <r>
    <s v="F41F 1/06"/>
    <x v="24"/>
  </r>
  <r>
    <s v="F42B 39/24"/>
    <x v="0"/>
  </r>
  <r>
    <s v="F42B 12/34"/>
    <x v="0"/>
  </r>
  <r>
    <s v="F42B 5/02"/>
    <x v="0"/>
  </r>
  <r>
    <s v="A62C 3/02"/>
    <x v="41"/>
  </r>
  <r>
    <s v="A62C 99/00"/>
    <x v="41"/>
  </r>
  <r>
    <s v="F42B 12/36"/>
    <x v="0"/>
  </r>
  <r>
    <s v="F42B 7/08"/>
    <x v="0"/>
  </r>
  <r>
    <s v="F42B 19/01"/>
    <x v="0"/>
  </r>
  <r>
    <s v="F42C 19/08"/>
    <x v="1"/>
  </r>
  <r>
    <s v="F42C 19/08"/>
    <x v="1"/>
  </r>
  <r>
    <s v="F42B 39/28"/>
    <x v="0"/>
  </r>
  <r>
    <s v="B63G 8/32"/>
    <x v="42"/>
  </r>
  <r>
    <s v="F41F 3/10"/>
    <x v="24"/>
  </r>
  <r>
    <s v="F41A 9/87"/>
    <x v="23"/>
  </r>
  <r>
    <s v="F41A 9/64"/>
    <x v="23"/>
  </r>
  <r>
    <s v="F41A 9/09"/>
    <x v="23"/>
  </r>
  <r>
    <s v="F42C 15/26"/>
    <x v="1"/>
  </r>
  <r>
    <s v="F42C 15/34"/>
    <x v="1"/>
  </r>
  <r>
    <s v="F42C 15/192"/>
    <x v="1"/>
  </r>
  <r>
    <s v="F42B 10/14"/>
    <x v="0"/>
  </r>
  <r>
    <s v="F42B 10/20"/>
    <x v="0"/>
  </r>
  <r>
    <s v="G06K 9/00"/>
    <x v="43"/>
  </r>
  <r>
    <s v="F42B 35/00"/>
    <x v="0"/>
  </r>
  <r>
    <s v="F42C 17/04"/>
    <x v="1"/>
  </r>
  <r>
    <s v="F41A 3/28"/>
    <x v="23"/>
  </r>
  <r>
    <s v="F41A 9/55"/>
    <x v="23"/>
  </r>
  <r>
    <s v="F41A 9/58"/>
    <x v="23"/>
  </r>
  <r>
    <s v="F42B 30/10"/>
    <x v="0"/>
  </r>
  <r>
    <s v="F41F 1/06"/>
    <x v="24"/>
  </r>
  <r>
    <s v="F42B 10/00"/>
    <x v="0"/>
  </r>
  <r>
    <s v="F42B 12/40"/>
    <x v="0"/>
  </r>
  <r>
    <s v="F42B 39/22"/>
    <x v="0"/>
  </r>
  <r>
    <s v="B65D 25/10"/>
    <x v="16"/>
  </r>
  <r>
    <s v="F42B 14/06"/>
    <x v="0"/>
  </r>
  <r>
    <s v="F42 C11/06"/>
    <x v="44"/>
  </r>
  <r>
    <s v="F42C 19/07"/>
    <x v="1"/>
  </r>
  <r>
    <s v="F02K 9/36"/>
    <x v="14"/>
  </r>
  <r>
    <s v="F42D 1/00"/>
    <x v="17"/>
  </r>
  <r>
    <s v="F42C 15/24"/>
    <x v="1"/>
  </r>
  <r>
    <s v="F42C 15/26"/>
    <x v="1"/>
  </r>
  <r>
    <s v="F42C 15/34"/>
    <x v="1"/>
  </r>
  <r>
    <s v="F42B 15/01"/>
    <x v="0"/>
  </r>
  <r>
    <s v="F42C 15/18"/>
    <x v="1"/>
  </r>
  <r>
    <s v="H01H 35/14"/>
    <x v="45"/>
  </r>
  <r>
    <s v="F42C 11/00"/>
    <x v="1"/>
  </r>
  <r>
    <s v="F42C 11/06"/>
    <x v="1"/>
  </r>
  <r>
    <s v="F42C 17/04"/>
    <x v="1"/>
  </r>
  <r>
    <s v="G01P 3/66"/>
    <x v="40"/>
  </r>
  <r>
    <s v="F42B 27/08"/>
    <x v="0"/>
  </r>
  <r>
    <s v="F42C 14/02"/>
    <x v="1"/>
  </r>
  <r>
    <s v="F42B 12/38"/>
    <x v="0"/>
  </r>
  <r>
    <s v="F42B 35/00"/>
    <x v="0"/>
  </r>
  <r>
    <s v="F42B 33/06"/>
    <x v="0"/>
  </r>
  <r>
    <s v="F42D 5/04"/>
    <x v="17"/>
  </r>
  <r>
    <s v="F42B 10/44"/>
    <x v="0"/>
  </r>
  <r>
    <s v="F42B 1/00"/>
    <x v="0"/>
  </r>
  <r>
    <s v="F42B 12/00"/>
    <x v="0"/>
  </r>
  <r>
    <s v="F42B1 2/04"/>
    <x v="0"/>
  </r>
  <r>
    <s v="F42B 3/02"/>
    <x v="0"/>
  </r>
  <r>
    <s v="F42B 3/103"/>
    <x v="0"/>
  </r>
  <r>
    <s v="F42B 3/24"/>
    <x v="0"/>
  </r>
  <r>
    <s v="F42B 3/26"/>
    <x v="0"/>
  </r>
  <r>
    <s v="F42D 1/04"/>
    <x v="17"/>
  </r>
  <r>
    <s v="F42D 1/045"/>
    <x v="17"/>
  </r>
  <r>
    <s v="F42D 1/05"/>
    <x v="17"/>
  </r>
  <r>
    <s v="F42D 3/04"/>
    <x v="17"/>
  </r>
  <r>
    <s v="F42B 15/00"/>
    <x v="0"/>
  </r>
  <r>
    <s v="F42B 17/00"/>
    <x v="0"/>
  </r>
  <r>
    <s v="F42B 33/00"/>
    <x v="0"/>
  </r>
  <r>
    <s v="F42B 10/54"/>
    <x v="0"/>
  </r>
  <r>
    <s v="F42B 12/40"/>
    <x v="0"/>
  </r>
  <r>
    <s v="F42B 10/00"/>
    <x v="0"/>
  </r>
  <r>
    <s v="G06K 9/00"/>
    <x v="43"/>
  </r>
  <r>
    <s v="F42B 35/00"/>
    <x v="0"/>
  </r>
  <r>
    <s v="A62C 19/00"/>
    <x v="41"/>
  </r>
  <r>
    <s v="F42B 12/46"/>
    <x v="0"/>
  </r>
  <r>
    <s v="F42B 15/00"/>
    <x v="0"/>
  </r>
  <r>
    <s v="B64G 1/64"/>
    <x v="35"/>
  </r>
  <r>
    <s v="F42B 15/36"/>
    <x v="0"/>
  </r>
  <r>
    <s v="F42C 19/06"/>
    <x v="1"/>
  </r>
  <r>
    <s v="F42B 3/04"/>
    <x v="0"/>
  </r>
  <r>
    <s v="F42B 3/06"/>
    <x v="0"/>
  </r>
  <r>
    <s v="F42D 3/04"/>
    <x v="17"/>
  </r>
  <r>
    <s v="F41F 3/10"/>
    <x v="24"/>
  </r>
  <r>
    <s v="F42B 39/20"/>
    <x v="0"/>
  </r>
  <r>
    <s v="F42B 6/06"/>
    <x v="0"/>
  </r>
  <r>
    <s v="F41F 3/10"/>
    <x v="24"/>
  </r>
  <r>
    <s v="F42B 39/20"/>
    <x v="0"/>
  </r>
  <r>
    <s v="F41A 9/54"/>
    <x v="23"/>
  </r>
  <r>
    <s v="F42B 6/10"/>
    <x v="0"/>
  </r>
  <r>
    <s v="F42B 7/04"/>
    <x v="0"/>
  </r>
  <r>
    <s v="F42C 14/02"/>
    <x v="1"/>
  </r>
  <r>
    <s v="F42C 15/184"/>
    <x v="1"/>
  </r>
  <r>
    <s v="F42C 15/188"/>
    <x v="1"/>
  </r>
  <r>
    <s v="F42C 15/34"/>
    <x v="1"/>
  </r>
  <r>
    <s v="F42C 9/10"/>
    <x v="1"/>
  </r>
  <r>
    <s v="F42B 33/00"/>
    <x v="0"/>
  </r>
  <r>
    <s v="F42B 6/10"/>
    <x v="0"/>
  </r>
  <r>
    <s v="F41A 21/02"/>
    <x v="23"/>
  </r>
  <r>
    <s v="F41B 6/00"/>
    <x v="46"/>
  </r>
  <r>
    <s v="F41H 11/02"/>
    <x v="30"/>
  </r>
  <r>
    <s v="F41J 2/02"/>
    <x v="22"/>
  </r>
  <r>
    <s v="F42B 4/26"/>
    <x v="0"/>
  </r>
  <r>
    <s v="F42B 5/145"/>
    <x v="0"/>
  </r>
  <r>
    <s v="F42B 5/15"/>
    <x v="0"/>
  </r>
  <r>
    <s v="F42B 5/155"/>
    <x v="0"/>
  </r>
  <r>
    <s v="F42B 12/40"/>
    <x v="0"/>
  </r>
  <r>
    <s v="F42B 8/00"/>
    <x v="0"/>
  </r>
  <r>
    <s v="F42B 8/12"/>
    <x v="0"/>
  </r>
  <r>
    <s v="F42B 12/24"/>
    <x v="0"/>
  </r>
  <r>
    <s v="F42B 10/46"/>
    <x v="0"/>
  </r>
  <r>
    <s v="F42B 10/52"/>
    <x v="0"/>
  </r>
  <r>
    <s v="F42B 12/08"/>
    <x v="0"/>
  </r>
  <r>
    <s v="F42B 12/76"/>
    <x v="0"/>
  </r>
  <r>
    <s v="F42B 4/26"/>
    <x v="0"/>
  </r>
  <r>
    <s v="F42C 15/184"/>
    <x v="1"/>
  </r>
  <r>
    <s v="F42C 15/24"/>
    <x v="1"/>
  </r>
  <r>
    <s v="F42C 15/34"/>
    <x v="1"/>
  </r>
  <r>
    <s v="F42B 1/028"/>
    <x v="0"/>
  </r>
  <r>
    <s v="F42B 1/032"/>
    <x v="0"/>
  </r>
  <r>
    <s v="F42B 3/08"/>
    <x v="0"/>
  </r>
  <r>
    <s v="F42B 12/04"/>
    <x v="0"/>
  </r>
  <r>
    <s v="F42B 12/06"/>
    <x v="0"/>
  </r>
  <r>
    <s v="F42B 12/08"/>
    <x v="0"/>
  </r>
  <r>
    <s v="F42B 12/20"/>
    <x v="0"/>
  </r>
  <r>
    <s v="F41G 7/22"/>
    <x v="9"/>
  </r>
  <r>
    <s v="F42B 15/01"/>
    <x v="0"/>
  </r>
  <r>
    <s v="F41G 3/22"/>
    <x v="9"/>
  </r>
  <r>
    <s v="F42D 3/00"/>
    <x v="17"/>
  </r>
  <r>
    <s v="E01F 7/04"/>
    <x v="47"/>
  </r>
  <r>
    <s v="F42D 3/00"/>
    <x v="17"/>
  </r>
  <r>
    <s v="F42B 22/06"/>
    <x v="0"/>
  </r>
  <r>
    <s v="F42C 13/06"/>
    <x v="1"/>
  </r>
  <r>
    <s v="F42B 12/32"/>
    <x v="0"/>
  </r>
  <r>
    <s v="F42B 33/04"/>
    <x v="0"/>
  </r>
  <r>
    <s v="F42C 15/184"/>
    <x v="1"/>
  </r>
  <r>
    <s v="F42C 15/24"/>
    <x v="1"/>
  </r>
  <r>
    <s v="F42C 15/34"/>
    <x v="1"/>
  </r>
  <r>
    <s v="F42B 12/06"/>
    <x v="0"/>
  </r>
  <r>
    <s v="F42B 25/00"/>
    <x v="0"/>
  </r>
  <r>
    <s v="F42C 15/00"/>
    <x v="1"/>
  </r>
  <r>
    <s v="F42C 15/24"/>
    <x v="1"/>
  </r>
  <r>
    <s v="F42C 15/26"/>
    <x v="1"/>
  </r>
  <r>
    <s v="F42D 1/04"/>
    <x v="17"/>
  </r>
  <r>
    <s v="F42B 3/26"/>
    <x v="0"/>
  </r>
  <r>
    <s v="F42C 15/34"/>
    <x v="1"/>
  </r>
  <r>
    <s v="F42B 12/60"/>
    <x v="0"/>
  </r>
  <r>
    <s v="F42C 15/00"/>
    <x v="1"/>
  </r>
  <r>
    <s v="F42C 15/26"/>
    <x v="1"/>
  </r>
  <r>
    <s v="F42C 15/34"/>
    <x v="1"/>
  </r>
  <r>
    <s v="F42B 33/14"/>
    <x v="0"/>
  </r>
  <r>
    <s v="F42B 33/02"/>
    <x v="0"/>
  </r>
  <r>
    <s v="F42B 30/00"/>
    <x v="0"/>
  </r>
  <r>
    <s v="F42B 25/00"/>
    <x v="0"/>
  </r>
  <r>
    <s v="F42B 12/06"/>
    <x v="0"/>
  </r>
  <r>
    <s v="F42B 12/08"/>
    <x v="0"/>
  </r>
  <r>
    <s v="F42B 12/20"/>
    <x v="0"/>
  </r>
  <r>
    <s v="F42B 33/06"/>
    <x v="0"/>
  </r>
  <r>
    <s v="F42B 3/00"/>
    <x v="0"/>
  </r>
  <r>
    <s v="F42B 3/08"/>
    <x v="0"/>
  </r>
  <r>
    <s v="F41B 9/00"/>
    <x v="46"/>
  </r>
  <r>
    <s v="F42B 1/032"/>
    <x v="0"/>
  </r>
  <r>
    <s v="F42B 3/18"/>
    <x v="0"/>
  </r>
  <r>
    <s v="F42D 1/055"/>
    <x v="17"/>
  </r>
  <r>
    <s v="F42D 1/02"/>
    <x v="17"/>
  </r>
  <r>
    <s v="F42D 5/04"/>
    <x v="17"/>
  </r>
  <r>
    <s v="F42B 3/113"/>
    <x v="0"/>
  </r>
  <r>
    <s v="B63G 8/08"/>
    <x v="42"/>
  </r>
  <r>
    <s v="B63H 19/00"/>
    <x v="48"/>
  </r>
  <r>
    <s v="F41F 3/08"/>
    <x v="24"/>
  </r>
  <r>
    <s v="F42B 19/01"/>
    <x v="0"/>
  </r>
  <r>
    <s v="H01L 41/00"/>
    <x v="49"/>
  </r>
  <r>
    <s v="F42B 7/08"/>
    <x v="0"/>
  </r>
  <r>
    <s v="F41H 5/04"/>
    <x v="30"/>
  </r>
  <r>
    <s v="F41H 7/04"/>
    <x v="30"/>
  </r>
  <r>
    <s v="F42D 5/045"/>
    <x v="17"/>
  </r>
  <r>
    <s v="C09J 7/02"/>
    <x v="50"/>
  </r>
  <r>
    <s v="B32B 25/10"/>
    <x v="51"/>
  </r>
  <r>
    <s v="B32B 27/12"/>
    <x v="51"/>
  </r>
  <r>
    <s v="B32B 27/40"/>
    <x v="51"/>
  </r>
  <r>
    <s v="B32B 27/02"/>
    <x v="51"/>
  </r>
  <r>
    <s v="B32B 27/34"/>
    <x v="51"/>
  </r>
  <r>
    <s v="B32B 27/08"/>
    <x v="51"/>
  </r>
  <r>
    <s v="B23K 26/14"/>
    <x v="52"/>
  </r>
  <r>
    <s v="B41M 5/26"/>
    <x v="53"/>
  </r>
  <r>
    <s v="F41A 21/22"/>
    <x v="23"/>
  </r>
  <r>
    <s v="F41A 35/00"/>
    <x v="23"/>
  </r>
  <r>
    <s v="F42B 33/14"/>
    <x v="0"/>
  </r>
  <r>
    <s v="B44C 1/22"/>
    <x v="54"/>
  </r>
  <r>
    <s v="G06K 1/12"/>
    <x v="43"/>
  </r>
  <r>
    <s v="G09F 7/16"/>
    <x v="55"/>
  </r>
  <r>
    <s v="F42B 10/04"/>
    <x v="0"/>
  </r>
  <r>
    <s v="F42B 10/26"/>
    <x v="0"/>
  </r>
  <r>
    <s v="F42B 10/54"/>
    <x v="0"/>
  </r>
  <r>
    <s v="F42B 4/00"/>
    <x v="0"/>
  </r>
  <r>
    <s v="G06K 9/46"/>
    <x v="43"/>
  </r>
  <r>
    <s v="G06T 7/00"/>
    <x v="56"/>
  </r>
  <r>
    <s v="F42B 35/00"/>
    <x v="0"/>
  </r>
  <r>
    <s v="F42B 12/34"/>
    <x v="0"/>
  </r>
  <r>
    <s v="C06B 45/00"/>
    <x v="7"/>
  </r>
  <r>
    <s v="C06B 25/18"/>
    <x v="7"/>
  </r>
  <r>
    <s v="C06B 31/48"/>
    <x v="7"/>
  </r>
  <r>
    <s v="C08B 5/02"/>
    <x v="57"/>
  </r>
  <r>
    <s v="C06C 5/04"/>
    <x v="26"/>
  </r>
  <r>
    <s v="F42B 1/00"/>
    <x v="0"/>
  </r>
  <r>
    <s v="F42B 12/76"/>
    <x v="0"/>
  </r>
  <r>
    <s v="B60R 21/02"/>
    <x v="28"/>
  </r>
  <r>
    <s v="F42C 1/04"/>
    <x v="1"/>
  </r>
  <r>
    <s v="F42B 12/20"/>
    <x v="0"/>
  </r>
  <r>
    <s v="F42B 30/08"/>
    <x v="0"/>
  </r>
  <r>
    <s v="B63H 1/16"/>
    <x v="48"/>
  </r>
  <r>
    <s v="B63H 11/08"/>
    <x v="48"/>
  </r>
  <r>
    <s v="F42B 19/26"/>
    <x v="0"/>
  </r>
  <r>
    <s v="F42B 5/24"/>
    <x v="0"/>
  </r>
  <r>
    <s v="B22F 3/00"/>
    <x v="58"/>
  </r>
  <r>
    <s v="B22F 5/00"/>
    <x v="58"/>
  </r>
  <r>
    <s v="B22F 7/00"/>
    <x v="58"/>
  </r>
  <r>
    <s v="F42B 12/74"/>
    <x v="0"/>
  </r>
  <r>
    <s v="F42B 12/76"/>
    <x v="0"/>
  </r>
  <r>
    <s v="F42B 5/02"/>
    <x v="0"/>
  </r>
  <r>
    <s v="F42B 8/14"/>
    <x v="0"/>
  </r>
  <r>
    <s v="F42B 12/06"/>
    <x v="0"/>
  </r>
  <r>
    <s v="F42B 12/78"/>
    <x v="0"/>
  </r>
  <r>
    <s v="F42B 30/02"/>
    <x v="0"/>
  </r>
  <r>
    <s v="F41A 21/32"/>
    <x v="23"/>
  </r>
  <r>
    <s v="F41C 23/04"/>
    <x v="59"/>
  </r>
  <r>
    <s v="F42B 12/36"/>
    <x v="0"/>
  </r>
  <r>
    <s v="F42B 12/56"/>
    <x v="0"/>
  </r>
  <r>
    <s v="F42B 12/74"/>
    <x v="0"/>
  </r>
  <r>
    <s v="F42B 12/34"/>
    <x v="0"/>
  </r>
  <r>
    <s v="F42B 8/26"/>
    <x v="0"/>
  </r>
  <r>
    <s v="F42B 12/42"/>
    <x v="0"/>
  </r>
  <r>
    <s v="F41A 33/02"/>
    <x v="23"/>
  </r>
  <r>
    <s v="F42B 6/02"/>
    <x v="0"/>
  </r>
  <r>
    <s v="F42D 1/10"/>
    <x v="17"/>
  </r>
  <r>
    <s v="E21B 44/00"/>
    <x v="19"/>
  </r>
  <r>
    <s v="F42D 3/04"/>
    <x v="17"/>
  </r>
  <r>
    <s v="F42B 5/16"/>
    <x v="0"/>
  </r>
  <r>
    <s v="C06B 21/00"/>
    <x v="7"/>
  </r>
  <r>
    <s v="C06B 23/00"/>
    <x v="7"/>
  </r>
  <r>
    <s v="F42B 33/02"/>
    <x v="0"/>
  </r>
  <r>
    <s v="C06B 21/00"/>
    <x v="7"/>
  </r>
  <r>
    <s v="F42B 15/00"/>
    <x v="0"/>
  </r>
  <r>
    <s v="F42B 6/10"/>
    <x v="0"/>
  </r>
  <r>
    <s v="F42B 12/36"/>
    <x v="0"/>
  </r>
  <r>
    <s v="F42B 12/20"/>
    <x v="0"/>
  </r>
  <r>
    <s v="F41A 23/20"/>
    <x v="23"/>
  </r>
  <r>
    <s v="F42B 5/155"/>
    <x v="0"/>
  </r>
  <r>
    <s v="F41H 9/08"/>
    <x v="30"/>
  </r>
  <r>
    <s v="A62C 31/00"/>
    <x v="41"/>
  </r>
  <r>
    <s v="F42B 5/00"/>
    <x v="0"/>
  </r>
  <r>
    <s v="F42C 19/06"/>
    <x v="1"/>
  </r>
  <r>
    <s v="F42B 14/06"/>
    <x v="0"/>
  </r>
  <r>
    <s v="F42B 5/38"/>
    <x v="0"/>
  </r>
  <r>
    <s v="F42B 3/18"/>
    <x v="0"/>
  </r>
  <r>
    <s v="F42D 3/02"/>
    <x v="17"/>
  </r>
  <r>
    <s v="F42B 12/36"/>
    <x v="0"/>
  </r>
  <r>
    <s v="H01Q 21/24"/>
    <x v="60"/>
  </r>
  <r>
    <s v="H01Q 3/24"/>
    <x v="60"/>
  </r>
  <r>
    <s v="F42B 33/06"/>
    <x v="0"/>
  </r>
  <r>
    <s v="F42B 4/02"/>
    <x v="0"/>
  </r>
  <r>
    <s v="F42B 8/00"/>
    <x v="0"/>
  </r>
  <r>
    <s v="F42B 15/01"/>
    <x v="0"/>
  </r>
  <r>
    <s v="A61L 27/04"/>
    <x v="61"/>
  </r>
  <r>
    <s v="A61L 27/10"/>
    <x v="61"/>
  </r>
  <r>
    <s v="A61L 27/30"/>
    <x v="61"/>
  </r>
  <r>
    <s v="A61C 8/00"/>
    <x v="62"/>
  </r>
  <r>
    <s v="F42B 12/74"/>
    <x v="0"/>
  </r>
  <r>
    <s v="F42B 12/80"/>
    <x v="0"/>
  </r>
  <r>
    <s v="F42C 11/06"/>
    <x v="1"/>
  </r>
  <r>
    <s v="F42C 17/04"/>
    <x v="1"/>
  </r>
  <r>
    <s v="F41B 7/08"/>
    <x v="46"/>
  </r>
  <r>
    <s v="A63H 33/18"/>
    <x v="63"/>
  </r>
  <r>
    <s v="F42B 6/00"/>
    <x v="0"/>
  </r>
  <r>
    <s v="F42B 7/00"/>
    <x v="0"/>
  </r>
  <r>
    <s v="F42B 12/00"/>
    <x v="0"/>
  </r>
  <r>
    <s v="F42B 8/02"/>
    <x v="0"/>
  </r>
  <r>
    <s v="F42B 8/04"/>
    <x v="0"/>
  </r>
  <r>
    <s v="F42B 8/00"/>
    <x v="0"/>
  </r>
  <r>
    <s v="F42B 33/06"/>
    <x v="0"/>
  </r>
  <r>
    <s v="F42B 7/00"/>
    <x v="0"/>
  </r>
  <r>
    <s v="F42B 7/02"/>
    <x v="0"/>
  </r>
  <r>
    <s v="F42B 5/18"/>
    <x v="0"/>
  </r>
  <r>
    <s v="F42B 5/26"/>
    <x v="0"/>
  </r>
  <r>
    <s v="F42B 33/00"/>
    <x v="0"/>
  </r>
  <r>
    <s v="F42B 39/20"/>
    <x v="0"/>
  </r>
  <r>
    <s v="F42B 12/02"/>
    <x v="0"/>
  </r>
  <r>
    <s v="F42B 8/14"/>
    <x v="0"/>
  </r>
  <r>
    <s v="F42B 12/40"/>
    <x v="0"/>
  </r>
  <r>
    <s v="F42B 12/34"/>
    <x v="0"/>
  </r>
  <r>
    <s v="F42B 12/74"/>
    <x v="0"/>
  </r>
  <r>
    <s v="F42B 12/56"/>
    <x v="0"/>
  </r>
  <r>
    <s v="F42B 30/02"/>
    <x v="0"/>
  </r>
  <r>
    <s v="C06B 25/34"/>
    <x v="7"/>
  </r>
  <r>
    <s v="C06C 7/00"/>
    <x v="26"/>
  </r>
  <r>
    <s v="C06B 25/32"/>
    <x v="7"/>
  </r>
  <r>
    <s v="F42B 3/26"/>
    <x v="0"/>
  </r>
  <r>
    <s v="F42B 5/00"/>
    <x v="0"/>
  </r>
  <r>
    <s v="F41A 9/63"/>
    <x v="23"/>
  </r>
  <r>
    <s v="F41A 21/06"/>
    <x v="23"/>
  </r>
  <r>
    <s v="F42B 5/155"/>
    <x v="0"/>
  </r>
  <r>
    <s v="F42B 8/02"/>
    <x v="0"/>
  </r>
  <r>
    <s v="F42B 5/02"/>
    <x v="0"/>
  </r>
  <r>
    <s v="F42B 3/16"/>
    <x v="0"/>
  </r>
  <r>
    <s v="F42C 9/10"/>
    <x v="1"/>
  </r>
  <r>
    <s v="C06C 5/06"/>
    <x v="26"/>
  </r>
  <r>
    <s v="C06C 7/00"/>
    <x v="26"/>
  </r>
  <r>
    <s v="F42D 1/04"/>
    <x v="17"/>
  </r>
  <r>
    <s v="F42B 8/28"/>
    <x v="0"/>
  </r>
  <r>
    <s v="F41A 33/00"/>
    <x v="23"/>
  </r>
  <r>
    <s v="F42B 10/14"/>
    <x v="0"/>
  </r>
  <r>
    <s v="F42B 8/04"/>
    <x v="0"/>
  </r>
  <r>
    <s v="F42B 39/00"/>
    <x v="0"/>
  </r>
  <r>
    <s v="F42B 12/06"/>
    <x v="0"/>
  </r>
  <r>
    <s v="F42B 25/00"/>
    <x v="0"/>
  </r>
  <r>
    <s v="F42B 23/00"/>
    <x v="0"/>
  </r>
  <r>
    <s v="F41H 11/02"/>
    <x v="30"/>
  </r>
  <r>
    <s v="F42B 5/155"/>
    <x v="0"/>
  </r>
  <r>
    <s v="F42B 12/70"/>
    <x v="0"/>
  </r>
  <r>
    <s v="B64D 1/16"/>
    <x v="64"/>
  </r>
  <r>
    <s v="F42B 7/00"/>
    <x v="0"/>
  </r>
  <r>
    <s v="F42B 15/00"/>
    <x v="0"/>
  </r>
  <r>
    <s v="F42D 5/04"/>
    <x v="17"/>
  </r>
  <r>
    <s v="F41H 13/00"/>
    <x v="30"/>
  </r>
  <r>
    <s v="F42B 12/10"/>
    <x v="0"/>
  </r>
  <r>
    <s v="F42B 35/00"/>
    <x v="0"/>
  </r>
  <r>
    <s v="F42B 15/01"/>
    <x v="0"/>
  </r>
  <r>
    <s v="F41G 7/34"/>
    <x v="9"/>
  </r>
  <r>
    <s v="F42B 12/06"/>
    <x v="0"/>
  </r>
  <r>
    <s v="F42B 12/34"/>
    <x v="0"/>
  </r>
  <r>
    <s v="F42B 12/74"/>
    <x v="0"/>
  </r>
  <r>
    <s v="F42B 5/00"/>
    <x v="0"/>
  </r>
  <r>
    <s v="F24C 19/08"/>
    <x v="65"/>
  </r>
  <r>
    <s v="B21D 22/02"/>
    <x v="66"/>
  </r>
  <r>
    <s v="F42B 5/02"/>
    <x v="0"/>
  </r>
  <r>
    <s v="F42B 5/285"/>
    <x v="0"/>
  </r>
  <r>
    <s v="F42B 14/00"/>
    <x v="0"/>
  </r>
  <r>
    <s v="F42B 12/00"/>
    <x v="0"/>
  </r>
  <r>
    <s v="F42B 10/64"/>
    <x v="0"/>
  </r>
  <r>
    <s v="B64C 9/36"/>
    <x v="5"/>
  </r>
  <r>
    <s v="F42B 14/06"/>
    <x v="0"/>
  </r>
  <r>
    <s v="F42B 33/06"/>
    <x v="0"/>
  </r>
  <r>
    <s v="F42B 12/58"/>
    <x v="0"/>
  </r>
  <r>
    <s v="F42B 12/20"/>
    <x v="0"/>
  </r>
  <r>
    <s v="F42D 5/04"/>
    <x v="17"/>
  </r>
  <r>
    <s v="F42B 12/20"/>
    <x v="0"/>
  </r>
  <r>
    <s v="F42C 14/08"/>
    <x v="1"/>
  </r>
  <r>
    <s v="F42C 15/44"/>
    <x v="1"/>
  </r>
  <r>
    <s v="F42C 1/00"/>
    <x v="1"/>
  </r>
  <r>
    <s v="C06C 5/00"/>
    <x v="26"/>
  </r>
  <r>
    <s v="F42B 10/38"/>
    <x v="0"/>
  </r>
  <r>
    <s v="F42D 1/00"/>
    <x v="17"/>
  </r>
  <r>
    <s v="F42D 5/045"/>
    <x v="17"/>
  </r>
  <r>
    <s v="E21B 49/04"/>
    <x v="19"/>
  </r>
  <r>
    <s v="E21C 37/00"/>
    <x v="39"/>
  </r>
  <r>
    <s v="G01V 1/02"/>
    <x v="67"/>
  </r>
  <r>
    <s v="F42C 15/188"/>
    <x v="1"/>
  </r>
  <r>
    <s v="F42C 15/26"/>
    <x v="1"/>
  </r>
  <r>
    <s v="F02K 9/90"/>
    <x v="14"/>
  </r>
  <r>
    <s v="F02K 9/97"/>
    <x v="14"/>
  </r>
  <r>
    <s v="F02K 9/00"/>
    <x v="14"/>
  </r>
  <r>
    <s v="F42B 10/66"/>
    <x v="0"/>
  </r>
  <r>
    <s v="F41A 19/69"/>
    <x v="23"/>
  </r>
  <r>
    <s v="F42C 17/04"/>
    <x v="1"/>
  </r>
  <r>
    <s v="F24B 12/20"/>
    <x v="68"/>
  </r>
  <r>
    <s v="F42B 33/02"/>
    <x v="0"/>
  </r>
  <r>
    <s v="F42B 5/067"/>
    <x v="0"/>
  </r>
  <r>
    <s v="F42B 5/00"/>
    <x v="0"/>
  </r>
  <r>
    <s v="F42B 4/00"/>
    <x v="0"/>
  </r>
  <r>
    <s v="F42B 4/00"/>
    <x v="0"/>
  </r>
  <r>
    <s v="F42B 4/00"/>
    <x v="0"/>
  </r>
  <r>
    <s v="F42B 5/00"/>
    <x v="0"/>
  </r>
  <r>
    <s v="F42B 12/22"/>
    <x v="0"/>
  </r>
  <r>
    <s v="F42C 11/06"/>
    <x v="1"/>
  </r>
  <r>
    <s v="F42B 7/00"/>
    <x v="0"/>
  </r>
  <r>
    <s v="F42B 39/00"/>
    <x v="0"/>
  </r>
  <r>
    <s v="F42B 10/64"/>
    <x v="0"/>
  </r>
  <r>
    <s v="F42B"/>
    <x v="0"/>
  </r>
  <r>
    <s v="F42B 7/00"/>
    <x v="0"/>
  </r>
  <r>
    <s v="F42B 13/00"/>
    <x v="0"/>
  </r>
  <r>
    <s v="F42B 7/00"/>
    <x v="0"/>
  </r>
  <r>
    <s v="F42B 13/38"/>
    <x v="0"/>
  </r>
  <r>
    <s v="F42B 12/44"/>
    <x v="0"/>
  </r>
  <r>
    <s v="F42B 33/06"/>
    <x v="0"/>
  </r>
  <r>
    <s v="C06B 43/00"/>
    <x v="7"/>
  </r>
  <r>
    <s v="F42B 12/34"/>
    <x v="0"/>
  </r>
  <r>
    <s v="F42B 33/04"/>
    <x v="0"/>
  </r>
  <r>
    <s v="F24B 5/15"/>
    <x v="68"/>
  </r>
  <r>
    <s v="F42B"/>
    <x v="0"/>
  </r>
  <r>
    <s v="F42B 3/10"/>
    <x v="0"/>
  </r>
  <r>
    <s v="F42B 3/22"/>
    <x v="0"/>
  </r>
  <r>
    <s v="C06C 7/00"/>
    <x v="26"/>
  </r>
  <r>
    <s v="F42C 19/08"/>
    <x v="1"/>
  </r>
  <r>
    <s v="F42B 12/48"/>
    <x v="0"/>
  </r>
  <r>
    <s v="F42B 5/15"/>
    <x v="0"/>
  </r>
  <r>
    <s v="F42C 15/40"/>
    <x v="1"/>
  </r>
  <r>
    <s v="C06D 3/00"/>
    <x v="69"/>
  </r>
  <r>
    <s v="C06C 15/00"/>
    <x v="26"/>
  </r>
  <r>
    <s v="F42B 12/48"/>
    <x v="0"/>
  </r>
  <r>
    <s v="F42B"/>
    <x v="0"/>
  </r>
  <r>
    <s v="F42B 10/00"/>
    <x v="0"/>
  </r>
  <r>
    <s v="F42B 3/08"/>
    <x v="0"/>
  </r>
  <r>
    <s v="F42B 33/06"/>
    <x v="0"/>
  </r>
  <r>
    <s v="F42B"/>
    <x v="0"/>
  </r>
  <r>
    <s v="F42C 17/04"/>
    <x v="1"/>
  </r>
  <r>
    <s v="F42C 11/06"/>
    <x v="1"/>
  </r>
  <r>
    <s v="F42D 3/00"/>
    <x v="17"/>
  </r>
  <r>
    <s v="F42B 3/188"/>
    <x v="0"/>
  </r>
  <r>
    <s v="F42C 15/34"/>
    <x v="1"/>
  </r>
  <r>
    <s v="F42B 10/02"/>
    <x v="0"/>
  </r>
  <r>
    <s v="F42C 15/34"/>
    <x v="1"/>
  </r>
  <r>
    <s v="F42D 1/10"/>
    <x v="17"/>
  </r>
  <r>
    <s v="C06B 45/00"/>
    <x v="7"/>
  </r>
  <r>
    <s v="C06B 47/14"/>
    <x v="7"/>
  </r>
  <r>
    <s v="F42B 33/02"/>
    <x v="0"/>
  </r>
  <r>
    <s v="F42B 10/48"/>
    <x v="0"/>
  </r>
  <r>
    <s v="F42B 12/78"/>
    <x v="0"/>
  </r>
  <r>
    <s v="F42B 30/02"/>
    <x v="0"/>
  </r>
  <r>
    <s v="F42B 3/12"/>
    <x v="0"/>
  </r>
  <r>
    <s v="F42B 3/18"/>
    <x v="0"/>
  </r>
  <r>
    <s v="F42B 5/26"/>
    <x v="0"/>
  </r>
  <r>
    <s v="F42B"/>
    <x v="0"/>
  </r>
  <r>
    <s v="F42B 12/06"/>
    <x v="0"/>
  </r>
  <r>
    <s v="F42B 12/34"/>
    <x v="0"/>
  </r>
  <r>
    <s v="F42B 14/00"/>
    <x v="0"/>
  </r>
  <r>
    <s v="F24B 33/00"/>
    <x v="68"/>
  </r>
  <r>
    <s v="F42B 3/12"/>
    <x v="0"/>
  </r>
  <r>
    <s v="F42"/>
    <x v="70"/>
  </r>
  <r>
    <s v="F42B 8/26"/>
    <x v="0"/>
  </r>
  <r>
    <s v="F42B 12/38"/>
    <x v="0"/>
  </r>
  <r>
    <s v="F42B 5/067"/>
    <x v="0"/>
  </r>
  <r>
    <s v="B60R 21/26"/>
    <x v="28"/>
  </r>
  <r>
    <s v="F42C 19/08"/>
    <x v="1"/>
  </r>
  <r>
    <s v="F42C 17/04"/>
    <x v="1"/>
  </r>
  <r>
    <s v="F42C"/>
    <x v="1"/>
  </r>
  <r>
    <s v="F42B 12/76"/>
    <x v="0"/>
  </r>
  <r>
    <s v="F42B 15/34"/>
    <x v="0"/>
  </r>
  <r>
    <s v="F42B 10/62"/>
    <x v="0"/>
  </r>
  <r>
    <s v="F42B 10/66"/>
    <x v="0"/>
  </r>
  <r>
    <s v="F42"/>
    <x v="70"/>
  </r>
  <r>
    <s v="F42B"/>
    <x v="0"/>
  </r>
  <r>
    <s v="F42B 30/04"/>
    <x v="0"/>
  </r>
  <r>
    <s v="B25C 1/16"/>
    <x v="71"/>
  </r>
  <r>
    <s v="F42B 39/20"/>
    <x v="0"/>
  </r>
  <r>
    <s v="F42C 15/22"/>
    <x v="1"/>
  </r>
  <r>
    <s v="F42B"/>
    <x v="0"/>
  </r>
  <r>
    <s v="F42B 7/08"/>
    <x v="0"/>
  </r>
  <r>
    <s v="F23G"/>
    <x v="72"/>
  </r>
  <r>
    <s v="F24D"/>
    <x v="73"/>
  </r>
  <r>
    <s v="A62D"/>
    <x v="8"/>
  </r>
  <r>
    <s v="B01D"/>
    <x v="74"/>
  </r>
  <r>
    <s v="F42B 33/06"/>
    <x v="0"/>
  </r>
  <r>
    <s v="F41G 7/00"/>
    <x v="9"/>
  </r>
  <r>
    <s v="F42B 10/64"/>
    <x v="0"/>
  </r>
  <r>
    <s v="F42B 15/01"/>
    <x v="0"/>
  </r>
  <r>
    <s v="F15B 15/10"/>
    <x v="75"/>
  </r>
  <r>
    <s v="F23G 7/00"/>
    <x v="72"/>
  </r>
  <r>
    <s v="F42B 33/06"/>
    <x v="0"/>
  </r>
  <r>
    <s v="F42B 12/64"/>
    <x v="0"/>
  </r>
  <r>
    <s v="F23G 7/00"/>
    <x v="72"/>
  </r>
  <r>
    <s v="F23G 5/00"/>
    <x v="72"/>
  </r>
  <r>
    <s v="F42B 33/06"/>
    <x v="0"/>
  </r>
  <r>
    <s v="F23G 7/00"/>
    <x v="72"/>
  </r>
  <r>
    <s v="F23G 5/00"/>
    <x v="72"/>
  </r>
  <r>
    <s v="F42B 33/06"/>
    <x v="0"/>
  </r>
  <r>
    <s v="G02B 6/44"/>
    <x v="12"/>
  </r>
  <r>
    <s v="F42B 15/00"/>
    <x v="0"/>
  </r>
  <r>
    <s v="F42B 15/04"/>
    <x v="0"/>
  </r>
  <r>
    <s v="F42B 5/05"/>
    <x v="0"/>
  </r>
  <r>
    <s v="F41A 1/10"/>
    <x v="23"/>
  </r>
  <r>
    <s v="F42B 8/12"/>
    <x v="0"/>
  </r>
  <r>
    <s v="F42B 23/24"/>
    <x v="0"/>
  </r>
  <r>
    <s v="F42B 23/00"/>
    <x v="0"/>
  </r>
  <r>
    <s v="F42B"/>
    <x v="0"/>
  </r>
  <r>
    <s v="F42C"/>
    <x v="1"/>
  </r>
  <r>
    <s v="F41G 7/30"/>
    <x v="9"/>
  </r>
  <r>
    <s v="F42B 35/00"/>
    <x v="0"/>
  </r>
  <r>
    <s v="F41F 3/048"/>
    <x v="24"/>
  </r>
  <r>
    <s v="F41F 3/052"/>
    <x v="24"/>
  </r>
  <r>
    <s v="C06C 15/00"/>
    <x v="26"/>
  </r>
  <r>
    <s v="C06B 33/04"/>
    <x v="7"/>
  </r>
  <r>
    <s v="F42B 4/26"/>
    <x v="0"/>
  </r>
  <r>
    <s v="G02B 6/44"/>
    <x v="12"/>
  </r>
  <r>
    <s v="F42B 15/04"/>
    <x v="0"/>
  </r>
  <r>
    <s v="F41G 7/32"/>
    <x v="9"/>
  </r>
  <r>
    <s v="F42B 15/04"/>
    <x v="0"/>
  </r>
  <r>
    <s v="F42B 8/04"/>
    <x v="0"/>
  </r>
  <r>
    <s v="F42C 15/00"/>
    <x v="1"/>
  </r>
  <r>
    <s v="F42C 15/40"/>
    <x v="1"/>
  </r>
  <r>
    <s v="F42B"/>
    <x v="0"/>
  </r>
  <r>
    <s v="G02B"/>
    <x v="12"/>
  </r>
  <r>
    <s v="F41G"/>
    <x v="9"/>
  </r>
  <r>
    <s v="F42B"/>
    <x v="0"/>
  </r>
  <r>
    <s v="B65H"/>
    <x v="76"/>
  </r>
  <r>
    <s v="B21C"/>
    <x v="77"/>
  </r>
  <r>
    <s v="F41G"/>
    <x v="9"/>
  </r>
  <r>
    <s v="F42C"/>
    <x v="1"/>
  </r>
  <r>
    <s v="F42B"/>
    <x v="0"/>
  </r>
  <r>
    <s v="F42C"/>
    <x v="1"/>
  </r>
  <r>
    <s v="B05"/>
    <x v="78"/>
  </r>
  <r>
    <s v="B01F"/>
    <x v="79"/>
  </r>
  <r>
    <s v="F42B"/>
    <x v="0"/>
  </r>
  <r>
    <s v="F02K"/>
    <x v="14"/>
  </r>
  <r>
    <s v="F42B"/>
    <x v="0"/>
  </r>
  <r>
    <s v="F42C"/>
    <x v="1"/>
  </r>
  <r>
    <s v="F42B 12/74"/>
    <x v="0"/>
  </r>
  <r>
    <s v="F42B"/>
    <x v="0"/>
  </r>
  <r>
    <s v="F42B 13/32"/>
    <x v="0"/>
  </r>
  <r>
    <s v="F42C"/>
    <x v="1"/>
  </r>
  <r>
    <s v="F42B"/>
    <x v="0"/>
  </r>
  <r>
    <s v="F42B"/>
    <x v="0"/>
  </r>
  <r>
    <s v="F42B"/>
    <x v="0"/>
  </r>
  <r>
    <s v="F42B"/>
    <x v="0"/>
  </r>
  <r>
    <s v="F42B"/>
    <x v="0"/>
  </r>
  <r>
    <s v="F42B"/>
    <x v="0"/>
  </r>
  <r>
    <s v="F42C"/>
    <x v="1"/>
  </r>
  <r>
    <s v="F42B"/>
    <x v="0"/>
  </r>
  <r>
    <s v="F42"/>
    <x v="70"/>
  </r>
  <r>
    <s v="F42B"/>
    <x v="0"/>
  </r>
  <r>
    <s v="F42C"/>
    <x v="1"/>
  </r>
  <r>
    <s v="F42B 13/18"/>
    <x v="0"/>
  </r>
  <r>
    <s v="F42B 27/02"/>
    <x v="0"/>
  </r>
  <r>
    <s v="F42B 1/02"/>
    <x v="0"/>
  </r>
  <r>
    <s v="F42B 23/04"/>
    <x v="0"/>
  </r>
  <r>
    <s v="F42B"/>
    <x v="0"/>
  </r>
  <r>
    <s v="F42C"/>
    <x v="1"/>
  </r>
  <r>
    <s v="F42B"/>
    <x v="0"/>
  </r>
  <r>
    <s v="F41C 11/19"/>
    <x v="59"/>
  </r>
  <r>
    <s v="F42D 11/19"/>
    <x v="17"/>
  </r>
  <r>
    <s v="F41C"/>
    <x v="59"/>
  </r>
  <r>
    <s v="F42B"/>
    <x v="0"/>
  </r>
  <r>
    <s v="F42B 13/06"/>
    <x v="0"/>
  </r>
  <r>
    <s v="F42B 13/16"/>
    <x v="0"/>
  </r>
  <r>
    <s v="B04D"/>
    <x v="80"/>
  </r>
  <r>
    <s v="F42B"/>
    <x v="0"/>
  </r>
  <r>
    <s v="C06B"/>
    <x v="7"/>
  </r>
  <r>
    <s v="F42B"/>
    <x v="0"/>
  </r>
  <r>
    <s v="F42B"/>
    <x v="0"/>
  </r>
  <r>
    <s v="F42B"/>
    <x v="0"/>
  </r>
  <r>
    <s v="F02K"/>
    <x v="14"/>
  </r>
  <r>
    <s v="F42B"/>
    <x v="0"/>
  </r>
  <r>
    <s v="C06B"/>
    <x v="7"/>
  </r>
  <r>
    <s v="F42B"/>
    <x v="0"/>
  </r>
  <r>
    <s v="F42B"/>
    <x v="0"/>
  </r>
  <r>
    <s v="F42B"/>
    <x v="0"/>
  </r>
  <r>
    <s v="F42B 9/20"/>
    <x v="0"/>
  </r>
  <r>
    <s v="F42B 13/16"/>
    <x v="0"/>
  </r>
  <r>
    <s v="F42B 3/00"/>
    <x v="0"/>
  </r>
  <r>
    <s v="F42B 3/08"/>
    <x v="0"/>
  </r>
  <r>
    <s v="F42C 5/00"/>
    <x v="1"/>
  </r>
  <r>
    <s v="F42C 15/10"/>
    <x v="1"/>
  </r>
  <r>
    <s v="F42S"/>
    <x v="81"/>
  </r>
  <r>
    <s v="F42C 15/14"/>
    <x v="1"/>
  </r>
  <r>
    <s v="F42C 7/02"/>
    <x v="1"/>
  </r>
  <r>
    <s v="F42C 15/14"/>
    <x v="1"/>
  </r>
  <r>
    <s v="F42C 7/02"/>
    <x v="1"/>
  </r>
  <r>
    <s v="E21B 43/117"/>
    <x v="19"/>
  </r>
  <r>
    <s v="F42B 3/08"/>
    <x v="0"/>
  </r>
  <r>
    <s v="F42B 3/00"/>
    <x v="0"/>
  </r>
  <r>
    <s v="F42B"/>
    <x v="0"/>
  </r>
  <r>
    <s v="F42B"/>
    <x v="0"/>
  </r>
  <r>
    <s v="F42B 39/00"/>
    <x v="0"/>
  </r>
  <r>
    <s v="F42B"/>
    <x v="0"/>
  </r>
  <r>
    <s v="F42C"/>
    <x v="1"/>
  </r>
  <r>
    <s v="F42B 5/36"/>
    <x v="0"/>
  </r>
  <r>
    <s v="B64D"/>
    <x v="64"/>
  </r>
  <r>
    <s v="F42B 19/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ABAB09-E6F2-2C47-B6DE-C68DCEF59333}"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6" firstHeaderRow="1" firstDataRow="1" firstDataCol="1"/>
  <pivotFields count="2">
    <pivotField showAll="0"/>
    <pivotField axis="axisRow" dataField="1" showAll="0">
      <items count="83">
        <item x="62"/>
        <item x="61"/>
        <item x="38"/>
        <item x="41"/>
        <item x="8"/>
        <item x="63"/>
        <item x="74"/>
        <item x="79"/>
        <item x="80"/>
        <item x="78"/>
        <item x="21"/>
        <item x="77"/>
        <item x="66"/>
        <item x="58"/>
        <item x="52"/>
        <item x="71"/>
        <item x="4"/>
        <item x="3"/>
        <item x="51"/>
        <item x="53"/>
        <item x="54"/>
        <item x="28"/>
        <item x="29"/>
        <item x="42"/>
        <item x="48"/>
        <item x="5"/>
        <item x="64"/>
        <item x="6"/>
        <item x="35"/>
        <item x="15"/>
        <item x="16"/>
        <item x="76"/>
        <item x="36"/>
        <item x="7"/>
        <item x="26"/>
        <item x="69"/>
        <item x="57"/>
        <item x="50"/>
        <item x="47"/>
        <item x="19"/>
        <item x="39"/>
        <item x="18"/>
        <item x="14"/>
        <item x="75"/>
        <item x="33"/>
        <item x="37"/>
        <item x="72"/>
        <item x="68"/>
        <item x="65"/>
        <item x="73"/>
        <item x="23"/>
        <item x="46"/>
        <item x="59"/>
        <item x="24"/>
        <item x="9"/>
        <item x="30"/>
        <item x="22"/>
        <item x="70"/>
        <item x="44"/>
        <item x="0"/>
        <item x="1"/>
        <item x="17"/>
        <item x="81"/>
        <item x="10"/>
        <item x="34"/>
        <item x="40"/>
        <item x="2"/>
        <item x="13"/>
        <item x="67"/>
        <item x="12"/>
        <item x="27"/>
        <item x="11"/>
        <item x="31"/>
        <item x="43"/>
        <item x="20"/>
        <item x="56"/>
        <item x="55"/>
        <item x="45"/>
        <item x="49"/>
        <item x="25"/>
        <item x="60"/>
        <item x="32"/>
        <item t="default"/>
      </items>
    </pivotField>
  </pivotFields>
  <rowFields count="1">
    <field x="1"/>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Count of 4 digi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C11E31-0300-3848-BD61-538FB02E42C7}"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46" firstHeaderRow="1" firstDataRow="2" firstDataCol="1"/>
  <pivotFields count="8">
    <pivotField dataField="1" showAll="0"/>
    <pivotField showAll="0"/>
    <pivotField showAll="0"/>
    <pivotField showAll="0"/>
    <pivotField showAll="0"/>
    <pivotField axis="axisCol" showAll="0">
      <items count="6">
        <item x="4"/>
        <item x="3"/>
        <item x="2"/>
        <item x="1"/>
        <item x="0"/>
        <item t="default"/>
      </items>
    </pivotField>
    <pivotField axis="axisRow" showAll="0">
      <items count="52">
        <item x="7"/>
        <item m="1" x="49"/>
        <item m="1" x="47"/>
        <item x="13"/>
        <item x="0"/>
        <item x="16"/>
        <item x="37"/>
        <item x="19"/>
        <item x="2"/>
        <item x="24"/>
        <item x="23"/>
        <item x="27"/>
        <item x="29"/>
        <item x="40"/>
        <item x="25"/>
        <item x="8"/>
        <item x="36"/>
        <item x="12"/>
        <item x="9"/>
        <item x="28"/>
        <item m="1" x="50"/>
        <item x="35"/>
        <item x="39"/>
        <item m="1" x="45"/>
        <item x="22"/>
        <item x="4"/>
        <item x="34"/>
        <item m="1" x="42"/>
        <item x="1"/>
        <item x="5"/>
        <item x="11"/>
        <item x="10"/>
        <item x="32"/>
        <item m="1" x="46"/>
        <item x="26"/>
        <item m="1" x="41"/>
        <item x="30"/>
        <item x="33"/>
        <item x="38"/>
        <item x="21"/>
        <item m="1" x="44"/>
        <item x="20"/>
        <item x="15"/>
        <item x="31"/>
        <item m="1" x="43"/>
        <item m="1" x="48"/>
        <item x="6"/>
        <item x="3"/>
        <item x="14"/>
        <item x="17"/>
        <item x="18"/>
        <item t="default"/>
      </items>
    </pivotField>
    <pivotField showAll="0"/>
  </pivotFields>
  <rowFields count="1">
    <field x="6"/>
  </rowFields>
  <rowItems count="42">
    <i>
      <x/>
    </i>
    <i>
      <x v="3"/>
    </i>
    <i>
      <x v="4"/>
    </i>
    <i>
      <x v="5"/>
    </i>
    <i>
      <x v="6"/>
    </i>
    <i>
      <x v="7"/>
    </i>
    <i>
      <x v="8"/>
    </i>
    <i>
      <x v="9"/>
    </i>
    <i>
      <x v="10"/>
    </i>
    <i>
      <x v="11"/>
    </i>
    <i>
      <x v="12"/>
    </i>
    <i>
      <x v="13"/>
    </i>
    <i>
      <x v="14"/>
    </i>
    <i>
      <x v="15"/>
    </i>
    <i>
      <x v="16"/>
    </i>
    <i>
      <x v="17"/>
    </i>
    <i>
      <x v="18"/>
    </i>
    <i>
      <x v="19"/>
    </i>
    <i>
      <x v="21"/>
    </i>
    <i>
      <x v="22"/>
    </i>
    <i>
      <x v="24"/>
    </i>
    <i>
      <x v="25"/>
    </i>
    <i>
      <x v="26"/>
    </i>
    <i>
      <x v="28"/>
    </i>
    <i>
      <x v="29"/>
    </i>
    <i>
      <x v="30"/>
    </i>
    <i>
      <x v="31"/>
    </i>
    <i>
      <x v="32"/>
    </i>
    <i>
      <x v="34"/>
    </i>
    <i>
      <x v="36"/>
    </i>
    <i>
      <x v="37"/>
    </i>
    <i>
      <x v="38"/>
    </i>
    <i>
      <x v="39"/>
    </i>
    <i>
      <x v="41"/>
    </i>
    <i>
      <x v="42"/>
    </i>
    <i>
      <x v="43"/>
    </i>
    <i>
      <x v="46"/>
    </i>
    <i>
      <x v="47"/>
    </i>
    <i>
      <x v="48"/>
    </i>
    <i>
      <x v="49"/>
    </i>
    <i>
      <x v="50"/>
    </i>
    <i t="grand">
      <x/>
    </i>
  </rowItems>
  <colFields count="1">
    <field x="5"/>
  </colFields>
  <colItems count="6">
    <i>
      <x/>
    </i>
    <i>
      <x v="1"/>
    </i>
    <i>
      <x v="2"/>
    </i>
    <i>
      <x v="3"/>
    </i>
    <i>
      <x v="4"/>
    </i>
    <i t="grand">
      <x/>
    </i>
  </colItems>
  <dataFields count="1">
    <dataField name="Count of apply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6C550-1157-0B4E-A80B-465027A228D3}"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15" firstHeaderRow="1" firstDataRow="2" firstDataCol="1" rowPageCount="1" colPageCount="1"/>
  <pivotFields count="8">
    <pivotField dataField="1" showAll="0"/>
    <pivotField showAll="0"/>
    <pivotField showAll="0"/>
    <pivotField axis="axisRow" showAll="0">
      <items count="440">
        <item x="10"/>
        <item m="1" x="353"/>
        <item m="1" x="393"/>
        <item m="1" x="423"/>
        <item m="1" x="434"/>
        <item m="1" x="304"/>
        <item m="1" x="343"/>
        <item m="1" x="329"/>
        <item m="1" x="255"/>
        <item m="1" x="401"/>
        <item m="1" x="388"/>
        <item m="1" x="323"/>
        <item m="1" x="310"/>
        <item m="1" x="210"/>
        <item m="1" x="375"/>
        <item m="1" x="430"/>
        <item m="1" x="380"/>
        <item m="1" x="297"/>
        <item m="1" x="265"/>
        <item m="1" x="211"/>
        <item m="1" x="333"/>
        <item m="1" x="217"/>
        <item m="1" x="249"/>
        <item m="1" x="334"/>
        <item m="1" x="272"/>
        <item m="1" x="226"/>
        <item m="1" x="412"/>
        <item m="1" x="276"/>
        <item m="1" x="212"/>
        <item m="1" x="339"/>
        <item m="1" x="335"/>
        <item m="1" x="413"/>
        <item m="1" x="216"/>
        <item m="1" x="355"/>
        <item m="1" x="285"/>
        <item m="1" x="418"/>
        <item m="1" x="324"/>
        <item m="1" x="419"/>
        <item m="1" x="360"/>
        <item m="1" x="218"/>
        <item m="1" x="273"/>
        <item m="1" x="435"/>
        <item m="1" x="227"/>
        <item m="1" x="278"/>
        <item m="1" x="260"/>
        <item m="1" x="305"/>
        <item m="1" x="241"/>
        <item m="1" x="232"/>
        <item m="1" x="349"/>
        <item m="1" x="325"/>
        <item m="1" x="383"/>
        <item m="1" x="402"/>
        <item m="1" x="340"/>
        <item m="1" x="377"/>
        <item m="1" x="250"/>
        <item m="1" x="279"/>
        <item m="1" x="431"/>
        <item m="1" x="237"/>
        <item m="1" x="361"/>
        <item m="1" x="233"/>
        <item m="1" x="385"/>
        <item m="1" x="258"/>
        <item m="1" x="368"/>
        <item m="1" x="341"/>
        <item m="1" x="410"/>
        <item m="1" x="350"/>
        <item m="1" x="219"/>
        <item m="1" x="356"/>
        <item m="1" x="424"/>
        <item m="1" x="291"/>
        <item m="1" x="311"/>
        <item m="1" x="369"/>
        <item m="1" x="280"/>
        <item m="1" x="362"/>
        <item m="1" x="357"/>
        <item m="1" x="251"/>
        <item m="1" x="238"/>
        <item m="1" x="372"/>
        <item m="1" x="220"/>
        <item m="1" x="295"/>
        <item m="1" x="414"/>
        <item m="1" x="274"/>
        <item m="1" x="415"/>
        <item m="1" x="422"/>
        <item m="1" x="315"/>
        <item m="1" x="306"/>
        <item m="1" x="292"/>
        <item m="1" x="307"/>
        <item m="1" x="407"/>
        <item m="1" x="298"/>
        <item m="1" x="436"/>
        <item m="1" x="261"/>
        <item m="1" x="245"/>
        <item m="1" x="373"/>
        <item m="1" x="286"/>
        <item m="1" x="268"/>
        <item m="1" x="259"/>
        <item m="1" x="318"/>
        <item m="1" x="386"/>
        <item m="1" x="223"/>
        <item m="1" x="299"/>
        <item m="1" x="394"/>
        <item m="1" x="269"/>
        <item m="1" x="234"/>
        <item m="1" x="262"/>
        <item m="1" x="242"/>
        <item m="1" x="330"/>
        <item m="1" x="326"/>
        <item m="1" x="378"/>
        <item m="1" x="438"/>
        <item m="1" x="387"/>
        <item m="1" x="364"/>
        <item m="1" x="390"/>
        <item m="1" x="374"/>
        <item m="1" x="231"/>
        <item m="1" x="314"/>
        <item m="1" x="290"/>
        <item m="1" x="411"/>
        <item m="1" x="287"/>
        <item m="1" x="370"/>
        <item m="1" x="427"/>
        <item m="1" x="331"/>
        <item m="1" x="221"/>
        <item m="1" x="252"/>
        <item m="1" x="228"/>
        <item m="1" x="239"/>
        <item m="1" x="296"/>
        <item m="1" x="342"/>
        <item m="1" x="351"/>
        <item m="1" x="293"/>
        <item m="1" x="358"/>
        <item m="1" x="371"/>
        <item m="1" x="336"/>
        <item m="1" x="240"/>
        <item m="1" x="222"/>
        <item m="1" x="263"/>
        <item m="1" x="246"/>
        <item m="1" x="379"/>
        <item m="1" x="396"/>
        <item m="1" x="288"/>
        <item m="1" x="365"/>
        <item m="1" x="432"/>
        <item m="1" x="382"/>
        <item m="1" x="319"/>
        <item m="1" x="420"/>
        <item m="1" x="397"/>
        <item m="1" x="316"/>
        <item m="1" x="352"/>
        <item m="1" x="363"/>
        <item m="1" x="243"/>
        <item m="1" x="266"/>
        <item m="1" x="376"/>
        <item m="1" x="300"/>
        <item m="1" x="320"/>
        <item m="1" x="235"/>
        <item m="1" x="224"/>
        <item m="1" x="317"/>
        <item m="1" x="254"/>
        <item m="1" x="338"/>
        <item m="1" x="433"/>
        <item m="1" x="248"/>
        <item m="1" x="337"/>
        <item m="1" x="301"/>
        <item m="1" x="391"/>
        <item m="1" x="428"/>
        <item m="1" x="344"/>
        <item m="1" x="408"/>
        <item m="1" x="403"/>
        <item m="1" x="416"/>
        <item m="1" x="308"/>
        <item m="1" x="425"/>
        <item m="1" x="264"/>
        <item m="1" x="214"/>
        <item m="1" x="404"/>
        <item m="1" x="281"/>
        <item m="1" x="282"/>
        <item m="1" x="345"/>
        <item m="1" x="294"/>
        <item m="1" x="347"/>
        <item m="1" x="289"/>
        <item m="1" x="302"/>
        <item m="1" x="354"/>
        <item m="1" x="312"/>
        <item m="1" x="359"/>
        <item m="1" x="332"/>
        <item m="1" x="417"/>
        <item m="1" x="275"/>
        <item m="1" x="321"/>
        <item m="1" x="309"/>
        <item m="1" x="366"/>
        <item m="1" x="346"/>
        <item m="1" x="398"/>
        <item m="1" x="348"/>
        <item m="1" x="395"/>
        <item m="1" x="322"/>
        <item m="1" x="381"/>
        <item m="1" x="267"/>
        <item m="1" x="426"/>
        <item m="1" x="247"/>
        <item m="1" x="283"/>
        <item m="1" x="277"/>
        <item m="1" x="405"/>
        <item m="1" x="270"/>
        <item m="1" x="399"/>
        <item m="1" x="213"/>
        <item m="1" x="327"/>
        <item m="1" x="409"/>
        <item m="1" x="421"/>
        <item m="1" x="406"/>
        <item m="1" x="328"/>
        <item m="1" x="215"/>
        <item m="1" x="229"/>
        <item m="1" x="313"/>
        <item m="1" x="389"/>
        <item m="1" x="284"/>
        <item m="1" x="256"/>
        <item m="1" x="253"/>
        <item m="1" x="400"/>
        <item m="1" x="271"/>
        <item m="1" x="303"/>
        <item m="1" x="244"/>
        <item m="1" x="225"/>
        <item m="1" x="392"/>
        <item m="1" x="367"/>
        <item m="1" x="257"/>
        <item m="1" x="384"/>
        <item m="1" x="437"/>
        <item m="1" x="429"/>
        <item m="1" x="230"/>
        <item m="1" x="236"/>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showAll="0"/>
    <pivotField axis="axisCol" showAll="0">
      <items count="6">
        <item x="4"/>
        <item x="3"/>
        <item x="2"/>
        <item x="1"/>
        <item x="0"/>
        <item t="default"/>
      </items>
    </pivotField>
    <pivotField axis="axisPage" showAll="0">
      <items count="52">
        <item x="7"/>
        <item m="1" x="49"/>
        <item m="1" x="47"/>
        <item x="13"/>
        <item x="0"/>
        <item x="16"/>
        <item x="37"/>
        <item x="19"/>
        <item x="2"/>
        <item x="24"/>
        <item x="23"/>
        <item x="27"/>
        <item x="29"/>
        <item x="40"/>
        <item x="14"/>
        <item x="17"/>
        <item x="25"/>
        <item x="8"/>
        <item x="36"/>
        <item x="12"/>
        <item x="9"/>
        <item x="28"/>
        <item m="1" x="50"/>
        <item x="35"/>
        <item x="39"/>
        <item m="1" x="45"/>
        <item x="18"/>
        <item x="22"/>
        <item x="4"/>
        <item x="34"/>
        <item m="1" x="42"/>
        <item x="1"/>
        <item x="5"/>
        <item x="11"/>
        <item x="10"/>
        <item x="32"/>
        <item m="1" x="46"/>
        <item x="26"/>
        <item m="1" x="41"/>
        <item x="30"/>
        <item x="33"/>
        <item x="38"/>
        <item x="21"/>
        <item m="1" x="44"/>
        <item x="20"/>
        <item x="15"/>
        <item x="31"/>
        <item m="1" x="43"/>
        <item x="3"/>
        <item m="1" x="48"/>
        <item x="6"/>
        <item t="default"/>
      </items>
    </pivotField>
    <pivotField showAll="0"/>
  </pivotFields>
  <rowFields count="1">
    <field x="3"/>
  </rowFields>
  <rowItems count="211">
    <i>
      <x/>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t="grand">
      <x/>
    </i>
  </rowItems>
  <colFields count="1">
    <field x="5"/>
  </colFields>
  <colItems count="6">
    <i>
      <x/>
    </i>
    <i>
      <x v="1"/>
    </i>
    <i>
      <x v="2"/>
    </i>
    <i>
      <x v="3"/>
    </i>
    <i>
      <x v="4"/>
    </i>
    <i t="grand">
      <x/>
    </i>
  </colItems>
  <pageFields count="1">
    <pageField fld="6" hier="-1"/>
  </pageFields>
  <dataFields count="1">
    <dataField name="Count of apply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249AB1-351F-774A-BF93-3176DFAE39D1}"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6" firstHeaderRow="0" firstDataRow="1" firstDataCol="1" rowPageCount="1" colPageCount="1"/>
  <pivotFields count="10">
    <pivotField showAll="0"/>
    <pivotField showAll="0"/>
    <pivotField showAll="0"/>
    <pivotField axis="axisPage" multipleItemSelectionAllowed="1" showAll="0">
      <items count="211">
        <item h="1" x="10"/>
        <item h="1" x="206"/>
        <item h="1" x="32"/>
        <item h="1" x="107"/>
        <item h="1" x="83"/>
        <item h="1" x="109"/>
        <item h="1" x="4"/>
        <item h="1" x="92"/>
        <item h="1" x="46"/>
        <item h="1" x="96"/>
        <item h="1" x="42"/>
        <item h="1" x="201"/>
        <item h="1" x="38"/>
        <item h="1" x="190"/>
        <item h="1" x="151"/>
        <item h="1" x="202"/>
        <item h="1" x="192"/>
        <item h="1" x="34"/>
        <item h="1" x="91"/>
        <item h="1" x="61"/>
        <item h="1" x="103"/>
        <item h="1" x="56"/>
        <item h="1" x="126"/>
        <item h="1" x="40"/>
        <item h="1" x="27"/>
        <item h="1" x="8"/>
        <item h="1" x="64"/>
        <item h="1" x="175"/>
        <item h="1" x="1"/>
        <item h="1" x="160"/>
        <item h="1" x="66"/>
        <item h="1" x="94"/>
        <item h="1" x="121"/>
        <item h="1" x="135"/>
        <item h="1" x="176"/>
        <item h="1" x="191"/>
        <item h="1" x="178"/>
        <item h="1" x="149"/>
        <item h="1" x="172"/>
        <item h="1" x="60"/>
        <item h="1" x="161"/>
        <item h="1" x="53"/>
        <item h="1" x="98"/>
        <item h="1" x="59"/>
        <item h="1" x="118"/>
        <item h="1" x="115"/>
        <item h="1" x="124"/>
        <item h="1" x="116"/>
        <item h="1" x="189"/>
        <item h="1" x="208"/>
        <item h="1" x="155"/>
        <item h="1" x="90"/>
        <item h="1" x="74"/>
        <item h="1" x="84"/>
        <item h="1" x="73"/>
        <item h="1" x="24"/>
        <item h="1" x="48"/>
        <item h="1" x="163"/>
        <item h="1" x="30"/>
        <item h="1" x="55"/>
        <item h="1" x="0"/>
        <item h="1" x="49"/>
        <item h="1" x="146"/>
        <item h="1" x="157"/>
        <item h="1" x="19"/>
        <item h="1" x="148"/>
        <item h="1" x="21"/>
        <item h="1" x="171"/>
        <item h="1" x="111"/>
        <item h="1" x="177"/>
        <item h="1" x="204"/>
        <item h="1" x="31"/>
        <item h="1" x="18"/>
        <item h="1" x="28"/>
        <item h="1" x="105"/>
        <item h="1" x="185"/>
        <item h="1" x="52"/>
        <item h="1" x="63"/>
        <item h="1" x="76"/>
        <item h="1" x="70"/>
        <item h="1" x="209"/>
        <item h="1" x="207"/>
        <item h="1" x="39"/>
        <item h="1" x="15"/>
        <item h="1" x="162"/>
        <item h="1" x="110"/>
        <item h="1" x="79"/>
        <item h="1" x="41"/>
        <item h="1" x="139"/>
        <item h="1" x="200"/>
        <item h="1" x="136"/>
        <item h="1" x="137"/>
        <item h="1" x="20"/>
        <item h="1" x="164"/>
        <item h="1" x="183"/>
        <item h="1" x="120"/>
        <item h="1" x="78"/>
        <item h="1" x="2"/>
        <item x="173"/>
        <item h="1" x="131"/>
        <item h="1" x="33"/>
        <item h="1" x="167"/>
        <item h="1" x="134"/>
        <item h="1" x="37"/>
        <item h="1" x="130"/>
        <item h="1" x="11"/>
        <item h="1" x="77"/>
        <item h="1" x="154"/>
        <item h="1" x="174"/>
        <item h="1" x="95"/>
        <item h="1" x="88"/>
        <item h="1" x="188"/>
        <item h="1" x="29"/>
        <item h="1" x="132"/>
        <item h="1" x="152"/>
        <item h="1" x="168"/>
        <item h="1" x="128"/>
        <item h="1" x="170"/>
        <item h="1" x="6"/>
        <item h="1" x="16"/>
        <item h="1" x="193"/>
        <item h="1" x="113"/>
        <item h="1" x="138"/>
        <item h="1" x="5"/>
        <item h="1" x="106"/>
        <item h="1" x="85"/>
        <item h="1" x="44"/>
        <item h="1" x="47"/>
        <item h="1" x="69"/>
        <item h="1" x="22"/>
        <item h="1" x="159"/>
        <item h="1" x="198"/>
        <item h="1" x="112"/>
        <item h="1" x="65"/>
        <item h="1" x="166"/>
        <item h="1" x="108"/>
        <item h="1" x="127"/>
        <item h="1" x="203"/>
        <item h="1" x="101"/>
        <item h="1" x="51"/>
        <item h="1" x="58"/>
        <item h="1" x="71"/>
        <item h="1" x="87"/>
        <item h="1" x="100"/>
        <item h="1" x="145"/>
        <item h="1" x="125"/>
        <item h="1" x="57"/>
        <item h="1" x="35"/>
        <item h="1" x="122"/>
        <item h="1" x="150"/>
        <item h="1" x="7"/>
        <item h="1" x="14"/>
        <item h="1" x="158"/>
        <item h="1" x="187"/>
        <item h="1" x="13"/>
        <item h="1" x="199"/>
        <item h="1" x="3"/>
        <item h="1" x="184"/>
        <item h="1" x="50"/>
        <item h="1" x="156"/>
        <item h="1" x="72"/>
        <item h="1" x="45"/>
        <item h="1" x="186"/>
        <item h="1" x="104"/>
        <item h="1" x="26"/>
        <item h="1" x="17"/>
        <item h="1" x="102"/>
        <item h="1" x="25"/>
        <item h="1" x="123"/>
        <item h="1" x="140"/>
        <item h="1" x="205"/>
        <item h="1" x="181"/>
        <item h="1" x="119"/>
        <item h="1" x="114"/>
        <item h="1" x="12"/>
        <item h="1" x="147"/>
        <item h="1" x="43"/>
        <item h="1" x="182"/>
        <item h="1" x="194"/>
        <item h="1" x="153"/>
        <item h="1" x="180"/>
        <item h="1" x="165"/>
        <item h="1" x="117"/>
        <item h="1" x="86"/>
        <item h="1" x="54"/>
        <item h="1" x="89"/>
        <item h="1" x="62"/>
        <item h="1" x="36"/>
        <item h="1" x="169"/>
        <item h="1" x="97"/>
        <item h="1" x="179"/>
        <item h="1" x="195"/>
        <item h="1" x="68"/>
        <item h="1" x="99"/>
        <item h="1" x="141"/>
        <item h="1" x="81"/>
        <item h="1" x="9"/>
        <item h="1" x="80"/>
        <item h="1" x="144"/>
        <item h="1" x="67"/>
        <item h="1" x="23"/>
        <item h="1" x="196"/>
        <item h="1" x="197"/>
        <item h="1" x="75"/>
        <item h="1" x="129"/>
        <item h="1" x="142"/>
        <item h="1" x="143"/>
        <item h="1" x="82"/>
        <item h="1" x="133"/>
        <item h="1" x="93"/>
        <item t="default"/>
      </items>
    </pivotField>
    <pivotField showAll="0"/>
    <pivotField showAll="0"/>
    <pivotField axis="axisRow" showAll="0">
      <items count="19">
        <item x="9"/>
        <item m="1" x="17"/>
        <item x="8"/>
        <item m="1" x="16"/>
        <item x="7"/>
        <item x="6"/>
        <item m="1" x="15"/>
        <item x="5"/>
        <item m="1" x="14"/>
        <item x="4"/>
        <item m="1" x="13"/>
        <item x="3"/>
        <item m="1" x="12"/>
        <item x="2"/>
        <item m="1" x="11"/>
        <item x="1"/>
        <item m="1" x="10"/>
        <item x="0"/>
        <item t="default"/>
      </items>
    </pivotField>
    <pivotField showAll="0"/>
    <pivotField showAll="0"/>
    <pivotField dataField="1" showAll="0"/>
  </pivotFields>
  <rowFields count="1">
    <field x="6"/>
  </rowFields>
  <rowItems count="3">
    <i>
      <x v="5"/>
    </i>
    <i>
      <x v="7"/>
    </i>
    <i t="grand">
      <x/>
    </i>
  </rowItems>
  <colFields count="1">
    <field x="-2"/>
  </colFields>
  <colItems count="2">
    <i>
      <x/>
    </i>
    <i i="1">
      <x v="1"/>
    </i>
  </colItems>
  <pageFields count="1">
    <pageField fld="3" hier="-1"/>
  </pageFields>
  <dataFields count="2">
    <dataField name="Sum of ipc_code_count" fld="9" baseField="0" baseItem="0"/>
    <dataField name="Count of ipc_code_count2" fld="9"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61801-1E79-3141-9C78-431FFAB599CF}">
  <dimension ref="A1:J392"/>
  <sheetViews>
    <sheetView topLeftCell="A203" workbookViewId="0">
      <selection activeCell="D237" sqref="D237"/>
    </sheetView>
  </sheetViews>
  <sheetFormatPr baseColWidth="10" defaultRowHeight="16"/>
  <cols>
    <col min="4" max="4" width="43.83203125" customWidth="1"/>
    <col min="5" max="6" width="10.83203125" style="3"/>
    <col min="7" max="7" width="10.83203125" style="9"/>
    <col min="8" max="8" width="23" customWidth="1"/>
    <col min="9" max="9" width="34.6640625" customWidth="1"/>
  </cols>
  <sheetData>
    <row r="1" spans="1:10">
      <c r="A1" t="s">
        <v>1294</v>
      </c>
      <c r="B1" t="s">
        <v>1295</v>
      </c>
      <c r="C1" t="s">
        <v>1296</v>
      </c>
      <c r="D1" t="s">
        <v>1360</v>
      </c>
      <c r="E1" s="3" t="s">
        <v>1340</v>
      </c>
      <c r="F1" s="3" t="s">
        <v>1341</v>
      </c>
      <c r="G1" s="9" t="s">
        <v>1634</v>
      </c>
      <c r="H1" t="s">
        <v>1297</v>
      </c>
      <c r="I1" t="s">
        <v>1298</v>
      </c>
      <c r="J1" t="s">
        <v>1583</v>
      </c>
    </row>
    <row r="2" spans="1:10">
      <c r="A2" s="1" t="s">
        <v>0</v>
      </c>
      <c r="B2" s="1" t="s">
        <v>934</v>
      </c>
      <c r="C2" t="s">
        <v>1</v>
      </c>
      <c r="D2" t="str">
        <f>LEFT(C2,12)</f>
        <v>DIEHL DEFENC</v>
      </c>
      <c r="E2" s="3" t="str">
        <f>LEFT(A2,4)</f>
        <v>2018</v>
      </c>
      <c r="F2" s="3">
        <f>ROUNDDOWN(E2,-1)</f>
        <v>2010</v>
      </c>
      <c r="G2" s="9" t="str">
        <f t="shared" ref="G2:G65" si="0">CONCATENATE(IF(MOD(E2,5)=0,ROUNDDOWN((E2-1)/5,0)*5,ROUNDDOWN(E2/5,0)*5),"-",ROUNDUP(E2/5,0)*5)</f>
        <v>2015-2020</v>
      </c>
      <c r="H2" t="str">
        <f t="shared" ref="H2:H15" si="1">RIGHT(TRIM(C2),LEN(TRIM(C2))-FIND("*",SUBSTITUTE(TRIM(C2)," ","*",LEN(TRIM(C2))-LEN(SUBSTITUTE(TRIM(C2)," ","")))))</f>
        <v>ALMANYA</v>
      </c>
      <c r="I2" t="s">
        <v>2</v>
      </c>
      <c r="J2">
        <f>LEN(I2)-LEN(SUBSTITUTE(I2,",",""))+1</f>
        <v>1</v>
      </c>
    </row>
    <row r="3" spans="1:10">
      <c r="A3" s="1" t="s">
        <v>3</v>
      </c>
      <c r="B3" s="1" t="s">
        <v>935</v>
      </c>
      <c r="C3" t="s">
        <v>1</v>
      </c>
      <c r="D3" t="str">
        <f t="shared" ref="D3:D66" si="2">LEFT(C3,12)</f>
        <v>DIEHL DEFENC</v>
      </c>
      <c r="E3" s="3" t="str">
        <f t="shared" ref="E3:E66" si="3">LEFT(A3,4)</f>
        <v>2018</v>
      </c>
      <c r="F3" s="3">
        <f t="shared" ref="F3:F66" si="4">ROUNDDOWN(E3,-1)</f>
        <v>2010</v>
      </c>
      <c r="G3" s="9" t="str">
        <f t="shared" si="0"/>
        <v>2015-2020</v>
      </c>
      <c r="H3" t="str">
        <f t="shared" si="1"/>
        <v>ALMANYA</v>
      </c>
      <c r="I3" t="s">
        <v>4</v>
      </c>
      <c r="J3">
        <f t="shared" ref="J3:J66" si="5">LEN(I3)-LEN(SUBSTITUTE(I3,",",""))+1</f>
        <v>2</v>
      </c>
    </row>
    <row r="4" spans="1:10">
      <c r="A4" s="1" t="s">
        <v>5</v>
      </c>
      <c r="B4" s="1" t="s">
        <v>935</v>
      </c>
      <c r="C4" t="s">
        <v>1</v>
      </c>
      <c r="D4" t="str">
        <f t="shared" si="2"/>
        <v>DIEHL DEFENC</v>
      </c>
      <c r="E4" s="3" t="str">
        <f t="shared" si="3"/>
        <v>2018</v>
      </c>
      <c r="F4" s="3">
        <f t="shared" si="4"/>
        <v>2010</v>
      </c>
      <c r="G4" s="9" t="str">
        <f t="shared" si="0"/>
        <v>2015-2020</v>
      </c>
      <c r="H4" t="str">
        <f t="shared" si="1"/>
        <v>ALMANYA</v>
      </c>
      <c r="I4" t="s">
        <v>6</v>
      </c>
      <c r="J4">
        <f t="shared" si="5"/>
        <v>2</v>
      </c>
    </row>
    <row r="5" spans="1:10">
      <c r="A5" s="1" t="s">
        <v>7</v>
      </c>
      <c r="B5" s="1" t="s">
        <v>935</v>
      </c>
      <c r="C5" t="s">
        <v>1</v>
      </c>
      <c r="D5" t="str">
        <f t="shared" si="2"/>
        <v>DIEHL DEFENC</v>
      </c>
      <c r="E5" s="3" t="str">
        <f t="shared" si="3"/>
        <v>2018</v>
      </c>
      <c r="F5" s="3">
        <f t="shared" si="4"/>
        <v>2010</v>
      </c>
      <c r="G5" s="9" t="str">
        <f t="shared" si="0"/>
        <v>2015-2020</v>
      </c>
      <c r="H5" t="str">
        <f t="shared" si="1"/>
        <v>ALMANYA</v>
      </c>
      <c r="I5" t="s">
        <v>8</v>
      </c>
      <c r="J5">
        <f t="shared" si="5"/>
        <v>2</v>
      </c>
    </row>
    <row r="6" spans="1:10">
      <c r="A6" s="1" t="s">
        <v>9</v>
      </c>
      <c r="B6" s="1" t="s">
        <v>936</v>
      </c>
      <c r="C6" t="s">
        <v>10</v>
      </c>
      <c r="D6" t="str">
        <f t="shared" si="2"/>
        <v xml:space="preserve">BAE SYSTEMS </v>
      </c>
      <c r="E6" s="3" t="str">
        <f t="shared" si="3"/>
        <v>2018</v>
      </c>
      <c r="F6" s="3">
        <f t="shared" si="4"/>
        <v>2010</v>
      </c>
      <c r="G6" s="9" t="str">
        <f t="shared" si="0"/>
        <v>2015-2020</v>
      </c>
      <c r="H6" t="str">
        <f t="shared" si="1"/>
        <v>İSVEÇ</v>
      </c>
      <c r="I6" t="s">
        <v>11</v>
      </c>
      <c r="J6">
        <f t="shared" si="5"/>
        <v>7</v>
      </c>
    </row>
    <row r="7" spans="1:10">
      <c r="A7" s="1" t="s">
        <v>12</v>
      </c>
      <c r="B7" s="1" t="s">
        <v>937</v>
      </c>
      <c r="C7" t="s">
        <v>13</v>
      </c>
      <c r="D7" t="str">
        <f t="shared" si="2"/>
        <v>HIRTENBERGER</v>
      </c>
      <c r="E7" s="3" t="str">
        <f t="shared" si="3"/>
        <v>2018</v>
      </c>
      <c r="F7" s="3">
        <f t="shared" si="4"/>
        <v>2010</v>
      </c>
      <c r="G7" s="9" t="str">
        <f t="shared" si="0"/>
        <v>2015-2020</v>
      </c>
      <c r="H7" t="str">
        <f t="shared" si="1"/>
        <v>AVUSTURYA</v>
      </c>
      <c r="I7" t="s">
        <v>14</v>
      </c>
      <c r="J7">
        <f t="shared" si="5"/>
        <v>2</v>
      </c>
    </row>
    <row r="8" spans="1:10">
      <c r="A8" s="1" t="s">
        <v>15</v>
      </c>
      <c r="B8" s="1" t="s">
        <v>938</v>
      </c>
      <c r="C8" t="s">
        <v>16</v>
      </c>
      <c r="D8" t="str">
        <f t="shared" si="2"/>
        <v xml:space="preserve">RHEINMETALL </v>
      </c>
      <c r="E8" s="3" t="str">
        <f t="shared" si="3"/>
        <v>2018</v>
      </c>
      <c r="F8" s="3">
        <f t="shared" si="4"/>
        <v>2010</v>
      </c>
      <c r="G8" s="9" t="str">
        <f t="shared" si="0"/>
        <v>2015-2020</v>
      </c>
      <c r="H8" t="str">
        <f t="shared" si="1"/>
        <v>ALMANYA</v>
      </c>
      <c r="I8" t="s">
        <v>17</v>
      </c>
      <c r="J8">
        <f t="shared" si="5"/>
        <v>3</v>
      </c>
    </row>
    <row r="9" spans="1:10">
      <c r="A9" s="1" t="s">
        <v>18</v>
      </c>
      <c r="B9" s="1" t="s">
        <v>939</v>
      </c>
      <c r="C9" t="s">
        <v>19</v>
      </c>
      <c r="D9" t="str">
        <f t="shared" si="2"/>
        <v>ALBİ DIŞ TİC</v>
      </c>
      <c r="E9" s="3" t="str">
        <f t="shared" si="3"/>
        <v>2018</v>
      </c>
      <c r="F9" s="3">
        <f t="shared" si="4"/>
        <v>2010</v>
      </c>
      <c r="G9" s="9" t="str">
        <f t="shared" si="0"/>
        <v>2015-2020</v>
      </c>
      <c r="H9" t="s">
        <v>1342</v>
      </c>
      <c r="I9" t="s">
        <v>20</v>
      </c>
      <c r="J9">
        <f t="shared" si="5"/>
        <v>1</v>
      </c>
    </row>
    <row r="10" spans="1:10">
      <c r="A10" s="1" t="s">
        <v>21</v>
      </c>
      <c r="B10" s="1" t="s">
        <v>940</v>
      </c>
      <c r="C10" t="s">
        <v>22</v>
      </c>
      <c r="D10" t="str">
        <f t="shared" si="2"/>
        <v>MİKELSAN MÜH</v>
      </c>
      <c r="E10" s="3" t="str">
        <f t="shared" si="3"/>
        <v>2018</v>
      </c>
      <c r="F10" s="3">
        <f t="shared" si="4"/>
        <v>2010</v>
      </c>
      <c r="G10" s="9" t="str">
        <f t="shared" si="0"/>
        <v>2015-2020</v>
      </c>
      <c r="H10" t="s">
        <v>1342</v>
      </c>
      <c r="I10" t="s">
        <v>23</v>
      </c>
      <c r="J10">
        <f t="shared" si="5"/>
        <v>1</v>
      </c>
    </row>
    <row r="11" spans="1:10">
      <c r="A11" s="1" t="s">
        <v>24</v>
      </c>
      <c r="B11" s="1" t="s">
        <v>941</v>
      </c>
      <c r="C11" t="s">
        <v>25</v>
      </c>
      <c r="D11" t="str">
        <f t="shared" si="2"/>
        <v>MAXAMCORP HO</v>
      </c>
      <c r="E11" s="3" t="str">
        <f t="shared" si="3"/>
        <v>2018</v>
      </c>
      <c r="F11" s="3">
        <f t="shared" si="4"/>
        <v>2010</v>
      </c>
      <c r="G11" s="9" t="str">
        <f t="shared" si="0"/>
        <v>2015-2020</v>
      </c>
      <c r="H11" t="str">
        <f t="shared" si="1"/>
        <v>İSPANYA</v>
      </c>
      <c r="I11" t="s">
        <v>26</v>
      </c>
      <c r="J11">
        <f t="shared" si="5"/>
        <v>2</v>
      </c>
    </row>
    <row r="12" spans="1:10">
      <c r="A12" s="1" t="s">
        <v>27</v>
      </c>
      <c r="B12" s="1" t="s">
        <v>942</v>
      </c>
      <c r="C12" t="s">
        <v>16</v>
      </c>
      <c r="D12" t="str">
        <f t="shared" si="2"/>
        <v xml:space="preserve">RHEINMETALL </v>
      </c>
      <c r="E12" s="3" t="str">
        <f t="shared" si="3"/>
        <v>2018</v>
      </c>
      <c r="F12" s="3">
        <f t="shared" si="4"/>
        <v>2010</v>
      </c>
      <c r="G12" s="9" t="str">
        <f t="shared" si="0"/>
        <v>2015-2020</v>
      </c>
      <c r="H12" t="str">
        <f t="shared" si="1"/>
        <v>ALMANYA</v>
      </c>
      <c r="I12" t="s">
        <v>28</v>
      </c>
      <c r="J12">
        <f t="shared" si="5"/>
        <v>4</v>
      </c>
    </row>
    <row r="13" spans="1:10">
      <c r="A13" s="1" t="s">
        <v>29</v>
      </c>
      <c r="B13" s="1" t="s">
        <v>943</v>
      </c>
      <c r="C13" t="s">
        <v>10</v>
      </c>
      <c r="D13" t="str">
        <f t="shared" si="2"/>
        <v xml:space="preserve">BAE SYSTEMS </v>
      </c>
      <c r="E13" s="3" t="str">
        <f t="shared" si="3"/>
        <v>2018</v>
      </c>
      <c r="F13" s="3">
        <f t="shared" si="4"/>
        <v>2010</v>
      </c>
      <c r="G13" s="9" t="str">
        <f t="shared" si="0"/>
        <v>2015-2020</v>
      </c>
      <c r="H13" t="str">
        <f t="shared" si="1"/>
        <v>İSVEÇ</v>
      </c>
      <c r="I13" t="s">
        <v>30</v>
      </c>
      <c r="J13">
        <f t="shared" si="5"/>
        <v>2</v>
      </c>
    </row>
    <row r="14" spans="1:10">
      <c r="A14" s="1" t="s">
        <v>31</v>
      </c>
      <c r="B14" s="1" t="s">
        <v>944</v>
      </c>
      <c r="C14" t="s">
        <v>10</v>
      </c>
      <c r="D14" t="str">
        <f t="shared" si="2"/>
        <v xml:space="preserve">BAE SYSTEMS </v>
      </c>
      <c r="E14" s="3" t="str">
        <f t="shared" si="3"/>
        <v>2018</v>
      </c>
      <c r="F14" s="3">
        <f t="shared" si="4"/>
        <v>2010</v>
      </c>
      <c r="G14" s="9" t="str">
        <f t="shared" si="0"/>
        <v>2015-2020</v>
      </c>
      <c r="H14" t="str">
        <f t="shared" si="1"/>
        <v>İSVEÇ</v>
      </c>
      <c r="I14" t="s">
        <v>32</v>
      </c>
      <c r="J14">
        <f t="shared" si="5"/>
        <v>4</v>
      </c>
    </row>
    <row r="15" spans="1:10">
      <c r="A15" s="1" t="s">
        <v>33</v>
      </c>
      <c r="B15" s="1" t="s">
        <v>945</v>
      </c>
      <c r="C15" t="s">
        <v>34</v>
      </c>
      <c r="D15" t="str">
        <f t="shared" si="2"/>
        <v>PHILIP MORRI</v>
      </c>
      <c r="E15" s="3" t="str">
        <f t="shared" si="3"/>
        <v>2018</v>
      </c>
      <c r="F15" s="3">
        <f t="shared" si="4"/>
        <v>2010</v>
      </c>
      <c r="G15" s="9" t="str">
        <f t="shared" si="0"/>
        <v>2015-2020</v>
      </c>
      <c r="H15" t="str">
        <f t="shared" si="1"/>
        <v>İSVİÇRE</v>
      </c>
      <c r="I15" t="s">
        <v>35</v>
      </c>
      <c r="J15">
        <f t="shared" si="5"/>
        <v>3</v>
      </c>
    </row>
    <row r="16" spans="1:10">
      <c r="A16" s="1" t="s">
        <v>36</v>
      </c>
      <c r="B16" s="1" t="s">
        <v>946</v>
      </c>
      <c r="C16" t="s">
        <v>37</v>
      </c>
      <c r="D16" t="str">
        <f t="shared" si="2"/>
        <v>ATRANİ MAKİN</v>
      </c>
      <c r="E16" s="3" t="str">
        <f t="shared" si="3"/>
        <v>2018</v>
      </c>
      <c r="F16" s="3">
        <f t="shared" si="4"/>
        <v>2010</v>
      </c>
      <c r="G16" s="9" t="str">
        <f t="shared" si="0"/>
        <v>2015-2020</v>
      </c>
      <c r="H16" t="s">
        <v>1342</v>
      </c>
      <c r="I16" t="s">
        <v>38</v>
      </c>
      <c r="J16">
        <f t="shared" si="5"/>
        <v>1</v>
      </c>
    </row>
    <row r="17" spans="1:10">
      <c r="A17" s="1" t="s">
        <v>39</v>
      </c>
      <c r="B17" s="1" t="s">
        <v>947</v>
      </c>
      <c r="C17" t="s">
        <v>40</v>
      </c>
      <c r="D17" t="str">
        <f t="shared" si="2"/>
        <v>UTKU OTOMASY</v>
      </c>
      <c r="E17" s="3" t="str">
        <f t="shared" si="3"/>
        <v>2018</v>
      </c>
      <c r="F17" s="3">
        <f t="shared" si="4"/>
        <v>2010</v>
      </c>
      <c r="G17" s="9" t="str">
        <f t="shared" si="0"/>
        <v>2015-2020</v>
      </c>
      <c r="H17" t="s">
        <v>1342</v>
      </c>
      <c r="I17" t="s">
        <v>41</v>
      </c>
      <c r="J17">
        <f t="shared" si="5"/>
        <v>1</v>
      </c>
    </row>
    <row r="18" spans="1:10">
      <c r="A18" s="1" t="s">
        <v>42</v>
      </c>
      <c r="B18" s="1" t="s">
        <v>948</v>
      </c>
      <c r="D18" t="str">
        <f t="shared" si="2"/>
        <v/>
      </c>
      <c r="E18" s="3" t="str">
        <f t="shared" si="3"/>
        <v>2017</v>
      </c>
      <c r="F18" s="3">
        <f t="shared" si="4"/>
        <v>2010</v>
      </c>
      <c r="G18" s="9" t="str">
        <f t="shared" si="0"/>
        <v>2015-2020</v>
      </c>
      <c r="I18" t="s">
        <v>43</v>
      </c>
      <c r="J18">
        <f t="shared" si="5"/>
        <v>3</v>
      </c>
    </row>
    <row r="19" spans="1:10">
      <c r="A19" s="1" t="s">
        <v>44</v>
      </c>
      <c r="B19" s="1" t="s">
        <v>949</v>
      </c>
      <c r="C19" t="s">
        <v>45</v>
      </c>
      <c r="D19" t="str">
        <f t="shared" si="2"/>
        <v>İSTANBUL ÜNİ</v>
      </c>
      <c r="E19" s="3" t="str">
        <f t="shared" si="3"/>
        <v>2017</v>
      </c>
      <c r="F19" s="3">
        <f t="shared" si="4"/>
        <v>2010</v>
      </c>
      <c r="G19" s="9" t="str">
        <f t="shared" si="0"/>
        <v>2015-2020</v>
      </c>
      <c r="H19" t="s">
        <v>1342</v>
      </c>
      <c r="I19" t="s">
        <v>46</v>
      </c>
      <c r="J19">
        <f t="shared" si="5"/>
        <v>1</v>
      </c>
    </row>
    <row r="20" spans="1:10">
      <c r="A20" s="1" t="s">
        <v>47</v>
      </c>
      <c r="B20" s="1" t="s">
        <v>950</v>
      </c>
      <c r="C20" t="s">
        <v>48</v>
      </c>
      <c r="D20" t="str">
        <f t="shared" si="2"/>
        <v>SER DAYANIKL</v>
      </c>
      <c r="E20" s="3" t="str">
        <f t="shared" si="3"/>
        <v>2017</v>
      </c>
      <c r="F20" s="3">
        <f t="shared" si="4"/>
        <v>2010</v>
      </c>
      <c r="G20" s="9" t="str">
        <f t="shared" si="0"/>
        <v>2015-2020</v>
      </c>
      <c r="H20" t="s">
        <v>1342</v>
      </c>
      <c r="I20" t="s">
        <v>49</v>
      </c>
      <c r="J20">
        <f t="shared" si="5"/>
        <v>1</v>
      </c>
    </row>
    <row r="21" spans="1:10">
      <c r="A21" s="1" t="s">
        <v>50</v>
      </c>
      <c r="B21" s="1" t="s">
        <v>951</v>
      </c>
      <c r="C21" t="s">
        <v>25</v>
      </c>
      <c r="D21" t="str">
        <f t="shared" si="2"/>
        <v>MAXAMCORP HO</v>
      </c>
      <c r="E21" s="3" t="str">
        <f t="shared" si="3"/>
        <v>2017</v>
      </c>
      <c r="F21" s="3">
        <f t="shared" si="4"/>
        <v>2010</v>
      </c>
      <c r="G21" s="9" t="str">
        <f t="shared" si="0"/>
        <v>2015-2020</v>
      </c>
      <c r="H21" t="str">
        <f t="shared" ref="H21:H66" si="6">RIGHT(TRIM(C21),LEN(TRIM(C21))-FIND("*",SUBSTITUTE(TRIM(C21)," ","*",LEN(TRIM(C21))-LEN(SUBSTITUTE(TRIM(C21)," ","")))))</f>
        <v>İSPANYA</v>
      </c>
      <c r="I21" t="s">
        <v>51</v>
      </c>
      <c r="J21">
        <f t="shared" si="5"/>
        <v>6</v>
      </c>
    </row>
    <row r="22" spans="1:10">
      <c r="A22" s="1" t="s">
        <v>52</v>
      </c>
      <c r="B22" s="1" t="s">
        <v>952</v>
      </c>
      <c r="C22" t="s">
        <v>53</v>
      </c>
      <c r="D22" t="str">
        <f t="shared" si="2"/>
        <v>RAYTHEON COM</v>
      </c>
      <c r="E22" s="3" t="str">
        <f t="shared" si="3"/>
        <v>2017</v>
      </c>
      <c r="F22" s="3">
        <f t="shared" si="4"/>
        <v>2010</v>
      </c>
      <c r="G22" s="9" t="str">
        <f t="shared" si="0"/>
        <v>2015-2020</v>
      </c>
      <c r="H22" t="str">
        <f t="shared" si="6"/>
        <v>A.B.D.</v>
      </c>
      <c r="I22" t="s">
        <v>54</v>
      </c>
      <c r="J22">
        <f t="shared" si="5"/>
        <v>3</v>
      </c>
    </row>
    <row r="23" spans="1:10">
      <c r="A23" s="1" t="s">
        <v>55</v>
      </c>
      <c r="B23" s="1" t="s">
        <v>953</v>
      </c>
      <c r="C23" t="s">
        <v>10</v>
      </c>
      <c r="D23" t="str">
        <f t="shared" si="2"/>
        <v xml:space="preserve">BAE SYSTEMS </v>
      </c>
      <c r="E23" s="3" t="str">
        <f t="shared" si="3"/>
        <v>2017</v>
      </c>
      <c r="F23" s="3">
        <f t="shared" si="4"/>
        <v>2010</v>
      </c>
      <c r="G23" s="9" t="str">
        <f t="shared" si="0"/>
        <v>2015-2020</v>
      </c>
      <c r="H23" t="str">
        <f t="shared" si="6"/>
        <v>İSVEÇ</v>
      </c>
      <c r="I23" t="s">
        <v>56</v>
      </c>
      <c r="J23">
        <f t="shared" si="5"/>
        <v>4</v>
      </c>
    </row>
    <row r="24" spans="1:10">
      <c r="A24" s="1" t="s">
        <v>57</v>
      </c>
      <c r="B24" s="1" t="s">
        <v>954</v>
      </c>
      <c r="C24" t="s">
        <v>58</v>
      </c>
      <c r="D24" t="str">
        <f t="shared" si="2"/>
        <v>PLASTPACK DE</v>
      </c>
      <c r="E24" s="3" t="str">
        <f t="shared" si="3"/>
        <v>2017</v>
      </c>
      <c r="F24" s="3">
        <f t="shared" si="4"/>
        <v>2010</v>
      </c>
      <c r="G24" s="9" t="str">
        <f t="shared" si="0"/>
        <v>2015-2020</v>
      </c>
      <c r="H24" t="str">
        <f t="shared" si="6"/>
        <v>DANİMARKA</v>
      </c>
      <c r="I24" t="s">
        <v>59</v>
      </c>
      <c r="J24">
        <f t="shared" si="5"/>
        <v>1</v>
      </c>
    </row>
    <row r="25" spans="1:10">
      <c r="A25" s="1" t="s">
        <v>60</v>
      </c>
      <c r="B25" s="1" t="s">
        <v>955</v>
      </c>
      <c r="C25" t="s">
        <v>61</v>
      </c>
      <c r="D25" t="str">
        <f t="shared" si="2"/>
        <v>RAYTHEON COM</v>
      </c>
      <c r="E25" s="3" t="str">
        <f t="shared" si="3"/>
        <v>2017</v>
      </c>
      <c r="F25" s="3">
        <f t="shared" si="4"/>
        <v>2010</v>
      </c>
      <c r="G25" s="9" t="str">
        <f t="shared" si="0"/>
        <v>2015-2020</v>
      </c>
      <c r="H25" t="str">
        <f t="shared" si="6"/>
        <v>A.B.D.</v>
      </c>
      <c r="I25" t="s">
        <v>62</v>
      </c>
      <c r="J25">
        <f t="shared" si="5"/>
        <v>6</v>
      </c>
    </row>
    <row r="26" spans="1:10">
      <c r="A26" s="1" t="s">
        <v>63</v>
      </c>
      <c r="B26" s="1" t="s">
        <v>956</v>
      </c>
      <c r="C26" t="s">
        <v>1</v>
      </c>
      <c r="D26" t="str">
        <f t="shared" si="2"/>
        <v>DIEHL DEFENC</v>
      </c>
      <c r="E26" s="3" t="str">
        <f t="shared" si="3"/>
        <v>2017</v>
      </c>
      <c r="F26" s="3">
        <f t="shared" si="4"/>
        <v>2010</v>
      </c>
      <c r="G26" s="9" t="str">
        <f t="shared" si="0"/>
        <v>2015-2020</v>
      </c>
      <c r="H26" t="str">
        <f t="shared" si="6"/>
        <v>ALMANYA</v>
      </c>
      <c r="I26" t="s">
        <v>64</v>
      </c>
      <c r="J26">
        <f t="shared" si="5"/>
        <v>2</v>
      </c>
    </row>
    <row r="27" spans="1:10">
      <c r="A27" s="1" t="s">
        <v>65</v>
      </c>
      <c r="B27" s="1" t="s">
        <v>957</v>
      </c>
      <c r="C27" t="s">
        <v>16</v>
      </c>
      <c r="D27" t="str">
        <f t="shared" si="2"/>
        <v xml:space="preserve">RHEINMETALL </v>
      </c>
      <c r="E27" s="3" t="str">
        <f t="shared" si="3"/>
        <v>2017</v>
      </c>
      <c r="F27" s="3">
        <f t="shared" si="4"/>
        <v>2010</v>
      </c>
      <c r="G27" s="9" t="str">
        <f t="shared" si="0"/>
        <v>2015-2020</v>
      </c>
      <c r="H27" t="str">
        <f t="shared" si="6"/>
        <v>ALMANYA</v>
      </c>
      <c r="I27" t="s">
        <v>66</v>
      </c>
      <c r="J27">
        <f t="shared" si="5"/>
        <v>4</v>
      </c>
    </row>
    <row r="28" spans="1:10">
      <c r="A28" s="1" t="s">
        <v>67</v>
      </c>
      <c r="B28" s="1" t="s">
        <v>958</v>
      </c>
      <c r="C28" t="s">
        <v>68</v>
      </c>
      <c r="D28" t="str">
        <f t="shared" si="2"/>
        <v>GEBZE TEKNİK</v>
      </c>
      <c r="E28" s="3" t="str">
        <f t="shared" si="3"/>
        <v>2017</v>
      </c>
      <c r="F28" s="3">
        <f t="shared" si="4"/>
        <v>2010</v>
      </c>
      <c r="G28" s="9" t="str">
        <f t="shared" si="0"/>
        <v>2015-2020</v>
      </c>
      <c r="H28" t="s">
        <v>1342</v>
      </c>
      <c r="I28" t="s">
        <v>69</v>
      </c>
      <c r="J28">
        <f t="shared" si="5"/>
        <v>1</v>
      </c>
    </row>
    <row r="29" spans="1:10">
      <c r="A29" s="1" t="s">
        <v>70</v>
      </c>
      <c r="B29" s="1" t="s">
        <v>959</v>
      </c>
      <c r="C29" t="s">
        <v>71</v>
      </c>
      <c r="D29" t="str">
        <f t="shared" si="2"/>
        <v xml:space="preserve">MBDA FRANCE </v>
      </c>
      <c r="E29" s="3" t="str">
        <f t="shared" si="3"/>
        <v>2017</v>
      </c>
      <c r="F29" s="3">
        <f t="shared" si="4"/>
        <v>2010</v>
      </c>
      <c r="G29" s="9" t="str">
        <f t="shared" si="0"/>
        <v>2015-2020</v>
      </c>
      <c r="H29" t="str">
        <f t="shared" si="6"/>
        <v>FRANSA</v>
      </c>
      <c r="I29" t="s">
        <v>72</v>
      </c>
      <c r="J29">
        <f t="shared" si="5"/>
        <v>2</v>
      </c>
    </row>
    <row r="30" spans="1:10">
      <c r="A30" s="1" t="s">
        <v>73</v>
      </c>
      <c r="B30" s="1" t="s">
        <v>960</v>
      </c>
      <c r="C30" t="s">
        <v>53</v>
      </c>
      <c r="D30" t="str">
        <f t="shared" si="2"/>
        <v>RAYTHEON COM</v>
      </c>
      <c r="E30" s="3" t="str">
        <f t="shared" si="3"/>
        <v>2017</v>
      </c>
      <c r="F30" s="3">
        <f t="shared" si="4"/>
        <v>2010</v>
      </c>
      <c r="G30" s="9" t="str">
        <f t="shared" si="0"/>
        <v>2015-2020</v>
      </c>
      <c r="H30" t="str">
        <f t="shared" si="6"/>
        <v>A.B.D.</v>
      </c>
      <c r="I30" t="s">
        <v>74</v>
      </c>
      <c r="J30">
        <f t="shared" si="5"/>
        <v>2</v>
      </c>
    </row>
    <row r="31" spans="1:10">
      <c r="A31" s="1" t="s">
        <v>75</v>
      </c>
      <c r="B31" s="1" t="s">
        <v>961</v>
      </c>
      <c r="C31" t="s">
        <v>76</v>
      </c>
      <c r="D31" t="str">
        <f t="shared" si="2"/>
        <v xml:space="preserve">SAFARILAND, </v>
      </c>
      <c r="E31" s="3" t="str">
        <f t="shared" si="3"/>
        <v>2017</v>
      </c>
      <c r="F31" s="3">
        <f t="shared" si="4"/>
        <v>2010</v>
      </c>
      <c r="G31" s="9" t="str">
        <f t="shared" si="0"/>
        <v>2015-2020</v>
      </c>
      <c r="H31" t="str">
        <f t="shared" si="6"/>
        <v>A.B.D.</v>
      </c>
      <c r="I31" t="s">
        <v>77</v>
      </c>
      <c r="J31">
        <f t="shared" si="5"/>
        <v>1</v>
      </c>
    </row>
    <row r="32" spans="1:10">
      <c r="A32" s="1" t="s">
        <v>78</v>
      </c>
      <c r="B32" s="1" t="s">
        <v>962</v>
      </c>
      <c r="C32" t="s">
        <v>53</v>
      </c>
      <c r="D32" t="str">
        <f t="shared" si="2"/>
        <v>RAYTHEON COM</v>
      </c>
      <c r="E32" s="3" t="str">
        <f t="shared" si="3"/>
        <v>2017</v>
      </c>
      <c r="F32" s="3">
        <f t="shared" si="4"/>
        <v>2010</v>
      </c>
      <c r="G32" s="9" t="str">
        <f t="shared" si="0"/>
        <v>2015-2020</v>
      </c>
      <c r="H32" t="str">
        <f t="shared" si="6"/>
        <v>A.B.D.</v>
      </c>
      <c r="I32" t="s">
        <v>79</v>
      </c>
      <c r="J32">
        <f t="shared" si="5"/>
        <v>4</v>
      </c>
    </row>
    <row r="33" spans="1:10">
      <c r="A33" s="1" t="s">
        <v>80</v>
      </c>
      <c r="B33" s="1" t="s">
        <v>963</v>
      </c>
      <c r="C33" t="s">
        <v>53</v>
      </c>
      <c r="D33" t="str">
        <f t="shared" si="2"/>
        <v>RAYTHEON COM</v>
      </c>
      <c r="E33" s="3" t="str">
        <f t="shared" si="3"/>
        <v>2017</v>
      </c>
      <c r="F33" s="3">
        <f t="shared" si="4"/>
        <v>2010</v>
      </c>
      <c r="G33" s="9" t="str">
        <f t="shared" si="0"/>
        <v>2015-2020</v>
      </c>
      <c r="H33" t="str">
        <f t="shared" si="6"/>
        <v>A.B.D.</v>
      </c>
      <c r="I33" t="s">
        <v>81</v>
      </c>
      <c r="J33">
        <f t="shared" si="5"/>
        <v>7</v>
      </c>
    </row>
    <row r="34" spans="1:10">
      <c r="A34" s="1" t="s">
        <v>82</v>
      </c>
      <c r="B34" s="1" t="s">
        <v>963</v>
      </c>
      <c r="C34" t="s">
        <v>53</v>
      </c>
      <c r="D34" t="str">
        <f t="shared" si="2"/>
        <v>RAYTHEON COM</v>
      </c>
      <c r="E34" s="3" t="str">
        <f t="shared" si="3"/>
        <v>2017</v>
      </c>
      <c r="F34" s="3">
        <f t="shared" si="4"/>
        <v>2010</v>
      </c>
      <c r="G34" s="9" t="str">
        <f t="shared" si="0"/>
        <v>2015-2020</v>
      </c>
      <c r="H34" t="str">
        <f t="shared" si="6"/>
        <v>A.B.D.</v>
      </c>
      <c r="I34" t="s">
        <v>83</v>
      </c>
      <c r="J34">
        <f t="shared" si="5"/>
        <v>6</v>
      </c>
    </row>
    <row r="35" spans="1:10">
      <c r="A35" s="1" t="s">
        <v>84</v>
      </c>
      <c r="B35" s="1" t="s">
        <v>964</v>
      </c>
      <c r="C35" t="s">
        <v>85</v>
      </c>
      <c r="D35" t="str">
        <f t="shared" si="2"/>
        <v xml:space="preserve">ERSÜS SİLAH </v>
      </c>
      <c r="E35" s="3" t="str">
        <f t="shared" si="3"/>
        <v>2017</v>
      </c>
      <c r="F35" s="3">
        <f t="shared" si="4"/>
        <v>2010</v>
      </c>
      <c r="G35" s="9" t="str">
        <f t="shared" si="0"/>
        <v>2015-2020</v>
      </c>
      <c r="H35" t="str">
        <f t="shared" si="6"/>
        <v>İzmir</v>
      </c>
      <c r="I35" t="s">
        <v>23</v>
      </c>
      <c r="J35">
        <f t="shared" si="5"/>
        <v>1</v>
      </c>
    </row>
    <row r="36" spans="1:10">
      <c r="A36" s="1" t="s">
        <v>86</v>
      </c>
      <c r="B36" s="1" t="s">
        <v>942</v>
      </c>
      <c r="C36" t="s">
        <v>25</v>
      </c>
      <c r="D36" t="str">
        <f t="shared" si="2"/>
        <v>MAXAMCORP HO</v>
      </c>
      <c r="E36" s="3" t="str">
        <f t="shared" si="3"/>
        <v>2017</v>
      </c>
      <c r="F36" s="3">
        <f t="shared" si="4"/>
        <v>2010</v>
      </c>
      <c r="G36" s="9" t="str">
        <f t="shared" si="0"/>
        <v>2015-2020</v>
      </c>
      <c r="H36" t="str">
        <f t="shared" si="6"/>
        <v>İSPANYA</v>
      </c>
      <c r="I36" t="s">
        <v>87</v>
      </c>
      <c r="J36">
        <f t="shared" si="5"/>
        <v>1</v>
      </c>
    </row>
    <row r="37" spans="1:10">
      <c r="A37" s="1" t="s">
        <v>88</v>
      </c>
      <c r="B37" s="1" t="s">
        <v>965</v>
      </c>
      <c r="C37" t="s">
        <v>89</v>
      </c>
      <c r="D37" t="str">
        <f t="shared" si="2"/>
        <v>DYNO NOBEL I</v>
      </c>
      <c r="E37" s="3" t="str">
        <f t="shared" si="3"/>
        <v>2017</v>
      </c>
      <c r="F37" s="3">
        <f t="shared" si="4"/>
        <v>2010</v>
      </c>
      <c r="G37" s="9" t="str">
        <f t="shared" si="0"/>
        <v>2015-2020</v>
      </c>
      <c r="H37" t="str">
        <f t="shared" si="6"/>
        <v>A.B.D.</v>
      </c>
      <c r="I37" t="s">
        <v>90</v>
      </c>
      <c r="J37">
        <f t="shared" si="5"/>
        <v>7</v>
      </c>
    </row>
    <row r="38" spans="1:10">
      <c r="A38" s="1" t="s">
        <v>91</v>
      </c>
      <c r="B38" s="1" t="s">
        <v>966</v>
      </c>
      <c r="C38" t="s">
        <v>92</v>
      </c>
      <c r="D38" t="str">
        <f t="shared" si="2"/>
        <v>RAYTHEON COM</v>
      </c>
      <c r="E38" s="3" t="str">
        <f t="shared" si="3"/>
        <v>2017</v>
      </c>
      <c r="F38" s="3">
        <f t="shared" si="4"/>
        <v>2010</v>
      </c>
      <c r="G38" s="9" t="str">
        <f t="shared" si="0"/>
        <v>2015-2020</v>
      </c>
      <c r="H38" t="str">
        <f t="shared" si="6"/>
        <v>A.B.D.</v>
      </c>
      <c r="I38" t="s">
        <v>93</v>
      </c>
      <c r="J38">
        <f t="shared" si="5"/>
        <v>2</v>
      </c>
    </row>
    <row r="39" spans="1:10">
      <c r="A39" s="1" t="s">
        <v>94</v>
      </c>
      <c r="B39" s="1" t="s">
        <v>967</v>
      </c>
      <c r="C39" t="s">
        <v>95</v>
      </c>
      <c r="D39" t="str">
        <f t="shared" si="2"/>
        <v>HALİL İBRAHİ</v>
      </c>
      <c r="E39" s="3" t="str">
        <f t="shared" si="3"/>
        <v>2017</v>
      </c>
      <c r="F39" s="3">
        <f t="shared" si="4"/>
        <v>2010</v>
      </c>
      <c r="G39" s="9" t="str">
        <f t="shared" si="0"/>
        <v>2015-2020</v>
      </c>
      <c r="H39" t="s">
        <v>1342</v>
      </c>
      <c r="I39" t="s">
        <v>38</v>
      </c>
      <c r="J39">
        <f t="shared" si="5"/>
        <v>1</v>
      </c>
    </row>
    <row r="40" spans="1:10">
      <c r="A40" s="1" t="s">
        <v>96</v>
      </c>
      <c r="B40" s="1" t="s">
        <v>968</v>
      </c>
      <c r="C40" t="s">
        <v>1</v>
      </c>
      <c r="D40" t="str">
        <f t="shared" si="2"/>
        <v>DIEHL DEFENC</v>
      </c>
      <c r="E40" s="3" t="str">
        <f t="shared" si="3"/>
        <v>2017</v>
      </c>
      <c r="F40" s="3">
        <f t="shared" si="4"/>
        <v>2010</v>
      </c>
      <c r="G40" s="9" t="str">
        <f t="shared" si="0"/>
        <v>2015-2020</v>
      </c>
      <c r="H40" t="str">
        <f t="shared" si="6"/>
        <v>ALMANYA</v>
      </c>
      <c r="I40" t="s">
        <v>97</v>
      </c>
      <c r="J40">
        <f t="shared" si="5"/>
        <v>1</v>
      </c>
    </row>
    <row r="41" spans="1:10">
      <c r="A41" s="1" t="s">
        <v>98</v>
      </c>
      <c r="B41" s="1" t="s">
        <v>969</v>
      </c>
      <c r="C41" t="s">
        <v>99</v>
      </c>
      <c r="D41" t="str">
        <f t="shared" si="2"/>
        <v>E.M.G. SRL V</v>
      </c>
      <c r="E41" s="3" t="str">
        <f t="shared" si="3"/>
        <v>2017</v>
      </c>
      <c r="F41" s="3">
        <f t="shared" si="4"/>
        <v>2010</v>
      </c>
      <c r="G41" s="9" t="str">
        <f t="shared" si="0"/>
        <v>2015-2020</v>
      </c>
      <c r="H41" t="str">
        <f t="shared" si="6"/>
        <v>İTALYA</v>
      </c>
      <c r="I41" t="s">
        <v>100</v>
      </c>
      <c r="J41">
        <f t="shared" si="5"/>
        <v>2</v>
      </c>
    </row>
    <row r="42" spans="1:10">
      <c r="A42" s="1" t="s">
        <v>101</v>
      </c>
      <c r="B42" s="1" t="s">
        <v>970</v>
      </c>
      <c r="C42" t="s">
        <v>102</v>
      </c>
      <c r="D42" t="str">
        <f t="shared" si="2"/>
        <v>NEXTER SYSTE</v>
      </c>
      <c r="E42" s="3" t="str">
        <f t="shared" si="3"/>
        <v>2017</v>
      </c>
      <c r="F42" s="3">
        <f t="shared" si="4"/>
        <v>2010</v>
      </c>
      <c r="G42" s="9" t="str">
        <f t="shared" si="0"/>
        <v>2015-2020</v>
      </c>
      <c r="H42" t="str">
        <f t="shared" si="6"/>
        <v>FRANSA</v>
      </c>
      <c r="I42" t="s">
        <v>103</v>
      </c>
      <c r="J42">
        <f t="shared" si="5"/>
        <v>5</v>
      </c>
    </row>
    <row r="43" spans="1:10">
      <c r="A43" s="1" t="s">
        <v>104</v>
      </c>
      <c r="B43" s="1" t="s">
        <v>971</v>
      </c>
      <c r="C43" t="s">
        <v>53</v>
      </c>
      <c r="D43" t="str">
        <f t="shared" si="2"/>
        <v>RAYTHEON COM</v>
      </c>
      <c r="E43" s="3" t="str">
        <f t="shared" si="3"/>
        <v>2017</v>
      </c>
      <c r="F43" s="3">
        <f t="shared" si="4"/>
        <v>2010</v>
      </c>
      <c r="G43" s="9" t="str">
        <f t="shared" si="0"/>
        <v>2015-2020</v>
      </c>
      <c r="H43" t="str">
        <f t="shared" si="6"/>
        <v>A.B.D.</v>
      </c>
      <c r="I43" t="s">
        <v>105</v>
      </c>
      <c r="J43">
        <f t="shared" si="5"/>
        <v>1</v>
      </c>
    </row>
    <row r="44" spans="1:10">
      <c r="A44" s="1" t="s">
        <v>106</v>
      </c>
      <c r="B44" s="1" t="s">
        <v>972</v>
      </c>
      <c r="C44" t="s">
        <v>107</v>
      </c>
      <c r="D44" t="str">
        <f t="shared" si="2"/>
        <v>VOLKAN BİLGİ</v>
      </c>
      <c r="E44" s="3" t="str">
        <f t="shared" si="3"/>
        <v>2017</v>
      </c>
      <c r="F44" s="3">
        <f t="shared" si="4"/>
        <v>2010</v>
      </c>
      <c r="G44" s="9" t="str">
        <f t="shared" si="0"/>
        <v>2015-2020</v>
      </c>
      <c r="H44" t="s">
        <v>1342</v>
      </c>
      <c r="I44" t="s">
        <v>108</v>
      </c>
      <c r="J44">
        <f t="shared" si="5"/>
        <v>1</v>
      </c>
    </row>
    <row r="45" spans="1:10">
      <c r="A45" s="1" t="s">
        <v>109</v>
      </c>
      <c r="B45" s="1" t="s">
        <v>973</v>
      </c>
      <c r="C45" t="s">
        <v>110</v>
      </c>
      <c r="D45" t="str">
        <f t="shared" si="2"/>
        <v>DAVEY BICKFO</v>
      </c>
      <c r="E45" s="3" t="str">
        <f t="shared" si="3"/>
        <v>2017</v>
      </c>
      <c r="F45" s="3">
        <f t="shared" si="4"/>
        <v>2010</v>
      </c>
      <c r="G45" s="9" t="str">
        <f t="shared" si="0"/>
        <v>2015-2020</v>
      </c>
      <c r="H45" t="str">
        <f t="shared" si="6"/>
        <v>FRANSA</v>
      </c>
      <c r="I45" t="s">
        <v>111</v>
      </c>
      <c r="J45">
        <f t="shared" si="5"/>
        <v>1</v>
      </c>
    </row>
    <row r="46" spans="1:10">
      <c r="A46" s="1" t="s">
        <v>112</v>
      </c>
      <c r="B46" s="1" t="s">
        <v>974</v>
      </c>
      <c r="C46" t="s">
        <v>113</v>
      </c>
      <c r="D46" t="str">
        <f t="shared" si="2"/>
        <v>SANDVIK MINI</v>
      </c>
      <c r="E46" s="3" t="str">
        <f t="shared" si="3"/>
        <v>2017</v>
      </c>
      <c r="F46" s="3">
        <f t="shared" si="4"/>
        <v>2010</v>
      </c>
      <c r="G46" s="9" t="str">
        <f t="shared" si="0"/>
        <v>2015-2020</v>
      </c>
      <c r="H46" t="str">
        <f t="shared" si="6"/>
        <v>FİNLANDİYA</v>
      </c>
      <c r="I46" t="s">
        <v>114</v>
      </c>
      <c r="J46">
        <f t="shared" si="5"/>
        <v>3</v>
      </c>
    </row>
    <row r="47" spans="1:10">
      <c r="A47" s="1" t="s">
        <v>115</v>
      </c>
      <c r="B47" s="1" t="s">
        <v>975</v>
      </c>
      <c r="C47" t="s">
        <v>116</v>
      </c>
      <c r="D47" t="str">
        <f t="shared" si="2"/>
        <v>E.M.G. SRL V</v>
      </c>
      <c r="E47" s="3" t="str">
        <f t="shared" si="3"/>
        <v>2017</v>
      </c>
      <c r="F47" s="3">
        <f t="shared" si="4"/>
        <v>2010</v>
      </c>
      <c r="G47" s="9" t="str">
        <f t="shared" si="0"/>
        <v>2015-2020</v>
      </c>
      <c r="H47" t="str">
        <f t="shared" si="6"/>
        <v>İTALYA</v>
      </c>
      <c r="I47" t="s">
        <v>117</v>
      </c>
      <c r="J47">
        <f t="shared" si="5"/>
        <v>3</v>
      </c>
    </row>
    <row r="48" spans="1:10">
      <c r="A48" s="1" t="s">
        <v>118</v>
      </c>
      <c r="B48" s="1" t="s">
        <v>976</v>
      </c>
      <c r="C48" t="s">
        <v>1</v>
      </c>
      <c r="D48" t="str">
        <f t="shared" si="2"/>
        <v>DIEHL DEFENC</v>
      </c>
      <c r="E48" s="3" t="str">
        <f t="shared" si="3"/>
        <v>2017</v>
      </c>
      <c r="F48" s="3">
        <f t="shared" si="4"/>
        <v>2010</v>
      </c>
      <c r="G48" s="9" t="str">
        <f t="shared" si="0"/>
        <v>2015-2020</v>
      </c>
      <c r="H48" t="str">
        <f t="shared" si="6"/>
        <v>ALMANYA</v>
      </c>
      <c r="I48" t="s">
        <v>119</v>
      </c>
      <c r="J48">
        <f t="shared" si="5"/>
        <v>2</v>
      </c>
    </row>
    <row r="49" spans="1:10">
      <c r="A49" s="1" t="s">
        <v>120</v>
      </c>
      <c r="B49" s="1" t="s">
        <v>977</v>
      </c>
      <c r="C49" t="s">
        <v>1</v>
      </c>
      <c r="D49" t="str">
        <f t="shared" si="2"/>
        <v>DIEHL DEFENC</v>
      </c>
      <c r="E49" s="3" t="str">
        <f t="shared" si="3"/>
        <v>2017</v>
      </c>
      <c r="F49" s="3">
        <f t="shared" si="4"/>
        <v>2010</v>
      </c>
      <c r="G49" s="9" t="str">
        <f t="shared" si="0"/>
        <v>2015-2020</v>
      </c>
      <c r="H49" t="str">
        <f t="shared" si="6"/>
        <v>ALMANYA</v>
      </c>
      <c r="I49" t="s">
        <v>121</v>
      </c>
      <c r="J49">
        <f t="shared" si="5"/>
        <v>6</v>
      </c>
    </row>
    <row r="50" spans="1:10">
      <c r="A50" s="1" t="s">
        <v>122</v>
      </c>
      <c r="B50" s="1" t="s">
        <v>978</v>
      </c>
      <c r="C50" t="s">
        <v>1</v>
      </c>
      <c r="D50" t="str">
        <f t="shared" si="2"/>
        <v>DIEHL DEFENC</v>
      </c>
      <c r="E50" s="3" t="str">
        <f t="shared" si="3"/>
        <v>2017</v>
      </c>
      <c r="F50" s="3">
        <f t="shared" si="4"/>
        <v>2010</v>
      </c>
      <c r="G50" s="9" t="str">
        <f t="shared" si="0"/>
        <v>2015-2020</v>
      </c>
      <c r="H50" t="str">
        <f t="shared" si="6"/>
        <v>ALMANYA</v>
      </c>
      <c r="I50" t="s">
        <v>123</v>
      </c>
      <c r="J50">
        <f t="shared" si="5"/>
        <v>2</v>
      </c>
    </row>
    <row r="51" spans="1:10">
      <c r="A51" s="1" t="s">
        <v>124</v>
      </c>
      <c r="B51" s="1" t="s">
        <v>979</v>
      </c>
      <c r="C51" t="s">
        <v>16</v>
      </c>
      <c r="D51" t="str">
        <f t="shared" si="2"/>
        <v xml:space="preserve">RHEINMETALL </v>
      </c>
      <c r="E51" s="3" t="str">
        <f t="shared" si="3"/>
        <v>2017</v>
      </c>
      <c r="F51" s="3">
        <f t="shared" si="4"/>
        <v>2010</v>
      </c>
      <c r="G51" s="9" t="str">
        <f t="shared" si="0"/>
        <v>2015-2020</v>
      </c>
      <c r="H51" t="str">
        <f t="shared" si="6"/>
        <v>ALMANYA</v>
      </c>
      <c r="I51" t="s">
        <v>125</v>
      </c>
      <c r="J51">
        <f t="shared" si="5"/>
        <v>3</v>
      </c>
    </row>
    <row r="52" spans="1:10">
      <c r="A52" s="1" t="s">
        <v>126</v>
      </c>
      <c r="B52" s="1" t="s">
        <v>980</v>
      </c>
      <c r="C52" t="s">
        <v>71</v>
      </c>
      <c r="D52" t="str">
        <f t="shared" si="2"/>
        <v xml:space="preserve">MBDA FRANCE </v>
      </c>
      <c r="E52" s="3" t="str">
        <f t="shared" si="3"/>
        <v>2017</v>
      </c>
      <c r="F52" s="3">
        <f t="shared" si="4"/>
        <v>2010</v>
      </c>
      <c r="G52" s="9" t="str">
        <f t="shared" si="0"/>
        <v>2015-2020</v>
      </c>
      <c r="H52" t="str">
        <f t="shared" si="6"/>
        <v>FRANSA</v>
      </c>
      <c r="I52" t="s">
        <v>127</v>
      </c>
      <c r="J52">
        <f t="shared" si="5"/>
        <v>2</v>
      </c>
    </row>
    <row r="53" spans="1:10">
      <c r="A53" s="1" t="s">
        <v>128</v>
      </c>
      <c r="B53" s="1" t="s">
        <v>981</v>
      </c>
      <c r="C53" t="s">
        <v>129</v>
      </c>
      <c r="D53" t="str">
        <f t="shared" si="2"/>
        <v xml:space="preserve">RWM SCHWEIZ </v>
      </c>
      <c r="E53" s="3" t="str">
        <f t="shared" si="3"/>
        <v>2017</v>
      </c>
      <c r="F53" s="3">
        <f t="shared" si="4"/>
        <v>2010</v>
      </c>
      <c r="G53" s="9" t="str">
        <f t="shared" si="0"/>
        <v>2015-2020</v>
      </c>
      <c r="H53" t="str">
        <f t="shared" si="6"/>
        <v>ALMANYA</v>
      </c>
      <c r="I53" t="s">
        <v>130</v>
      </c>
      <c r="J53">
        <f t="shared" si="5"/>
        <v>1</v>
      </c>
    </row>
    <row r="54" spans="1:10">
      <c r="A54" s="1" t="s">
        <v>131</v>
      </c>
      <c r="B54" s="1" t="s">
        <v>982</v>
      </c>
      <c r="C54" t="s">
        <v>16</v>
      </c>
      <c r="D54" t="str">
        <f t="shared" si="2"/>
        <v xml:space="preserve">RHEINMETALL </v>
      </c>
      <c r="E54" s="3" t="str">
        <f t="shared" si="3"/>
        <v>2017</v>
      </c>
      <c r="F54" s="3">
        <f t="shared" si="4"/>
        <v>2010</v>
      </c>
      <c r="G54" s="9" t="str">
        <f t="shared" si="0"/>
        <v>2015-2020</v>
      </c>
      <c r="H54" t="str">
        <f t="shared" si="6"/>
        <v>ALMANYA</v>
      </c>
      <c r="I54" t="s">
        <v>132</v>
      </c>
      <c r="J54">
        <f t="shared" si="5"/>
        <v>1</v>
      </c>
    </row>
    <row r="55" spans="1:10">
      <c r="A55" s="1" t="s">
        <v>133</v>
      </c>
      <c r="B55" s="1" t="s">
        <v>983</v>
      </c>
      <c r="C55" t="s">
        <v>16</v>
      </c>
      <c r="D55" t="str">
        <f t="shared" si="2"/>
        <v xml:space="preserve">RHEINMETALL </v>
      </c>
      <c r="E55" s="3" t="str">
        <f t="shared" si="3"/>
        <v>2017</v>
      </c>
      <c r="F55" s="3">
        <f t="shared" si="4"/>
        <v>2010</v>
      </c>
      <c r="G55" s="9" t="str">
        <f t="shared" si="0"/>
        <v>2015-2020</v>
      </c>
      <c r="H55" t="str">
        <f t="shared" si="6"/>
        <v>ALMANYA</v>
      </c>
      <c r="I55" t="s">
        <v>134</v>
      </c>
      <c r="J55">
        <f t="shared" si="5"/>
        <v>5</v>
      </c>
    </row>
    <row r="56" spans="1:10">
      <c r="A56" s="1" t="s">
        <v>135</v>
      </c>
      <c r="B56" s="1" t="s">
        <v>984</v>
      </c>
      <c r="C56" t="s">
        <v>136</v>
      </c>
      <c r="D56" t="str">
        <f t="shared" si="2"/>
        <v>ATLAS ELEKTR</v>
      </c>
      <c r="E56" s="3" t="str">
        <f t="shared" si="3"/>
        <v>2017</v>
      </c>
      <c r="F56" s="3">
        <f t="shared" si="4"/>
        <v>2010</v>
      </c>
      <c r="G56" s="9" t="str">
        <f t="shared" si="0"/>
        <v>2015-2020</v>
      </c>
      <c r="H56" t="str">
        <f t="shared" si="6"/>
        <v>ALMANYA</v>
      </c>
      <c r="I56" t="s">
        <v>137</v>
      </c>
      <c r="J56">
        <f t="shared" si="5"/>
        <v>2</v>
      </c>
    </row>
    <row r="57" spans="1:10">
      <c r="A57" s="1" t="s">
        <v>138</v>
      </c>
      <c r="B57" s="1" t="s">
        <v>985</v>
      </c>
      <c r="C57" t="s">
        <v>139</v>
      </c>
      <c r="D57" t="str">
        <f t="shared" si="2"/>
        <v>EST ENERGETI</v>
      </c>
      <c r="E57" s="3" t="str">
        <f t="shared" si="3"/>
        <v>2017</v>
      </c>
      <c r="F57" s="3">
        <f t="shared" si="4"/>
        <v>2010</v>
      </c>
      <c r="G57" s="9" t="str">
        <f t="shared" si="0"/>
        <v>2015-2020</v>
      </c>
      <c r="H57" t="str">
        <f t="shared" si="6"/>
        <v>ALMANYA</v>
      </c>
      <c r="I57" t="s">
        <v>140</v>
      </c>
      <c r="J57">
        <f t="shared" si="5"/>
        <v>5</v>
      </c>
    </row>
    <row r="58" spans="1:10">
      <c r="A58" s="1" t="s">
        <v>141</v>
      </c>
      <c r="B58" s="1" t="s">
        <v>986</v>
      </c>
      <c r="C58" t="s">
        <v>142</v>
      </c>
      <c r="D58" t="str">
        <f t="shared" si="2"/>
        <v>LEONARDO S.P</v>
      </c>
      <c r="E58" s="3" t="str">
        <f t="shared" si="3"/>
        <v>2017</v>
      </c>
      <c r="F58" s="3">
        <f t="shared" si="4"/>
        <v>2010</v>
      </c>
      <c r="G58" s="9" t="str">
        <f t="shared" si="0"/>
        <v>2015-2020</v>
      </c>
      <c r="H58" t="str">
        <f t="shared" si="6"/>
        <v>İTALYA</v>
      </c>
      <c r="I58" t="s">
        <v>143</v>
      </c>
      <c r="J58">
        <f t="shared" si="5"/>
        <v>1</v>
      </c>
    </row>
    <row r="59" spans="1:10">
      <c r="A59" s="1" t="s">
        <v>144</v>
      </c>
      <c r="B59" s="1" t="s">
        <v>987</v>
      </c>
      <c r="C59" t="s">
        <v>145</v>
      </c>
      <c r="D59" t="str">
        <f t="shared" si="2"/>
        <v>DETNET SOUTH</v>
      </c>
      <c r="E59" s="3" t="str">
        <f t="shared" si="3"/>
        <v>2017</v>
      </c>
      <c r="F59" s="3">
        <f t="shared" si="4"/>
        <v>2010</v>
      </c>
      <c r="G59" s="9" t="str">
        <f t="shared" si="0"/>
        <v>2015-2020</v>
      </c>
      <c r="H59" t="str">
        <f t="shared" si="6"/>
        <v>AFRİKA</v>
      </c>
      <c r="I59" t="s">
        <v>146</v>
      </c>
      <c r="J59">
        <f t="shared" si="5"/>
        <v>4</v>
      </c>
    </row>
    <row r="60" spans="1:10">
      <c r="A60" s="1" t="s">
        <v>147</v>
      </c>
      <c r="B60" s="1" t="s">
        <v>988</v>
      </c>
      <c r="C60" t="s">
        <v>148</v>
      </c>
      <c r="D60" t="str">
        <f t="shared" si="2"/>
        <v>ERNSTRÖM TEC</v>
      </c>
      <c r="E60" s="3" t="str">
        <f t="shared" si="3"/>
        <v>2017</v>
      </c>
      <c r="F60" s="3">
        <f t="shared" si="4"/>
        <v>2010</v>
      </c>
      <c r="G60" s="9" t="str">
        <f t="shared" si="0"/>
        <v>2015-2020</v>
      </c>
      <c r="H60" t="str">
        <f t="shared" si="6"/>
        <v>İSVEÇ</v>
      </c>
      <c r="I60" t="s">
        <v>149</v>
      </c>
      <c r="J60">
        <f t="shared" si="5"/>
        <v>6</v>
      </c>
    </row>
    <row r="61" spans="1:10">
      <c r="A61" s="1" t="s">
        <v>150</v>
      </c>
      <c r="B61" s="1" t="s">
        <v>989</v>
      </c>
      <c r="C61" t="s">
        <v>16</v>
      </c>
      <c r="D61" t="str">
        <f t="shared" si="2"/>
        <v xml:space="preserve">RHEINMETALL </v>
      </c>
      <c r="E61" s="3" t="str">
        <f t="shared" si="3"/>
        <v>2017</v>
      </c>
      <c r="F61" s="3">
        <f t="shared" si="4"/>
        <v>2010</v>
      </c>
      <c r="G61" s="9" t="str">
        <f t="shared" si="0"/>
        <v>2015-2020</v>
      </c>
      <c r="H61" t="str">
        <f t="shared" si="6"/>
        <v>ALMANYA</v>
      </c>
      <c r="I61" t="s">
        <v>151</v>
      </c>
      <c r="J61">
        <f t="shared" si="5"/>
        <v>6</v>
      </c>
    </row>
    <row r="62" spans="1:10">
      <c r="A62" s="1" t="s">
        <v>152</v>
      </c>
      <c r="B62" s="1" t="s">
        <v>990</v>
      </c>
      <c r="C62" t="s">
        <v>153</v>
      </c>
      <c r="D62" t="str">
        <f t="shared" si="2"/>
        <v>ADIYAMAN ÜNİ</v>
      </c>
      <c r="E62" s="3" t="str">
        <f t="shared" si="3"/>
        <v>2017</v>
      </c>
      <c r="F62" s="3">
        <f t="shared" si="4"/>
        <v>2010</v>
      </c>
      <c r="G62" s="9" t="str">
        <f t="shared" si="0"/>
        <v>2015-2020</v>
      </c>
      <c r="H62" t="s">
        <v>1342</v>
      </c>
      <c r="I62" t="s">
        <v>23</v>
      </c>
      <c r="J62">
        <f t="shared" si="5"/>
        <v>1</v>
      </c>
    </row>
    <row r="63" spans="1:10">
      <c r="A63" s="1" t="s">
        <v>154</v>
      </c>
      <c r="B63" s="1" t="s">
        <v>991</v>
      </c>
      <c r="C63" t="s">
        <v>155</v>
      </c>
      <c r="D63" t="str">
        <f t="shared" si="2"/>
        <v>INDET SAFETY</v>
      </c>
      <c r="E63" s="3" t="str">
        <f t="shared" si="3"/>
        <v>2017</v>
      </c>
      <c r="F63" s="3">
        <f t="shared" si="4"/>
        <v>2010</v>
      </c>
      <c r="G63" s="9" t="str">
        <f t="shared" si="0"/>
        <v>2015-2020</v>
      </c>
      <c r="H63" t="s">
        <v>1343</v>
      </c>
      <c r="I63" t="s">
        <v>156</v>
      </c>
      <c r="J63">
        <f t="shared" si="5"/>
        <v>2</v>
      </c>
    </row>
    <row r="64" spans="1:10">
      <c r="A64" s="1" t="s">
        <v>157</v>
      </c>
      <c r="B64" s="1" t="s">
        <v>992</v>
      </c>
      <c r="C64" t="s">
        <v>158</v>
      </c>
      <c r="D64" t="str">
        <f t="shared" si="2"/>
        <v>AREX PROIZVO</v>
      </c>
      <c r="E64" s="3" t="str">
        <f t="shared" si="3"/>
        <v>2017</v>
      </c>
      <c r="F64" s="3">
        <f t="shared" si="4"/>
        <v>2010</v>
      </c>
      <c r="G64" s="9" t="str">
        <f t="shared" si="0"/>
        <v>2015-2020</v>
      </c>
      <c r="H64" t="str">
        <f t="shared" si="6"/>
        <v>SLOVENYA</v>
      </c>
      <c r="I64" t="s">
        <v>159</v>
      </c>
      <c r="J64">
        <f t="shared" si="5"/>
        <v>3</v>
      </c>
    </row>
    <row r="65" spans="1:10">
      <c r="A65" s="1" t="s">
        <v>160</v>
      </c>
      <c r="B65" s="1" t="s">
        <v>993</v>
      </c>
      <c r="C65" t="s">
        <v>158</v>
      </c>
      <c r="D65" t="str">
        <f t="shared" si="2"/>
        <v>AREX PROIZVO</v>
      </c>
      <c r="E65" s="3" t="str">
        <f t="shared" si="3"/>
        <v>2017</v>
      </c>
      <c r="F65" s="3">
        <f t="shared" si="4"/>
        <v>2010</v>
      </c>
      <c r="G65" s="9" t="str">
        <f t="shared" si="0"/>
        <v>2015-2020</v>
      </c>
      <c r="H65" t="str">
        <f t="shared" si="6"/>
        <v>SLOVENYA</v>
      </c>
      <c r="I65" t="s">
        <v>161</v>
      </c>
      <c r="J65">
        <f t="shared" si="5"/>
        <v>2</v>
      </c>
    </row>
    <row r="66" spans="1:10">
      <c r="A66" s="1" t="s">
        <v>162</v>
      </c>
      <c r="B66" s="1" t="s">
        <v>994</v>
      </c>
      <c r="C66" t="s">
        <v>163</v>
      </c>
      <c r="D66" t="str">
        <f t="shared" si="2"/>
        <v>PAHMET LLC S</v>
      </c>
      <c r="E66" s="3" t="str">
        <f t="shared" si="3"/>
        <v>2017</v>
      </c>
      <c r="F66" s="3">
        <f t="shared" si="4"/>
        <v>2010</v>
      </c>
      <c r="G66" s="9" t="str">
        <f t="shared" ref="G66:G129" si="7">CONCATENATE(IF(MOD(E66,5)=0,ROUNDDOWN((E66-1)/5,0)*5,ROUNDDOWN(E66/5,0)*5),"-",ROUNDUP(E66/5,0)*5)</f>
        <v>2015-2020</v>
      </c>
      <c r="H66" t="str">
        <f t="shared" si="6"/>
        <v>A.B.D.</v>
      </c>
      <c r="I66" t="s">
        <v>164</v>
      </c>
      <c r="J66">
        <f t="shared" si="5"/>
        <v>3</v>
      </c>
    </row>
    <row r="67" spans="1:10">
      <c r="A67" s="1" t="s">
        <v>165</v>
      </c>
      <c r="B67" s="1" t="s">
        <v>995</v>
      </c>
      <c r="C67" t="s">
        <v>166</v>
      </c>
      <c r="D67" t="str">
        <f t="shared" ref="D67:D130" si="8">LEFT(C67,12)</f>
        <v xml:space="preserve">THALES Tour </v>
      </c>
      <c r="E67" s="3" t="str">
        <f t="shared" ref="E67:E130" si="9">LEFT(A67,4)</f>
        <v>2017</v>
      </c>
      <c r="F67" s="3">
        <f t="shared" ref="F67:F130" si="10">ROUNDDOWN(E67,-1)</f>
        <v>2010</v>
      </c>
      <c r="G67" s="9" t="str">
        <f t="shared" si="7"/>
        <v>2015-2020</v>
      </c>
      <c r="H67" t="str">
        <f t="shared" ref="H67:H129" si="11">RIGHT(TRIM(C67),LEN(TRIM(C67))-FIND("*",SUBSTITUTE(TRIM(C67)," ","*",LEN(TRIM(C67))-LEN(SUBSTITUTE(TRIM(C67)," ","")))))</f>
        <v>FRANSA</v>
      </c>
      <c r="I67" t="s">
        <v>167</v>
      </c>
      <c r="J67">
        <f t="shared" ref="J67:J130" si="12">LEN(I67)-LEN(SUBSTITUTE(I67,",",""))+1</f>
        <v>8</v>
      </c>
    </row>
    <row r="68" spans="1:10">
      <c r="A68" s="1" t="s">
        <v>168</v>
      </c>
      <c r="B68" s="1" t="s">
        <v>996</v>
      </c>
      <c r="C68" t="s">
        <v>169</v>
      </c>
      <c r="D68" t="str">
        <f t="shared" si="8"/>
        <v>İBRAHİM ÇOLA</v>
      </c>
      <c r="E68" s="3" t="str">
        <f t="shared" si="9"/>
        <v>2017</v>
      </c>
      <c r="F68" s="3">
        <f t="shared" si="10"/>
        <v>2010</v>
      </c>
      <c r="G68" s="9" t="str">
        <f t="shared" si="7"/>
        <v>2015-2020</v>
      </c>
      <c r="H68" t="s">
        <v>1342</v>
      </c>
      <c r="I68" t="s">
        <v>46</v>
      </c>
      <c r="J68">
        <f t="shared" si="12"/>
        <v>1</v>
      </c>
    </row>
    <row r="69" spans="1:10">
      <c r="A69" s="1" t="s">
        <v>170</v>
      </c>
      <c r="B69" s="1" t="s">
        <v>997</v>
      </c>
      <c r="C69" t="s">
        <v>171</v>
      </c>
      <c r="D69" t="str">
        <f t="shared" si="8"/>
        <v>ANTE SAVUNMA</v>
      </c>
      <c r="E69" s="3" t="str">
        <f t="shared" si="9"/>
        <v>2017</v>
      </c>
      <c r="F69" s="3">
        <f t="shared" si="10"/>
        <v>2010</v>
      </c>
      <c r="G69" s="9" t="str">
        <f t="shared" si="7"/>
        <v>2015-2020</v>
      </c>
      <c r="H69" t="s">
        <v>1342</v>
      </c>
      <c r="I69" t="s">
        <v>172</v>
      </c>
      <c r="J69">
        <f t="shared" si="12"/>
        <v>1</v>
      </c>
    </row>
    <row r="70" spans="1:10">
      <c r="A70" s="1" t="s">
        <v>173</v>
      </c>
      <c r="B70" s="1" t="s">
        <v>998</v>
      </c>
      <c r="C70" t="s">
        <v>136</v>
      </c>
      <c r="D70" t="str">
        <f t="shared" si="8"/>
        <v>ATLAS ELEKTR</v>
      </c>
      <c r="E70" s="3" t="str">
        <f t="shared" si="9"/>
        <v>2017</v>
      </c>
      <c r="F70" s="3">
        <f t="shared" si="10"/>
        <v>2010</v>
      </c>
      <c r="G70" s="9" t="str">
        <f t="shared" si="7"/>
        <v>2015-2020</v>
      </c>
      <c r="H70" t="str">
        <f t="shared" si="11"/>
        <v>ALMANYA</v>
      </c>
      <c r="I70" t="s">
        <v>174</v>
      </c>
      <c r="J70">
        <f t="shared" si="12"/>
        <v>7</v>
      </c>
    </row>
    <row r="71" spans="1:10">
      <c r="A71" s="1" t="s">
        <v>175</v>
      </c>
      <c r="B71" s="1" t="s">
        <v>999</v>
      </c>
      <c r="C71" t="s">
        <v>176</v>
      </c>
      <c r="D71" t="str">
        <f t="shared" si="8"/>
        <v>RAYTHEON COM</v>
      </c>
      <c r="E71" s="3" t="str">
        <f t="shared" si="9"/>
        <v>2017</v>
      </c>
      <c r="F71" s="3">
        <f t="shared" si="10"/>
        <v>2010</v>
      </c>
      <c r="G71" s="9" t="str">
        <f t="shared" si="7"/>
        <v>2015-2020</v>
      </c>
      <c r="H71" t="str">
        <f t="shared" si="11"/>
        <v>A.B.D.</v>
      </c>
      <c r="I71" t="s">
        <v>177</v>
      </c>
      <c r="J71">
        <f t="shared" si="12"/>
        <v>2</v>
      </c>
    </row>
    <row r="72" spans="1:10">
      <c r="A72" s="1" t="s">
        <v>178</v>
      </c>
      <c r="B72" s="1" t="s">
        <v>1000</v>
      </c>
      <c r="C72" t="s">
        <v>25</v>
      </c>
      <c r="D72" t="str">
        <f t="shared" si="8"/>
        <v>MAXAMCORP HO</v>
      </c>
      <c r="E72" s="3" t="str">
        <f t="shared" si="9"/>
        <v>2017</v>
      </c>
      <c r="F72" s="3">
        <f t="shared" si="10"/>
        <v>2010</v>
      </c>
      <c r="G72" s="9" t="str">
        <f t="shared" si="7"/>
        <v>2015-2020</v>
      </c>
      <c r="H72" t="str">
        <f t="shared" si="11"/>
        <v>İSPANYA</v>
      </c>
      <c r="I72" t="s">
        <v>179</v>
      </c>
      <c r="J72">
        <f t="shared" si="12"/>
        <v>3</v>
      </c>
    </row>
    <row r="73" spans="1:10">
      <c r="A73" s="1" t="s">
        <v>180</v>
      </c>
      <c r="B73" s="1" t="s">
        <v>980</v>
      </c>
      <c r="C73" t="s">
        <v>71</v>
      </c>
      <c r="D73" t="str">
        <f t="shared" si="8"/>
        <v xml:space="preserve">MBDA FRANCE </v>
      </c>
      <c r="E73" s="3" t="str">
        <f t="shared" si="9"/>
        <v>2017</v>
      </c>
      <c r="F73" s="3">
        <f t="shared" si="10"/>
        <v>2010</v>
      </c>
      <c r="G73" s="9" t="str">
        <f t="shared" si="7"/>
        <v>2015-2020</v>
      </c>
      <c r="H73" t="str">
        <f t="shared" si="11"/>
        <v>FRANSA</v>
      </c>
      <c r="I73" t="s">
        <v>181</v>
      </c>
      <c r="J73">
        <f t="shared" si="12"/>
        <v>3</v>
      </c>
    </row>
    <row r="74" spans="1:10">
      <c r="A74" s="1" t="s">
        <v>182</v>
      </c>
      <c r="B74" s="1" t="s">
        <v>1001</v>
      </c>
      <c r="C74" t="s">
        <v>183</v>
      </c>
      <c r="D74" t="str">
        <f t="shared" si="8"/>
        <v>GAMO OUTDOOR</v>
      </c>
      <c r="E74" s="3" t="str">
        <f t="shared" si="9"/>
        <v>2016</v>
      </c>
      <c r="F74" s="3">
        <f t="shared" si="10"/>
        <v>2010</v>
      </c>
      <c r="G74" s="9" t="str">
        <f t="shared" si="7"/>
        <v>2015-2020</v>
      </c>
      <c r="H74" t="str">
        <f t="shared" si="11"/>
        <v>İSPANYA</v>
      </c>
      <c r="I74" t="s">
        <v>184</v>
      </c>
      <c r="J74">
        <f t="shared" si="12"/>
        <v>3</v>
      </c>
    </row>
    <row r="75" spans="1:10">
      <c r="A75" s="1" t="s">
        <v>185</v>
      </c>
      <c r="B75" s="1" t="s">
        <v>1002</v>
      </c>
      <c r="C75" t="s">
        <v>186</v>
      </c>
      <c r="D75" t="str">
        <f t="shared" si="8"/>
        <v>ATILIM ÜNİVE</v>
      </c>
      <c r="E75" s="3" t="str">
        <f t="shared" si="9"/>
        <v>2016</v>
      </c>
      <c r="F75" s="3">
        <f t="shared" si="10"/>
        <v>2010</v>
      </c>
      <c r="G75" s="9" t="str">
        <f t="shared" si="7"/>
        <v>2015-2020</v>
      </c>
      <c r="H75" t="str">
        <f t="shared" si="11"/>
        <v>Ankara</v>
      </c>
      <c r="I75" t="s">
        <v>23</v>
      </c>
      <c r="J75">
        <f t="shared" si="12"/>
        <v>1</v>
      </c>
    </row>
    <row r="76" spans="1:10">
      <c r="A76" s="1" t="s">
        <v>187</v>
      </c>
      <c r="B76" s="1" t="s">
        <v>1003</v>
      </c>
      <c r="C76" t="s">
        <v>186</v>
      </c>
      <c r="D76" t="str">
        <f t="shared" si="8"/>
        <v>ATILIM ÜNİVE</v>
      </c>
      <c r="E76" s="3" t="str">
        <f t="shared" si="9"/>
        <v>2016</v>
      </c>
      <c r="F76" s="3">
        <f t="shared" si="10"/>
        <v>2010</v>
      </c>
      <c r="G76" s="9" t="str">
        <f t="shared" si="7"/>
        <v>2015-2020</v>
      </c>
      <c r="H76" t="str">
        <f t="shared" si="11"/>
        <v>Ankara</v>
      </c>
      <c r="I76" t="s">
        <v>188</v>
      </c>
      <c r="J76">
        <f t="shared" si="12"/>
        <v>1</v>
      </c>
    </row>
    <row r="77" spans="1:10">
      <c r="A77" s="1" t="s">
        <v>189</v>
      </c>
      <c r="B77" s="1" t="s">
        <v>1004</v>
      </c>
      <c r="C77" t="s">
        <v>190</v>
      </c>
      <c r="D77" t="str">
        <f t="shared" si="8"/>
        <v>GENIUS PATEN</v>
      </c>
      <c r="E77" s="3" t="str">
        <f t="shared" si="9"/>
        <v>2016</v>
      </c>
      <c r="F77" s="3">
        <f t="shared" si="10"/>
        <v>2010</v>
      </c>
      <c r="G77" s="9" t="str">
        <f t="shared" si="7"/>
        <v>2015-2020</v>
      </c>
      <c r="H77" t="str">
        <f t="shared" si="11"/>
        <v>ALMANYA</v>
      </c>
      <c r="I77" t="s">
        <v>191</v>
      </c>
      <c r="J77">
        <f t="shared" si="12"/>
        <v>4</v>
      </c>
    </row>
    <row r="78" spans="1:10">
      <c r="A78" s="1" t="s">
        <v>192</v>
      </c>
      <c r="B78" s="1" t="s">
        <v>1005</v>
      </c>
      <c r="C78" t="s">
        <v>193</v>
      </c>
      <c r="D78" t="str">
        <f t="shared" si="8"/>
        <v>ALTİ DYNAMİC</v>
      </c>
      <c r="E78" s="3" t="str">
        <f t="shared" si="9"/>
        <v>2016</v>
      </c>
      <c r="F78" s="3">
        <f t="shared" si="10"/>
        <v>2010</v>
      </c>
      <c r="G78" s="9" t="str">
        <f t="shared" si="7"/>
        <v>2015-2020</v>
      </c>
      <c r="H78" t="s">
        <v>1342</v>
      </c>
      <c r="I78" t="s">
        <v>69</v>
      </c>
      <c r="J78">
        <f t="shared" si="12"/>
        <v>1</v>
      </c>
    </row>
    <row r="79" spans="1:10">
      <c r="A79" s="1" t="s">
        <v>194</v>
      </c>
      <c r="B79" s="1" t="s">
        <v>1006</v>
      </c>
      <c r="C79" t="s">
        <v>195</v>
      </c>
      <c r="D79" t="str">
        <f t="shared" si="8"/>
        <v>SERKAN YAKIN</v>
      </c>
      <c r="E79" s="3" t="str">
        <f t="shared" si="9"/>
        <v>2016</v>
      </c>
      <c r="F79" s="3">
        <f t="shared" si="10"/>
        <v>2010</v>
      </c>
      <c r="G79" s="9" t="str">
        <f t="shared" si="7"/>
        <v>2015-2020</v>
      </c>
      <c r="H79" t="s">
        <v>1342</v>
      </c>
      <c r="I79" t="s">
        <v>196</v>
      </c>
      <c r="J79">
        <f t="shared" si="12"/>
        <v>1</v>
      </c>
    </row>
    <row r="80" spans="1:10">
      <c r="A80" s="1" t="s">
        <v>197</v>
      </c>
      <c r="B80" s="1" t="s">
        <v>1007</v>
      </c>
      <c r="C80" t="s">
        <v>198</v>
      </c>
      <c r="D80" t="str">
        <f t="shared" si="8"/>
        <v>NATIONAL CHU</v>
      </c>
      <c r="E80" s="3" t="str">
        <f t="shared" si="9"/>
        <v>2016</v>
      </c>
      <c r="F80" s="3">
        <f t="shared" si="10"/>
        <v>2010</v>
      </c>
      <c r="G80" s="9" t="str">
        <f t="shared" si="7"/>
        <v>2015-2020</v>
      </c>
      <c r="H80" t="s">
        <v>1344</v>
      </c>
      <c r="I80" t="s">
        <v>20</v>
      </c>
      <c r="J80">
        <f t="shared" si="12"/>
        <v>1</v>
      </c>
    </row>
    <row r="81" spans="1:10">
      <c r="A81" s="1" t="s">
        <v>199</v>
      </c>
      <c r="B81" s="1" t="s">
        <v>1008</v>
      </c>
      <c r="C81" t="s">
        <v>176</v>
      </c>
      <c r="D81" t="str">
        <f t="shared" si="8"/>
        <v>RAYTHEON COM</v>
      </c>
      <c r="E81" s="3" t="str">
        <f t="shared" si="9"/>
        <v>2016</v>
      </c>
      <c r="F81" s="3">
        <f t="shared" si="10"/>
        <v>2010</v>
      </c>
      <c r="G81" s="9" t="str">
        <f t="shared" si="7"/>
        <v>2015-2020</v>
      </c>
      <c r="H81" t="str">
        <f t="shared" si="11"/>
        <v>A.B.D.</v>
      </c>
      <c r="I81" t="s">
        <v>200</v>
      </c>
      <c r="J81">
        <f t="shared" si="12"/>
        <v>1</v>
      </c>
    </row>
    <row r="82" spans="1:10">
      <c r="A82" s="1" t="s">
        <v>201</v>
      </c>
      <c r="B82" s="1" t="s">
        <v>1009</v>
      </c>
      <c r="C82" t="s">
        <v>176</v>
      </c>
      <c r="D82" t="str">
        <f t="shared" si="8"/>
        <v>RAYTHEON COM</v>
      </c>
      <c r="E82" s="3" t="str">
        <f t="shared" si="9"/>
        <v>2016</v>
      </c>
      <c r="F82" s="3">
        <f t="shared" si="10"/>
        <v>2010</v>
      </c>
      <c r="G82" s="9" t="str">
        <f t="shared" si="7"/>
        <v>2015-2020</v>
      </c>
      <c r="H82" t="str">
        <f t="shared" si="11"/>
        <v>A.B.D.</v>
      </c>
      <c r="I82" t="s">
        <v>202</v>
      </c>
      <c r="J82">
        <f t="shared" si="12"/>
        <v>2</v>
      </c>
    </row>
    <row r="83" spans="1:10">
      <c r="A83" s="1" t="s">
        <v>203</v>
      </c>
      <c r="B83" s="1" t="s">
        <v>1010</v>
      </c>
      <c r="C83" t="s">
        <v>204</v>
      </c>
      <c r="D83" t="str">
        <f t="shared" si="8"/>
        <v>ROXEL FRANCE</v>
      </c>
      <c r="E83" s="3" t="str">
        <f t="shared" si="9"/>
        <v>2016</v>
      </c>
      <c r="F83" s="3">
        <f t="shared" si="10"/>
        <v>2010</v>
      </c>
      <c r="G83" s="9" t="str">
        <f t="shared" si="7"/>
        <v>2015-2020</v>
      </c>
      <c r="H83" t="str">
        <f t="shared" si="11"/>
        <v>FRANSA</v>
      </c>
      <c r="I83" t="s">
        <v>205</v>
      </c>
      <c r="J83">
        <f t="shared" si="12"/>
        <v>2</v>
      </c>
    </row>
    <row r="84" spans="1:10">
      <c r="A84" s="1" t="s">
        <v>206</v>
      </c>
      <c r="B84" s="1" t="s">
        <v>970</v>
      </c>
      <c r="C84" t="s">
        <v>176</v>
      </c>
      <c r="D84" t="str">
        <f t="shared" si="8"/>
        <v>RAYTHEON COM</v>
      </c>
      <c r="E84" s="3" t="str">
        <f t="shared" si="9"/>
        <v>2016</v>
      </c>
      <c r="F84" s="3">
        <f t="shared" si="10"/>
        <v>2010</v>
      </c>
      <c r="G84" s="9" t="str">
        <f t="shared" si="7"/>
        <v>2015-2020</v>
      </c>
      <c r="H84" t="str">
        <f t="shared" si="11"/>
        <v>A.B.D.</v>
      </c>
      <c r="I84" t="s">
        <v>105</v>
      </c>
      <c r="J84">
        <f t="shared" si="12"/>
        <v>1</v>
      </c>
    </row>
    <row r="85" spans="1:10">
      <c r="A85" s="1" t="s">
        <v>207</v>
      </c>
      <c r="B85" s="1" t="s">
        <v>1011</v>
      </c>
      <c r="C85" t="s">
        <v>208</v>
      </c>
      <c r="D85" t="str">
        <f t="shared" si="8"/>
        <v>ALİ FİDAN FA</v>
      </c>
      <c r="E85" s="3" t="str">
        <f t="shared" si="9"/>
        <v>2016</v>
      </c>
      <c r="F85" s="3">
        <f t="shared" si="10"/>
        <v>2010</v>
      </c>
      <c r="G85" s="9" t="str">
        <f t="shared" si="7"/>
        <v>2015-2020</v>
      </c>
      <c r="H85" t="s">
        <v>1342</v>
      </c>
      <c r="I85" t="s">
        <v>209</v>
      </c>
      <c r="J85">
        <f t="shared" si="12"/>
        <v>3</v>
      </c>
    </row>
    <row r="86" spans="1:10">
      <c r="A86" s="1" t="s">
        <v>210</v>
      </c>
      <c r="B86" s="1" t="s">
        <v>1011</v>
      </c>
      <c r="C86" t="s">
        <v>211</v>
      </c>
      <c r="D86" t="str">
        <f t="shared" si="8"/>
        <v>NAZIM GÜLMEZ</v>
      </c>
      <c r="E86" s="3" t="str">
        <f t="shared" si="9"/>
        <v>2016</v>
      </c>
      <c r="F86" s="3">
        <f t="shared" si="10"/>
        <v>2010</v>
      </c>
      <c r="G86" s="9" t="str">
        <f t="shared" si="7"/>
        <v>2015-2020</v>
      </c>
      <c r="H86" t="s">
        <v>1342</v>
      </c>
      <c r="I86" t="s">
        <v>212</v>
      </c>
      <c r="J86">
        <f t="shared" si="12"/>
        <v>2</v>
      </c>
    </row>
    <row r="87" spans="1:10">
      <c r="A87" s="1" t="s">
        <v>213</v>
      </c>
      <c r="B87" s="1" t="s">
        <v>1011</v>
      </c>
      <c r="C87" t="s">
        <v>214</v>
      </c>
      <c r="D87" t="str">
        <f t="shared" si="8"/>
        <v>DAVUT EREN Ş</v>
      </c>
      <c r="E87" s="3" t="str">
        <f t="shared" si="9"/>
        <v>2016</v>
      </c>
      <c r="F87" s="3">
        <f t="shared" si="10"/>
        <v>2010</v>
      </c>
      <c r="G87" s="9" t="str">
        <f t="shared" si="7"/>
        <v>2015-2020</v>
      </c>
      <c r="H87" t="s">
        <v>1342</v>
      </c>
      <c r="I87" t="s">
        <v>215</v>
      </c>
      <c r="J87">
        <f t="shared" si="12"/>
        <v>2</v>
      </c>
    </row>
    <row r="88" spans="1:10">
      <c r="A88" s="1" t="s">
        <v>216</v>
      </c>
      <c r="B88" s="1" t="s">
        <v>1012</v>
      </c>
      <c r="C88" t="s">
        <v>217</v>
      </c>
      <c r="D88" t="str">
        <f t="shared" si="8"/>
        <v>DİEHL BGT DE</v>
      </c>
      <c r="E88" s="3" t="str">
        <f t="shared" si="9"/>
        <v>2016</v>
      </c>
      <c r="F88" s="3">
        <f t="shared" si="10"/>
        <v>2010</v>
      </c>
      <c r="G88" s="9" t="str">
        <f t="shared" si="7"/>
        <v>2015-2020</v>
      </c>
      <c r="H88" t="str">
        <f t="shared" si="11"/>
        <v>ALMANYA</v>
      </c>
      <c r="I88" t="s">
        <v>218</v>
      </c>
      <c r="J88">
        <f t="shared" si="12"/>
        <v>2</v>
      </c>
    </row>
    <row r="89" spans="1:10">
      <c r="A89" s="1" t="s">
        <v>219</v>
      </c>
      <c r="B89" s="1" t="s">
        <v>1013</v>
      </c>
      <c r="C89" t="s">
        <v>220</v>
      </c>
      <c r="D89" t="str">
        <f t="shared" si="8"/>
        <v>ROCK BREAKIN</v>
      </c>
      <c r="E89" s="3" t="str">
        <f t="shared" si="9"/>
        <v>2016</v>
      </c>
      <c r="F89" s="3">
        <f t="shared" si="10"/>
        <v>2010</v>
      </c>
      <c r="G89" s="9" t="str">
        <f t="shared" si="7"/>
        <v>2015-2020</v>
      </c>
      <c r="H89" t="s">
        <v>1345</v>
      </c>
      <c r="I89" t="s">
        <v>221</v>
      </c>
      <c r="J89">
        <f t="shared" si="12"/>
        <v>5</v>
      </c>
    </row>
    <row r="90" spans="1:10">
      <c r="A90" s="1" t="s">
        <v>222</v>
      </c>
      <c r="B90" s="1" t="s">
        <v>1014</v>
      </c>
      <c r="C90" t="s">
        <v>223</v>
      </c>
      <c r="D90" t="str">
        <f t="shared" si="8"/>
        <v>ORICA EXPLOS</v>
      </c>
      <c r="E90" s="3" t="str">
        <f t="shared" si="9"/>
        <v>2016</v>
      </c>
      <c r="F90" s="3">
        <f t="shared" si="10"/>
        <v>2010</v>
      </c>
      <c r="G90" s="9" t="str">
        <f t="shared" si="7"/>
        <v>2015-2020</v>
      </c>
      <c r="H90" t="str">
        <f t="shared" si="11"/>
        <v>AVUSTRALYA</v>
      </c>
      <c r="I90" t="s">
        <v>224</v>
      </c>
      <c r="J90">
        <f t="shared" si="12"/>
        <v>7</v>
      </c>
    </row>
    <row r="91" spans="1:10">
      <c r="A91" s="1" t="s">
        <v>225</v>
      </c>
      <c r="B91" s="1" t="s">
        <v>1015</v>
      </c>
      <c r="C91" t="s">
        <v>226</v>
      </c>
      <c r="D91" t="str">
        <f t="shared" si="8"/>
        <v xml:space="preserve">BAE SYSTEMS </v>
      </c>
      <c r="E91" s="3" t="str">
        <f t="shared" si="9"/>
        <v>2016</v>
      </c>
      <c r="F91" s="3">
        <f t="shared" si="10"/>
        <v>2010</v>
      </c>
      <c r="G91" s="9" t="str">
        <f t="shared" si="7"/>
        <v>2015-2020</v>
      </c>
      <c r="H91" t="str">
        <f t="shared" si="11"/>
        <v>A.B.D.</v>
      </c>
      <c r="I91" t="s">
        <v>227</v>
      </c>
      <c r="J91">
        <f t="shared" si="12"/>
        <v>4</v>
      </c>
    </row>
    <row r="92" spans="1:10">
      <c r="A92" s="1" t="s">
        <v>228</v>
      </c>
      <c r="B92" s="1" t="s">
        <v>1016</v>
      </c>
      <c r="C92" t="s">
        <v>229</v>
      </c>
      <c r="D92" t="str">
        <f t="shared" si="8"/>
        <v xml:space="preserve">BAE SYSTEMS </v>
      </c>
      <c r="E92" s="3" t="str">
        <f t="shared" si="9"/>
        <v>2016</v>
      </c>
      <c r="F92" s="3">
        <f t="shared" si="10"/>
        <v>2010</v>
      </c>
      <c r="G92" s="9" t="str">
        <f t="shared" si="7"/>
        <v>2015-2020</v>
      </c>
      <c r="H92" t="str">
        <f t="shared" si="11"/>
        <v>A.B.D.</v>
      </c>
      <c r="I92" t="s">
        <v>230</v>
      </c>
      <c r="J92">
        <f t="shared" si="12"/>
        <v>2</v>
      </c>
    </row>
    <row r="93" spans="1:10">
      <c r="A93" s="1" t="s">
        <v>231</v>
      </c>
      <c r="B93" s="1" t="s">
        <v>1017</v>
      </c>
      <c r="C93" t="s">
        <v>232</v>
      </c>
      <c r="D93" t="str">
        <f t="shared" si="8"/>
        <v xml:space="preserve">EURENCO 33, </v>
      </c>
      <c r="E93" s="3" t="str">
        <f t="shared" si="9"/>
        <v>2016</v>
      </c>
      <c r="F93" s="3">
        <f t="shared" si="10"/>
        <v>2010</v>
      </c>
      <c r="G93" s="9" t="str">
        <f t="shared" si="7"/>
        <v>2015-2020</v>
      </c>
      <c r="H93" t="str">
        <f t="shared" si="11"/>
        <v>FRANSA</v>
      </c>
      <c r="I93" t="s">
        <v>233</v>
      </c>
      <c r="J93">
        <f t="shared" si="12"/>
        <v>2</v>
      </c>
    </row>
    <row r="94" spans="1:10">
      <c r="A94" s="1" t="s">
        <v>234</v>
      </c>
      <c r="B94" s="1" t="s">
        <v>1018</v>
      </c>
      <c r="C94" t="s">
        <v>235</v>
      </c>
      <c r="D94" t="str">
        <f t="shared" si="8"/>
        <v>BÜYÜK COŞKUN</v>
      </c>
      <c r="E94" s="3" t="str">
        <f t="shared" si="9"/>
        <v>2016</v>
      </c>
      <c r="F94" s="3">
        <f t="shared" si="10"/>
        <v>2010</v>
      </c>
      <c r="G94" s="9" t="str">
        <f t="shared" si="7"/>
        <v>2015-2020</v>
      </c>
      <c r="H94" t="s">
        <v>1342</v>
      </c>
      <c r="I94" t="s">
        <v>236</v>
      </c>
      <c r="J94">
        <f t="shared" si="12"/>
        <v>1</v>
      </c>
    </row>
    <row r="95" spans="1:10">
      <c r="A95" s="1" t="s">
        <v>237</v>
      </c>
      <c r="B95" s="1" t="s">
        <v>1019</v>
      </c>
      <c r="C95" t="s">
        <v>99</v>
      </c>
      <c r="D95" t="str">
        <f t="shared" si="8"/>
        <v>E.M.G. SRL V</v>
      </c>
      <c r="E95" s="3" t="str">
        <f t="shared" si="9"/>
        <v>2016</v>
      </c>
      <c r="F95" s="3">
        <f t="shared" si="10"/>
        <v>2010</v>
      </c>
      <c r="G95" s="9" t="str">
        <f t="shared" si="7"/>
        <v>2015-2020</v>
      </c>
      <c r="H95" t="str">
        <f t="shared" si="11"/>
        <v>İTALYA</v>
      </c>
      <c r="I95" t="s">
        <v>238</v>
      </c>
      <c r="J95">
        <f t="shared" si="12"/>
        <v>2</v>
      </c>
    </row>
    <row r="96" spans="1:10">
      <c r="A96" s="1" t="s">
        <v>239</v>
      </c>
      <c r="B96" s="1" t="s">
        <v>1020</v>
      </c>
      <c r="C96" t="s">
        <v>240</v>
      </c>
      <c r="D96" t="str">
        <f t="shared" si="8"/>
        <v xml:space="preserve">TANER ÇEVİK </v>
      </c>
      <c r="E96" s="3" t="str">
        <f t="shared" si="9"/>
        <v>2016</v>
      </c>
      <c r="F96" s="3">
        <f t="shared" si="10"/>
        <v>2010</v>
      </c>
      <c r="G96" s="9" t="str">
        <f t="shared" si="7"/>
        <v>2015-2020</v>
      </c>
      <c r="H96" t="s">
        <v>1342</v>
      </c>
      <c r="I96" t="s">
        <v>241</v>
      </c>
      <c r="J96">
        <f t="shared" si="12"/>
        <v>1</v>
      </c>
    </row>
    <row r="97" spans="1:10">
      <c r="A97" s="1" t="s">
        <v>242</v>
      </c>
      <c r="B97" s="1" t="s">
        <v>1021</v>
      </c>
      <c r="C97" t="s">
        <v>243</v>
      </c>
      <c r="D97" t="str">
        <f t="shared" si="8"/>
        <v>DETNET SOUTH</v>
      </c>
      <c r="E97" s="3" t="str">
        <f t="shared" si="9"/>
        <v>2016</v>
      </c>
      <c r="F97" s="3">
        <f t="shared" si="10"/>
        <v>2010</v>
      </c>
      <c r="G97" s="9" t="str">
        <f t="shared" si="7"/>
        <v>2015-2020</v>
      </c>
      <c r="H97" t="str">
        <f t="shared" si="11"/>
        <v>AFRİKA</v>
      </c>
      <c r="I97" t="s">
        <v>111</v>
      </c>
      <c r="J97">
        <f t="shared" si="12"/>
        <v>1</v>
      </c>
    </row>
    <row r="98" spans="1:10">
      <c r="A98" s="1" t="s">
        <v>244</v>
      </c>
      <c r="B98" s="1" t="s">
        <v>1022</v>
      </c>
      <c r="C98" t="s">
        <v>223</v>
      </c>
      <c r="D98" t="str">
        <f t="shared" si="8"/>
        <v>ORICA EXPLOS</v>
      </c>
      <c r="E98" s="3" t="str">
        <f t="shared" si="9"/>
        <v>2016</v>
      </c>
      <c r="F98" s="3">
        <f t="shared" si="10"/>
        <v>2010</v>
      </c>
      <c r="G98" s="9" t="str">
        <f t="shared" si="7"/>
        <v>2015-2020</v>
      </c>
      <c r="H98" t="str">
        <f t="shared" si="11"/>
        <v>AVUSTRALYA</v>
      </c>
      <c r="I98" t="s">
        <v>245</v>
      </c>
      <c r="J98">
        <f t="shared" si="12"/>
        <v>2</v>
      </c>
    </row>
    <row r="99" spans="1:10">
      <c r="A99" s="1" t="s">
        <v>246</v>
      </c>
      <c r="B99" s="1" t="s">
        <v>1023</v>
      </c>
      <c r="C99" t="s">
        <v>247</v>
      </c>
      <c r="D99" t="str">
        <f t="shared" si="8"/>
        <v>DIEHL BGT DE</v>
      </c>
      <c r="E99" s="3" t="str">
        <f t="shared" si="9"/>
        <v>2016</v>
      </c>
      <c r="F99" s="3">
        <f t="shared" si="10"/>
        <v>2010</v>
      </c>
      <c r="G99" s="9" t="str">
        <f t="shared" si="7"/>
        <v>2015-2020</v>
      </c>
      <c r="H99" t="str">
        <f t="shared" si="11"/>
        <v>ALMANYA</v>
      </c>
      <c r="I99" t="s">
        <v>248</v>
      </c>
      <c r="J99">
        <f t="shared" si="12"/>
        <v>3</v>
      </c>
    </row>
    <row r="100" spans="1:10">
      <c r="A100" s="1" t="s">
        <v>249</v>
      </c>
      <c r="B100" s="1" t="s">
        <v>1024</v>
      </c>
      <c r="C100" t="s">
        <v>250</v>
      </c>
      <c r="D100" t="str">
        <f t="shared" si="8"/>
        <v>ATAK SİLAH S</v>
      </c>
      <c r="E100" s="3" t="str">
        <f t="shared" si="9"/>
        <v>2016</v>
      </c>
      <c r="F100" s="3">
        <f t="shared" si="10"/>
        <v>2010</v>
      </c>
      <c r="G100" s="9" t="str">
        <f t="shared" si="7"/>
        <v>2015-2020</v>
      </c>
      <c r="H100" t="s">
        <v>1342</v>
      </c>
      <c r="I100" t="s">
        <v>251</v>
      </c>
      <c r="J100">
        <f t="shared" si="12"/>
        <v>3</v>
      </c>
    </row>
    <row r="101" spans="1:10">
      <c r="A101" s="1" t="s">
        <v>252</v>
      </c>
      <c r="B101" s="1" t="s">
        <v>1025</v>
      </c>
      <c r="C101" t="s">
        <v>253</v>
      </c>
      <c r="D101" t="str">
        <f t="shared" si="8"/>
        <v xml:space="preserve">RHEINMETALL </v>
      </c>
      <c r="E101" s="3" t="str">
        <f t="shared" si="9"/>
        <v>2016</v>
      </c>
      <c r="F101" s="3">
        <f t="shared" si="10"/>
        <v>2010</v>
      </c>
      <c r="G101" s="9" t="str">
        <f t="shared" si="7"/>
        <v>2015-2020</v>
      </c>
      <c r="H101" t="str">
        <f t="shared" si="11"/>
        <v>İSVİÇRE</v>
      </c>
      <c r="I101" t="s">
        <v>254</v>
      </c>
      <c r="J101">
        <f t="shared" si="12"/>
        <v>4</v>
      </c>
    </row>
    <row r="102" spans="1:10">
      <c r="A102" s="1" t="s">
        <v>255</v>
      </c>
      <c r="B102" s="1" t="s">
        <v>1026</v>
      </c>
      <c r="C102" t="s">
        <v>256</v>
      </c>
      <c r="D102" t="str">
        <f t="shared" si="8"/>
        <v xml:space="preserve">ÖZZÜMRÜT AV </v>
      </c>
      <c r="E102" s="3" t="str">
        <f t="shared" si="9"/>
        <v>2016</v>
      </c>
      <c r="F102" s="3">
        <f t="shared" si="10"/>
        <v>2010</v>
      </c>
      <c r="G102" s="9" t="str">
        <f t="shared" si="7"/>
        <v>2015-2020</v>
      </c>
      <c r="H102" t="s">
        <v>1342</v>
      </c>
      <c r="I102" t="s">
        <v>257</v>
      </c>
      <c r="J102">
        <f t="shared" si="12"/>
        <v>1</v>
      </c>
    </row>
    <row r="103" spans="1:10">
      <c r="A103" s="1" t="s">
        <v>258</v>
      </c>
      <c r="B103" s="1" t="s">
        <v>1027</v>
      </c>
      <c r="C103" t="s">
        <v>259</v>
      </c>
      <c r="D103" t="str">
        <f t="shared" si="8"/>
        <v>ORICA INTERN</v>
      </c>
      <c r="E103" s="3" t="str">
        <f t="shared" si="9"/>
        <v>2016</v>
      </c>
      <c r="F103" s="3">
        <f t="shared" si="10"/>
        <v>2010</v>
      </c>
      <c r="G103" s="9" t="str">
        <f t="shared" si="7"/>
        <v>2015-2020</v>
      </c>
      <c r="H103" t="str">
        <f t="shared" si="11"/>
        <v>SİNGAPUR</v>
      </c>
      <c r="I103" t="s">
        <v>260</v>
      </c>
      <c r="J103">
        <f t="shared" si="12"/>
        <v>4</v>
      </c>
    </row>
    <row r="104" spans="1:10">
      <c r="A104" s="1" t="s">
        <v>261</v>
      </c>
      <c r="B104" s="1" t="s">
        <v>1028</v>
      </c>
      <c r="C104" t="s">
        <v>262</v>
      </c>
      <c r="D104" t="str">
        <f t="shared" si="8"/>
        <v>CEBAR - DG S</v>
      </c>
      <c r="E104" s="3" t="str">
        <f t="shared" si="9"/>
        <v>2016</v>
      </c>
      <c r="F104" s="3">
        <f t="shared" si="10"/>
        <v>2010</v>
      </c>
      <c r="G104" s="9" t="str">
        <f t="shared" si="7"/>
        <v>2015-2020</v>
      </c>
      <c r="H104" t="str">
        <f t="shared" si="11"/>
        <v>POLONYA</v>
      </c>
      <c r="I104" t="s">
        <v>263</v>
      </c>
      <c r="J104">
        <f t="shared" si="12"/>
        <v>4</v>
      </c>
    </row>
    <row r="105" spans="1:10">
      <c r="A105" s="1" t="s">
        <v>264</v>
      </c>
      <c r="B105" s="1" t="s">
        <v>1029</v>
      </c>
      <c r="C105" t="s">
        <v>265</v>
      </c>
      <c r="D105" t="str">
        <f t="shared" si="8"/>
        <v xml:space="preserve">BURAK CANİK </v>
      </c>
      <c r="E105" s="3" t="str">
        <f t="shared" si="9"/>
        <v>2016</v>
      </c>
      <c r="F105" s="3">
        <f t="shared" si="10"/>
        <v>2010</v>
      </c>
      <c r="G105" s="9" t="str">
        <f t="shared" si="7"/>
        <v>2015-2020</v>
      </c>
      <c r="H105" t="s">
        <v>1342</v>
      </c>
      <c r="I105" t="s">
        <v>266</v>
      </c>
      <c r="J105">
        <f t="shared" si="12"/>
        <v>1</v>
      </c>
    </row>
    <row r="106" spans="1:10">
      <c r="A106" s="1" t="s">
        <v>267</v>
      </c>
      <c r="B106" s="1" t="s">
        <v>1030</v>
      </c>
      <c r="C106" t="s">
        <v>268</v>
      </c>
      <c r="D106" t="str">
        <f t="shared" si="8"/>
        <v>ASELSAN ELEK</v>
      </c>
      <c r="E106" s="3" t="str">
        <f t="shared" si="9"/>
        <v>2016</v>
      </c>
      <c r="F106" s="3">
        <f t="shared" si="10"/>
        <v>2010</v>
      </c>
      <c r="G106" s="9" t="str">
        <f t="shared" si="7"/>
        <v>2015-2020</v>
      </c>
      <c r="H106" t="s">
        <v>1342</v>
      </c>
      <c r="I106" t="s">
        <v>269</v>
      </c>
      <c r="J106">
        <f t="shared" si="12"/>
        <v>1</v>
      </c>
    </row>
    <row r="107" spans="1:10">
      <c r="A107" s="1" t="s">
        <v>270</v>
      </c>
      <c r="B107" s="1" t="s">
        <v>1015</v>
      </c>
      <c r="C107" t="s">
        <v>271</v>
      </c>
      <c r="D107" t="str">
        <f t="shared" si="8"/>
        <v xml:space="preserve">TECHNOLOGIE </v>
      </c>
      <c r="E107" s="3" t="str">
        <f t="shared" si="9"/>
        <v>2016</v>
      </c>
      <c r="F107" s="3">
        <f t="shared" si="10"/>
        <v>2010</v>
      </c>
      <c r="G107" s="9" t="str">
        <f t="shared" si="7"/>
        <v>2015-2020</v>
      </c>
      <c r="H107" t="str">
        <f t="shared" si="11"/>
        <v>FRANSA</v>
      </c>
      <c r="I107" t="s">
        <v>272</v>
      </c>
      <c r="J107">
        <f t="shared" si="12"/>
        <v>1</v>
      </c>
    </row>
    <row r="108" spans="1:10">
      <c r="A108" s="1" t="s">
        <v>273</v>
      </c>
      <c r="B108" s="1" t="s">
        <v>1031</v>
      </c>
      <c r="C108" t="s">
        <v>16</v>
      </c>
      <c r="D108" t="str">
        <f t="shared" si="8"/>
        <v xml:space="preserve">RHEINMETALL </v>
      </c>
      <c r="E108" s="3" t="str">
        <f t="shared" si="9"/>
        <v>2016</v>
      </c>
      <c r="F108" s="3">
        <f t="shared" si="10"/>
        <v>2010</v>
      </c>
      <c r="G108" s="9" t="str">
        <f t="shared" si="7"/>
        <v>2015-2020</v>
      </c>
      <c r="H108" t="str">
        <f t="shared" si="11"/>
        <v>ALMANYA</v>
      </c>
      <c r="I108" t="s">
        <v>274</v>
      </c>
      <c r="J108">
        <f t="shared" si="12"/>
        <v>2</v>
      </c>
    </row>
    <row r="109" spans="1:10">
      <c r="A109" s="1" t="s">
        <v>275</v>
      </c>
      <c r="B109" s="1" t="s">
        <v>1032</v>
      </c>
      <c r="C109" t="s">
        <v>10</v>
      </c>
      <c r="D109" t="str">
        <f t="shared" si="8"/>
        <v xml:space="preserve">BAE SYSTEMS </v>
      </c>
      <c r="E109" s="3" t="str">
        <f t="shared" si="9"/>
        <v>2016</v>
      </c>
      <c r="F109" s="3">
        <f t="shared" si="10"/>
        <v>2010</v>
      </c>
      <c r="G109" s="9" t="str">
        <f t="shared" si="7"/>
        <v>2015-2020</v>
      </c>
      <c r="H109" t="str">
        <f t="shared" si="11"/>
        <v>İSVEÇ</v>
      </c>
      <c r="I109" t="s">
        <v>276</v>
      </c>
      <c r="J109">
        <f t="shared" si="12"/>
        <v>6</v>
      </c>
    </row>
    <row r="110" spans="1:10">
      <c r="A110" s="1" t="s">
        <v>277</v>
      </c>
      <c r="B110" s="1" t="s">
        <v>1033</v>
      </c>
      <c r="C110" t="s">
        <v>16</v>
      </c>
      <c r="D110" t="str">
        <f t="shared" si="8"/>
        <v xml:space="preserve">RHEINMETALL </v>
      </c>
      <c r="E110" s="3" t="str">
        <f t="shared" si="9"/>
        <v>2016</v>
      </c>
      <c r="F110" s="3">
        <f t="shared" si="10"/>
        <v>2010</v>
      </c>
      <c r="G110" s="9" t="str">
        <f t="shared" si="7"/>
        <v>2015-2020</v>
      </c>
      <c r="H110" t="str">
        <f t="shared" si="11"/>
        <v>ALMANYA</v>
      </c>
      <c r="I110" t="s">
        <v>278</v>
      </c>
      <c r="J110">
        <f t="shared" si="12"/>
        <v>3</v>
      </c>
    </row>
    <row r="111" spans="1:10">
      <c r="A111" s="1" t="s">
        <v>279</v>
      </c>
      <c r="B111" s="1" t="s">
        <v>1034</v>
      </c>
      <c r="C111" t="s">
        <v>265</v>
      </c>
      <c r="D111" t="str">
        <f t="shared" si="8"/>
        <v xml:space="preserve">BURAK CANİK </v>
      </c>
      <c r="E111" s="3" t="str">
        <f t="shared" si="9"/>
        <v>2016</v>
      </c>
      <c r="F111" s="3">
        <f t="shared" si="10"/>
        <v>2010</v>
      </c>
      <c r="G111" s="9" t="str">
        <f t="shared" si="7"/>
        <v>2015-2020</v>
      </c>
      <c r="H111" t="s">
        <v>1342</v>
      </c>
      <c r="I111" t="s">
        <v>280</v>
      </c>
      <c r="J111">
        <f t="shared" si="12"/>
        <v>4</v>
      </c>
    </row>
    <row r="112" spans="1:10">
      <c r="A112" s="1" t="s">
        <v>281</v>
      </c>
      <c r="B112" s="1" t="s">
        <v>1035</v>
      </c>
      <c r="C112" t="s">
        <v>16</v>
      </c>
      <c r="D112" t="str">
        <f t="shared" si="8"/>
        <v xml:space="preserve">RHEINMETALL </v>
      </c>
      <c r="E112" s="3" t="str">
        <f t="shared" si="9"/>
        <v>2016</v>
      </c>
      <c r="F112" s="3">
        <f t="shared" si="10"/>
        <v>2010</v>
      </c>
      <c r="G112" s="9" t="str">
        <f t="shared" si="7"/>
        <v>2015-2020</v>
      </c>
      <c r="H112" t="str">
        <f t="shared" si="11"/>
        <v>ALMANYA</v>
      </c>
      <c r="I112" t="s">
        <v>282</v>
      </c>
      <c r="J112">
        <f t="shared" si="12"/>
        <v>5</v>
      </c>
    </row>
    <row r="113" spans="1:10">
      <c r="A113" s="1" t="s">
        <v>283</v>
      </c>
      <c r="B113" s="1" t="s">
        <v>1036</v>
      </c>
      <c r="C113" t="s">
        <v>40</v>
      </c>
      <c r="D113" t="str">
        <f t="shared" si="8"/>
        <v>UTKU OTOMASY</v>
      </c>
      <c r="E113" s="3" t="str">
        <f t="shared" si="9"/>
        <v>2016</v>
      </c>
      <c r="F113" s="3">
        <f t="shared" si="10"/>
        <v>2010</v>
      </c>
      <c r="G113" s="9" t="str">
        <f t="shared" si="7"/>
        <v>2015-2020</v>
      </c>
      <c r="H113" t="s">
        <v>1342</v>
      </c>
      <c r="I113" t="s">
        <v>284</v>
      </c>
      <c r="J113">
        <f t="shared" si="12"/>
        <v>1</v>
      </c>
    </row>
    <row r="114" spans="1:10">
      <c r="A114" s="1" t="s">
        <v>285</v>
      </c>
      <c r="B114" s="1" t="s">
        <v>1037</v>
      </c>
      <c r="C114" t="s">
        <v>259</v>
      </c>
      <c r="D114" t="str">
        <f t="shared" si="8"/>
        <v>ORICA INTERN</v>
      </c>
      <c r="E114" s="3" t="str">
        <f t="shared" si="9"/>
        <v>2015</v>
      </c>
      <c r="F114" s="3">
        <f t="shared" si="10"/>
        <v>2010</v>
      </c>
      <c r="G114" s="9" t="str">
        <f t="shared" si="7"/>
        <v>2010-2015</v>
      </c>
      <c r="H114" t="str">
        <f t="shared" si="11"/>
        <v>SİNGAPUR</v>
      </c>
      <c r="I114" t="s">
        <v>23</v>
      </c>
      <c r="J114">
        <f t="shared" si="12"/>
        <v>1</v>
      </c>
    </row>
    <row r="115" spans="1:10">
      <c r="A115" s="1" t="s">
        <v>286</v>
      </c>
      <c r="B115" s="1" t="s">
        <v>1038</v>
      </c>
      <c r="C115" t="s">
        <v>287</v>
      </c>
      <c r="D115" t="str">
        <f t="shared" si="8"/>
        <v>FATİH ALTUNB</v>
      </c>
      <c r="E115" s="3" t="str">
        <f t="shared" si="9"/>
        <v>2015</v>
      </c>
      <c r="F115" s="3">
        <f t="shared" si="10"/>
        <v>2010</v>
      </c>
      <c r="G115" s="9" t="str">
        <f t="shared" si="7"/>
        <v>2010-2015</v>
      </c>
      <c r="H115" t="s">
        <v>1342</v>
      </c>
      <c r="I115" t="s">
        <v>288</v>
      </c>
      <c r="J115">
        <f t="shared" si="12"/>
        <v>1</v>
      </c>
    </row>
    <row r="116" spans="1:10">
      <c r="A116" s="1" t="s">
        <v>289</v>
      </c>
      <c r="B116" s="1" t="s">
        <v>1039</v>
      </c>
      <c r="C116" t="s">
        <v>290</v>
      </c>
      <c r="D116" t="str">
        <f t="shared" si="8"/>
        <v>AUSTIN DETON</v>
      </c>
      <c r="E116" s="3" t="str">
        <f t="shared" si="9"/>
        <v>2015</v>
      </c>
      <c r="F116" s="3">
        <f t="shared" si="10"/>
        <v>2010</v>
      </c>
      <c r="G116" s="9" t="str">
        <f t="shared" si="7"/>
        <v>2010-2015</v>
      </c>
      <c r="H116" t="s">
        <v>1343</v>
      </c>
      <c r="I116" t="s">
        <v>291</v>
      </c>
      <c r="J116">
        <f t="shared" si="12"/>
        <v>3</v>
      </c>
    </row>
    <row r="117" spans="1:10">
      <c r="A117" s="1" t="s">
        <v>292</v>
      </c>
      <c r="B117" s="1" t="s">
        <v>1040</v>
      </c>
      <c r="C117" t="s">
        <v>16</v>
      </c>
      <c r="D117" t="str">
        <f t="shared" si="8"/>
        <v xml:space="preserve">RHEINMETALL </v>
      </c>
      <c r="E117" s="3" t="str">
        <f t="shared" si="9"/>
        <v>2015</v>
      </c>
      <c r="F117" s="3">
        <f t="shared" si="10"/>
        <v>2010</v>
      </c>
      <c r="G117" s="9" t="str">
        <f t="shared" si="7"/>
        <v>2010-2015</v>
      </c>
      <c r="H117" t="str">
        <f t="shared" si="11"/>
        <v>ALMANYA</v>
      </c>
      <c r="I117" t="s">
        <v>293</v>
      </c>
      <c r="J117">
        <f t="shared" si="12"/>
        <v>4</v>
      </c>
    </row>
    <row r="118" spans="1:10">
      <c r="A118" s="1" t="s">
        <v>294</v>
      </c>
      <c r="B118" s="1" t="s">
        <v>1041</v>
      </c>
      <c r="C118" t="s">
        <v>295</v>
      </c>
      <c r="D118" t="str">
        <f t="shared" si="8"/>
        <v xml:space="preserve">NOBEL SPORT </v>
      </c>
      <c r="E118" s="3" t="str">
        <f t="shared" si="9"/>
        <v>2015</v>
      </c>
      <c r="F118" s="3">
        <f t="shared" si="10"/>
        <v>2010</v>
      </c>
      <c r="G118" s="9" t="str">
        <f t="shared" si="7"/>
        <v>2010-2015</v>
      </c>
      <c r="H118" t="str">
        <f t="shared" si="11"/>
        <v>FRANSA</v>
      </c>
      <c r="I118" t="s">
        <v>296</v>
      </c>
      <c r="J118">
        <f t="shared" si="12"/>
        <v>2</v>
      </c>
    </row>
    <row r="119" spans="1:10">
      <c r="A119" s="1" t="s">
        <v>297</v>
      </c>
      <c r="B119" s="1" t="s">
        <v>1042</v>
      </c>
      <c r="C119" t="s">
        <v>298</v>
      </c>
      <c r="D119" t="str">
        <f t="shared" si="8"/>
        <v>BERKANT AKAR</v>
      </c>
      <c r="E119" s="3" t="str">
        <f t="shared" si="9"/>
        <v>2015</v>
      </c>
      <c r="F119" s="3">
        <f t="shared" si="10"/>
        <v>2010</v>
      </c>
      <c r="G119" s="9" t="str">
        <f t="shared" si="7"/>
        <v>2010-2015</v>
      </c>
      <c r="H119" t="s">
        <v>1342</v>
      </c>
      <c r="I119" t="s">
        <v>299</v>
      </c>
      <c r="J119">
        <f t="shared" si="12"/>
        <v>3</v>
      </c>
    </row>
    <row r="120" spans="1:10">
      <c r="A120" s="1" t="s">
        <v>300</v>
      </c>
      <c r="B120" s="1" t="s">
        <v>1043</v>
      </c>
      <c r="C120" t="s">
        <v>301</v>
      </c>
      <c r="D120" t="str">
        <f t="shared" si="8"/>
        <v>VERNEY-CARRO</v>
      </c>
      <c r="E120" s="3" t="str">
        <f t="shared" si="9"/>
        <v>2015</v>
      </c>
      <c r="F120" s="3">
        <f t="shared" si="10"/>
        <v>2010</v>
      </c>
      <c r="G120" s="9" t="str">
        <f t="shared" si="7"/>
        <v>2010-2015</v>
      </c>
      <c r="H120" t="str">
        <f t="shared" si="11"/>
        <v>FRANSA</v>
      </c>
      <c r="I120" t="s">
        <v>257</v>
      </c>
      <c r="J120">
        <f t="shared" si="12"/>
        <v>1</v>
      </c>
    </row>
    <row r="121" spans="1:10">
      <c r="A121" s="1" t="s">
        <v>302</v>
      </c>
      <c r="B121" s="1" t="s">
        <v>1044</v>
      </c>
      <c r="C121" t="s">
        <v>136</v>
      </c>
      <c r="D121" t="str">
        <f t="shared" si="8"/>
        <v>ATLAS ELEKTR</v>
      </c>
      <c r="E121" s="3" t="str">
        <f t="shared" si="9"/>
        <v>2015</v>
      </c>
      <c r="F121" s="3">
        <f t="shared" si="10"/>
        <v>2010</v>
      </c>
      <c r="G121" s="9" t="str">
        <f t="shared" si="7"/>
        <v>2010-2015</v>
      </c>
      <c r="H121" t="str">
        <f t="shared" si="11"/>
        <v>ALMANYA</v>
      </c>
      <c r="I121" t="s">
        <v>303</v>
      </c>
      <c r="J121">
        <f t="shared" si="12"/>
        <v>1</v>
      </c>
    </row>
    <row r="122" spans="1:10">
      <c r="A122" s="1" t="s">
        <v>304</v>
      </c>
      <c r="B122" s="1" t="s">
        <v>1045</v>
      </c>
      <c r="C122" t="s">
        <v>247</v>
      </c>
      <c r="D122" t="str">
        <f t="shared" si="8"/>
        <v>DIEHL BGT DE</v>
      </c>
      <c r="E122" s="3" t="str">
        <f t="shared" si="9"/>
        <v>2015</v>
      </c>
      <c r="F122" s="3">
        <f t="shared" si="10"/>
        <v>2010</v>
      </c>
      <c r="G122" s="9" t="str">
        <f t="shared" si="7"/>
        <v>2010-2015</v>
      </c>
      <c r="H122" t="str">
        <f t="shared" si="11"/>
        <v>ALMANYA</v>
      </c>
      <c r="I122" t="s">
        <v>200</v>
      </c>
      <c r="J122">
        <f t="shared" si="12"/>
        <v>1</v>
      </c>
    </row>
    <row r="123" spans="1:10">
      <c r="A123" s="1" t="s">
        <v>305</v>
      </c>
      <c r="B123" s="1" t="s">
        <v>1046</v>
      </c>
      <c r="C123" t="s">
        <v>247</v>
      </c>
      <c r="D123" t="str">
        <f t="shared" si="8"/>
        <v>DIEHL BGT DE</v>
      </c>
      <c r="E123" s="3" t="str">
        <f t="shared" si="9"/>
        <v>2015</v>
      </c>
      <c r="F123" s="3">
        <f t="shared" si="10"/>
        <v>2010</v>
      </c>
      <c r="G123" s="9" t="str">
        <f t="shared" si="7"/>
        <v>2010-2015</v>
      </c>
      <c r="H123" t="str">
        <f t="shared" si="11"/>
        <v>ALMANYA</v>
      </c>
      <c r="I123" t="s">
        <v>200</v>
      </c>
      <c r="J123">
        <f t="shared" si="12"/>
        <v>1</v>
      </c>
    </row>
    <row r="124" spans="1:10">
      <c r="A124" s="1" t="s">
        <v>306</v>
      </c>
      <c r="B124" s="1" t="s">
        <v>1047</v>
      </c>
      <c r="C124" t="s">
        <v>307</v>
      </c>
      <c r="D124" t="str">
        <f t="shared" si="8"/>
        <v>THYSSENKRUPP</v>
      </c>
      <c r="E124" s="3" t="str">
        <f t="shared" si="9"/>
        <v>2015</v>
      </c>
      <c r="F124" s="3">
        <f t="shared" si="10"/>
        <v>2010</v>
      </c>
      <c r="G124" s="9" t="str">
        <f t="shared" si="7"/>
        <v>2010-2015</v>
      </c>
      <c r="H124" t="str">
        <f t="shared" si="11"/>
        <v>ALMANYA</v>
      </c>
      <c r="I124" t="s">
        <v>308</v>
      </c>
      <c r="J124">
        <f t="shared" si="12"/>
        <v>6</v>
      </c>
    </row>
    <row r="125" spans="1:10">
      <c r="A125" s="1" t="s">
        <v>309</v>
      </c>
      <c r="B125" s="1" t="s">
        <v>1048</v>
      </c>
      <c r="C125" t="s">
        <v>310</v>
      </c>
      <c r="D125" t="str">
        <f t="shared" si="8"/>
        <v>NEXTER MUNIT</v>
      </c>
      <c r="E125" s="3" t="str">
        <f t="shared" si="9"/>
        <v>2015</v>
      </c>
      <c r="F125" s="3">
        <f t="shared" si="10"/>
        <v>2010</v>
      </c>
      <c r="G125" s="9" t="str">
        <f t="shared" si="7"/>
        <v>2010-2015</v>
      </c>
      <c r="H125" t="str">
        <f t="shared" si="11"/>
        <v>FRANSA</v>
      </c>
      <c r="I125" t="s">
        <v>311</v>
      </c>
      <c r="J125">
        <f t="shared" si="12"/>
        <v>3</v>
      </c>
    </row>
    <row r="126" spans="1:10">
      <c r="A126" s="1" t="s">
        <v>312</v>
      </c>
      <c r="B126" s="1" t="s">
        <v>1049</v>
      </c>
      <c r="C126" t="s">
        <v>176</v>
      </c>
      <c r="D126" t="str">
        <f t="shared" si="8"/>
        <v>RAYTHEON COM</v>
      </c>
      <c r="E126" s="3" t="str">
        <f t="shared" si="9"/>
        <v>2015</v>
      </c>
      <c r="F126" s="3">
        <f t="shared" si="10"/>
        <v>2010</v>
      </c>
      <c r="G126" s="9" t="str">
        <f t="shared" si="7"/>
        <v>2010-2015</v>
      </c>
      <c r="H126" t="str">
        <f t="shared" si="11"/>
        <v>A.B.D.</v>
      </c>
      <c r="I126" t="s">
        <v>313</v>
      </c>
      <c r="J126">
        <f t="shared" si="12"/>
        <v>2</v>
      </c>
    </row>
    <row r="127" spans="1:10">
      <c r="A127" s="1" t="s">
        <v>314</v>
      </c>
      <c r="B127" s="1" t="s">
        <v>1050</v>
      </c>
      <c r="C127" t="s">
        <v>315</v>
      </c>
      <c r="D127" t="str">
        <f t="shared" si="8"/>
        <v>FORENSIC PAT</v>
      </c>
      <c r="E127" s="3" t="str">
        <f t="shared" si="9"/>
        <v>2015</v>
      </c>
      <c r="F127" s="3">
        <f t="shared" si="10"/>
        <v>2010</v>
      </c>
      <c r="G127" s="9" t="str">
        <f t="shared" si="7"/>
        <v>2010-2015</v>
      </c>
      <c r="H127" t="str">
        <f t="shared" si="11"/>
        <v>İNGİLTERE</v>
      </c>
      <c r="I127" t="s">
        <v>316</v>
      </c>
      <c r="J127">
        <f t="shared" si="12"/>
        <v>2</v>
      </c>
    </row>
    <row r="128" spans="1:10">
      <c r="A128" s="1" t="s">
        <v>317</v>
      </c>
      <c r="B128" s="1" t="s">
        <v>1051</v>
      </c>
      <c r="C128" t="s">
        <v>318</v>
      </c>
      <c r="D128" t="str">
        <f t="shared" si="8"/>
        <v>OTO MELARA S</v>
      </c>
      <c r="E128" s="3" t="str">
        <f t="shared" si="9"/>
        <v>2015</v>
      </c>
      <c r="F128" s="3">
        <f t="shared" si="10"/>
        <v>2010</v>
      </c>
      <c r="G128" s="9" t="str">
        <f t="shared" si="7"/>
        <v>2010-2015</v>
      </c>
      <c r="H128" t="str">
        <f t="shared" si="11"/>
        <v>İTALYA</v>
      </c>
      <c r="I128" t="s">
        <v>319</v>
      </c>
      <c r="J128">
        <f t="shared" si="12"/>
        <v>1</v>
      </c>
    </row>
    <row r="129" spans="1:10">
      <c r="A129" s="1" t="s">
        <v>320</v>
      </c>
      <c r="B129" s="1" t="s">
        <v>1052</v>
      </c>
      <c r="C129" t="s">
        <v>10</v>
      </c>
      <c r="D129" t="str">
        <f t="shared" si="8"/>
        <v xml:space="preserve">BAE SYSTEMS </v>
      </c>
      <c r="E129" s="3" t="str">
        <f t="shared" si="9"/>
        <v>2015</v>
      </c>
      <c r="F129" s="3">
        <f t="shared" si="10"/>
        <v>2010</v>
      </c>
      <c r="G129" s="9" t="str">
        <f t="shared" si="7"/>
        <v>2010-2015</v>
      </c>
      <c r="H129" t="str">
        <f t="shared" si="11"/>
        <v>İSVEÇ</v>
      </c>
      <c r="I129" t="s">
        <v>321</v>
      </c>
      <c r="J129">
        <f t="shared" si="12"/>
        <v>5</v>
      </c>
    </row>
    <row r="130" spans="1:10">
      <c r="A130" s="1" t="s">
        <v>322</v>
      </c>
      <c r="B130" s="1" t="s">
        <v>1053</v>
      </c>
      <c r="C130" t="s">
        <v>323</v>
      </c>
      <c r="D130" t="str">
        <f t="shared" si="8"/>
        <v>ROKETSAN ROK</v>
      </c>
      <c r="E130" s="3" t="str">
        <f t="shared" si="9"/>
        <v>2015</v>
      </c>
      <c r="F130" s="3">
        <f t="shared" si="10"/>
        <v>2010</v>
      </c>
      <c r="G130" s="9" t="str">
        <f t="shared" ref="G130:G193" si="13">CONCATENATE(IF(MOD(E130,5)=0,ROUNDDOWN((E130-1)/5,0)*5,ROUNDDOWN(E130/5,0)*5),"-",ROUNDUP(E130/5,0)*5)</f>
        <v>2010-2015</v>
      </c>
      <c r="H130" t="s">
        <v>1342</v>
      </c>
      <c r="I130" t="s">
        <v>20</v>
      </c>
      <c r="J130">
        <f t="shared" si="12"/>
        <v>1</v>
      </c>
    </row>
    <row r="131" spans="1:10">
      <c r="A131" s="1" t="s">
        <v>324</v>
      </c>
      <c r="B131" s="1" t="s">
        <v>1054</v>
      </c>
      <c r="C131" t="s">
        <v>325</v>
      </c>
      <c r="D131" t="str">
        <f t="shared" ref="D131:D194" si="14">LEFT(C131,12)</f>
        <v>CYALUME TECH</v>
      </c>
      <c r="E131" s="3" t="str">
        <f t="shared" ref="E131:E194" si="15">LEFT(A131,4)</f>
        <v>2015</v>
      </c>
      <c r="F131" s="3">
        <f t="shared" ref="F131:F194" si="16">ROUNDDOWN(E131,-1)</f>
        <v>2010</v>
      </c>
      <c r="G131" s="9" t="str">
        <f t="shared" si="13"/>
        <v>2010-2015</v>
      </c>
      <c r="H131" t="str">
        <f t="shared" ref="H131:H194" si="17">RIGHT(TRIM(C131),LEN(TRIM(C131))-FIND("*",SUBSTITUTE(TRIM(C131)," ","*",LEN(TRIM(C131))-LEN(SUBSTITUTE(TRIM(C131)," ","")))))</f>
        <v>A.B.D.</v>
      </c>
      <c r="I131" t="s">
        <v>132</v>
      </c>
      <c r="J131">
        <f t="shared" ref="J131:J194" si="18">LEN(I131)-LEN(SUBSTITUTE(I131,",",""))+1</f>
        <v>1</v>
      </c>
    </row>
    <row r="132" spans="1:10">
      <c r="A132" s="1" t="s">
        <v>326</v>
      </c>
      <c r="B132" s="1" t="s">
        <v>1051</v>
      </c>
      <c r="C132" t="s">
        <v>318</v>
      </c>
      <c r="D132" t="str">
        <f t="shared" si="14"/>
        <v>OTO MELARA S</v>
      </c>
      <c r="E132" s="3" t="str">
        <f t="shared" si="15"/>
        <v>2015</v>
      </c>
      <c r="F132" s="3">
        <f t="shared" si="16"/>
        <v>2010</v>
      </c>
      <c r="G132" s="9" t="str">
        <f t="shared" si="13"/>
        <v>2010-2015</v>
      </c>
      <c r="H132" t="str">
        <f t="shared" si="17"/>
        <v>İTALYA</v>
      </c>
      <c r="I132" t="s">
        <v>327</v>
      </c>
      <c r="J132">
        <f t="shared" si="18"/>
        <v>2</v>
      </c>
    </row>
    <row r="133" spans="1:10">
      <c r="A133" s="1" t="s">
        <v>328</v>
      </c>
      <c r="B133" s="1" t="s">
        <v>1055</v>
      </c>
      <c r="C133" t="s">
        <v>329</v>
      </c>
      <c r="D133" t="str">
        <f t="shared" si="14"/>
        <v>OTO MELARA S</v>
      </c>
      <c r="E133" s="3" t="str">
        <f t="shared" si="15"/>
        <v>2015</v>
      </c>
      <c r="F133" s="3">
        <f t="shared" si="16"/>
        <v>2010</v>
      </c>
      <c r="G133" s="9" t="str">
        <f t="shared" si="13"/>
        <v>2010-2015</v>
      </c>
      <c r="H133" t="str">
        <f t="shared" si="17"/>
        <v>İTALYA</v>
      </c>
      <c r="I133" t="s">
        <v>330</v>
      </c>
      <c r="J133">
        <f t="shared" si="18"/>
        <v>3</v>
      </c>
    </row>
    <row r="134" spans="1:10">
      <c r="A134" s="1" t="s">
        <v>331</v>
      </c>
      <c r="B134" s="1" t="s">
        <v>1056</v>
      </c>
      <c r="C134" t="s">
        <v>323</v>
      </c>
      <c r="D134" t="str">
        <f t="shared" si="14"/>
        <v>ROKETSAN ROK</v>
      </c>
      <c r="E134" s="3" t="str">
        <f t="shared" si="15"/>
        <v>2015</v>
      </c>
      <c r="F134" s="3">
        <f t="shared" si="16"/>
        <v>2010</v>
      </c>
      <c r="G134" s="9" t="str">
        <f t="shared" si="13"/>
        <v>2010-2015</v>
      </c>
      <c r="H134" t="s">
        <v>1342</v>
      </c>
      <c r="I134" t="s">
        <v>332</v>
      </c>
      <c r="J134">
        <f t="shared" si="18"/>
        <v>2</v>
      </c>
    </row>
    <row r="135" spans="1:10">
      <c r="A135" s="1" t="s">
        <v>333</v>
      </c>
      <c r="B135" s="1" t="s">
        <v>1057</v>
      </c>
      <c r="C135" t="s">
        <v>310</v>
      </c>
      <c r="D135" t="str">
        <f t="shared" si="14"/>
        <v>NEXTER MUNIT</v>
      </c>
      <c r="E135" s="3" t="str">
        <f t="shared" si="15"/>
        <v>2015</v>
      </c>
      <c r="F135" s="3">
        <f t="shared" si="16"/>
        <v>2010</v>
      </c>
      <c r="G135" s="9" t="str">
        <f t="shared" si="13"/>
        <v>2010-2015</v>
      </c>
      <c r="H135" t="str">
        <f t="shared" si="17"/>
        <v>FRANSA</v>
      </c>
      <c r="I135" t="s">
        <v>334</v>
      </c>
      <c r="J135">
        <f t="shared" si="18"/>
        <v>3</v>
      </c>
    </row>
    <row r="136" spans="1:10">
      <c r="A136" s="1" t="s">
        <v>335</v>
      </c>
      <c r="B136" s="1" t="s">
        <v>1058</v>
      </c>
      <c r="C136" t="s">
        <v>247</v>
      </c>
      <c r="D136" t="str">
        <f t="shared" si="14"/>
        <v>DIEHL BGT DE</v>
      </c>
      <c r="E136" s="3" t="str">
        <f t="shared" si="15"/>
        <v>2015</v>
      </c>
      <c r="F136" s="3">
        <f t="shared" si="16"/>
        <v>2010</v>
      </c>
      <c r="G136" s="9" t="str">
        <f t="shared" si="13"/>
        <v>2010-2015</v>
      </c>
      <c r="H136" t="str">
        <f t="shared" si="17"/>
        <v>ALMANYA</v>
      </c>
      <c r="I136" t="s">
        <v>336</v>
      </c>
      <c r="J136">
        <f t="shared" si="18"/>
        <v>1</v>
      </c>
    </row>
    <row r="137" spans="1:10">
      <c r="A137" s="1" t="s">
        <v>337</v>
      </c>
      <c r="B137" s="1" t="s">
        <v>1059</v>
      </c>
      <c r="C137" t="s">
        <v>268</v>
      </c>
      <c r="D137" t="str">
        <f t="shared" si="14"/>
        <v>ASELSAN ELEK</v>
      </c>
      <c r="E137" s="3" t="str">
        <f t="shared" si="15"/>
        <v>2015</v>
      </c>
      <c r="F137" s="3">
        <f t="shared" si="16"/>
        <v>2010</v>
      </c>
      <c r="G137" s="9" t="str">
        <f t="shared" si="13"/>
        <v>2010-2015</v>
      </c>
      <c r="H137" t="s">
        <v>1342</v>
      </c>
      <c r="I137" t="s">
        <v>338</v>
      </c>
      <c r="J137">
        <f t="shared" si="18"/>
        <v>2</v>
      </c>
    </row>
    <row r="138" spans="1:10">
      <c r="A138" s="1" t="s">
        <v>339</v>
      </c>
      <c r="B138" s="1" t="s">
        <v>1060</v>
      </c>
      <c r="C138" t="s">
        <v>253</v>
      </c>
      <c r="D138" t="str">
        <f t="shared" si="14"/>
        <v xml:space="preserve">RHEINMETALL </v>
      </c>
      <c r="E138" s="3" t="str">
        <f t="shared" si="15"/>
        <v>2015</v>
      </c>
      <c r="F138" s="3">
        <f t="shared" si="16"/>
        <v>2010</v>
      </c>
      <c r="G138" s="9" t="str">
        <f t="shared" si="13"/>
        <v>2010-2015</v>
      </c>
      <c r="H138" t="str">
        <f t="shared" si="17"/>
        <v>İSVİÇRE</v>
      </c>
      <c r="I138" t="s">
        <v>340</v>
      </c>
      <c r="J138">
        <f t="shared" si="18"/>
        <v>4</v>
      </c>
    </row>
    <row r="139" spans="1:10">
      <c r="A139" s="1" t="s">
        <v>341</v>
      </c>
      <c r="B139" s="1" t="s">
        <v>1061</v>
      </c>
      <c r="C139" t="s">
        <v>342</v>
      </c>
      <c r="D139" t="str">
        <f t="shared" si="14"/>
        <v xml:space="preserve">CONDOR S.A. </v>
      </c>
      <c r="E139" s="3" t="str">
        <f t="shared" si="15"/>
        <v>2015</v>
      </c>
      <c r="F139" s="3">
        <f t="shared" si="16"/>
        <v>2010</v>
      </c>
      <c r="G139" s="9" t="str">
        <f t="shared" si="13"/>
        <v>2010-2015</v>
      </c>
      <c r="H139" t="str">
        <f t="shared" si="17"/>
        <v>BREZİLYA</v>
      </c>
      <c r="I139" t="s">
        <v>343</v>
      </c>
      <c r="J139">
        <f t="shared" si="18"/>
        <v>4</v>
      </c>
    </row>
    <row r="140" spans="1:10">
      <c r="A140" s="1" t="s">
        <v>344</v>
      </c>
      <c r="B140" s="1" t="s">
        <v>1062</v>
      </c>
      <c r="C140" t="s">
        <v>345</v>
      </c>
      <c r="D140" t="str">
        <f t="shared" si="14"/>
        <v>WOJSKOWY INS</v>
      </c>
      <c r="E140" s="3" t="str">
        <f t="shared" si="15"/>
        <v>2015</v>
      </c>
      <c r="F140" s="3">
        <f t="shared" si="16"/>
        <v>2010</v>
      </c>
      <c r="G140" s="9" t="str">
        <f t="shared" si="13"/>
        <v>2010-2015</v>
      </c>
      <c r="H140" t="str">
        <f t="shared" si="17"/>
        <v>POLONYA</v>
      </c>
      <c r="I140" t="s">
        <v>346</v>
      </c>
      <c r="J140">
        <f t="shared" si="18"/>
        <v>2</v>
      </c>
    </row>
    <row r="141" spans="1:10">
      <c r="A141" s="1" t="s">
        <v>347</v>
      </c>
      <c r="B141" s="1" t="s">
        <v>1063</v>
      </c>
      <c r="C141" t="s">
        <v>348</v>
      </c>
      <c r="D141" t="str">
        <f t="shared" si="14"/>
        <v>RAYTHEON COM</v>
      </c>
      <c r="E141" s="3" t="str">
        <f t="shared" si="15"/>
        <v>2015</v>
      </c>
      <c r="F141" s="3">
        <f t="shared" si="16"/>
        <v>2010</v>
      </c>
      <c r="G141" s="9" t="str">
        <f t="shared" si="13"/>
        <v>2010-2015</v>
      </c>
      <c r="H141" t="str">
        <f t="shared" si="17"/>
        <v>A.B.D.</v>
      </c>
      <c r="I141" t="s">
        <v>349</v>
      </c>
      <c r="J141">
        <f t="shared" si="18"/>
        <v>1</v>
      </c>
    </row>
    <row r="142" spans="1:10">
      <c r="A142" s="1" t="s">
        <v>350</v>
      </c>
      <c r="B142" s="1" t="s">
        <v>1064</v>
      </c>
      <c r="C142" t="s">
        <v>351</v>
      </c>
      <c r="D142" t="str">
        <f t="shared" si="14"/>
        <v>FATİH DEMİRC</v>
      </c>
      <c r="E142" s="3" t="str">
        <f t="shared" si="15"/>
        <v>2015</v>
      </c>
      <c r="F142" s="3">
        <f t="shared" si="16"/>
        <v>2010</v>
      </c>
      <c r="G142" s="9" t="str">
        <f t="shared" si="13"/>
        <v>2010-2015</v>
      </c>
      <c r="H142" t="str">
        <f t="shared" si="17"/>
        <v>Balıkesir</v>
      </c>
      <c r="I142" t="s">
        <v>352</v>
      </c>
      <c r="J142">
        <f t="shared" si="18"/>
        <v>3</v>
      </c>
    </row>
    <row r="143" spans="1:10">
      <c r="A143" s="1" t="s">
        <v>353</v>
      </c>
      <c r="B143" s="1" t="s">
        <v>1065</v>
      </c>
      <c r="C143" t="s">
        <v>354</v>
      </c>
      <c r="D143" t="str">
        <f t="shared" si="14"/>
        <v>JAN-ÅKE BENG</v>
      </c>
      <c r="E143" s="3" t="str">
        <f t="shared" si="15"/>
        <v>2015</v>
      </c>
      <c r="F143" s="3">
        <f t="shared" si="16"/>
        <v>2010</v>
      </c>
      <c r="G143" s="9" t="str">
        <f t="shared" si="13"/>
        <v>2010-2015</v>
      </c>
      <c r="H143" t="str">
        <f t="shared" si="17"/>
        <v>İSVEÇ</v>
      </c>
      <c r="I143" t="s">
        <v>355</v>
      </c>
      <c r="J143">
        <f t="shared" si="18"/>
        <v>8</v>
      </c>
    </row>
    <row r="144" spans="1:10">
      <c r="A144" s="1" t="s">
        <v>356</v>
      </c>
      <c r="B144" s="1" t="s">
        <v>1066</v>
      </c>
      <c r="C144" t="s">
        <v>357</v>
      </c>
      <c r="D144" t="str">
        <f t="shared" si="14"/>
        <v>HAS-EL TEKNİ</v>
      </c>
      <c r="E144" s="3" t="str">
        <f t="shared" si="15"/>
        <v>2015</v>
      </c>
      <c r="F144" s="3">
        <f t="shared" si="16"/>
        <v>2010</v>
      </c>
      <c r="G144" s="9" t="str">
        <f t="shared" si="13"/>
        <v>2010-2015</v>
      </c>
      <c r="H144" t="str">
        <f t="shared" si="17"/>
        <v>Ankara</v>
      </c>
      <c r="I144" t="s">
        <v>358</v>
      </c>
      <c r="J144">
        <f t="shared" si="18"/>
        <v>3</v>
      </c>
    </row>
    <row r="145" spans="1:10">
      <c r="A145" s="1" t="s">
        <v>359</v>
      </c>
      <c r="B145" s="1" t="s">
        <v>1067</v>
      </c>
      <c r="C145" t="s">
        <v>360</v>
      </c>
      <c r="D145" t="str">
        <f t="shared" si="14"/>
        <v>GENERAL DYNA</v>
      </c>
      <c r="E145" s="3" t="str">
        <f t="shared" si="15"/>
        <v>2015</v>
      </c>
      <c r="F145" s="3">
        <f t="shared" si="16"/>
        <v>2010</v>
      </c>
      <c r="G145" s="9" t="str">
        <f t="shared" si="13"/>
        <v>2010-2015</v>
      </c>
      <c r="H145" t="str">
        <f t="shared" si="17"/>
        <v>A.B.D.</v>
      </c>
      <c r="I145" t="s">
        <v>361</v>
      </c>
      <c r="J145">
        <f t="shared" si="18"/>
        <v>1</v>
      </c>
    </row>
    <row r="146" spans="1:10">
      <c r="A146" s="1" t="s">
        <v>362</v>
      </c>
      <c r="B146" s="1" t="s">
        <v>1068</v>
      </c>
      <c r="C146" t="s">
        <v>363</v>
      </c>
      <c r="D146" t="str">
        <f t="shared" si="14"/>
        <v>UTM IP LIMIT</v>
      </c>
      <c r="E146" s="3" t="str">
        <f t="shared" si="15"/>
        <v>2015</v>
      </c>
      <c r="F146" s="3">
        <f t="shared" si="16"/>
        <v>2010</v>
      </c>
      <c r="G146" s="9" t="str">
        <f t="shared" si="13"/>
        <v>2010-2015</v>
      </c>
      <c r="H146" t="str">
        <f t="shared" si="17"/>
        <v>İNGİLTERE</v>
      </c>
      <c r="I146" t="s">
        <v>132</v>
      </c>
      <c r="J146">
        <f t="shared" si="18"/>
        <v>1</v>
      </c>
    </row>
    <row r="147" spans="1:10">
      <c r="A147" s="1" t="s">
        <v>364</v>
      </c>
      <c r="B147" s="1" t="s">
        <v>1069</v>
      </c>
      <c r="C147" t="s">
        <v>323</v>
      </c>
      <c r="D147" t="str">
        <f t="shared" si="14"/>
        <v>ROKETSAN ROK</v>
      </c>
      <c r="E147" s="3" t="str">
        <f t="shared" si="15"/>
        <v>2014</v>
      </c>
      <c r="F147" s="3">
        <f t="shared" si="16"/>
        <v>2010</v>
      </c>
      <c r="G147" s="9" t="str">
        <f t="shared" si="13"/>
        <v>2010-2015</v>
      </c>
      <c r="H147" t="s">
        <v>1342</v>
      </c>
      <c r="I147" t="s">
        <v>20</v>
      </c>
      <c r="J147">
        <f t="shared" si="18"/>
        <v>1</v>
      </c>
    </row>
    <row r="148" spans="1:10">
      <c r="A148" s="1" t="s">
        <v>365</v>
      </c>
      <c r="B148" s="1" t="s">
        <v>1043</v>
      </c>
      <c r="C148" t="s">
        <v>366</v>
      </c>
      <c r="D148" t="str">
        <f t="shared" si="14"/>
        <v>TÜRKİYE BİLİ</v>
      </c>
      <c r="E148" s="3" t="str">
        <f t="shared" si="15"/>
        <v>2014</v>
      </c>
      <c r="F148" s="3">
        <f t="shared" si="16"/>
        <v>2010</v>
      </c>
      <c r="G148" s="9" t="str">
        <f t="shared" si="13"/>
        <v>2010-2015</v>
      </c>
      <c r="H148" t="s">
        <v>1342</v>
      </c>
      <c r="I148" t="s">
        <v>316</v>
      </c>
      <c r="J148">
        <f t="shared" si="18"/>
        <v>2</v>
      </c>
    </row>
    <row r="149" spans="1:10">
      <c r="A149" s="1" t="s">
        <v>367</v>
      </c>
      <c r="B149" s="1" t="s">
        <v>1070</v>
      </c>
      <c r="C149" t="s">
        <v>368</v>
      </c>
      <c r="D149" t="str">
        <f t="shared" si="14"/>
        <v>YG YANGIN GÜ</v>
      </c>
      <c r="E149" s="3" t="str">
        <f t="shared" si="15"/>
        <v>2014</v>
      </c>
      <c r="F149" s="3">
        <f t="shared" si="16"/>
        <v>2010</v>
      </c>
      <c r="G149" s="9" t="str">
        <f t="shared" si="13"/>
        <v>2010-2015</v>
      </c>
      <c r="H149" t="s">
        <v>1342</v>
      </c>
      <c r="I149" t="s">
        <v>369</v>
      </c>
      <c r="J149">
        <f t="shared" si="18"/>
        <v>3</v>
      </c>
    </row>
    <row r="150" spans="1:10">
      <c r="A150" s="1" t="s">
        <v>370</v>
      </c>
      <c r="B150" s="1" t="s">
        <v>1071</v>
      </c>
      <c r="C150" t="s">
        <v>371</v>
      </c>
      <c r="D150" t="str">
        <f t="shared" si="14"/>
        <v>AEROSPACE SY</v>
      </c>
      <c r="E150" s="3" t="str">
        <f t="shared" si="15"/>
        <v>2014</v>
      </c>
      <c r="F150" s="3">
        <f t="shared" si="16"/>
        <v>2010</v>
      </c>
      <c r="G150" s="9" t="str">
        <f t="shared" si="13"/>
        <v>2010-2015</v>
      </c>
      <c r="H150" t="str">
        <f t="shared" si="17"/>
        <v>ÇİN</v>
      </c>
      <c r="I150" t="s">
        <v>372</v>
      </c>
      <c r="J150">
        <f t="shared" si="18"/>
        <v>2</v>
      </c>
    </row>
    <row r="151" spans="1:10">
      <c r="A151" s="1" t="s">
        <v>373</v>
      </c>
      <c r="B151" s="1" t="s">
        <v>1072</v>
      </c>
      <c r="C151" t="s">
        <v>16</v>
      </c>
      <c r="D151" t="str">
        <f t="shared" si="14"/>
        <v xml:space="preserve">RHEINMETALL </v>
      </c>
      <c r="E151" s="3" t="str">
        <f t="shared" si="15"/>
        <v>2014</v>
      </c>
      <c r="F151" s="3">
        <f t="shared" si="16"/>
        <v>2010</v>
      </c>
      <c r="G151" s="9" t="str">
        <f t="shared" si="13"/>
        <v>2010-2015</v>
      </c>
      <c r="H151" t="str">
        <f t="shared" si="17"/>
        <v>ALMANYA</v>
      </c>
      <c r="I151" t="s">
        <v>374</v>
      </c>
      <c r="J151">
        <f t="shared" si="18"/>
        <v>1</v>
      </c>
    </row>
    <row r="152" spans="1:10">
      <c r="A152" s="1" t="s">
        <v>375</v>
      </c>
      <c r="B152" s="1" t="s">
        <v>1073</v>
      </c>
      <c r="C152" t="s">
        <v>376</v>
      </c>
      <c r="D152" t="str">
        <f t="shared" si="14"/>
        <v>CONTROLLED B</v>
      </c>
      <c r="E152" s="3" t="str">
        <f t="shared" si="15"/>
        <v>2014</v>
      </c>
      <c r="F152" s="3">
        <f t="shared" si="16"/>
        <v>2010</v>
      </c>
      <c r="G152" s="9" t="str">
        <f t="shared" si="13"/>
        <v>2010-2015</v>
      </c>
      <c r="H152" t="str">
        <f t="shared" si="17"/>
        <v>İNGİLTERE</v>
      </c>
      <c r="I152" t="s">
        <v>377</v>
      </c>
      <c r="J152">
        <f t="shared" si="18"/>
        <v>3</v>
      </c>
    </row>
    <row r="153" spans="1:10">
      <c r="A153" s="1" t="s">
        <v>378</v>
      </c>
      <c r="B153" s="1" t="s">
        <v>1074</v>
      </c>
      <c r="C153" t="s">
        <v>307</v>
      </c>
      <c r="D153" t="str">
        <f t="shared" si="14"/>
        <v>THYSSENKRUPP</v>
      </c>
      <c r="E153" s="3" t="str">
        <f t="shared" si="15"/>
        <v>2014</v>
      </c>
      <c r="F153" s="3">
        <f t="shared" si="16"/>
        <v>2010</v>
      </c>
      <c r="G153" s="9" t="str">
        <f t="shared" si="13"/>
        <v>2010-2015</v>
      </c>
      <c r="H153" t="str">
        <f t="shared" si="17"/>
        <v>ALMANYA</v>
      </c>
      <c r="I153" t="s">
        <v>379</v>
      </c>
      <c r="J153">
        <f t="shared" si="18"/>
        <v>2</v>
      </c>
    </row>
    <row r="154" spans="1:10">
      <c r="A154" s="1" t="s">
        <v>380</v>
      </c>
      <c r="B154" s="1" t="s">
        <v>1075</v>
      </c>
      <c r="C154" t="s">
        <v>381</v>
      </c>
      <c r="D154" t="str">
        <f t="shared" si="14"/>
        <v>MUSTAFA EMRA</v>
      </c>
      <c r="E154" s="3" t="str">
        <f t="shared" si="15"/>
        <v>2014</v>
      </c>
      <c r="F154" s="3">
        <f t="shared" si="16"/>
        <v>2010</v>
      </c>
      <c r="G154" s="9" t="str">
        <f t="shared" si="13"/>
        <v>2010-2015</v>
      </c>
      <c r="H154" t="str">
        <f t="shared" si="17"/>
        <v>Kayseri</v>
      </c>
      <c r="I154" t="s">
        <v>38</v>
      </c>
      <c r="J154">
        <f t="shared" si="18"/>
        <v>1</v>
      </c>
    </row>
    <row r="155" spans="1:10">
      <c r="A155" s="1" t="s">
        <v>382</v>
      </c>
      <c r="B155" s="1" t="s">
        <v>1076</v>
      </c>
      <c r="C155" t="s">
        <v>307</v>
      </c>
      <c r="D155" t="str">
        <f t="shared" si="14"/>
        <v>THYSSENKRUPP</v>
      </c>
      <c r="E155" s="3" t="str">
        <f t="shared" si="15"/>
        <v>2014</v>
      </c>
      <c r="F155" s="3">
        <f t="shared" si="16"/>
        <v>2010</v>
      </c>
      <c r="G155" s="9" t="str">
        <f t="shared" si="13"/>
        <v>2010-2015</v>
      </c>
      <c r="H155" t="str">
        <f t="shared" si="17"/>
        <v>ALMANYA</v>
      </c>
      <c r="I155" t="s">
        <v>379</v>
      </c>
      <c r="J155">
        <f t="shared" si="18"/>
        <v>2</v>
      </c>
    </row>
    <row r="156" spans="1:10">
      <c r="A156" s="1" t="s">
        <v>383</v>
      </c>
      <c r="B156" s="1" t="s">
        <v>1077</v>
      </c>
      <c r="C156" t="s">
        <v>384</v>
      </c>
      <c r="D156" t="str">
        <f t="shared" si="14"/>
        <v>GAMO OUTDOOR</v>
      </c>
      <c r="E156" s="3" t="str">
        <f t="shared" si="15"/>
        <v>2014</v>
      </c>
      <c r="F156" s="3">
        <f t="shared" si="16"/>
        <v>2010</v>
      </c>
      <c r="G156" s="9" t="str">
        <f t="shared" si="13"/>
        <v>2010-2015</v>
      </c>
      <c r="H156" t="str">
        <f t="shared" si="17"/>
        <v>İSPANYA</v>
      </c>
      <c r="I156" t="s">
        <v>385</v>
      </c>
      <c r="J156">
        <f t="shared" si="18"/>
        <v>3</v>
      </c>
    </row>
    <row r="157" spans="1:10">
      <c r="A157" s="1" t="s">
        <v>386</v>
      </c>
      <c r="B157" s="1" t="s">
        <v>1078</v>
      </c>
      <c r="C157" t="s">
        <v>247</v>
      </c>
      <c r="D157" t="str">
        <f t="shared" si="14"/>
        <v>DIEHL BGT DE</v>
      </c>
      <c r="E157" s="3" t="str">
        <f t="shared" si="15"/>
        <v>2014</v>
      </c>
      <c r="F157" s="3">
        <f t="shared" si="16"/>
        <v>2010</v>
      </c>
      <c r="G157" s="9" t="str">
        <f t="shared" si="13"/>
        <v>2010-2015</v>
      </c>
      <c r="H157" t="str">
        <f t="shared" si="17"/>
        <v>ALMANYA</v>
      </c>
      <c r="I157" t="s">
        <v>387</v>
      </c>
      <c r="J157">
        <f t="shared" si="18"/>
        <v>5</v>
      </c>
    </row>
    <row r="158" spans="1:10">
      <c r="A158" s="1" t="s">
        <v>388</v>
      </c>
      <c r="B158" s="1" t="s">
        <v>1079</v>
      </c>
      <c r="C158" t="s">
        <v>384</v>
      </c>
      <c r="D158" t="str">
        <f t="shared" si="14"/>
        <v>GAMO OUTDOOR</v>
      </c>
      <c r="E158" s="3" t="str">
        <f t="shared" si="15"/>
        <v>2014</v>
      </c>
      <c r="F158" s="3">
        <f t="shared" si="16"/>
        <v>2010</v>
      </c>
      <c r="G158" s="9" t="str">
        <f t="shared" si="13"/>
        <v>2010-2015</v>
      </c>
      <c r="H158" t="str">
        <f t="shared" si="17"/>
        <v>İSPANYA</v>
      </c>
      <c r="I158" t="s">
        <v>389</v>
      </c>
      <c r="J158">
        <f t="shared" si="18"/>
        <v>2</v>
      </c>
    </row>
    <row r="159" spans="1:10">
      <c r="A159" s="1" t="s">
        <v>390</v>
      </c>
      <c r="B159" s="1" t="s">
        <v>1080</v>
      </c>
      <c r="C159" t="s">
        <v>16</v>
      </c>
      <c r="D159" t="str">
        <f t="shared" si="14"/>
        <v xml:space="preserve">RHEINMETALL </v>
      </c>
      <c r="E159" s="3" t="str">
        <f t="shared" si="15"/>
        <v>2014</v>
      </c>
      <c r="F159" s="3">
        <f t="shared" si="16"/>
        <v>2010</v>
      </c>
      <c r="G159" s="9" t="str">
        <f t="shared" si="13"/>
        <v>2010-2015</v>
      </c>
      <c r="H159" t="str">
        <f t="shared" si="17"/>
        <v>ALMANYA</v>
      </c>
      <c r="I159" t="s">
        <v>391</v>
      </c>
      <c r="J159">
        <f t="shared" si="18"/>
        <v>8</v>
      </c>
    </row>
    <row r="160" spans="1:10">
      <c r="A160" s="1" t="s">
        <v>392</v>
      </c>
      <c r="B160" s="1" t="s">
        <v>1071</v>
      </c>
      <c r="C160" t="s">
        <v>393</v>
      </c>
      <c r="D160" t="str">
        <f t="shared" si="14"/>
        <v xml:space="preserve">MBDA FRANCE </v>
      </c>
      <c r="E160" s="3" t="str">
        <f t="shared" si="15"/>
        <v>2014</v>
      </c>
      <c r="F160" s="3">
        <f t="shared" si="16"/>
        <v>2010</v>
      </c>
      <c r="G160" s="9" t="str">
        <f t="shared" si="13"/>
        <v>2010-2015</v>
      </c>
      <c r="H160" t="str">
        <f t="shared" si="17"/>
        <v>FRANSA</v>
      </c>
      <c r="I160" t="s">
        <v>394</v>
      </c>
      <c r="J160">
        <f t="shared" si="18"/>
        <v>3</v>
      </c>
    </row>
    <row r="161" spans="1:10">
      <c r="A161" s="1" t="s">
        <v>395</v>
      </c>
      <c r="B161" s="1" t="s">
        <v>1081</v>
      </c>
      <c r="C161" t="s">
        <v>310</v>
      </c>
      <c r="D161" t="str">
        <f t="shared" si="14"/>
        <v>NEXTER MUNIT</v>
      </c>
      <c r="E161" s="3" t="str">
        <f t="shared" si="15"/>
        <v>2014</v>
      </c>
      <c r="F161" s="3">
        <f t="shared" si="16"/>
        <v>2010</v>
      </c>
      <c r="G161" s="9" t="str">
        <f t="shared" si="13"/>
        <v>2010-2015</v>
      </c>
      <c r="H161" t="str">
        <f t="shared" si="17"/>
        <v>FRANSA</v>
      </c>
      <c r="I161" t="s">
        <v>396</v>
      </c>
      <c r="J161">
        <f t="shared" si="18"/>
        <v>1</v>
      </c>
    </row>
    <row r="162" spans="1:10">
      <c r="A162" s="1" t="s">
        <v>397</v>
      </c>
      <c r="B162" s="1" t="s">
        <v>1082</v>
      </c>
      <c r="C162" t="s">
        <v>393</v>
      </c>
      <c r="D162" t="str">
        <f t="shared" si="14"/>
        <v xml:space="preserve">MBDA FRANCE </v>
      </c>
      <c r="E162" s="3" t="str">
        <f t="shared" si="15"/>
        <v>2014</v>
      </c>
      <c r="F162" s="3">
        <f t="shared" si="16"/>
        <v>2010</v>
      </c>
      <c r="G162" s="9" t="str">
        <f t="shared" si="13"/>
        <v>2010-2015</v>
      </c>
      <c r="H162" t="str">
        <f t="shared" si="17"/>
        <v>FRANSA</v>
      </c>
      <c r="I162" t="s">
        <v>398</v>
      </c>
      <c r="J162">
        <f t="shared" si="18"/>
        <v>4</v>
      </c>
    </row>
    <row r="163" spans="1:10">
      <c r="A163" s="1" t="s">
        <v>399</v>
      </c>
      <c r="B163" s="1" t="s">
        <v>1083</v>
      </c>
      <c r="C163" t="s">
        <v>400</v>
      </c>
      <c r="D163" t="str">
        <f t="shared" si="14"/>
        <v>SUAT ARAPOĞL</v>
      </c>
      <c r="E163" s="3" t="str">
        <f t="shared" si="15"/>
        <v>2014</v>
      </c>
      <c r="F163" s="3">
        <f t="shared" si="16"/>
        <v>2010</v>
      </c>
      <c r="G163" s="9" t="str">
        <f t="shared" si="13"/>
        <v>2010-2015</v>
      </c>
      <c r="H163" t="s">
        <v>1342</v>
      </c>
      <c r="I163" t="s">
        <v>401</v>
      </c>
      <c r="J163">
        <f t="shared" si="18"/>
        <v>1</v>
      </c>
    </row>
    <row r="164" spans="1:10">
      <c r="A164" s="1" t="s">
        <v>402</v>
      </c>
      <c r="B164" s="1" t="s">
        <v>1084</v>
      </c>
      <c r="C164" t="s">
        <v>310</v>
      </c>
      <c r="D164" t="str">
        <f t="shared" si="14"/>
        <v>NEXTER MUNIT</v>
      </c>
      <c r="E164" s="3" t="str">
        <f t="shared" si="15"/>
        <v>2014</v>
      </c>
      <c r="F164" s="3">
        <f t="shared" si="16"/>
        <v>2010</v>
      </c>
      <c r="G164" s="9" t="str">
        <f t="shared" si="13"/>
        <v>2010-2015</v>
      </c>
      <c r="H164" t="str">
        <f t="shared" si="17"/>
        <v>FRANSA</v>
      </c>
      <c r="I164" t="s">
        <v>403</v>
      </c>
      <c r="J164">
        <f t="shared" si="18"/>
        <v>3</v>
      </c>
    </row>
    <row r="165" spans="1:10">
      <c r="A165" s="1" t="s">
        <v>404</v>
      </c>
      <c r="B165" s="1" t="s">
        <v>1085</v>
      </c>
      <c r="C165" t="s">
        <v>405</v>
      </c>
      <c r="D165" t="str">
        <f t="shared" si="14"/>
        <v>OWEN OIL TOO</v>
      </c>
      <c r="E165" s="3" t="str">
        <f t="shared" si="15"/>
        <v>2014</v>
      </c>
      <c r="F165" s="3">
        <f t="shared" si="16"/>
        <v>2010</v>
      </c>
      <c r="G165" s="9" t="str">
        <f t="shared" si="13"/>
        <v>2010-2015</v>
      </c>
      <c r="H165" t="str">
        <f t="shared" si="17"/>
        <v>A.B.D.</v>
      </c>
      <c r="I165" t="s">
        <v>406</v>
      </c>
      <c r="J165">
        <f t="shared" si="18"/>
        <v>3</v>
      </c>
    </row>
    <row r="166" spans="1:10">
      <c r="A166" s="1" t="s">
        <v>407</v>
      </c>
      <c r="B166" s="1" t="s">
        <v>1086</v>
      </c>
      <c r="C166" t="s">
        <v>310</v>
      </c>
      <c r="D166" t="str">
        <f t="shared" si="14"/>
        <v>NEXTER MUNIT</v>
      </c>
      <c r="E166" s="3" t="str">
        <f t="shared" si="15"/>
        <v>2014</v>
      </c>
      <c r="F166" s="3">
        <f t="shared" si="16"/>
        <v>2010</v>
      </c>
      <c r="G166" s="9" t="str">
        <f t="shared" si="13"/>
        <v>2010-2015</v>
      </c>
      <c r="H166" t="str">
        <f t="shared" si="17"/>
        <v>FRANSA</v>
      </c>
      <c r="I166" t="s">
        <v>408</v>
      </c>
      <c r="J166">
        <f t="shared" si="18"/>
        <v>4</v>
      </c>
    </row>
    <row r="167" spans="1:10">
      <c r="A167" s="1" t="s">
        <v>409</v>
      </c>
      <c r="B167" s="1" t="s">
        <v>1087</v>
      </c>
      <c r="C167" t="s">
        <v>323</v>
      </c>
      <c r="D167" t="str">
        <f t="shared" si="14"/>
        <v>ROKETSAN ROK</v>
      </c>
      <c r="E167" s="3" t="str">
        <f t="shared" si="15"/>
        <v>2014</v>
      </c>
      <c r="F167" s="3">
        <f t="shared" si="16"/>
        <v>2010</v>
      </c>
      <c r="G167" s="9" t="str">
        <f t="shared" si="13"/>
        <v>2010-2015</v>
      </c>
      <c r="H167" t="s">
        <v>1342</v>
      </c>
      <c r="I167" t="s">
        <v>410</v>
      </c>
      <c r="J167">
        <f t="shared" si="18"/>
        <v>3</v>
      </c>
    </row>
    <row r="168" spans="1:10">
      <c r="A168" s="1" t="s">
        <v>411</v>
      </c>
      <c r="B168" s="1" t="s">
        <v>1088</v>
      </c>
      <c r="C168" t="s">
        <v>271</v>
      </c>
      <c r="D168" t="str">
        <f t="shared" si="14"/>
        <v xml:space="preserve">TECHNOLOGIE </v>
      </c>
      <c r="E168" s="3" t="str">
        <f t="shared" si="15"/>
        <v>2013</v>
      </c>
      <c r="F168" s="3">
        <f t="shared" si="16"/>
        <v>2010</v>
      </c>
      <c r="G168" s="9" t="str">
        <f t="shared" si="13"/>
        <v>2010-2015</v>
      </c>
      <c r="H168" t="str">
        <f t="shared" si="17"/>
        <v>FRANSA</v>
      </c>
      <c r="I168" t="s">
        <v>412</v>
      </c>
      <c r="J168">
        <f t="shared" si="18"/>
        <v>2</v>
      </c>
    </row>
    <row r="169" spans="1:10">
      <c r="A169" s="1" t="s">
        <v>413</v>
      </c>
      <c r="B169" s="1" t="s">
        <v>1089</v>
      </c>
      <c r="C169" t="s">
        <v>271</v>
      </c>
      <c r="D169" t="str">
        <f t="shared" si="14"/>
        <v xml:space="preserve">TECHNOLOGIE </v>
      </c>
      <c r="E169" s="3" t="str">
        <f t="shared" si="15"/>
        <v>2013</v>
      </c>
      <c r="F169" s="3">
        <f t="shared" si="16"/>
        <v>2010</v>
      </c>
      <c r="G169" s="9" t="str">
        <f t="shared" si="13"/>
        <v>2010-2015</v>
      </c>
      <c r="H169" t="str">
        <f t="shared" si="17"/>
        <v>FRANSA</v>
      </c>
      <c r="I169" t="s">
        <v>272</v>
      </c>
      <c r="J169">
        <f t="shared" si="18"/>
        <v>1</v>
      </c>
    </row>
    <row r="170" spans="1:10">
      <c r="A170" s="1" t="s">
        <v>414</v>
      </c>
      <c r="B170" s="1" t="s">
        <v>1090</v>
      </c>
      <c r="C170" t="s">
        <v>415</v>
      </c>
      <c r="D170" t="str">
        <f t="shared" si="14"/>
        <v>KOÇ BİLGİ VE</v>
      </c>
      <c r="E170" s="3" t="str">
        <f t="shared" si="15"/>
        <v>2013</v>
      </c>
      <c r="F170" s="3">
        <f t="shared" si="16"/>
        <v>2010</v>
      </c>
      <c r="G170" s="9" t="str">
        <f t="shared" si="13"/>
        <v>2010-2015</v>
      </c>
      <c r="H170" t="s">
        <v>1342</v>
      </c>
      <c r="I170" t="s">
        <v>416</v>
      </c>
      <c r="J170">
        <f t="shared" si="18"/>
        <v>2</v>
      </c>
    </row>
    <row r="171" spans="1:10">
      <c r="A171" s="1" t="s">
        <v>417</v>
      </c>
      <c r="B171" s="1" t="s">
        <v>1091</v>
      </c>
      <c r="C171" t="s">
        <v>323</v>
      </c>
      <c r="D171" t="str">
        <f t="shared" si="14"/>
        <v>ROKETSAN ROK</v>
      </c>
      <c r="E171" s="3" t="str">
        <f t="shared" si="15"/>
        <v>2013</v>
      </c>
      <c r="F171" s="3">
        <f t="shared" si="16"/>
        <v>2010</v>
      </c>
      <c r="G171" s="9" t="str">
        <f t="shared" si="13"/>
        <v>2010-2015</v>
      </c>
      <c r="H171" t="s">
        <v>1342</v>
      </c>
      <c r="I171" t="s">
        <v>418</v>
      </c>
      <c r="J171">
        <f t="shared" si="18"/>
        <v>2</v>
      </c>
    </row>
    <row r="172" spans="1:10">
      <c r="A172" s="1" t="s">
        <v>419</v>
      </c>
      <c r="B172" s="1" t="s">
        <v>1084</v>
      </c>
      <c r="C172" t="s">
        <v>310</v>
      </c>
      <c r="D172" t="str">
        <f t="shared" si="14"/>
        <v>NEXTER MUNIT</v>
      </c>
      <c r="E172" s="3" t="str">
        <f t="shared" si="15"/>
        <v>2013</v>
      </c>
      <c r="F172" s="3">
        <f t="shared" si="16"/>
        <v>2010</v>
      </c>
      <c r="G172" s="9" t="str">
        <f t="shared" si="13"/>
        <v>2010-2015</v>
      </c>
      <c r="H172" t="str">
        <f t="shared" si="17"/>
        <v>FRANSA</v>
      </c>
      <c r="I172" t="s">
        <v>403</v>
      </c>
      <c r="J172">
        <f t="shared" si="18"/>
        <v>3</v>
      </c>
    </row>
    <row r="173" spans="1:10">
      <c r="A173" s="1" t="s">
        <v>420</v>
      </c>
      <c r="B173" s="1" t="s">
        <v>1092</v>
      </c>
      <c r="C173" t="s">
        <v>247</v>
      </c>
      <c r="D173" t="str">
        <f t="shared" si="14"/>
        <v>DIEHL BGT DE</v>
      </c>
      <c r="E173" s="3" t="str">
        <f t="shared" si="15"/>
        <v>2013</v>
      </c>
      <c r="F173" s="3">
        <f t="shared" si="16"/>
        <v>2010</v>
      </c>
      <c r="G173" s="9" t="str">
        <f t="shared" si="13"/>
        <v>2010-2015</v>
      </c>
      <c r="H173" t="str">
        <f t="shared" si="17"/>
        <v>ALMANYA</v>
      </c>
      <c r="I173" t="s">
        <v>421</v>
      </c>
      <c r="J173">
        <f t="shared" si="18"/>
        <v>2</v>
      </c>
    </row>
    <row r="174" spans="1:10">
      <c r="A174" s="1" t="s">
        <v>422</v>
      </c>
      <c r="B174" s="1" t="s">
        <v>1084</v>
      </c>
      <c r="C174" t="s">
        <v>310</v>
      </c>
      <c r="D174" t="str">
        <f t="shared" si="14"/>
        <v>NEXTER MUNIT</v>
      </c>
      <c r="E174" s="3" t="str">
        <f t="shared" si="15"/>
        <v>2013</v>
      </c>
      <c r="F174" s="3">
        <f t="shared" si="16"/>
        <v>2010</v>
      </c>
      <c r="G174" s="9" t="str">
        <f t="shared" si="13"/>
        <v>2010-2015</v>
      </c>
      <c r="H174" t="str">
        <f t="shared" si="17"/>
        <v>FRANSA</v>
      </c>
      <c r="I174" t="s">
        <v>423</v>
      </c>
      <c r="J174">
        <f t="shared" si="18"/>
        <v>3</v>
      </c>
    </row>
    <row r="175" spans="1:10">
      <c r="A175" s="1" t="s">
        <v>424</v>
      </c>
      <c r="B175" s="1" t="s">
        <v>1093</v>
      </c>
      <c r="C175" t="s">
        <v>89</v>
      </c>
      <c r="D175" t="str">
        <f t="shared" si="14"/>
        <v>DYNO NOBEL I</v>
      </c>
      <c r="E175" s="3" t="str">
        <f t="shared" si="15"/>
        <v>2013</v>
      </c>
      <c r="F175" s="3">
        <f t="shared" si="16"/>
        <v>2010</v>
      </c>
      <c r="G175" s="9" t="str">
        <f t="shared" si="13"/>
        <v>2010-2015</v>
      </c>
      <c r="H175" t="str">
        <f t="shared" si="17"/>
        <v>A.B.D.</v>
      </c>
      <c r="I175" t="s">
        <v>425</v>
      </c>
      <c r="J175">
        <f t="shared" si="18"/>
        <v>2</v>
      </c>
    </row>
    <row r="176" spans="1:10">
      <c r="A176" s="1" t="s">
        <v>426</v>
      </c>
      <c r="B176" s="1" t="s">
        <v>1057</v>
      </c>
      <c r="C176" t="s">
        <v>310</v>
      </c>
      <c r="D176" t="str">
        <f t="shared" si="14"/>
        <v>NEXTER MUNIT</v>
      </c>
      <c r="E176" s="3" t="str">
        <f t="shared" si="15"/>
        <v>2013</v>
      </c>
      <c r="F176" s="3">
        <f t="shared" si="16"/>
        <v>2010</v>
      </c>
      <c r="G176" s="9" t="str">
        <f t="shared" si="13"/>
        <v>2010-2015</v>
      </c>
      <c r="H176" t="str">
        <f t="shared" si="17"/>
        <v>FRANSA</v>
      </c>
      <c r="I176" t="s">
        <v>427</v>
      </c>
      <c r="J176">
        <f t="shared" si="18"/>
        <v>1</v>
      </c>
    </row>
    <row r="177" spans="1:10">
      <c r="A177" s="1" t="s">
        <v>428</v>
      </c>
      <c r="B177" s="1" t="s">
        <v>1094</v>
      </c>
      <c r="C177" t="s">
        <v>429</v>
      </c>
      <c r="D177" t="str">
        <f t="shared" si="14"/>
        <v>TDA ARMEMENT</v>
      </c>
      <c r="E177" s="3" t="str">
        <f t="shared" si="15"/>
        <v>2013</v>
      </c>
      <c r="F177" s="3">
        <f t="shared" si="16"/>
        <v>2010</v>
      </c>
      <c r="G177" s="9" t="str">
        <f t="shared" si="13"/>
        <v>2010-2015</v>
      </c>
      <c r="H177" t="str">
        <f t="shared" si="17"/>
        <v>FRANSA</v>
      </c>
      <c r="I177" t="s">
        <v>430</v>
      </c>
      <c r="J177">
        <f t="shared" si="18"/>
        <v>1</v>
      </c>
    </row>
    <row r="178" spans="1:10">
      <c r="A178" s="1" t="s">
        <v>431</v>
      </c>
      <c r="B178" s="1" t="s">
        <v>1095</v>
      </c>
      <c r="C178" t="s">
        <v>310</v>
      </c>
      <c r="D178" t="str">
        <f t="shared" si="14"/>
        <v>NEXTER MUNIT</v>
      </c>
      <c r="E178" s="3" t="str">
        <f t="shared" si="15"/>
        <v>2013</v>
      </c>
      <c r="F178" s="3">
        <f t="shared" si="16"/>
        <v>2010</v>
      </c>
      <c r="G178" s="9" t="str">
        <f t="shared" si="13"/>
        <v>2010-2015</v>
      </c>
      <c r="H178" t="str">
        <f t="shared" si="17"/>
        <v>FRANSA</v>
      </c>
      <c r="I178" t="s">
        <v>432</v>
      </c>
      <c r="J178">
        <f t="shared" si="18"/>
        <v>3</v>
      </c>
    </row>
    <row r="179" spans="1:10">
      <c r="A179" s="1" t="s">
        <v>433</v>
      </c>
      <c r="B179" s="1" t="s">
        <v>1096</v>
      </c>
      <c r="C179" t="s">
        <v>434</v>
      </c>
      <c r="D179" t="str">
        <f t="shared" si="14"/>
        <v>COMPANHIA BR</v>
      </c>
      <c r="E179" s="3" t="str">
        <f t="shared" si="15"/>
        <v>2013</v>
      </c>
      <c r="F179" s="3">
        <f t="shared" si="16"/>
        <v>2010</v>
      </c>
      <c r="G179" s="9" t="str">
        <f t="shared" si="13"/>
        <v>2010-2015</v>
      </c>
      <c r="H179" t="str">
        <f t="shared" si="17"/>
        <v>BREZİLYA</v>
      </c>
      <c r="I179" t="s">
        <v>435</v>
      </c>
      <c r="J179">
        <f t="shared" si="18"/>
        <v>1</v>
      </c>
    </row>
    <row r="180" spans="1:10">
      <c r="A180" s="1" t="s">
        <v>436</v>
      </c>
      <c r="B180" s="1" t="s">
        <v>1097</v>
      </c>
      <c r="C180" t="s">
        <v>310</v>
      </c>
      <c r="D180" t="str">
        <f t="shared" si="14"/>
        <v>NEXTER MUNIT</v>
      </c>
      <c r="E180" s="3" t="str">
        <f t="shared" si="15"/>
        <v>2013</v>
      </c>
      <c r="F180" s="3">
        <f t="shared" si="16"/>
        <v>2010</v>
      </c>
      <c r="G180" s="9" t="str">
        <f t="shared" si="13"/>
        <v>2010-2015</v>
      </c>
      <c r="H180" t="str">
        <f t="shared" si="17"/>
        <v>FRANSA</v>
      </c>
      <c r="I180" t="s">
        <v>437</v>
      </c>
      <c r="J180">
        <f t="shared" si="18"/>
        <v>1</v>
      </c>
    </row>
    <row r="181" spans="1:10">
      <c r="A181" s="1" t="s">
        <v>438</v>
      </c>
      <c r="B181" s="1" t="s">
        <v>1098</v>
      </c>
      <c r="C181" t="s">
        <v>439</v>
      </c>
      <c r="D181" t="str">
        <f t="shared" si="14"/>
        <v>ARMSAN SİLAH</v>
      </c>
      <c r="E181" s="3" t="str">
        <f t="shared" si="15"/>
        <v>2013</v>
      </c>
      <c r="F181" s="3">
        <f t="shared" si="16"/>
        <v>2010</v>
      </c>
      <c r="G181" s="9" t="str">
        <f t="shared" si="13"/>
        <v>2010-2015</v>
      </c>
      <c r="H181" t="s">
        <v>1342</v>
      </c>
      <c r="I181" t="s">
        <v>440</v>
      </c>
      <c r="J181">
        <f t="shared" si="18"/>
        <v>2</v>
      </c>
    </row>
    <row r="182" spans="1:10">
      <c r="A182" s="1" t="s">
        <v>441</v>
      </c>
      <c r="B182" s="1" t="s">
        <v>1086</v>
      </c>
      <c r="C182" t="s">
        <v>310</v>
      </c>
      <c r="D182" t="str">
        <f t="shared" si="14"/>
        <v>NEXTER MUNIT</v>
      </c>
      <c r="E182" s="3" t="str">
        <f t="shared" si="15"/>
        <v>2013</v>
      </c>
      <c r="F182" s="3">
        <f t="shared" si="16"/>
        <v>2010</v>
      </c>
      <c r="G182" s="9" t="str">
        <f t="shared" si="13"/>
        <v>2010-2015</v>
      </c>
      <c r="H182" t="str">
        <f t="shared" si="17"/>
        <v>FRANSA</v>
      </c>
      <c r="I182" t="s">
        <v>442</v>
      </c>
      <c r="J182">
        <f t="shared" si="18"/>
        <v>3</v>
      </c>
    </row>
    <row r="183" spans="1:10">
      <c r="A183" s="1" t="s">
        <v>443</v>
      </c>
      <c r="B183" s="1" t="s">
        <v>1099</v>
      </c>
      <c r="C183" t="s">
        <v>444</v>
      </c>
      <c r="D183" t="str">
        <f t="shared" si="14"/>
        <v>ALFORD RESEA</v>
      </c>
      <c r="E183" s="3" t="str">
        <f t="shared" si="15"/>
        <v>2013</v>
      </c>
      <c r="F183" s="3">
        <f t="shared" si="16"/>
        <v>2010</v>
      </c>
      <c r="G183" s="9" t="str">
        <f t="shared" si="13"/>
        <v>2010-2015</v>
      </c>
      <c r="H183" t="str">
        <f t="shared" si="17"/>
        <v>İNGİLTERE</v>
      </c>
      <c r="I183" t="s">
        <v>445</v>
      </c>
      <c r="J183">
        <f t="shared" si="18"/>
        <v>5</v>
      </c>
    </row>
    <row r="184" spans="1:10">
      <c r="A184" s="1" t="s">
        <v>446</v>
      </c>
      <c r="B184" s="1" t="s">
        <v>1100</v>
      </c>
      <c r="C184" t="s">
        <v>223</v>
      </c>
      <c r="D184" t="str">
        <f t="shared" si="14"/>
        <v>ORICA EXPLOS</v>
      </c>
      <c r="E184" s="3" t="str">
        <f t="shared" si="15"/>
        <v>2013</v>
      </c>
      <c r="F184" s="3">
        <f t="shared" si="16"/>
        <v>2010</v>
      </c>
      <c r="G184" s="9" t="str">
        <f t="shared" si="13"/>
        <v>2010-2015</v>
      </c>
      <c r="H184" t="str">
        <f t="shared" si="17"/>
        <v>AVUSTRALYA</v>
      </c>
      <c r="I184" t="s">
        <v>447</v>
      </c>
      <c r="J184">
        <f t="shared" si="18"/>
        <v>5</v>
      </c>
    </row>
    <row r="185" spans="1:10">
      <c r="A185" s="1" t="s">
        <v>448</v>
      </c>
      <c r="B185" s="1" t="s">
        <v>1101</v>
      </c>
      <c r="C185" t="s">
        <v>307</v>
      </c>
      <c r="D185" t="str">
        <f t="shared" si="14"/>
        <v>THYSSENKRUPP</v>
      </c>
      <c r="E185" s="3" t="str">
        <f t="shared" si="15"/>
        <v>2013</v>
      </c>
      <c r="F185" s="3">
        <f t="shared" si="16"/>
        <v>2010</v>
      </c>
      <c r="G185" s="9" t="str">
        <f t="shared" si="13"/>
        <v>2010-2015</v>
      </c>
      <c r="H185" t="str">
        <f t="shared" si="17"/>
        <v>ALMANYA</v>
      </c>
      <c r="I185" t="s">
        <v>449</v>
      </c>
      <c r="J185">
        <f t="shared" si="18"/>
        <v>5</v>
      </c>
    </row>
    <row r="186" spans="1:10">
      <c r="A186" s="1" t="s">
        <v>450</v>
      </c>
      <c r="B186" s="1" t="s">
        <v>1102</v>
      </c>
      <c r="C186" t="s">
        <v>451</v>
      </c>
      <c r="D186" t="str">
        <f t="shared" si="14"/>
        <v>YUSUF DEMİRC</v>
      </c>
      <c r="E186" s="3" t="str">
        <f t="shared" si="15"/>
        <v>2013</v>
      </c>
      <c r="F186" s="3">
        <f t="shared" si="16"/>
        <v>2010</v>
      </c>
      <c r="G186" s="9" t="str">
        <f t="shared" si="13"/>
        <v>2010-2015</v>
      </c>
      <c r="H186" t="s">
        <v>1342</v>
      </c>
      <c r="I186" t="s">
        <v>257</v>
      </c>
      <c r="J186">
        <f t="shared" si="18"/>
        <v>1</v>
      </c>
    </row>
    <row r="187" spans="1:10">
      <c r="A187" s="1" t="s">
        <v>452</v>
      </c>
      <c r="B187" s="1" t="s">
        <v>1103</v>
      </c>
      <c r="C187" t="s">
        <v>453</v>
      </c>
      <c r="D187" t="str">
        <f t="shared" si="14"/>
        <v>BERRY PLASTİ</v>
      </c>
      <c r="E187" s="3" t="str">
        <f t="shared" si="15"/>
        <v>2013</v>
      </c>
      <c r="F187" s="3">
        <f t="shared" si="16"/>
        <v>2010</v>
      </c>
      <c r="G187" s="9" t="str">
        <f t="shared" si="13"/>
        <v>2010-2015</v>
      </c>
      <c r="H187" t="str">
        <f t="shared" si="17"/>
        <v>A.B.D.</v>
      </c>
      <c r="I187" t="s">
        <v>454</v>
      </c>
      <c r="J187">
        <f t="shared" si="18"/>
        <v>10</v>
      </c>
    </row>
    <row r="188" spans="1:10">
      <c r="A188" s="1" t="s">
        <v>455</v>
      </c>
      <c r="B188" s="1" t="s">
        <v>1104</v>
      </c>
      <c r="C188" t="s">
        <v>456</v>
      </c>
      <c r="D188" t="str">
        <f t="shared" si="14"/>
        <v>KEIT LTD. J.</v>
      </c>
      <c r="E188" s="3" t="str">
        <f t="shared" si="15"/>
        <v>2013</v>
      </c>
      <c r="F188" s="3">
        <f t="shared" si="16"/>
        <v>2010</v>
      </c>
      <c r="G188" s="9" t="str">
        <f t="shared" si="13"/>
        <v>2010-2015</v>
      </c>
      <c r="H188" t="str">
        <f t="shared" si="17"/>
        <v>BULGARİSTAN</v>
      </c>
      <c r="I188" t="s">
        <v>457</v>
      </c>
      <c r="J188">
        <f t="shared" si="18"/>
        <v>8</v>
      </c>
    </row>
    <row r="189" spans="1:10">
      <c r="A189" s="1" t="s">
        <v>458</v>
      </c>
      <c r="B189" s="1" t="s">
        <v>1105</v>
      </c>
      <c r="C189" t="s">
        <v>360</v>
      </c>
      <c r="D189" t="str">
        <f t="shared" si="14"/>
        <v>GENERAL DYNA</v>
      </c>
      <c r="E189" s="3" t="str">
        <f t="shared" si="15"/>
        <v>2013</v>
      </c>
      <c r="F189" s="3">
        <f t="shared" si="16"/>
        <v>2010</v>
      </c>
      <c r="G189" s="9" t="str">
        <f t="shared" si="13"/>
        <v>2010-2015</v>
      </c>
      <c r="H189" t="str">
        <f t="shared" si="17"/>
        <v>A.B.D.</v>
      </c>
      <c r="I189" t="s">
        <v>459</v>
      </c>
      <c r="J189">
        <f t="shared" si="18"/>
        <v>3</v>
      </c>
    </row>
    <row r="190" spans="1:10">
      <c r="A190" s="1" t="s">
        <v>460</v>
      </c>
      <c r="B190" s="1" t="s">
        <v>1106</v>
      </c>
      <c r="C190" t="s">
        <v>461</v>
      </c>
      <c r="D190" t="str">
        <f t="shared" si="14"/>
        <v>ALİ KESKİN E</v>
      </c>
      <c r="E190" s="3" t="str">
        <f t="shared" si="15"/>
        <v>2012</v>
      </c>
      <c r="F190" s="3">
        <f t="shared" si="16"/>
        <v>2010</v>
      </c>
      <c r="G190" s="9" t="str">
        <f t="shared" si="13"/>
        <v>2010-2015</v>
      </c>
      <c r="H190" t="s">
        <v>1342</v>
      </c>
      <c r="I190" t="s">
        <v>236</v>
      </c>
      <c r="J190">
        <f t="shared" si="18"/>
        <v>1</v>
      </c>
    </row>
    <row r="191" spans="1:10">
      <c r="A191" s="1" t="s">
        <v>462</v>
      </c>
      <c r="B191" s="1" t="s">
        <v>1107</v>
      </c>
      <c r="C191" t="s">
        <v>366</v>
      </c>
      <c r="D191" t="str">
        <f t="shared" si="14"/>
        <v>TÜRKİYE BİLİ</v>
      </c>
      <c r="E191" s="3" t="str">
        <f t="shared" si="15"/>
        <v>2012</v>
      </c>
      <c r="F191" s="3">
        <f t="shared" si="16"/>
        <v>2010</v>
      </c>
      <c r="G191" s="9" t="str">
        <f t="shared" si="13"/>
        <v>2010-2015</v>
      </c>
      <c r="H191" t="s">
        <v>1342</v>
      </c>
      <c r="I191" t="s">
        <v>463</v>
      </c>
      <c r="J191">
        <f t="shared" si="18"/>
        <v>3</v>
      </c>
    </row>
    <row r="192" spans="1:10">
      <c r="A192" s="1" t="s">
        <v>464</v>
      </c>
      <c r="B192" s="1" t="s">
        <v>1108</v>
      </c>
      <c r="C192" t="s">
        <v>465</v>
      </c>
      <c r="D192" t="str">
        <f t="shared" si="14"/>
        <v>THIFAN INDUS</v>
      </c>
      <c r="E192" s="3" t="str">
        <f t="shared" si="15"/>
        <v>2012</v>
      </c>
      <c r="F192" s="3">
        <f t="shared" si="16"/>
        <v>2010</v>
      </c>
      <c r="G192" s="9" t="str">
        <f t="shared" si="13"/>
        <v>2010-2015</v>
      </c>
      <c r="H192" t="str">
        <f t="shared" si="17"/>
        <v>FRANSA</v>
      </c>
      <c r="I192" t="s">
        <v>466</v>
      </c>
      <c r="J192">
        <f t="shared" si="18"/>
        <v>1</v>
      </c>
    </row>
    <row r="193" spans="1:10">
      <c r="A193" s="1" t="s">
        <v>467</v>
      </c>
      <c r="B193" s="1" t="s">
        <v>1109</v>
      </c>
      <c r="C193" t="s">
        <v>468</v>
      </c>
      <c r="D193" t="str">
        <f t="shared" si="14"/>
        <v>CARBOLİN TEK</v>
      </c>
      <c r="E193" s="3" t="str">
        <f t="shared" si="15"/>
        <v>2012</v>
      </c>
      <c r="F193" s="3">
        <f t="shared" si="16"/>
        <v>2010</v>
      </c>
      <c r="G193" s="9" t="str">
        <f t="shared" si="13"/>
        <v>2010-2015</v>
      </c>
      <c r="H193" t="str">
        <f t="shared" si="17"/>
        <v>Gaziantep</v>
      </c>
      <c r="I193" t="s">
        <v>469</v>
      </c>
      <c r="J193">
        <f t="shared" si="18"/>
        <v>7</v>
      </c>
    </row>
    <row r="194" spans="1:10">
      <c r="A194" s="1" t="s">
        <v>470</v>
      </c>
      <c r="B194" s="1" t="s">
        <v>1110</v>
      </c>
      <c r="C194" t="s">
        <v>471</v>
      </c>
      <c r="D194" t="str">
        <f t="shared" si="14"/>
        <v>TOFAŞ TÜRK O</v>
      </c>
      <c r="E194" s="3" t="str">
        <f t="shared" si="15"/>
        <v>2012</v>
      </c>
      <c r="F194" s="3">
        <f t="shared" si="16"/>
        <v>2010</v>
      </c>
      <c r="G194" s="9" t="str">
        <f t="shared" ref="G194:G251" si="19">CONCATENATE(IF(MOD(E194,5)=0,ROUNDDOWN((E194-1)/5,0)*5,ROUNDDOWN(E194/5,0)*5),"-",ROUNDUP(E194/5,0)*5)</f>
        <v>2010-2015</v>
      </c>
      <c r="H194" t="str">
        <f t="shared" si="17"/>
        <v>Bursa</v>
      </c>
      <c r="I194" t="s">
        <v>472</v>
      </c>
      <c r="J194">
        <f t="shared" si="18"/>
        <v>2</v>
      </c>
    </row>
    <row r="195" spans="1:10">
      <c r="A195" s="1" t="s">
        <v>473</v>
      </c>
      <c r="B195" s="1" t="s">
        <v>1111</v>
      </c>
      <c r="C195" t="s">
        <v>310</v>
      </c>
      <c r="D195" t="str">
        <f t="shared" ref="D195:D258" si="20">LEFT(C195,12)</f>
        <v>NEXTER MUNIT</v>
      </c>
      <c r="E195" s="3" t="str">
        <f t="shared" ref="E195:E258" si="21">LEFT(A195,4)</f>
        <v>2012</v>
      </c>
      <c r="F195" s="3">
        <f t="shared" ref="F195:F258" si="22">ROUNDDOWN(E195,-1)</f>
        <v>2010</v>
      </c>
      <c r="G195" s="9" t="str">
        <f t="shared" si="19"/>
        <v>2010-2015</v>
      </c>
      <c r="H195" t="str">
        <f t="shared" ref="H195:H258" si="23">RIGHT(TRIM(C195),LEN(TRIM(C195))-FIND("*",SUBSTITUTE(TRIM(C195)," ","*",LEN(TRIM(C195))-LEN(SUBSTITUTE(TRIM(C195)," ","")))))</f>
        <v>FRANSA</v>
      </c>
      <c r="I195" t="s">
        <v>474</v>
      </c>
      <c r="J195">
        <f t="shared" ref="J195:J258" si="24">LEN(I195)-LEN(SUBSTITUTE(I195,",",""))+1</f>
        <v>2</v>
      </c>
    </row>
    <row r="196" spans="1:10">
      <c r="A196" s="1" t="s">
        <v>475</v>
      </c>
      <c r="B196" s="1" t="s">
        <v>1112</v>
      </c>
      <c r="C196" t="s">
        <v>476</v>
      </c>
      <c r="D196" t="str">
        <f t="shared" si="20"/>
        <v>ÖMER FARUK O</v>
      </c>
      <c r="E196" s="3" t="str">
        <f t="shared" si="21"/>
        <v>2012</v>
      </c>
      <c r="F196" s="3">
        <f t="shared" si="22"/>
        <v>2010</v>
      </c>
      <c r="G196" s="9" t="str">
        <f t="shared" si="19"/>
        <v>2010-2015</v>
      </c>
      <c r="H196" t="str">
        <f t="shared" si="23"/>
        <v>Konya</v>
      </c>
      <c r="I196" t="s">
        <v>477</v>
      </c>
      <c r="J196">
        <f t="shared" si="24"/>
        <v>3</v>
      </c>
    </row>
    <row r="197" spans="1:10">
      <c r="A197" s="1" t="s">
        <v>478</v>
      </c>
      <c r="B197" s="1" t="s">
        <v>1113</v>
      </c>
      <c r="C197" t="s">
        <v>479</v>
      </c>
      <c r="D197" t="str">
        <f t="shared" si="20"/>
        <v>ORHAN YÜCELK</v>
      </c>
      <c r="E197" s="3" t="str">
        <f t="shared" si="21"/>
        <v>2012</v>
      </c>
      <c r="F197" s="3">
        <f t="shared" si="22"/>
        <v>2010</v>
      </c>
      <c r="G197" s="9" t="str">
        <f t="shared" si="19"/>
        <v>2010-2015</v>
      </c>
      <c r="H197" t="str">
        <f t="shared" si="23"/>
        <v>Konya</v>
      </c>
      <c r="I197" t="s">
        <v>288</v>
      </c>
      <c r="J197">
        <f t="shared" si="24"/>
        <v>1</v>
      </c>
    </row>
    <row r="198" spans="1:10">
      <c r="A198" s="1" t="s">
        <v>480</v>
      </c>
      <c r="B198" s="1" t="s">
        <v>1114</v>
      </c>
      <c r="C198" t="s">
        <v>16</v>
      </c>
      <c r="D198" t="str">
        <f t="shared" si="20"/>
        <v xml:space="preserve">RHEINMETALL </v>
      </c>
      <c r="E198" s="3" t="str">
        <f t="shared" si="21"/>
        <v>2012</v>
      </c>
      <c r="F198" s="3">
        <f t="shared" si="22"/>
        <v>2010</v>
      </c>
      <c r="G198" s="9" t="str">
        <f t="shared" si="19"/>
        <v>2010-2015</v>
      </c>
      <c r="H198" t="str">
        <f t="shared" si="23"/>
        <v>ALMANYA</v>
      </c>
      <c r="I198" t="s">
        <v>481</v>
      </c>
      <c r="J198">
        <f t="shared" si="24"/>
        <v>5</v>
      </c>
    </row>
    <row r="199" spans="1:10">
      <c r="A199" s="1" t="s">
        <v>482</v>
      </c>
      <c r="B199" s="1" t="s">
        <v>1115</v>
      </c>
      <c r="C199" t="s">
        <v>483</v>
      </c>
      <c r="D199" t="str">
        <f t="shared" si="20"/>
        <v>SALTECH AG O</v>
      </c>
      <c r="E199" s="3" t="str">
        <f t="shared" si="21"/>
        <v>2012</v>
      </c>
      <c r="F199" s="3">
        <f t="shared" si="22"/>
        <v>2010</v>
      </c>
      <c r="G199" s="9" t="str">
        <f t="shared" si="19"/>
        <v>2010-2015</v>
      </c>
      <c r="H199" t="str">
        <f t="shared" si="23"/>
        <v>İSVİÇRE</v>
      </c>
      <c r="I199" t="s">
        <v>484</v>
      </c>
      <c r="J199">
        <f t="shared" si="24"/>
        <v>5</v>
      </c>
    </row>
    <row r="200" spans="1:10">
      <c r="A200" s="1" t="s">
        <v>485</v>
      </c>
      <c r="B200" s="1" t="s">
        <v>1116</v>
      </c>
      <c r="C200" t="s">
        <v>486</v>
      </c>
      <c r="D200" t="str">
        <f t="shared" si="20"/>
        <v>ATA SİLAH SA</v>
      </c>
      <c r="E200" s="3" t="str">
        <f t="shared" si="21"/>
        <v>2012</v>
      </c>
      <c r="F200" s="3">
        <f t="shared" si="22"/>
        <v>2010</v>
      </c>
      <c r="G200" s="9" t="str">
        <f t="shared" si="19"/>
        <v>2010-2015</v>
      </c>
      <c r="H200" t="s">
        <v>1342</v>
      </c>
      <c r="I200" t="s">
        <v>487</v>
      </c>
      <c r="J200">
        <f t="shared" si="24"/>
        <v>3</v>
      </c>
    </row>
    <row r="201" spans="1:10">
      <c r="A201" s="1" t="s">
        <v>488</v>
      </c>
      <c r="B201" s="1" t="s">
        <v>1117</v>
      </c>
      <c r="C201" t="s">
        <v>489</v>
      </c>
      <c r="D201" t="str">
        <f t="shared" si="20"/>
        <v>RUAG AMMOTEC</v>
      </c>
      <c r="E201" s="3" t="str">
        <f t="shared" si="21"/>
        <v>2012</v>
      </c>
      <c r="F201" s="3">
        <f t="shared" si="22"/>
        <v>2010</v>
      </c>
      <c r="G201" s="9" t="str">
        <f t="shared" si="19"/>
        <v>2010-2015</v>
      </c>
      <c r="H201" t="str">
        <f t="shared" si="23"/>
        <v>ALMANYA</v>
      </c>
      <c r="I201" t="s">
        <v>490</v>
      </c>
      <c r="J201">
        <f t="shared" si="24"/>
        <v>3</v>
      </c>
    </row>
    <row r="202" spans="1:10">
      <c r="A202" s="1" t="s">
        <v>491</v>
      </c>
      <c r="B202" s="1" t="s">
        <v>1118</v>
      </c>
      <c r="C202" t="s">
        <v>492</v>
      </c>
      <c r="D202" t="str">
        <f t="shared" si="20"/>
        <v>ESW GMBH Ind</v>
      </c>
      <c r="E202" s="3" t="str">
        <f t="shared" si="21"/>
        <v>2012</v>
      </c>
      <c r="F202" s="3">
        <f t="shared" si="22"/>
        <v>2010</v>
      </c>
      <c r="G202" s="9" t="str">
        <f t="shared" si="19"/>
        <v>2010-2015</v>
      </c>
      <c r="H202" t="str">
        <f t="shared" si="23"/>
        <v>ALMANYA</v>
      </c>
      <c r="I202" t="s">
        <v>493</v>
      </c>
      <c r="J202">
        <f t="shared" si="24"/>
        <v>3</v>
      </c>
    </row>
    <row r="203" spans="1:10">
      <c r="A203" s="1" t="s">
        <v>494</v>
      </c>
      <c r="B203" s="1" t="s">
        <v>1119</v>
      </c>
      <c r="C203" t="s">
        <v>495</v>
      </c>
      <c r="D203" t="str">
        <f t="shared" si="20"/>
        <v>MUHAMMED KÜR</v>
      </c>
      <c r="E203" s="3" t="str">
        <f t="shared" si="21"/>
        <v>2012</v>
      </c>
      <c r="F203" s="3">
        <f t="shared" si="22"/>
        <v>2010</v>
      </c>
      <c r="G203" s="9" t="str">
        <f t="shared" si="19"/>
        <v>2010-2015</v>
      </c>
      <c r="H203" t="str">
        <f t="shared" si="23"/>
        <v>Tekirdağ</v>
      </c>
      <c r="I203" t="s">
        <v>496</v>
      </c>
      <c r="J203">
        <f t="shared" si="24"/>
        <v>1</v>
      </c>
    </row>
    <row r="204" spans="1:10">
      <c r="A204" s="1" t="s">
        <v>497</v>
      </c>
      <c r="B204" s="1" t="s">
        <v>1120</v>
      </c>
      <c r="C204" t="s">
        <v>498</v>
      </c>
      <c r="D204" t="str">
        <f t="shared" si="20"/>
        <v>AEL MINING S</v>
      </c>
      <c r="E204" s="3" t="str">
        <f t="shared" si="21"/>
        <v>2012</v>
      </c>
      <c r="F204" s="3">
        <f t="shared" si="22"/>
        <v>2010</v>
      </c>
      <c r="G204" s="9" t="str">
        <f t="shared" si="19"/>
        <v>2010-2015</v>
      </c>
      <c r="H204" t="str">
        <f t="shared" si="23"/>
        <v>AFRİKA</v>
      </c>
      <c r="I204" t="s">
        <v>499</v>
      </c>
      <c r="J204">
        <f t="shared" si="24"/>
        <v>3</v>
      </c>
    </row>
    <row r="205" spans="1:10">
      <c r="A205" s="1" t="s">
        <v>500</v>
      </c>
      <c r="B205" s="1" t="s">
        <v>1121</v>
      </c>
      <c r="C205" t="s">
        <v>16</v>
      </c>
      <c r="D205" t="str">
        <f t="shared" si="20"/>
        <v xml:space="preserve">RHEINMETALL </v>
      </c>
      <c r="E205" s="3" t="str">
        <f t="shared" si="21"/>
        <v>2012</v>
      </c>
      <c r="F205" s="3">
        <f t="shared" si="22"/>
        <v>2010</v>
      </c>
      <c r="G205" s="9" t="str">
        <f t="shared" si="19"/>
        <v>2010-2015</v>
      </c>
      <c r="H205" t="str">
        <f t="shared" si="23"/>
        <v>ALMANYA</v>
      </c>
      <c r="I205" t="s">
        <v>501</v>
      </c>
      <c r="J205">
        <f t="shared" si="24"/>
        <v>3</v>
      </c>
    </row>
    <row r="206" spans="1:10">
      <c r="A206" s="1" t="s">
        <v>502</v>
      </c>
      <c r="B206" s="1" t="s">
        <v>1122</v>
      </c>
      <c r="C206" t="s">
        <v>310</v>
      </c>
      <c r="D206" t="str">
        <f t="shared" si="20"/>
        <v>NEXTER MUNIT</v>
      </c>
      <c r="E206" s="3" t="str">
        <f t="shared" si="21"/>
        <v>2012</v>
      </c>
      <c r="F206" s="3">
        <f t="shared" si="22"/>
        <v>2010</v>
      </c>
      <c r="G206" s="9" t="str">
        <f t="shared" si="19"/>
        <v>2010-2015</v>
      </c>
      <c r="H206" t="str">
        <f t="shared" si="23"/>
        <v>FRANSA</v>
      </c>
      <c r="I206" t="s">
        <v>503</v>
      </c>
      <c r="J206">
        <f t="shared" si="24"/>
        <v>2</v>
      </c>
    </row>
    <row r="207" spans="1:10">
      <c r="A207" s="1" t="s">
        <v>504</v>
      </c>
      <c r="B207" s="1" t="s">
        <v>1123</v>
      </c>
      <c r="C207" t="s">
        <v>505</v>
      </c>
      <c r="D207" t="str">
        <f t="shared" si="20"/>
        <v>OKAN DOĞAN E</v>
      </c>
      <c r="E207" s="3" t="str">
        <f t="shared" si="21"/>
        <v>2012</v>
      </c>
      <c r="F207" s="3">
        <f t="shared" si="22"/>
        <v>2010</v>
      </c>
      <c r="G207" s="9" t="str">
        <f t="shared" si="19"/>
        <v>2010-2015</v>
      </c>
      <c r="H207" t="s">
        <v>1342</v>
      </c>
      <c r="I207" t="s">
        <v>266</v>
      </c>
      <c r="J207">
        <f t="shared" si="24"/>
        <v>1</v>
      </c>
    </row>
    <row r="208" spans="1:10">
      <c r="A208" s="1" t="s">
        <v>506</v>
      </c>
      <c r="B208" s="1" t="s">
        <v>1124</v>
      </c>
      <c r="C208" t="s">
        <v>507</v>
      </c>
      <c r="D208" t="str">
        <f t="shared" si="20"/>
        <v>AKAY BOYA TO</v>
      </c>
      <c r="E208" s="3" t="str">
        <f t="shared" si="21"/>
        <v>2012</v>
      </c>
      <c r="F208" s="3">
        <f t="shared" si="22"/>
        <v>2010</v>
      </c>
      <c r="G208" s="9" t="str">
        <f t="shared" si="19"/>
        <v>2010-2015</v>
      </c>
      <c r="H208" t="s">
        <v>1342</v>
      </c>
      <c r="I208" t="s">
        <v>508</v>
      </c>
      <c r="J208">
        <f t="shared" si="24"/>
        <v>2</v>
      </c>
    </row>
    <row r="209" spans="1:10">
      <c r="A209" s="1" t="s">
        <v>509</v>
      </c>
      <c r="B209" s="1" t="s">
        <v>1125</v>
      </c>
      <c r="C209" t="s">
        <v>510</v>
      </c>
      <c r="D209" t="str">
        <f t="shared" si="20"/>
        <v>GEKE TECHNOL</v>
      </c>
      <c r="E209" s="3" t="str">
        <f t="shared" si="21"/>
        <v>2012</v>
      </c>
      <c r="F209" s="3">
        <f t="shared" si="22"/>
        <v>2010</v>
      </c>
      <c r="G209" s="9" t="str">
        <f t="shared" si="19"/>
        <v>2010-2015</v>
      </c>
      <c r="H209" t="str">
        <f t="shared" si="23"/>
        <v>ALMANYA</v>
      </c>
      <c r="I209" t="s">
        <v>511</v>
      </c>
      <c r="J209">
        <f t="shared" si="24"/>
        <v>1</v>
      </c>
    </row>
    <row r="210" spans="1:10">
      <c r="A210" s="1" t="s">
        <v>512</v>
      </c>
      <c r="B210" s="1" t="s">
        <v>1126</v>
      </c>
      <c r="C210" t="s">
        <v>102</v>
      </c>
      <c r="D210" t="str">
        <f t="shared" si="20"/>
        <v>NEXTER SYSTE</v>
      </c>
      <c r="E210" s="3" t="str">
        <f t="shared" si="21"/>
        <v>2012</v>
      </c>
      <c r="F210" s="3">
        <f t="shared" si="22"/>
        <v>2010</v>
      </c>
      <c r="G210" s="9" t="str">
        <f t="shared" si="19"/>
        <v>2010-2015</v>
      </c>
      <c r="H210" t="str">
        <f t="shared" si="23"/>
        <v>FRANSA</v>
      </c>
      <c r="I210" t="s">
        <v>513</v>
      </c>
      <c r="J210">
        <f t="shared" si="24"/>
        <v>4</v>
      </c>
    </row>
    <row r="211" spans="1:10">
      <c r="A211" s="1" t="s">
        <v>514</v>
      </c>
      <c r="B211" s="1" t="s">
        <v>1127</v>
      </c>
      <c r="C211" t="s">
        <v>515</v>
      </c>
      <c r="D211" t="str">
        <f t="shared" si="20"/>
        <v xml:space="preserve">EMİR MUHSİN </v>
      </c>
      <c r="E211" s="3" t="str">
        <f t="shared" si="21"/>
        <v>2012</v>
      </c>
      <c r="F211" s="3">
        <f t="shared" si="22"/>
        <v>2010</v>
      </c>
      <c r="G211" s="9" t="str">
        <f t="shared" si="19"/>
        <v>2010-2015</v>
      </c>
      <c r="H211" t="s">
        <v>1342</v>
      </c>
      <c r="I211" t="s">
        <v>284</v>
      </c>
      <c r="J211">
        <f t="shared" si="24"/>
        <v>1</v>
      </c>
    </row>
    <row r="212" spans="1:10">
      <c r="A212" s="1" t="s">
        <v>516</v>
      </c>
      <c r="B212" s="1" t="s">
        <v>1128</v>
      </c>
      <c r="C212" t="s">
        <v>16</v>
      </c>
      <c r="D212" t="str">
        <f t="shared" si="20"/>
        <v xml:space="preserve">RHEINMETALL </v>
      </c>
      <c r="E212" s="3" t="str">
        <f t="shared" si="21"/>
        <v>2012</v>
      </c>
      <c r="F212" s="3">
        <f t="shared" si="22"/>
        <v>2010</v>
      </c>
      <c r="G212" s="9" t="str">
        <f t="shared" si="19"/>
        <v>2010-2015</v>
      </c>
      <c r="H212" t="str">
        <f t="shared" si="23"/>
        <v>ALMANYA</v>
      </c>
      <c r="I212" t="s">
        <v>517</v>
      </c>
      <c r="J212">
        <f t="shared" si="24"/>
        <v>2</v>
      </c>
    </row>
    <row r="213" spans="1:10">
      <c r="A213" s="1" t="s">
        <v>518</v>
      </c>
      <c r="B213" s="1" t="s">
        <v>1129</v>
      </c>
      <c r="C213" t="s">
        <v>519</v>
      </c>
      <c r="D213" t="str">
        <f t="shared" si="20"/>
        <v xml:space="preserve">NITROCHEMIE </v>
      </c>
      <c r="E213" s="3" t="str">
        <f t="shared" si="21"/>
        <v>2012</v>
      </c>
      <c r="F213" s="3">
        <f t="shared" si="22"/>
        <v>2010</v>
      </c>
      <c r="G213" s="9" t="str">
        <f t="shared" si="19"/>
        <v>2010-2015</v>
      </c>
      <c r="H213" t="str">
        <f t="shared" si="23"/>
        <v>ALMANYA</v>
      </c>
      <c r="I213" t="s">
        <v>520</v>
      </c>
      <c r="J213">
        <f t="shared" si="24"/>
        <v>1</v>
      </c>
    </row>
    <row r="214" spans="1:10">
      <c r="A214" s="1" t="s">
        <v>521</v>
      </c>
      <c r="B214" s="1" t="s">
        <v>1130</v>
      </c>
      <c r="C214" t="s">
        <v>522</v>
      </c>
      <c r="D214" t="str">
        <f t="shared" si="20"/>
        <v>DYNO NOBEL I</v>
      </c>
      <c r="E214" s="3" t="str">
        <f t="shared" si="21"/>
        <v>2011</v>
      </c>
      <c r="F214" s="3">
        <f t="shared" si="22"/>
        <v>2010</v>
      </c>
      <c r="G214" s="9" t="str">
        <f t="shared" si="19"/>
        <v>2010-2015</v>
      </c>
      <c r="H214" t="str">
        <f t="shared" si="23"/>
        <v>A.B.D.</v>
      </c>
      <c r="I214" t="s">
        <v>523</v>
      </c>
      <c r="J214">
        <f t="shared" si="24"/>
        <v>1</v>
      </c>
    </row>
    <row r="215" spans="1:10">
      <c r="A215" s="1" t="s">
        <v>524</v>
      </c>
      <c r="B215" s="1" t="s">
        <v>1131</v>
      </c>
      <c r="C215" t="s">
        <v>525</v>
      </c>
      <c r="D215" t="str">
        <f t="shared" si="20"/>
        <v>MEHMET NEMCİ</v>
      </c>
      <c r="E215" s="3" t="str">
        <f t="shared" si="21"/>
        <v>2011</v>
      </c>
      <c r="F215" s="3">
        <f t="shared" si="22"/>
        <v>2010</v>
      </c>
      <c r="G215" s="9" t="str">
        <f t="shared" si="19"/>
        <v>2010-2015</v>
      </c>
      <c r="H215" t="s">
        <v>1342</v>
      </c>
      <c r="I215" t="s">
        <v>526</v>
      </c>
      <c r="J215">
        <f t="shared" si="24"/>
        <v>1</v>
      </c>
    </row>
    <row r="216" spans="1:10">
      <c r="A216" s="1" t="s">
        <v>527</v>
      </c>
      <c r="B216" s="1" t="s">
        <v>1132</v>
      </c>
      <c r="C216" t="s">
        <v>528</v>
      </c>
      <c r="D216" t="str">
        <f t="shared" si="20"/>
        <v>SELEX SISTEM</v>
      </c>
      <c r="E216" s="3" t="str">
        <f t="shared" si="21"/>
        <v>2011</v>
      </c>
      <c r="F216" s="3">
        <f t="shared" si="22"/>
        <v>2010</v>
      </c>
      <c r="G216" s="9" t="str">
        <f t="shared" si="19"/>
        <v>2010-2015</v>
      </c>
      <c r="H216" t="str">
        <f t="shared" si="23"/>
        <v>İTALYA</v>
      </c>
      <c r="I216" t="s">
        <v>529</v>
      </c>
      <c r="J216">
        <f t="shared" si="24"/>
        <v>3</v>
      </c>
    </row>
    <row r="217" spans="1:10">
      <c r="A217" s="1" t="s">
        <v>530</v>
      </c>
      <c r="B217" s="1" t="s">
        <v>1133</v>
      </c>
      <c r="C217" t="s">
        <v>531</v>
      </c>
      <c r="D217" t="str">
        <f t="shared" si="20"/>
        <v>CH2M HILL DE</v>
      </c>
      <c r="E217" s="3" t="str">
        <f t="shared" si="21"/>
        <v>2011</v>
      </c>
      <c r="F217" s="3">
        <f t="shared" si="22"/>
        <v>2010</v>
      </c>
      <c r="G217" s="9" t="str">
        <f t="shared" si="19"/>
        <v>2010-2015</v>
      </c>
      <c r="H217" t="str">
        <f t="shared" si="23"/>
        <v>A.B.D.</v>
      </c>
      <c r="I217" t="s">
        <v>87</v>
      </c>
      <c r="J217">
        <f t="shared" si="24"/>
        <v>1</v>
      </c>
    </row>
    <row r="218" spans="1:10">
      <c r="A218" s="1" t="s">
        <v>532</v>
      </c>
      <c r="B218" s="1" t="s">
        <v>1134</v>
      </c>
      <c r="C218" t="s">
        <v>533</v>
      </c>
      <c r="D218" t="str">
        <f t="shared" si="20"/>
        <v>CHEMRING DEF</v>
      </c>
      <c r="E218" s="3" t="str">
        <f t="shared" si="21"/>
        <v>2011</v>
      </c>
      <c r="F218" s="3">
        <f t="shared" si="22"/>
        <v>2010</v>
      </c>
      <c r="G218" s="9" t="str">
        <f t="shared" si="19"/>
        <v>2010-2015</v>
      </c>
      <c r="H218" t="str">
        <f t="shared" si="23"/>
        <v>ALMANYA</v>
      </c>
      <c r="I218" t="s">
        <v>534</v>
      </c>
      <c r="J218">
        <f t="shared" si="24"/>
        <v>2</v>
      </c>
    </row>
    <row r="219" spans="1:10">
      <c r="A219" s="1" t="s">
        <v>535</v>
      </c>
      <c r="B219" s="1" t="s">
        <v>1135</v>
      </c>
      <c r="C219" t="s">
        <v>536</v>
      </c>
      <c r="D219" t="str">
        <f t="shared" si="20"/>
        <v xml:space="preserve">SOCIETE DES </v>
      </c>
      <c r="E219" s="3" t="str">
        <f t="shared" si="21"/>
        <v>2011</v>
      </c>
      <c r="F219" s="3">
        <f t="shared" si="22"/>
        <v>2010</v>
      </c>
      <c r="G219" s="9" t="str">
        <f t="shared" si="19"/>
        <v>2010-2015</v>
      </c>
      <c r="H219" t="str">
        <f t="shared" si="23"/>
        <v>FRANSA</v>
      </c>
      <c r="I219" t="s">
        <v>336</v>
      </c>
      <c r="J219">
        <f t="shared" si="24"/>
        <v>1</v>
      </c>
    </row>
    <row r="220" spans="1:10">
      <c r="A220" s="1" t="s">
        <v>537</v>
      </c>
      <c r="B220" s="1" t="s">
        <v>1136</v>
      </c>
      <c r="C220" t="s">
        <v>538</v>
      </c>
      <c r="D220" t="str">
        <f t="shared" si="20"/>
        <v>CERAMOSS GMB</v>
      </c>
      <c r="E220" s="3" t="str">
        <f t="shared" si="21"/>
        <v>2011</v>
      </c>
      <c r="F220" s="3">
        <f t="shared" si="22"/>
        <v>2010</v>
      </c>
      <c r="G220" s="9" t="str">
        <f t="shared" si="19"/>
        <v>2010-2015</v>
      </c>
      <c r="H220" t="str">
        <f t="shared" si="23"/>
        <v>AVUSTURYA</v>
      </c>
      <c r="I220" t="s">
        <v>539</v>
      </c>
      <c r="J220">
        <f t="shared" si="24"/>
        <v>6</v>
      </c>
    </row>
    <row r="221" spans="1:10">
      <c r="A221" s="1" t="s">
        <v>540</v>
      </c>
      <c r="B221" s="1" t="s">
        <v>1137</v>
      </c>
      <c r="C221" t="s">
        <v>253</v>
      </c>
      <c r="D221" t="str">
        <f t="shared" si="20"/>
        <v xml:space="preserve">RHEINMETALL </v>
      </c>
      <c r="E221" s="3" t="str">
        <f t="shared" si="21"/>
        <v>2011</v>
      </c>
      <c r="F221" s="3">
        <f t="shared" si="22"/>
        <v>2010</v>
      </c>
      <c r="G221" s="9" t="str">
        <f t="shared" si="19"/>
        <v>2010-2015</v>
      </c>
      <c r="H221" t="str">
        <f t="shared" si="23"/>
        <v>İSVİÇRE</v>
      </c>
      <c r="I221" t="s">
        <v>541</v>
      </c>
      <c r="J221">
        <f t="shared" si="24"/>
        <v>2</v>
      </c>
    </row>
    <row r="222" spans="1:10">
      <c r="A222" s="1" t="s">
        <v>542</v>
      </c>
      <c r="B222" s="1" t="s">
        <v>1138</v>
      </c>
      <c r="C222" t="s">
        <v>543</v>
      </c>
      <c r="D222" t="str">
        <f t="shared" si="20"/>
        <v>SEBAHATTİN T</v>
      </c>
      <c r="E222" s="3" t="str">
        <f t="shared" si="21"/>
        <v>2011</v>
      </c>
      <c r="F222" s="3">
        <f t="shared" si="22"/>
        <v>2010</v>
      </c>
      <c r="G222" s="9" t="str">
        <f t="shared" si="19"/>
        <v>2010-2015</v>
      </c>
      <c r="H222" t="s">
        <v>1342</v>
      </c>
      <c r="I222" t="s">
        <v>544</v>
      </c>
      <c r="J222">
        <f t="shared" si="24"/>
        <v>3</v>
      </c>
    </row>
    <row r="223" spans="1:10">
      <c r="A223" s="1" t="s">
        <v>545</v>
      </c>
      <c r="B223" s="1" t="s">
        <v>1139</v>
      </c>
      <c r="C223" t="s">
        <v>546</v>
      </c>
      <c r="D223" t="str">
        <f t="shared" si="20"/>
        <v xml:space="preserve">HARUN ÇELİK </v>
      </c>
      <c r="E223" s="3" t="str">
        <f t="shared" si="21"/>
        <v>2011</v>
      </c>
      <c r="F223" s="3">
        <f t="shared" si="22"/>
        <v>2010</v>
      </c>
      <c r="G223" s="9" t="str">
        <f t="shared" si="19"/>
        <v>2010-2015</v>
      </c>
      <c r="H223" t="s">
        <v>1342</v>
      </c>
      <c r="I223" t="s">
        <v>41</v>
      </c>
      <c r="J223">
        <f t="shared" si="24"/>
        <v>1</v>
      </c>
    </row>
    <row r="224" spans="1:10">
      <c r="A224" s="1" t="s">
        <v>547</v>
      </c>
      <c r="B224" s="1" t="s">
        <v>1140</v>
      </c>
      <c r="C224" t="s">
        <v>548</v>
      </c>
      <c r="D224" t="str">
        <f t="shared" si="20"/>
        <v>BİCAN KARACA</v>
      </c>
      <c r="E224" s="3" t="str">
        <f t="shared" si="21"/>
        <v>2011</v>
      </c>
      <c r="F224" s="3">
        <f t="shared" si="22"/>
        <v>2010</v>
      </c>
      <c r="G224" s="9" t="str">
        <f t="shared" si="19"/>
        <v>2010-2015</v>
      </c>
      <c r="H224" t="s">
        <v>1342</v>
      </c>
      <c r="I224" t="s">
        <v>549</v>
      </c>
      <c r="J224">
        <f t="shared" si="24"/>
        <v>3</v>
      </c>
    </row>
    <row r="225" spans="1:10">
      <c r="A225" s="1" t="s">
        <v>550</v>
      </c>
      <c r="B225" s="1" t="s">
        <v>1141</v>
      </c>
      <c r="C225" t="s">
        <v>515</v>
      </c>
      <c r="D225" t="str">
        <f t="shared" si="20"/>
        <v xml:space="preserve">EMİR MUHSİN </v>
      </c>
      <c r="E225" s="3" t="str">
        <f t="shared" si="21"/>
        <v>2011</v>
      </c>
      <c r="F225" s="3">
        <f t="shared" si="22"/>
        <v>2010</v>
      </c>
      <c r="G225" s="9" t="str">
        <f t="shared" si="19"/>
        <v>2010-2015</v>
      </c>
      <c r="H225" t="s">
        <v>1342</v>
      </c>
      <c r="I225" t="s">
        <v>551</v>
      </c>
      <c r="J225">
        <f t="shared" si="24"/>
        <v>1</v>
      </c>
    </row>
    <row r="226" spans="1:10">
      <c r="A226" s="1" t="s">
        <v>552</v>
      </c>
      <c r="B226" s="1" t="s">
        <v>1142</v>
      </c>
      <c r="C226" t="s">
        <v>553</v>
      </c>
      <c r="D226" t="str">
        <f t="shared" si="20"/>
        <v>PARSONS CORP</v>
      </c>
      <c r="E226" s="3" t="str">
        <f t="shared" si="21"/>
        <v>2011</v>
      </c>
      <c r="F226" s="3">
        <f t="shared" si="22"/>
        <v>2010</v>
      </c>
      <c r="G226" s="9" t="str">
        <f t="shared" si="19"/>
        <v>2010-2015</v>
      </c>
      <c r="H226" t="str">
        <f t="shared" si="23"/>
        <v>A.B.D.</v>
      </c>
      <c r="I226" t="s">
        <v>87</v>
      </c>
      <c r="J226">
        <f t="shared" si="24"/>
        <v>1</v>
      </c>
    </row>
    <row r="227" spans="1:10">
      <c r="A227" s="1" t="s">
        <v>554</v>
      </c>
      <c r="B227" s="1" t="s">
        <v>1143</v>
      </c>
      <c r="C227" t="s">
        <v>515</v>
      </c>
      <c r="D227" t="str">
        <f t="shared" si="20"/>
        <v xml:space="preserve">EMİR MUHSİN </v>
      </c>
      <c r="E227" s="3" t="str">
        <f t="shared" si="21"/>
        <v>2011</v>
      </c>
      <c r="F227" s="3">
        <f t="shared" si="22"/>
        <v>2010</v>
      </c>
      <c r="G227" s="9" t="str">
        <f t="shared" si="19"/>
        <v>2010-2015</v>
      </c>
      <c r="H227" t="s">
        <v>1342</v>
      </c>
      <c r="I227" t="s">
        <v>41</v>
      </c>
      <c r="J227">
        <f t="shared" si="24"/>
        <v>1</v>
      </c>
    </row>
    <row r="228" spans="1:10">
      <c r="A228" s="1" t="s">
        <v>555</v>
      </c>
      <c r="B228" s="1" t="s">
        <v>1144</v>
      </c>
      <c r="C228" t="s">
        <v>556</v>
      </c>
      <c r="D228" t="str">
        <f t="shared" si="20"/>
        <v>SARSILMAZ PA</v>
      </c>
      <c r="E228" s="3" t="str">
        <f t="shared" si="21"/>
        <v>2011</v>
      </c>
      <c r="F228" s="3">
        <f t="shared" si="22"/>
        <v>2010</v>
      </c>
      <c r="G228" s="9" t="str">
        <f t="shared" si="19"/>
        <v>2010-2015</v>
      </c>
      <c r="H228" t="s">
        <v>1342</v>
      </c>
      <c r="I228" t="s">
        <v>557</v>
      </c>
      <c r="J228">
        <f t="shared" si="24"/>
        <v>1</v>
      </c>
    </row>
    <row r="229" spans="1:10">
      <c r="A229" s="1" t="s">
        <v>558</v>
      </c>
      <c r="B229" s="1" t="s">
        <v>1095</v>
      </c>
      <c r="C229" t="s">
        <v>559</v>
      </c>
      <c r="D229" t="str">
        <f t="shared" si="20"/>
        <v>CHEDDITE FRA</v>
      </c>
      <c r="E229" s="3" t="str">
        <f t="shared" si="21"/>
        <v>2011</v>
      </c>
      <c r="F229" s="3">
        <f t="shared" si="22"/>
        <v>2010</v>
      </c>
      <c r="G229" s="9" t="str">
        <f t="shared" si="19"/>
        <v>2010-2015</v>
      </c>
      <c r="H229" t="str">
        <f t="shared" si="23"/>
        <v>FRANSA</v>
      </c>
      <c r="I229" t="s">
        <v>560</v>
      </c>
      <c r="J229">
        <f t="shared" si="24"/>
        <v>3</v>
      </c>
    </row>
    <row r="230" spans="1:10">
      <c r="A230" s="1" t="s">
        <v>561</v>
      </c>
      <c r="B230" s="1" t="s">
        <v>1145</v>
      </c>
      <c r="C230" t="s">
        <v>16</v>
      </c>
      <c r="D230" t="str">
        <f t="shared" si="20"/>
        <v xml:space="preserve">RHEINMETALL </v>
      </c>
      <c r="E230" s="3" t="str">
        <f t="shared" si="21"/>
        <v>2011</v>
      </c>
      <c r="F230" s="3">
        <f t="shared" si="22"/>
        <v>2010</v>
      </c>
      <c r="G230" s="9" t="str">
        <f t="shared" si="19"/>
        <v>2010-2015</v>
      </c>
      <c r="H230" t="str">
        <f t="shared" si="23"/>
        <v>ALMANYA</v>
      </c>
      <c r="I230" t="s">
        <v>97</v>
      </c>
      <c r="J230">
        <f t="shared" si="24"/>
        <v>1</v>
      </c>
    </row>
    <row r="231" spans="1:10">
      <c r="A231" s="1" t="s">
        <v>562</v>
      </c>
      <c r="B231" s="1" t="s">
        <v>1146</v>
      </c>
      <c r="C231" t="s">
        <v>176</v>
      </c>
      <c r="D231" t="str">
        <f t="shared" si="20"/>
        <v>RAYTHEON COM</v>
      </c>
      <c r="E231" s="3" t="str">
        <f t="shared" si="21"/>
        <v>2011</v>
      </c>
      <c r="F231" s="3">
        <f t="shared" si="22"/>
        <v>2010</v>
      </c>
      <c r="G231" s="9" t="str">
        <f t="shared" si="19"/>
        <v>2010-2015</v>
      </c>
      <c r="H231" t="str">
        <f t="shared" si="23"/>
        <v>A.B.D.</v>
      </c>
      <c r="I231" t="s">
        <v>563</v>
      </c>
      <c r="J231">
        <f t="shared" si="24"/>
        <v>1</v>
      </c>
    </row>
    <row r="232" spans="1:10">
      <c r="A232" s="1" t="s">
        <v>564</v>
      </c>
      <c r="B232" s="1" t="s">
        <v>1145</v>
      </c>
      <c r="C232" t="s">
        <v>16</v>
      </c>
      <c r="D232" t="str">
        <f t="shared" si="20"/>
        <v xml:space="preserve">RHEINMETALL </v>
      </c>
      <c r="E232" s="3" t="str">
        <f t="shared" si="21"/>
        <v>2011</v>
      </c>
      <c r="F232" s="3">
        <f t="shared" si="22"/>
        <v>2010</v>
      </c>
      <c r="G232" s="9" t="str">
        <f t="shared" si="19"/>
        <v>2010-2015</v>
      </c>
      <c r="H232" t="str">
        <f t="shared" si="23"/>
        <v>ALMANYA</v>
      </c>
      <c r="I232" t="s">
        <v>565</v>
      </c>
      <c r="J232">
        <f t="shared" si="24"/>
        <v>2</v>
      </c>
    </row>
    <row r="233" spans="1:10">
      <c r="A233" s="1" t="s">
        <v>566</v>
      </c>
      <c r="B233" s="1" t="s">
        <v>1117</v>
      </c>
      <c r="C233" t="s">
        <v>489</v>
      </c>
      <c r="D233" t="str">
        <f t="shared" si="20"/>
        <v>RUAG AMMOTEC</v>
      </c>
      <c r="E233" s="3" t="str">
        <f t="shared" si="21"/>
        <v>2011</v>
      </c>
      <c r="F233" s="3">
        <f t="shared" si="22"/>
        <v>2010</v>
      </c>
      <c r="G233" s="9" t="str">
        <f t="shared" si="19"/>
        <v>2010-2015</v>
      </c>
      <c r="H233" t="str">
        <f t="shared" si="23"/>
        <v>ALMANYA</v>
      </c>
      <c r="I233" t="s">
        <v>567</v>
      </c>
      <c r="J233">
        <f t="shared" si="24"/>
        <v>3</v>
      </c>
    </row>
    <row r="234" spans="1:10">
      <c r="A234" s="1" t="s">
        <v>568</v>
      </c>
      <c r="B234" s="1" t="s">
        <v>1147</v>
      </c>
      <c r="C234" t="s">
        <v>569</v>
      </c>
      <c r="D234" t="str">
        <f t="shared" si="20"/>
        <v>SALTECH AG O</v>
      </c>
      <c r="E234" s="3" t="str">
        <f t="shared" si="21"/>
        <v>2011</v>
      </c>
      <c r="F234" s="3">
        <f t="shared" si="22"/>
        <v>2010</v>
      </c>
      <c r="G234" s="9" t="str">
        <f t="shared" si="19"/>
        <v>2010-2015</v>
      </c>
      <c r="H234" t="str">
        <f t="shared" si="23"/>
        <v>İSVİÇRE</v>
      </c>
      <c r="I234" t="s">
        <v>570</v>
      </c>
      <c r="J234">
        <f t="shared" si="24"/>
        <v>1</v>
      </c>
    </row>
    <row r="235" spans="1:10">
      <c r="A235" s="1" t="s">
        <v>571</v>
      </c>
      <c r="B235" s="1" t="s">
        <v>1148</v>
      </c>
      <c r="C235" t="s">
        <v>25</v>
      </c>
      <c r="D235" t="str">
        <f t="shared" si="20"/>
        <v>MAXAMCORP HO</v>
      </c>
      <c r="E235" s="3" t="str">
        <f t="shared" si="21"/>
        <v>2010</v>
      </c>
      <c r="F235" s="3">
        <f t="shared" si="22"/>
        <v>2010</v>
      </c>
      <c r="G235" s="9" t="str">
        <f t="shared" si="19"/>
        <v>2005-2010</v>
      </c>
      <c r="H235" t="str">
        <f t="shared" si="23"/>
        <v>İSPANYA</v>
      </c>
      <c r="I235" t="s">
        <v>572</v>
      </c>
      <c r="J235">
        <f t="shared" si="24"/>
        <v>4</v>
      </c>
    </row>
    <row r="236" spans="1:10">
      <c r="A236" s="1" t="s">
        <v>573</v>
      </c>
      <c r="B236" s="1" t="s">
        <v>1149</v>
      </c>
      <c r="C236" t="s">
        <v>574</v>
      </c>
      <c r="D236" t="str">
        <f t="shared" si="20"/>
        <v>ÖZKURSAN OTO</v>
      </c>
      <c r="E236" s="3" t="str">
        <f t="shared" si="21"/>
        <v>2010</v>
      </c>
      <c r="F236" s="3">
        <f t="shared" si="22"/>
        <v>2010</v>
      </c>
      <c r="G236" s="9" t="str">
        <f t="shared" si="19"/>
        <v>2005-2010</v>
      </c>
      <c r="H236" t="s">
        <v>1342</v>
      </c>
      <c r="I236" t="s">
        <v>284</v>
      </c>
      <c r="J236">
        <f t="shared" si="24"/>
        <v>1</v>
      </c>
    </row>
    <row r="237" spans="1:10">
      <c r="A237" s="1" t="s">
        <v>575</v>
      </c>
      <c r="B237" s="1" t="s">
        <v>1150</v>
      </c>
      <c r="C237" t="s">
        <v>16</v>
      </c>
      <c r="D237" t="str">
        <f t="shared" si="20"/>
        <v xml:space="preserve">RHEINMETALL </v>
      </c>
      <c r="E237" s="3" t="str">
        <f t="shared" si="21"/>
        <v>2010</v>
      </c>
      <c r="F237" s="3">
        <f t="shared" si="22"/>
        <v>2010</v>
      </c>
      <c r="G237" s="9" t="str">
        <f t="shared" si="19"/>
        <v>2005-2010</v>
      </c>
      <c r="H237" t="str">
        <f t="shared" si="23"/>
        <v>ALMANYA</v>
      </c>
      <c r="I237" t="s">
        <v>576</v>
      </c>
      <c r="J237">
        <f t="shared" si="24"/>
        <v>3</v>
      </c>
    </row>
    <row r="238" spans="1:10">
      <c r="A238" s="1" t="s">
        <v>577</v>
      </c>
      <c r="B238" s="1" t="s">
        <v>1151</v>
      </c>
      <c r="C238" t="s">
        <v>578</v>
      </c>
      <c r="D238" t="str">
        <f t="shared" si="20"/>
        <v>GENERAL DYNA</v>
      </c>
      <c r="E238" s="3" t="str">
        <f t="shared" si="21"/>
        <v>2010</v>
      </c>
      <c r="F238" s="3">
        <f t="shared" si="22"/>
        <v>2010</v>
      </c>
      <c r="G238" s="9" t="str">
        <f t="shared" si="19"/>
        <v>2005-2010</v>
      </c>
      <c r="H238" t="str">
        <f t="shared" si="23"/>
        <v>KANADA</v>
      </c>
      <c r="I238" t="s">
        <v>579</v>
      </c>
      <c r="J238">
        <f t="shared" si="24"/>
        <v>2</v>
      </c>
    </row>
    <row r="239" spans="1:10">
      <c r="A239" s="1" t="s">
        <v>580</v>
      </c>
      <c r="B239" s="1" t="s">
        <v>1152</v>
      </c>
      <c r="C239" t="s">
        <v>498</v>
      </c>
      <c r="D239" t="str">
        <f t="shared" si="20"/>
        <v>AEL MINING S</v>
      </c>
      <c r="E239" s="3" t="str">
        <f t="shared" si="21"/>
        <v>2010</v>
      </c>
      <c r="F239" s="3">
        <f t="shared" si="22"/>
        <v>2010</v>
      </c>
      <c r="G239" s="9" t="str">
        <f t="shared" si="19"/>
        <v>2005-2010</v>
      </c>
      <c r="H239" t="str">
        <f t="shared" si="23"/>
        <v>AFRİKA</v>
      </c>
      <c r="I239" t="s">
        <v>581</v>
      </c>
      <c r="J239">
        <f t="shared" si="24"/>
        <v>4</v>
      </c>
    </row>
    <row r="240" spans="1:10">
      <c r="A240" s="1" t="s">
        <v>582</v>
      </c>
      <c r="B240" s="1" t="s">
        <v>1153</v>
      </c>
      <c r="C240" t="s">
        <v>583</v>
      </c>
      <c r="D240" t="str">
        <f t="shared" si="20"/>
        <v>ATC ESTABLIS</v>
      </c>
      <c r="E240" s="3" t="str">
        <f t="shared" si="21"/>
        <v>2010</v>
      </c>
      <c r="F240" s="3">
        <f t="shared" si="22"/>
        <v>2010</v>
      </c>
      <c r="G240" s="9" t="str">
        <f t="shared" si="19"/>
        <v>2005-2010</v>
      </c>
      <c r="H240" t="str">
        <f t="shared" si="23"/>
        <v>LİHTENŞTAYN</v>
      </c>
      <c r="I240" t="s">
        <v>584</v>
      </c>
      <c r="J240">
        <f t="shared" si="24"/>
        <v>1</v>
      </c>
    </row>
    <row r="241" spans="1:10">
      <c r="A241" s="1" t="s">
        <v>585</v>
      </c>
      <c r="B241" s="1" t="s">
        <v>1154</v>
      </c>
      <c r="C241" t="s">
        <v>586</v>
      </c>
      <c r="D241" t="str">
        <f t="shared" si="20"/>
        <v>ORBITAL ATK,</v>
      </c>
      <c r="E241" s="3" t="str">
        <f t="shared" si="21"/>
        <v>2010</v>
      </c>
      <c r="F241" s="3">
        <f t="shared" si="22"/>
        <v>2010</v>
      </c>
      <c r="G241" s="9" t="str">
        <f t="shared" si="19"/>
        <v>2005-2010</v>
      </c>
      <c r="H241" t="str">
        <f t="shared" si="23"/>
        <v>A.B.D.</v>
      </c>
      <c r="I241" t="s">
        <v>587</v>
      </c>
      <c r="J241">
        <f t="shared" si="24"/>
        <v>2</v>
      </c>
    </row>
    <row r="242" spans="1:10">
      <c r="A242" s="1" t="s">
        <v>588</v>
      </c>
      <c r="B242" s="1" t="s">
        <v>1155</v>
      </c>
      <c r="C242" t="s">
        <v>589</v>
      </c>
      <c r="D242" t="str">
        <f t="shared" si="20"/>
        <v>DIEHL BGT DE</v>
      </c>
      <c r="E242" s="3" t="str">
        <f t="shared" si="21"/>
        <v>2010</v>
      </c>
      <c r="F242" s="3">
        <f t="shared" si="22"/>
        <v>2010</v>
      </c>
      <c r="G242" s="9" t="str">
        <f t="shared" si="19"/>
        <v>2005-2010</v>
      </c>
      <c r="H242" t="str">
        <f t="shared" si="23"/>
        <v>ALMANYA</v>
      </c>
      <c r="I242" t="s">
        <v>590</v>
      </c>
      <c r="J242">
        <f t="shared" si="24"/>
        <v>1</v>
      </c>
    </row>
    <row r="243" spans="1:10">
      <c r="A243" s="1" t="s">
        <v>591</v>
      </c>
      <c r="B243" s="1" t="s">
        <v>1156</v>
      </c>
      <c r="C243" t="s">
        <v>589</v>
      </c>
      <c r="D243" t="str">
        <f t="shared" si="20"/>
        <v>DIEHL BGT DE</v>
      </c>
      <c r="E243" s="3" t="str">
        <f t="shared" si="21"/>
        <v>2010</v>
      </c>
      <c r="F243" s="3">
        <f t="shared" si="22"/>
        <v>2010</v>
      </c>
      <c r="G243" s="9" t="str">
        <f t="shared" si="19"/>
        <v>2005-2010</v>
      </c>
      <c r="H243" t="str">
        <f t="shared" si="23"/>
        <v>ALMANYA</v>
      </c>
      <c r="I243" t="s">
        <v>592</v>
      </c>
      <c r="J243">
        <f t="shared" si="24"/>
        <v>1</v>
      </c>
    </row>
    <row r="244" spans="1:10">
      <c r="A244" s="1" t="s">
        <v>593</v>
      </c>
      <c r="B244" s="1" t="s">
        <v>1157</v>
      </c>
      <c r="C244" t="s">
        <v>594</v>
      </c>
      <c r="D244" t="str">
        <f t="shared" si="20"/>
        <v>MADOORS SİST</v>
      </c>
      <c r="E244" s="3" t="str">
        <f t="shared" si="21"/>
        <v>2010</v>
      </c>
      <c r="F244" s="3">
        <f t="shared" si="22"/>
        <v>2010</v>
      </c>
      <c r="G244" s="9" t="str">
        <f t="shared" si="19"/>
        <v>2005-2010</v>
      </c>
      <c r="H244" t="s">
        <v>1342</v>
      </c>
      <c r="I244" t="s">
        <v>595</v>
      </c>
      <c r="J244">
        <f t="shared" si="24"/>
        <v>1</v>
      </c>
    </row>
    <row r="245" spans="1:10">
      <c r="A245" s="1" t="s">
        <v>596</v>
      </c>
      <c r="B245" s="1" t="s">
        <v>1135</v>
      </c>
      <c r="C245" t="s">
        <v>536</v>
      </c>
      <c r="D245" t="str">
        <f t="shared" si="20"/>
        <v xml:space="preserve">SOCIETE DES </v>
      </c>
      <c r="E245" s="3" t="str">
        <f t="shared" si="21"/>
        <v>2010</v>
      </c>
      <c r="F245" s="3">
        <f t="shared" si="22"/>
        <v>2010</v>
      </c>
      <c r="G245" s="9" t="str">
        <f t="shared" si="19"/>
        <v>2005-2010</v>
      </c>
      <c r="H245" t="str">
        <f t="shared" si="23"/>
        <v>FRANSA</v>
      </c>
      <c r="I245" t="s">
        <v>421</v>
      </c>
      <c r="J245">
        <f t="shared" si="24"/>
        <v>2</v>
      </c>
    </row>
    <row r="246" spans="1:10">
      <c r="A246" s="1" t="s">
        <v>597</v>
      </c>
      <c r="B246" s="1" t="s">
        <v>1158</v>
      </c>
      <c r="C246" t="s">
        <v>598</v>
      </c>
      <c r="D246" t="str">
        <f t="shared" si="20"/>
        <v xml:space="preserve">YAKUP GÜNER </v>
      </c>
      <c r="E246" s="3" t="str">
        <f t="shared" si="21"/>
        <v>2010</v>
      </c>
      <c r="F246" s="3">
        <f t="shared" si="22"/>
        <v>2010</v>
      </c>
      <c r="G246" s="9" t="str">
        <f t="shared" si="19"/>
        <v>2005-2010</v>
      </c>
      <c r="H246" t="s">
        <v>1342</v>
      </c>
      <c r="I246" t="s">
        <v>599</v>
      </c>
      <c r="J246">
        <f t="shared" si="24"/>
        <v>1</v>
      </c>
    </row>
    <row r="247" spans="1:10">
      <c r="A247" s="1" t="s">
        <v>600</v>
      </c>
      <c r="B247" s="1" t="s">
        <v>1159</v>
      </c>
      <c r="C247" t="s">
        <v>176</v>
      </c>
      <c r="D247" t="str">
        <f t="shared" si="20"/>
        <v>RAYTHEON COM</v>
      </c>
      <c r="E247" s="3" t="str">
        <f t="shared" si="21"/>
        <v>2010</v>
      </c>
      <c r="F247" s="3">
        <f t="shared" si="22"/>
        <v>2010</v>
      </c>
      <c r="G247" s="9" t="str">
        <f t="shared" si="19"/>
        <v>2005-2010</v>
      </c>
      <c r="H247" t="str">
        <f t="shared" si="23"/>
        <v>A.B.D.</v>
      </c>
      <c r="I247" t="s">
        <v>601</v>
      </c>
      <c r="J247">
        <f t="shared" si="24"/>
        <v>4</v>
      </c>
    </row>
    <row r="248" spans="1:10">
      <c r="A248" s="1" t="s">
        <v>602</v>
      </c>
      <c r="B248" s="1" t="s">
        <v>1160</v>
      </c>
      <c r="C248" t="s">
        <v>451</v>
      </c>
      <c r="D248" t="str">
        <f t="shared" si="20"/>
        <v>YUSUF DEMİRC</v>
      </c>
      <c r="E248" s="3" t="str">
        <f t="shared" si="21"/>
        <v>2010</v>
      </c>
      <c r="F248" s="3">
        <f t="shared" si="22"/>
        <v>2010</v>
      </c>
      <c r="G248" s="9" t="str">
        <f t="shared" si="19"/>
        <v>2005-2010</v>
      </c>
      <c r="H248" t="s">
        <v>1342</v>
      </c>
      <c r="I248" t="s">
        <v>41</v>
      </c>
      <c r="J248">
        <f t="shared" si="24"/>
        <v>1</v>
      </c>
    </row>
    <row r="249" spans="1:10">
      <c r="A249" s="1" t="s">
        <v>603</v>
      </c>
      <c r="B249" s="1" t="s">
        <v>1161</v>
      </c>
      <c r="C249" t="s">
        <v>598</v>
      </c>
      <c r="D249" t="str">
        <f t="shared" si="20"/>
        <v xml:space="preserve">YAKUP GÜNER </v>
      </c>
      <c r="E249" s="3" t="str">
        <f t="shared" si="21"/>
        <v>2010</v>
      </c>
      <c r="F249" s="3">
        <f t="shared" si="22"/>
        <v>2010</v>
      </c>
      <c r="G249" s="9" t="str">
        <f t="shared" si="19"/>
        <v>2005-2010</v>
      </c>
      <c r="H249" t="s">
        <v>1342</v>
      </c>
      <c r="I249" t="s">
        <v>266</v>
      </c>
      <c r="J249">
        <f t="shared" si="24"/>
        <v>1</v>
      </c>
    </row>
    <row r="250" spans="1:10">
      <c r="A250" s="1" t="s">
        <v>604</v>
      </c>
      <c r="B250" s="1" t="s">
        <v>1162</v>
      </c>
      <c r="C250" t="s">
        <v>605</v>
      </c>
      <c r="D250" t="str">
        <f t="shared" si="20"/>
        <v>İSMAİL KURTO</v>
      </c>
      <c r="E250" s="3" t="str">
        <f t="shared" si="21"/>
        <v>2010</v>
      </c>
      <c r="F250" s="3">
        <f t="shared" si="22"/>
        <v>2010</v>
      </c>
      <c r="G250" s="9" t="str">
        <f t="shared" si="19"/>
        <v>2005-2010</v>
      </c>
      <c r="H250" t="s">
        <v>1342</v>
      </c>
      <c r="I250" t="s">
        <v>606</v>
      </c>
      <c r="J250">
        <f t="shared" si="24"/>
        <v>2</v>
      </c>
    </row>
    <row r="251" spans="1:10">
      <c r="A251" s="1" t="s">
        <v>607</v>
      </c>
      <c r="B251" s="1" t="s">
        <v>1163</v>
      </c>
      <c r="C251" t="s">
        <v>608</v>
      </c>
      <c r="D251" t="str">
        <f t="shared" si="20"/>
        <v>HÜSEYİN TAHİ</v>
      </c>
      <c r="E251" s="3" t="str">
        <f t="shared" si="21"/>
        <v>2010</v>
      </c>
      <c r="F251" s="3">
        <f t="shared" si="22"/>
        <v>2010</v>
      </c>
      <c r="G251" s="9" t="str">
        <f t="shared" si="19"/>
        <v>2005-2010</v>
      </c>
      <c r="H251" t="s">
        <v>1342</v>
      </c>
      <c r="I251" t="s">
        <v>609</v>
      </c>
      <c r="J251">
        <f t="shared" si="24"/>
        <v>1</v>
      </c>
    </row>
    <row r="252" spans="1:10">
      <c r="A252" s="1" t="s">
        <v>610</v>
      </c>
      <c r="B252" s="1" t="s">
        <v>1008</v>
      </c>
      <c r="C252" t="s">
        <v>611</v>
      </c>
      <c r="D252" t="str">
        <f t="shared" si="20"/>
        <v>LFK-LENKFLUG</v>
      </c>
      <c r="E252" s="3" t="str">
        <f t="shared" si="21"/>
        <v>2010</v>
      </c>
      <c r="F252" s="3">
        <f t="shared" si="22"/>
        <v>2010</v>
      </c>
      <c r="G252" s="9" t="str">
        <f>CONCATENATE(IF(MOD(E252,5)=0,ROUNDDOWN((E252-1)/5,0)*5,ROUNDDOWN(E252/5,0)*5),"-",ROUNDUP(E252/5,0)*5)</f>
        <v>2005-2010</v>
      </c>
      <c r="H252" t="str">
        <f t="shared" si="23"/>
        <v>ALMANYA</v>
      </c>
      <c r="I252" t="s">
        <v>612</v>
      </c>
      <c r="J252">
        <f t="shared" si="24"/>
        <v>1</v>
      </c>
    </row>
    <row r="253" spans="1:10">
      <c r="A253" s="1" t="s">
        <v>613</v>
      </c>
      <c r="B253" s="1" t="s">
        <v>1164</v>
      </c>
      <c r="C253" t="s">
        <v>268</v>
      </c>
      <c r="D253" t="str">
        <f t="shared" si="20"/>
        <v>ASELSAN ELEK</v>
      </c>
      <c r="E253" s="3" t="str">
        <f t="shared" si="21"/>
        <v>2009</v>
      </c>
      <c r="F253" s="3">
        <f t="shared" si="22"/>
        <v>2000</v>
      </c>
      <c r="G253" s="9" t="str">
        <f t="shared" ref="G253:G316" si="25">CONCATENATE(IF(MOD(E253,5)=0,ROUNDDOWN((E253-1)/5,0)*5,ROUNDDOWN(E253/5,0)*5),"-",ROUNDUP(E253/5,0)*5)</f>
        <v>2005-2010</v>
      </c>
      <c r="H253" t="s">
        <v>1342</v>
      </c>
      <c r="I253" t="s">
        <v>614</v>
      </c>
      <c r="J253">
        <f t="shared" si="24"/>
        <v>2</v>
      </c>
    </row>
    <row r="254" spans="1:10">
      <c r="A254" s="1" t="s">
        <v>615</v>
      </c>
      <c r="B254" s="1" t="s">
        <v>1165</v>
      </c>
      <c r="C254" t="s">
        <v>616</v>
      </c>
      <c r="D254" t="str">
        <f t="shared" si="20"/>
        <v>RUAG AMMOTEC</v>
      </c>
      <c r="E254" s="3" t="str">
        <f t="shared" si="21"/>
        <v>2009</v>
      </c>
      <c r="F254" s="3">
        <f t="shared" si="22"/>
        <v>2000</v>
      </c>
      <c r="G254" s="9" t="str">
        <f t="shared" si="25"/>
        <v>2005-2010</v>
      </c>
      <c r="H254" t="str">
        <f t="shared" si="23"/>
        <v>İSVİÇRE</v>
      </c>
      <c r="I254" t="s">
        <v>617</v>
      </c>
      <c r="J254">
        <f t="shared" si="24"/>
        <v>3</v>
      </c>
    </row>
    <row r="255" spans="1:10">
      <c r="A255" s="1" t="s">
        <v>618</v>
      </c>
      <c r="B255" s="1" t="s">
        <v>1166</v>
      </c>
      <c r="C255" t="s">
        <v>548</v>
      </c>
      <c r="D255" t="str">
        <f t="shared" si="20"/>
        <v>BİCAN KARACA</v>
      </c>
      <c r="E255" s="3" t="str">
        <f t="shared" si="21"/>
        <v>2009</v>
      </c>
      <c r="F255" s="3">
        <f t="shared" si="22"/>
        <v>2000</v>
      </c>
      <c r="G255" s="9" t="str">
        <f t="shared" si="25"/>
        <v>2005-2010</v>
      </c>
      <c r="H255" t="s">
        <v>1342</v>
      </c>
      <c r="I255" t="s">
        <v>619</v>
      </c>
      <c r="J255">
        <f t="shared" si="24"/>
        <v>3</v>
      </c>
    </row>
    <row r="256" spans="1:10">
      <c r="A256" s="1" t="s">
        <v>620</v>
      </c>
      <c r="B256" s="1" t="s">
        <v>1167</v>
      </c>
      <c r="C256" t="s">
        <v>169</v>
      </c>
      <c r="D256" t="str">
        <f t="shared" si="20"/>
        <v>İBRAHİM ÇOLA</v>
      </c>
      <c r="E256" s="3" t="str">
        <f t="shared" si="21"/>
        <v>2009</v>
      </c>
      <c r="F256" s="3">
        <f t="shared" si="22"/>
        <v>2000</v>
      </c>
      <c r="G256" s="9" t="str">
        <f t="shared" si="25"/>
        <v>2005-2010</v>
      </c>
      <c r="H256" t="s">
        <v>1342</v>
      </c>
      <c r="I256" t="s">
        <v>621</v>
      </c>
      <c r="J256">
        <f t="shared" si="24"/>
        <v>2</v>
      </c>
    </row>
    <row r="257" spans="1:10">
      <c r="A257" s="1" t="s">
        <v>622</v>
      </c>
      <c r="B257" s="1" t="s">
        <v>1168</v>
      </c>
      <c r="C257" t="s">
        <v>623</v>
      </c>
      <c r="D257" t="str">
        <f t="shared" si="20"/>
        <v>YILDIZLAR LA</v>
      </c>
      <c r="E257" s="3" t="str">
        <f t="shared" si="21"/>
        <v>2009</v>
      </c>
      <c r="F257" s="3">
        <f t="shared" si="22"/>
        <v>2000</v>
      </c>
      <c r="G257" s="9" t="str">
        <f t="shared" si="25"/>
        <v>2005-2010</v>
      </c>
      <c r="H257" t="s">
        <v>1342</v>
      </c>
      <c r="I257" t="s">
        <v>624</v>
      </c>
      <c r="J257">
        <f t="shared" si="24"/>
        <v>2</v>
      </c>
    </row>
    <row r="258" spans="1:10">
      <c r="A258" s="1" t="s">
        <v>625</v>
      </c>
      <c r="B258" s="1" t="s">
        <v>1169</v>
      </c>
      <c r="C258" t="s">
        <v>176</v>
      </c>
      <c r="D258" t="str">
        <f t="shared" si="20"/>
        <v>RAYTHEON COM</v>
      </c>
      <c r="E258" s="3" t="str">
        <f t="shared" si="21"/>
        <v>2009</v>
      </c>
      <c r="F258" s="3">
        <f t="shared" si="22"/>
        <v>2000</v>
      </c>
      <c r="G258" s="9" t="str">
        <f t="shared" si="25"/>
        <v>2005-2010</v>
      </c>
      <c r="H258" t="str">
        <f t="shared" si="23"/>
        <v>A.B.D.</v>
      </c>
      <c r="I258" t="s">
        <v>626</v>
      </c>
      <c r="J258">
        <f t="shared" si="24"/>
        <v>2</v>
      </c>
    </row>
    <row r="259" spans="1:10">
      <c r="A259" s="1" t="s">
        <v>627</v>
      </c>
      <c r="B259" s="1" t="s">
        <v>1170</v>
      </c>
      <c r="C259" t="s">
        <v>16</v>
      </c>
      <c r="D259" t="str">
        <f t="shared" ref="D259:D322" si="26">LEFT(C259,12)</f>
        <v xml:space="preserve">RHEINMETALL </v>
      </c>
      <c r="E259" s="3" t="str">
        <f t="shared" ref="E259:E314" si="27">LEFT(A259,4)</f>
        <v>2009</v>
      </c>
      <c r="F259" s="3">
        <f t="shared" ref="F259:F322" si="28">ROUNDDOWN(E259,-1)</f>
        <v>2000</v>
      </c>
      <c r="G259" s="9" t="str">
        <f t="shared" si="25"/>
        <v>2005-2010</v>
      </c>
      <c r="H259" t="str">
        <f t="shared" ref="H259:H322" si="29">RIGHT(TRIM(C259),LEN(TRIM(C259))-FIND("*",SUBSTITUTE(TRIM(C259)," ","*",LEN(TRIM(C259))-LEN(SUBSTITUTE(TRIM(C259)," ","")))))</f>
        <v>ALMANYA</v>
      </c>
      <c r="I259" t="s">
        <v>130</v>
      </c>
      <c r="J259">
        <f t="shared" ref="J259:J322" si="30">LEN(I259)-LEN(SUBSTITUTE(I259,",",""))+1</f>
        <v>1</v>
      </c>
    </row>
    <row r="260" spans="1:10">
      <c r="A260" s="1" t="s">
        <v>628</v>
      </c>
      <c r="B260" s="1" t="s">
        <v>1171</v>
      </c>
      <c r="C260" t="s">
        <v>629</v>
      </c>
      <c r="D260" t="str">
        <f t="shared" si="26"/>
        <v>ISRAEL MILIT</v>
      </c>
      <c r="E260" s="3" t="str">
        <f t="shared" si="27"/>
        <v>2009</v>
      </c>
      <c r="F260" s="3">
        <f t="shared" si="28"/>
        <v>2000</v>
      </c>
      <c r="G260" s="9" t="str">
        <f t="shared" si="25"/>
        <v>2005-2010</v>
      </c>
      <c r="H260" t="str">
        <f t="shared" si="29"/>
        <v>İSRAİL</v>
      </c>
      <c r="I260" t="s">
        <v>630</v>
      </c>
      <c r="J260">
        <f t="shared" si="30"/>
        <v>4</v>
      </c>
    </row>
    <row r="261" spans="1:10">
      <c r="A261" s="1" t="s">
        <v>631</v>
      </c>
      <c r="B261" s="1" t="s">
        <v>1172</v>
      </c>
      <c r="C261" t="s">
        <v>632</v>
      </c>
      <c r="D261" t="str">
        <f t="shared" si="26"/>
        <v>GEKE TECHNOL</v>
      </c>
      <c r="E261" s="3" t="str">
        <f t="shared" si="27"/>
        <v>2009</v>
      </c>
      <c r="F261" s="3">
        <f t="shared" si="28"/>
        <v>2000</v>
      </c>
      <c r="G261" s="9" t="str">
        <f t="shared" si="25"/>
        <v>2005-2010</v>
      </c>
      <c r="H261" t="str">
        <f t="shared" si="29"/>
        <v>ALMANYA</v>
      </c>
      <c r="I261" t="s">
        <v>511</v>
      </c>
      <c r="J261">
        <f t="shared" si="30"/>
        <v>1</v>
      </c>
    </row>
    <row r="262" spans="1:10">
      <c r="A262" s="1" t="s">
        <v>633</v>
      </c>
      <c r="B262" s="1" t="s">
        <v>1173</v>
      </c>
      <c r="C262" t="s">
        <v>634</v>
      </c>
      <c r="D262" t="str">
        <f t="shared" si="26"/>
        <v>BORIS PERVAN</v>
      </c>
      <c r="E262" s="3" t="str">
        <f t="shared" si="27"/>
        <v>2009</v>
      </c>
      <c r="F262" s="3">
        <f t="shared" si="28"/>
        <v>2000</v>
      </c>
      <c r="G262" s="9" t="str">
        <f t="shared" si="25"/>
        <v>2005-2010</v>
      </c>
      <c r="H262" t="str">
        <f t="shared" si="29"/>
        <v>HIRVATİSTAN</v>
      </c>
      <c r="I262" t="s">
        <v>635</v>
      </c>
      <c r="J262">
        <f t="shared" si="30"/>
        <v>2</v>
      </c>
    </row>
    <row r="263" spans="1:10">
      <c r="A263" s="1" t="s">
        <v>636</v>
      </c>
      <c r="B263" s="1" t="s">
        <v>1174</v>
      </c>
      <c r="C263" t="s">
        <v>522</v>
      </c>
      <c r="D263" t="str">
        <f t="shared" si="26"/>
        <v>DYNO NOBEL I</v>
      </c>
      <c r="E263" s="3" t="str">
        <f t="shared" si="27"/>
        <v>2008</v>
      </c>
      <c r="F263" s="3">
        <f t="shared" si="28"/>
        <v>2000</v>
      </c>
      <c r="G263" s="9" t="str">
        <f t="shared" si="25"/>
        <v>2005-2010</v>
      </c>
      <c r="H263" t="str">
        <f t="shared" si="29"/>
        <v>A.B.D.</v>
      </c>
      <c r="I263" t="s">
        <v>637</v>
      </c>
      <c r="J263">
        <f t="shared" si="30"/>
        <v>2</v>
      </c>
    </row>
    <row r="264" spans="1:10">
      <c r="A264" s="1" t="s">
        <v>638</v>
      </c>
      <c r="B264" s="1" t="s">
        <v>1175</v>
      </c>
      <c r="C264" t="s">
        <v>176</v>
      </c>
      <c r="D264" t="str">
        <f t="shared" si="26"/>
        <v>RAYTHEON COM</v>
      </c>
      <c r="E264" s="3" t="str">
        <f t="shared" si="27"/>
        <v>2007</v>
      </c>
      <c r="F264" s="3">
        <f t="shared" si="28"/>
        <v>2000</v>
      </c>
      <c r="G264" s="9" t="str">
        <f t="shared" si="25"/>
        <v>2005-2010</v>
      </c>
      <c r="H264" t="str">
        <f t="shared" si="29"/>
        <v>A.B.D.</v>
      </c>
      <c r="I264" t="s">
        <v>639</v>
      </c>
      <c r="J264">
        <f t="shared" si="30"/>
        <v>1</v>
      </c>
    </row>
    <row r="265" spans="1:10">
      <c r="A265" s="1" t="s">
        <v>640</v>
      </c>
      <c r="B265" s="1" t="s">
        <v>1176</v>
      </c>
      <c r="C265" t="s">
        <v>641</v>
      </c>
      <c r="D265" t="str">
        <f t="shared" si="26"/>
        <v>GÜZİN GÜLSEV</v>
      </c>
      <c r="E265" s="3" t="str">
        <f t="shared" si="27"/>
        <v>2007</v>
      </c>
      <c r="F265" s="3">
        <f t="shared" si="28"/>
        <v>2000</v>
      </c>
      <c r="G265" s="9" t="str">
        <f t="shared" si="25"/>
        <v>2005-2010</v>
      </c>
      <c r="H265" t="s">
        <v>1342</v>
      </c>
      <c r="I265" t="s">
        <v>642</v>
      </c>
      <c r="J265">
        <f t="shared" si="30"/>
        <v>5</v>
      </c>
    </row>
    <row r="266" spans="1:10">
      <c r="A266" s="1" t="s">
        <v>643</v>
      </c>
      <c r="B266" s="1" t="s">
        <v>1177</v>
      </c>
      <c r="C266" t="s">
        <v>644</v>
      </c>
      <c r="D266" t="str">
        <f t="shared" si="26"/>
        <v xml:space="preserve">RWM SCHWEIZ </v>
      </c>
      <c r="E266" s="3" t="str">
        <f t="shared" si="27"/>
        <v>2006</v>
      </c>
      <c r="F266" s="3">
        <f t="shared" si="28"/>
        <v>2000</v>
      </c>
      <c r="G266" s="9" t="str">
        <f t="shared" si="25"/>
        <v>2005-2010</v>
      </c>
      <c r="H266" t="str">
        <f t="shared" si="29"/>
        <v>İSVİÇRE</v>
      </c>
      <c r="I266" t="s">
        <v>645</v>
      </c>
      <c r="J266">
        <f t="shared" si="30"/>
        <v>2</v>
      </c>
    </row>
    <row r="267" spans="1:10">
      <c r="A267" s="1" t="s">
        <v>646</v>
      </c>
      <c r="B267" s="1" t="s">
        <v>1178</v>
      </c>
      <c r="C267" t="s">
        <v>176</v>
      </c>
      <c r="D267" t="str">
        <f t="shared" si="26"/>
        <v>RAYTHEON COM</v>
      </c>
      <c r="E267" s="3" t="str">
        <f t="shared" si="27"/>
        <v>2006</v>
      </c>
      <c r="F267" s="3">
        <f t="shared" si="28"/>
        <v>2000</v>
      </c>
      <c r="G267" s="9" t="str">
        <f t="shared" si="25"/>
        <v>2005-2010</v>
      </c>
      <c r="H267" t="str">
        <f t="shared" si="29"/>
        <v>A.B.D.</v>
      </c>
      <c r="I267" t="s">
        <v>647</v>
      </c>
      <c r="J267">
        <f t="shared" si="30"/>
        <v>4</v>
      </c>
    </row>
    <row r="268" spans="1:10">
      <c r="A268" s="1" t="s">
        <v>648</v>
      </c>
      <c r="B268" s="1" t="s">
        <v>1179</v>
      </c>
      <c r="C268" t="s">
        <v>649</v>
      </c>
      <c r="D268" t="str">
        <f t="shared" si="26"/>
        <v xml:space="preserve">RHEINMETALL </v>
      </c>
      <c r="E268" s="3" t="str">
        <f t="shared" si="27"/>
        <v>2005</v>
      </c>
      <c r="F268" s="3">
        <f t="shared" si="28"/>
        <v>2000</v>
      </c>
      <c r="G268" s="9" t="str">
        <f t="shared" si="25"/>
        <v>2000-2005</v>
      </c>
      <c r="H268" t="str">
        <f t="shared" si="29"/>
        <v>ALMANYA</v>
      </c>
      <c r="I268" t="s">
        <v>650</v>
      </c>
      <c r="J268">
        <f t="shared" si="30"/>
        <v>2</v>
      </c>
    </row>
    <row r="269" spans="1:10">
      <c r="A269" s="1" t="s">
        <v>651</v>
      </c>
      <c r="B269" s="1" t="s">
        <v>1180</v>
      </c>
      <c r="C269" t="s">
        <v>649</v>
      </c>
      <c r="D269" t="str">
        <f t="shared" si="26"/>
        <v xml:space="preserve">RHEINMETALL </v>
      </c>
      <c r="E269" s="3" t="str">
        <f t="shared" si="27"/>
        <v>2005</v>
      </c>
      <c r="F269" s="3">
        <f t="shared" si="28"/>
        <v>2000</v>
      </c>
      <c r="G269" s="9" t="str">
        <f t="shared" si="25"/>
        <v>2000-2005</v>
      </c>
      <c r="H269" t="str">
        <f t="shared" si="29"/>
        <v>ALMANYA</v>
      </c>
      <c r="I269" t="s">
        <v>652</v>
      </c>
      <c r="J269">
        <f t="shared" si="30"/>
        <v>2</v>
      </c>
    </row>
    <row r="270" spans="1:10">
      <c r="A270" s="1" t="s">
        <v>653</v>
      </c>
      <c r="B270" s="1" t="s">
        <v>1181</v>
      </c>
      <c r="C270" t="s">
        <v>574</v>
      </c>
      <c r="D270" t="str">
        <f t="shared" si="26"/>
        <v>ÖZKURSAN OTO</v>
      </c>
      <c r="E270" s="3" t="str">
        <f t="shared" si="27"/>
        <v>2005</v>
      </c>
      <c r="F270" s="3">
        <f t="shared" si="28"/>
        <v>2000</v>
      </c>
      <c r="G270" s="9" t="str">
        <f t="shared" si="25"/>
        <v>2000-2005</v>
      </c>
      <c r="H270" t="s">
        <v>1342</v>
      </c>
      <c r="I270" t="s">
        <v>654</v>
      </c>
      <c r="J270">
        <f t="shared" si="30"/>
        <v>1</v>
      </c>
    </row>
    <row r="271" spans="1:10">
      <c r="A271" s="1" t="s">
        <v>655</v>
      </c>
      <c r="B271" s="1" t="s">
        <v>1182</v>
      </c>
      <c r="C271" t="s">
        <v>574</v>
      </c>
      <c r="D271" t="str">
        <f t="shared" si="26"/>
        <v>ÖZKURSAN OTO</v>
      </c>
      <c r="E271" s="3" t="str">
        <f t="shared" si="27"/>
        <v>2005</v>
      </c>
      <c r="F271" s="3">
        <f t="shared" si="28"/>
        <v>2000</v>
      </c>
      <c r="G271" s="9" t="str">
        <f t="shared" si="25"/>
        <v>2000-2005</v>
      </c>
      <c r="H271" t="s">
        <v>1342</v>
      </c>
      <c r="I271" t="s">
        <v>284</v>
      </c>
      <c r="J271">
        <f t="shared" si="30"/>
        <v>1</v>
      </c>
    </row>
    <row r="272" spans="1:10">
      <c r="A272" s="1" t="s">
        <v>656</v>
      </c>
      <c r="B272" s="1" t="s">
        <v>1183</v>
      </c>
      <c r="C272" t="s">
        <v>574</v>
      </c>
      <c r="D272" t="str">
        <f t="shared" si="26"/>
        <v>ÖZKURSAN OTO</v>
      </c>
      <c r="E272" s="3" t="str">
        <f t="shared" si="27"/>
        <v>2005</v>
      </c>
      <c r="F272" s="3">
        <f t="shared" si="28"/>
        <v>2000</v>
      </c>
      <c r="G272" s="9" t="str">
        <f t="shared" si="25"/>
        <v>2000-2005</v>
      </c>
      <c r="H272" t="s">
        <v>1342</v>
      </c>
      <c r="I272" t="s">
        <v>236</v>
      </c>
      <c r="J272">
        <f t="shared" si="30"/>
        <v>1</v>
      </c>
    </row>
    <row r="273" spans="1:10">
      <c r="A273" s="1" t="s">
        <v>657</v>
      </c>
      <c r="B273" s="1" t="s">
        <v>1184</v>
      </c>
      <c r="C273" t="s">
        <v>658</v>
      </c>
      <c r="D273" t="str">
        <f t="shared" si="26"/>
        <v>HAKAN DENİZY</v>
      </c>
      <c r="E273" s="3" t="str">
        <f t="shared" si="27"/>
        <v>2005</v>
      </c>
      <c r="F273" s="3">
        <f t="shared" si="28"/>
        <v>2000</v>
      </c>
      <c r="G273" s="9" t="str">
        <f t="shared" si="25"/>
        <v>2000-2005</v>
      </c>
      <c r="H273" t="s">
        <v>1342</v>
      </c>
      <c r="I273" t="s">
        <v>236</v>
      </c>
      <c r="J273">
        <f t="shared" si="30"/>
        <v>1</v>
      </c>
    </row>
    <row r="274" spans="1:10">
      <c r="A274" s="1" t="s">
        <v>659</v>
      </c>
      <c r="B274" s="1" t="s">
        <v>1185</v>
      </c>
      <c r="C274" t="s">
        <v>660</v>
      </c>
      <c r="D274" t="str">
        <f t="shared" si="26"/>
        <v xml:space="preserve">MEHMET ZEKİ </v>
      </c>
      <c r="E274" s="3" t="str">
        <f t="shared" si="27"/>
        <v>2005</v>
      </c>
      <c r="F274" s="3">
        <f t="shared" si="28"/>
        <v>2000</v>
      </c>
      <c r="G274" s="9" t="str">
        <f t="shared" si="25"/>
        <v>2000-2005</v>
      </c>
      <c r="H274" t="s">
        <v>1342</v>
      </c>
      <c r="I274" t="s">
        <v>236</v>
      </c>
      <c r="J274">
        <f t="shared" si="30"/>
        <v>1</v>
      </c>
    </row>
    <row r="275" spans="1:10">
      <c r="A275" s="1" t="s">
        <v>661</v>
      </c>
      <c r="B275" s="1" t="s">
        <v>1186</v>
      </c>
      <c r="C275" t="s">
        <v>574</v>
      </c>
      <c r="D275" t="str">
        <f t="shared" si="26"/>
        <v>ÖZKURSAN OTO</v>
      </c>
      <c r="E275" s="3" t="str">
        <f t="shared" si="27"/>
        <v>2005</v>
      </c>
      <c r="F275" s="3">
        <f t="shared" si="28"/>
        <v>2000</v>
      </c>
      <c r="G275" s="9" t="str">
        <f t="shared" si="25"/>
        <v>2000-2005</v>
      </c>
      <c r="H275" t="s">
        <v>1342</v>
      </c>
      <c r="I275" t="s">
        <v>284</v>
      </c>
      <c r="J275">
        <f t="shared" si="30"/>
        <v>1</v>
      </c>
    </row>
    <row r="276" spans="1:10">
      <c r="A276" s="1" t="s">
        <v>662</v>
      </c>
      <c r="B276" s="1" t="s">
        <v>1187</v>
      </c>
      <c r="C276" t="s">
        <v>663</v>
      </c>
      <c r="D276" t="str">
        <f t="shared" si="26"/>
        <v>GIAT INDUSTR</v>
      </c>
      <c r="E276" s="3" t="str">
        <f t="shared" si="27"/>
        <v>2005</v>
      </c>
      <c r="F276" s="3">
        <f t="shared" si="28"/>
        <v>2000</v>
      </c>
      <c r="G276" s="9" t="str">
        <f t="shared" si="25"/>
        <v>2000-2005</v>
      </c>
      <c r="H276" t="str">
        <f t="shared" si="29"/>
        <v>FRANSA</v>
      </c>
      <c r="I276" t="s">
        <v>664</v>
      </c>
      <c r="J276">
        <f t="shared" si="30"/>
        <v>1</v>
      </c>
    </row>
    <row r="277" spans="1:10">
      <c r="A277" s="1" t="s">
        <v>665</v>
      </c>
      <c r="B277" s="1" t="s">
        <v>1188</v>
      </c>
      <c r="C277" t="s">
        <v>666</v>
      </c>
      <c r="D277" t="str">
        <f t="shared" si="26"/>
        <v>SAVRONİK ELE</v>
      </c>
      <c r="E277" s="3" t="str">
        <f t="shared" si="27"/>
        <v>2005</v>
      </c>
      <c r="F277" s="3">
        <f t="shared" si="28"/>
        <v>2000</v>
      </c>
      <c r="G277" s="9" t="str">
        <f t="shared" si="25"/>
        <v>2000-2005</v>
      </c>
      <c r="H277" t="str">
        <f t="shared" si="29"/>
        <v>Eskişehir</v>
      </c>
      <c r="I277" t="s">
        <v>667</v>
      </c>
      <c r="J277">
        <f t="shared" si="30"/>
        <v>1</v>
      </c>
    </row>
    <row r="278" spans="1:10">
      <c r="A278" s="1" t="s">
        <v>668</v>
      </c>
      <c r="B278" s="1" t="s">
        <v>1189</v>
      </c>
      <c r="C278" t="s">
        <v>515</v>
      </c>
      <c r="D278" t="str">
        <f t="shared" si="26"/>
        <v xml:space="preserve">EMİR MUHSİN </v>
      </c>
      <c r="E278" s="3" t="str">
        <f t="shared" si="27"/>
        <v>2005</v>
      </c>
      <c r="F278" s="3">
        <f t="shared" si="28"/>
        <v>2000</v>
      </c>
      <c r="G278" s="9" t="str">
        <f t="shared" si="25"/>
        <v>2000-2005</v>
      </c>
      <c r="H278" t="s">
        <v>1342</v>
      </c>
      <c r="I278" t="s">
        <v>41</v>
      </c>
      <c r="J278">
        <f t="shared" si="30"/>
        <v>1</v>
      </c>
    </row>
    <row r="279" spans="1:10">
      <c r="A279" s="1" t="s">
        <v>669</v>
      </c>
      <c r="B279" s="1" t="s">
        <v>1190</v>
      </c>
      <c r="C279" t="s">
        <v>670</v>
      </c>
      <c r="D279" t="str">
        <f t="shared" si="26"/>
        <v xml:space="preserve">TÜRKER IŞIK </v>
      </c>
      <c r="E279" s="3" t="str">
        <f t="shared" si="27"/>
        <v>2004</v>
      </c>
      <c r="F279" s="3">
        <f t="shared" si="28"/>
        <v>2000</v>
      </c>
      <c r="G279" s="9" t="str">
        <f t="shared" si="25"/>
        <v>2000-2005</v>
      </c>
      <c r="H279" t="s">
        <v>1342</v>
      </c>
      <c r="I279" t="s">
        <v>595</v>
      </c>
      <c r="J279">
        <f t="shared" si="30"/>
        <v>1</v>
      </c>
    </row>
    <row r="280" spans="1:10">
      <c r="A280" s="1" t="s">
        <v>671</v>
      </c>
      <c r="B280" s="1" t="s">
        <v>1191</v>
      </c>
      <c r="C280" t="s">
        <v>329</v>
      </c>
      <c r="D280" t="str">
        <f t="shared" si="26"/>
        <v>OTO MELARA S</v>
      </c>
      <c r="E280" s="3" t="str">
        <f t="shared" si="27"/>
        <v>2004</v>
      </c>
      <c r="F280" s="3">
        <f t="shared" si="28"/>
        <v>2000</v>
      </c>
      <c r="G280" s="9" t="str">
        <f t="shared" si="25"/>
        <v>2000-2005</v>
      </c>
      <c r="H280" t="str">
        <f t="shared" si="29"/>
        <v>İTALYA</v>
      </c>
      <c r="I280" t="s">
        <v>672</v>
      </c>
      <c r="J280">
        <f t="shared" si="30"/>
        <v>1</v>
      </c>
    </row>
    <row r="281" spans="1:10">
      <c r="A281" s="1" t="s">
        <v>673</v>
      </c>
      <c r="B281" s="1" t="s">
        <v>1192</v>
      </c>
      <c r="C281" t="s">
        <v>674</v>
      </c>
      <c r="D281" t="str">
        <f t="shared" si="26"/>
        <v>YAVAŞÇALAR A</v>
      </c>
      <c r="E281" s="3" t="str">
        <f t="shared" si="27"/>
        <v>2004</v>
      </c>
      <c r="F281" s="3">
        <f t="shared" si="28"/>
        <v>2000</v>
      </c>
      <c r="G281" s="9" t="str">
        <f t="shared" si="25"/>
        <v>2000-2005</v>
      </c>
      <c r="H281" t="s">
        <v>1342</v>
      </c>
      <c r="I281" t="s">
        <v>188</v>
      </c>
      <c r="J281">
        <f t="shared" si="30"/>
        <v>1</v>
      </c>
    </row>
    <row r="282" spans="1:10">
      <c r="A282" s="1" t="s">
        <v>675</v>
      </c>
      <c r="B282" s="1" t="s">
        <v>1193</v>
      </c>
      <c r="C282" t="s">
        <v>676</v>
      </c>
      <c r="D282" t="str">
        <f t="shared" si="26"/>
        <v>YENER MAKİNA</v>
      </c>
      <c r="E282" s="3" t="str">
        <f t="shared" si="27"/>
        <v>2004</v>
      </c>
      <c r="F282" s="3">
        <f t="shared" si="28"/>
        <v>2000</v>
      </c>
      <c r="G282" s="9" t="str">
        <f t="shared" si="25"/>
        <v>2000-2005</v>
      </c>
      <c r="H282" t="s">
        <v>1342</v>
      </c>
      <c r="I282" t="s">
        <v>41</v>
      </c>
      <c r="J282">
        <f t="shared" si="30"/>
        <v>1</v>
      </c>
    </row>
    <row r="283" spans="1:10">
      <c r="A283" s="1" t="s">
        <v>677</v>
      </c>
      <c r="B283" s="1" t="s">
        <v>1194</v>
      </c>
      <c r="C283" t="s">
        <v>678</v>
      </c>
      <c r="D283" t="str">
        <f t="shared" si="26"/>
        <v>UZMAN ISI MA</v>
      </c>
      <c r="E283" s="3" t="str">
        <f t="shared" si="27"/>
        <v>2004</v>
      </c>
      <c r="F283" s="3">
        <f t="shared" si="28"/>
        <v>2000</v>
      </c>
      <c r="G283" s="9" t="str">
        <f t="shared" si="25"/>
        <v>2000-2005</v>
      </c>
      <c r="H283" t="s">
        <v>1342</v>
      </c>
      <c r="I283" t="s">
        <v>679</v>
      </c>
      <c r="J283">
        <f t="shared" si="30"/>
        <v>1</v>
      </c>
    </row>
    <row r="284" spans="1:10">
      <c r="A284" s="1" t="s">
        <v>680</v>
      </c>
      <c r="B284" s="1" t="s">
        <v>1195</v>
      </c>
      <c r="C284" t="s">
        <v>681</v>
      </c>
      <c r="D284" t="str">
        <f t="shared" si="26"/>
        <v xml:space="preserve">ÖZKARA SAN. </v>
      </c>
      <c r="E284" s="3" t="str">
        <f t="shared" si="27"/>
        <v>2002</v>
      </c>
      <c r="F284" s="3">
        <f t="shared" si="28"/>
        <v>2000</v>
      </c>
      <c r="G284" s="9" t="str">
        <f t="shared" si="25"/>
        <v>2000-2005</v>
      </c>
      <c r="H284" t="s">
        <v>1342</v>
      </c>
      <c r="I284" t="s">
        <v>41</v>
      </c>
      <c r="J284">
        <f t="shared" si="30"/>
        <v>1</v>
      </c>
    </row>
    <row r="285" spans="1:10">
      <c r="A285" s="1" t="s">
        <v>682</v>
      </c>
      <c r="B285" s="1" t="s">
        <v>1196</v>
      </c>
      <c r="C285" t="s">
        <v>176</v>
      </c>
      <c r="D285" t="str">
        <f t="shared" si="26"/>
        <v>RAYTHEON COM</v>
      </c>
      <c r="E285" s="3" t="str">
        <f t="shared" si="27"/>
        <v>2002</v>
      </c>
      <c r="F285" s="3">
        <f t="shared" si="28"/>
        <v>2000</v>
      </c>
      <c r="G285" s="9" t="str">
        <f t="shared" si="25"/>
        <v>2000-2005</v>
      </c>
      <c r="H285" t="str">
        <f t="shared" si="29"/>
        <v>A.B.D.</v>
      </c>
      <c r="I285" t="s">
        <v>683</v>
      </c>
      <c r="J285">
        <f t="shared" si="30"/>
        <v>4</v>
      </c>
    </row>
    <row r="286" spans="1:10">
      <c r="A286" s="1" t="s">
        <v>684</v>
      </c>
      <c r="B286" s="1" t="s">
        <v>1197</v>
      </c>
      <c r="C286" t="s">
        <v>685</v>
      </c>
      <c r="D286" t="str">
        <f t="shared" si="26"/>
        <v>DYNAMIT NOBE</v>
      </c>
      <c r="E286" s="3" t="str">
        <f t="shared" si="27"/>
        <v>2002</v>
      </c>
      <c r="F286" s="3">
        <f t="shared" si="28"/>
        <v>2000</v>
      </c>
      <c r="G286" s="9" t="str">
        <f t="shared" si="25"/>
        <v>2000-2005</v>
      </c>
      <c r="H286" t="str">
        <f t="shared" si="29"/>
        <v>ALMANYA</v>
      </c>
      <c r="I286" t="s">
        <v>466</v>
      </c>
      <c r="J286">
        <f t="shared" si="30"/>
        <v>1</v>
      </c>
    </row>
    <row r="287" spans="1:10">
      <c r="A287" s="1" t="s">
        <v>686</v>
      </c>
      <c r="B287" s="1" t="s">
        <v>1198</v>
      </c>
      <c r="C287" t="s">
        <v>687</v>
      </c>
      <c r="D287" t="str">
        <f t="shared" si="26"/>
        <v xml:space="preserve">RHEINMETALL </v>
      </c>
      <c r="E287" s="3" t="str">
        <f t="shared" si="27"/>
        <v>2002</v>
      </c>
      <c r="F287" s="3">
        <f t="shared" si="28"/>
        <v>2000</v>
      </c>
      <c r="G287" s="9" t="str">
        <f t="shared" si="25"/>
        <v>2000-2005</v>
      </c>
      <c r="H287" t="str">
        <f t="shared" si="29"/>
        <v>ALMANYA</v>
      </c>
      <c r="I287" t="s">
        <v>688</v>
      </c>
      <c r="J287">
        <f t="shared" si="30"/>
        <v>1</v>
      </c>
    </row>
    <row r="288" spans="1:10">
      <c r="A288" s="1" t="s">
        <v>689</v>
      </c>
      <c r="B288" s="1" t="s">
        <v>1177</v>
      </c>
      <c r="C288" t="s">
        <v>690</v>
      </c>
      <c r="D288" t="str">
        <f t="shared" si="26"/>
        <v>SERKAN COŞKU</v>
      </c>
      <c r="E288" s="3" t="str">
        <f t="shared" si="27"/>
        <v>2002</v>
      </c>
      <c r="F288" s="3">
        <f t="shared" si="28"/>
        <v>2000</v>
      </c>
      <c r="G288" s="9" t="str">
        <f t="shared" si="25"/>
        <v>2000-2005</v>
      </c>
      <c r="H288" t="s">
        <v>1342</v>
      </c>
      <c r="I288" t="s">
        <v>691</v>
      </c>
      <c r="J288">
        <f t="shared" si="30"/>
        <v>2</v>
      </c>
    </row>
    <row r="289" spans="1:10">
      <c r="A289" s="1" t="s">
        <v>692</v>
      </c>
      <c r="B289" s="1" t="s">
        <v>1199</v>
      </c>
      <c r="C289" t="s">
        <v>693</v>
      </c>
      <c r="D289" t="str">
        <f t="shared" si="26"/>
        <v>DYNO NOBEL S</v>
      </c>
      <c r="E289" s="3" t="str">
        <f t="shared" si="27"/>
        <v>2002</v>
      </c>
      <c r="F289" s="3">
        <f t="shared" si="28"/>
        <v>2000</v>
      </c>
      <c r="G289" s="9" t="str">
        <f t="shared" si="25"/>
        <v>2000-2005</v>
      </c>
      <c r="H289" t="str">
        <f t="shared" si="29"/>
        <v>İSVEÇ</v>
      </c>
      <c r="I289" t="s">
        <v>694</v>
      </c>
      <c r="J289">
        <f t="shared" si="30"/>
        <v>3</v>
      </c>
    </row>
    <row r="290" spans="1:10">
      <c r="A290" s="1" t="s">
        <v>695</v>
      </c>
      <c r="B290" s="1" t="s">
        <v>1200</v>
      </c>
      <c r="C290" t="s">
        <v>586</v>
      </c>
      <c r="D290" t="str">
        <f t="shared" si="26"/>
        <v>ORBITAL ATK,</v>
      </c>
      <c r="E290" s="3" t="str">
        <f t="shared" si="27"/>
        <v>2002</v>
      </c>
      <c r="F290" s="3">
        <f t="shared" si="28"/>
        <v>2000</v>
      </c>
      <c r="G290" s="9" t="str">
        <f t="shared" si="25"/>
        <v>2000-2005</v>
      </c>
      <c r="H290" t="str">
        <f t="shared" si="29"/>
        <v>A.B.D.</v>
      </c>
      <c r="I290" t="s">
        <v>200</v>
      </c>
      <c r="J290">
        <f t="shared" si="30"/>
        <v>1</v>
      </c>
    </row>
    <row r="291" spans="1:10">
      <c r="A291" s="1" t="s">
        <v>696</v>
      </c>
      <c r="B291" s="1" t="s">
        <v>1201</v>
      </c>
      <c r="C291" t="s">
        <v>697</v>
      </c>
      <c r="D291" t="str">
        <f t="shared" si="26"/>
        <v>BUCK NEUE TE</v>
      </c>
      <c r="E291" s="3" t="str">
        <f t="shared" si="27"/>
        <v>2001</v>
      </c>
      <c r="F291" s="3">
        <f t="shared" si="28"/>
        <v>2000</v>
      </c>
      <c r="G291" s="9" t="str">
        <f t="shared" si="25"/>
        <v>2000-2005</v>
      </c>
      <c r="H291" t="str">
        <f t="shared" si="29"/>
        <v>ALMANYA</v>
      </c>
      <c r="I291" t="s">
        <v>698</v>
      </c>
      <c r="J291">
        <f t="shared" si="30"/>
        <v>1</v>
      </c>
    </row>
    <row r="292" spans="1:10">
      <c r="A292" s="1" t="s">
        <v>699</v>
      </c>
      <c r="B292" s="1" t="s">
        <v>1202</v>
      </c>
      <c r="C292" t="s">
        <v>700</v>
      </c>
      <c r="D292" t="str">
        <f t="shared" si="26"/>
        <v xml:space="preserve">PEPETE GMBH </v>
      </c>
      <c r="E292" s="3" t="str">
        <f t="shared" si="27"/>
        <v>2001</v>
      </c>
      <c r="F292" s="3">
        <f t="shared" si="28"/>
        <v>2000</v>
      </c>
      <c r="G292" s="9" t="str">
        <f t="shared" si="25"/>
        <v>2000-2005</v>
      </c>
      <c r="H292" t="str">
        <f t="shared" si="29"/>
        <v>ALMANYA</v>
      </c>
      <c r="I292" t="s">
        <v>701</v>
      </c>
      <c r="J292">
        <f t="shared" si="30"/>
        <v>2</v>
      </c>
    </row>
    <row r="293" spans="1:10">
      <c r="A293" s="1" t="s">
        <v>702</v>
      </c>
      <c r="B293" s="1" t="s">
        <v>1202</v>
      </c>
      <c r="C293" t="s">
        <v>700</v>
      </c>
      <c r="D293" t="str">
        <f t="shared" si="26"/>
        <v xml:space="preserve">PEPETE GMBH </v>
      </c>
      <c r="E293" s="3" t="str">
        <f t="shared" si="27"/>
        <v>2001</v>
      </c>
      <c r="F293" s="3">
        <f t="shared" si="28"/>
        <v>2000</v>
      </c>
      <c r="G293" s="9" t="str">
        <f t="shared" si="25"/>
        <v>2000-2005</v>
      </c>
      <c r="H293" t="str">
        <f t="shared" si="29"/>
        <v>ALMANYA</v>
      </c>
      <c r="I293" t="s">
        <v>703</v>
      </c>
      <c r="J293">
        <f t="shared" si="30"/>
        <v>3</v>
      </c>
    </row>
    <row r="294" spans="1:10">
      <c r="A294" s="1" t="s">
        <v>704</v>
      </c>
      <c r="B294" s="1" t="s">
        <v>1203</v>
      </c>
      <c r="C294" t="s">
        <v>705</v>
      </c>
      <c r="D294" t="str">
        <f t="shared" si="26"/>
        <v>ANTMARİN DEN</v>
      </c>
      <c r="E294" s="3" t="str">
        <f t="shared" si="27"/>
        <v>2001</v>
      </c>
      <c r="F294" s="3">
        <f t="shared" si="28"/>
        <v>2000</v>
      </c>
      <c r="G294" s="9" t="str">
        <f t="shared" si="25"/>
        <v>2000-2005</v>
      </c>
      <c r="H294" t="str">
        <f t="shared" si="29"/>
        <v>Antalya</v>
      </c>
      <c r="I294" t="s">
        <v>188</v>
      </c>
      <c r="J294">
        <f t="shared" si="30"/>
        <v>1</v>
      </c>
    </row>
    <row r="295" spans="1:10">
      <c r="A295" s="1" t="s">
        <v>706</v>
      </c>
      <c r="B295" s="1" t="s">
        <v>1204</v>
      </c>
      <c r="C295" t="s">
        <v>707</v>
      </c>
      <c r="D295" t="str">
        <f t="shared" si="26"/>
        <v>LOCKHEED MAR</v>
      </c>
      <c r="E295" s="3" t="str">
        <f t="shared" si="27"/>
        <v>2001</v>
      </c>
      <c r="F295" s="3">
        <f t="shared" si="28"/>
        <v>2000</v>
      </c>
      <c r="G295" s="9" t="str">
        <f t="shared" si="25"/>
        <v>2000-2005</v>
      </c>
      <c r="H295" t="str">
        <f t="shared" si="29"/>
        <v>A.B.D.</v>
      </c>
      <c r="I295" t="s">
        <v>20</v>
      </c>
      <c r="J295">
        <f t="shared" si="30"/>
        <v>1</v>
      </c>
    </row>
    <row r="296" spans="1:10">
      <c r="A296" s="1" t="s">
        <v>708</v>
      </c>
      <c r="B296" s="1" t="s">
        <v>1205</v>
      </c>
      <c r="C296" t="s">
        <v>709</v>
      </c>
      <c r="D296" t="str">
        <f t="shared" si="26"/>
        <v>SM SCHWEIZER</v>
      </c>
      <c r="E296" s="3" t="str">
        <f t="shared" si="27"/>
        <v>2001</v>
      </c>
      <c r="F296" s="3">
        <f t="shared" si="28"/>
        <v>2000</v>
      </c>
      <c r="G296" s="9" t="str">
        <f t="shared" si="25"/>
        <v>2000-2005</v>
      </c>
      <c r="H296" t="str">
        <f t="shared" si="29"/>
        <v>İSVİÇRE</v>
      </c>
      <c r="I296" t="s">
        <v>710</v>
      </c>
      <c r="J296">
        <f t="shared" si="30"/>
        <v>2</v>
      </c>
    </row>
    <row r="297" spans="1:10">
      <c r="A297" s="1" t="s">
        <v>711</v>
      </c>
      <c r="B297" s="1" t="s">
        <v>1206</v>
      </c>
      <c r="C297" t="s">
        <v>712</v>
      </c>
      <c r="D297" t="str">
        <f t="shared" si="26"/>
        <v>JUAN MARTINE</v>
      </c>
      <c r="E297" s="3" t="str">
        <f t="shared" si="27"/>
        <v>2000</v>
      </c>
      <c r="F297" s="3">
        <f t="shared" si="28"/>
        <v>2000</v>
      </c>
      <c r="G297" s="9" t="str">
        <f t="shared" si="25"/>
        <v>1995-2000</v>
      </c>
      <c r="H297" t="str">
        <f t="shared" si="29"/>
        <v>İSPANYA</v>
      </c>
      <c r="I297" t="s">
        <v>188</v>
      </c>
      <c r="J297">
        <f t="shared" si="30"/>
        <v>1</v>
      </c>
    </row>
    <row r="298" spans="1:10">
      <c r="A298" s="1" t="s">
        <v>713</v>
      </c>
      <c r="B298" s="1" t="s">
        <v>1207</v>
      </c>
      <c r="C298" t="s">
        <v>714</v>
      </c>
      <c r="D298" t="str">
        <f t="shared" si="26"/>
        <v>DYNAMIT NOBE</v>
      </c>
      <c r="E298" s="3" t="str">
        <f t="shared" si="27"/>
        <v>2000</v>
      </c>
      <c r="F298" s="3">
        <f t="shared" si="28"/>
        <v>2000</v>
      </c>
      <c r="G298" s="9" t="str">
        <f t="shared" si="25"/>
        <v>1995-2000</v>
      </c>
      <c r="H298" t="str">
        <f t="shared" si="29"/>
        <v>ALMANYA</v>
      </c>
      <c r="I298" t="s">
        <v>715</v>
      </c>
      <c r="J298">
        <f t="shared" si="30"/>
        <v>2</v>
      </c>
    </row>
    <row r="299" spans="1:10">
      <c r="A299" s="1" t="s">
        <v>716</v>
      </c>
      <c r="B299" s="1" t="s">
        <v>1208</v>
      </c>
      <c r="C299" t="s">
        <v>717</v>
      </c>
      <c r="D299" t="str">
        <f t="shared" si="26"/>
        <v>COMMISSARIAT</v>
      </c>
      <c r="E299" s="3" t="str">
        <f t="shared" si="27"/>
        <v>2000</v>
      </c>
      <c r="F299" s="3">
        <f t="shared" si="28"/>
        <v>2000</v>
      </c>
      <c r="G299" s="9" t="str">
        <f t="shared" si="25"/>
        <v>1995-2000</v>
      </c>
      <c r="H299" t="str">
        <f t="shared" si="29"/>
        <v>FRANSA</v>
      </c>
      <c r="I299" t="s">
        <v>272</v>
      </c>
      <c r="J299">
        <f t="shared" si="30"/>
        <v>1</v>
      </c>
    </row>
    <row r="300" spans="1:10">
      <c r="A300" s="1" t="s">
        <v>718</v>
      </c>
      <c r="B300" s="1" t="s">
        <v>1209</v>
      </c>
      <c r="C300" t="s">
        <v>719</v>
      </c>
      <c r="D300" t="str">
        <f t="shared" si="26"/>
        <v>ROCKTEK LTD.</v>
      </c>
      <c r="E300" s="3" t="str">
        <f t="shared" si="27"/>
        <v>2000</v>
      </c>
      <c r="F300" s="3">
        <f t="shared" si="28"/>
        <v>2000</v>
      </c>
      <c r="G300" s="9" t="str">
        <f t="shared" si="25"/>
        <v>1995-2000</v>
      </c>
      <c r="H300" t="str">
        <f t="shared" si="29"/>
        <v>AVUSTRALYA</v>
      </c>
      <c r="I300" t="s">
        <v>720</v>
      </c>
      <c r="J300">
        <f t="shared" si="30"/>
        <v>1</v>
      </c>
    </row>
    <row r="301" spans="1:10">
      <c r="A301" s="1" t="s">
        <v>721</v>
      </c>
      <c r="B301" s="1" t="s">
        <v>1210</v>
      </c>
      <c r="C301" t="s">
        <v>687</v>
      </c>
      <c r="D301" t="str">
        <f t="shared" si="26"/>
        <v xml:space="preserve">RHEINMETALL </v>
      </c>
      <c r="E301" s="3" t="str">
        <f t="shared" si="27"/>
        <v>2000</v>
      </c>
      <c r="F301" s="3">
        <f t="shared" si="28"/>
        <v>2000</v>
      </c>
      <c r="G301" s="9" t="str">
        <f t="shared" si="25"/>
        <v>1995-2000</v>
      </c>
      <c r="H301" t="str">
        <f t="shared" si="29"/>
        <v>ALMANYA</v>
      </c>
      <c r="I301" t="s">
        <v>722</v>
      </c>
      <c r="J301">
        <f t="shared" si="30"/>
        <v>2</v>
      </c>
    </row>
    <row r="302" spans="1:10">
      <c r="A302" s="1" t="s">
        <v>723</v>
      </c>
      <c r="B302" s="1" t="s">
        <v>1210</v>
      </c>
      <c r="C302" t="s">
        <v>724</v>
      </c>
      <c r="D302" t="str">
        <f t="shared" si="26"/>
        <v xml:space="preserve">RHEINMETALL </v>
      </c>
      <c r="E302" s="3" t="str">
        <f t="shared" si="27"/>
        <v>2000</v>
      </c>
      <c r="F302" s="3">
        <f t="shared" si="28"/>
        <v>2000</v>
      </c>
      <c r="G302" s="9" t="str">
        <f t="shared" si="25"/>
        <v>1995-2000</v>
      </c>
      <c r="H302" t="str">
        <f t="shared" si="29"/>
        <v>ALMANYA</v>
      </c>
      <c r="I302" t="s">
        <v>427</v>
      </c>
      <c r="J302">
        <f t="shared" si="30"/>
        <v>1</v>
      </c>
    </row>
    <row r="303" spans="1:10">
      <c r="A303" s="1" t="s">
        <v>725</v>
      </c>
      <c r="B303" s="1" t="s">
        <v>1211</v>
      </c>
      <c r="C303" t="s">
        <v>726</v>
      </c>
      <c r="D303" t="str">
        <f t="shared" si="26"/>
        <v>DYNO NOBEL A</v>
      </c>
      <c r="E303" s="3" t="str">
        <f t="shared" si="27"/>
        <v>2000</v>
      </c>
      <c r="F303" s="3">
        <f t="shared" si="28"/>
        <v>2000</v>
      </c>
      <c r="G303" s="9" t="str">
        <f t="shared" si="25"/>
        <v>1995-2000</v>
      </c>
      <c r="H303" t="str">
        <f t="shared" si="29"/>
        <v>NORVEÇ</v>
      </c>
      <c r="I303" t="s">
        <v>727</v>
      </c>
      <c r="J303">
        <f t="shared" si="30"/>
        <v>4</v>
      </c>
    </row>
    <row r="304" spans="1:10">
      <c r="A304" s="1" t="s">
        <v>728</v>
      </c>
      <c r="B304" s="1" t="s">
        <v>1212</v>
      </c>
      <c r="C304" t="s">
        <v>729</v>
      </c>
      <c r="D304" t="str">
        <f t="shared" si="26"/>
        <v>PRIMEX TECHN</v>
      </c>
      <c r="E304" s="3" t="str">
        <f t="shared" si="27"/>
        <v>2000</v>
      </c>
      <c r="F304" s="3">
        <f t="shared" si="28"/>
        <v>2000</v>
      </c>
      <c r="G304" s="9" t="str">
        <f t="shared" si="25"/>
        <v>1995-2000</v>
      </c>
      <c r="H304" t="str">
        <f t="shared" si="29"/>
        <v>A.B.D.</v>
      </c>
      <c r="I304" t="s">
        <v>730</v>
      </c>
      <c r="J304">
        <f t="shared" si="30"/>
        <v>1</v>
      </c>
    </row>
    <row r="305" spans="1:10">
      <c r="A305" s="1" t="s">
        <v>731</v>
      </c>
      <c r="B305" s="1" t="s">
        <v>1212</v>
      </c>
      <c r="C305" t="s">
        <v>709</v>
      </c>
      <c r="D305" t="str">
        <f t="shared" si="26"/>
        <v>SM SCHWEIZER</v>
      </c>
      <c r="E305" s="3" t="str">
        <f t="shared" si="27"/>
        <v>2000</v>
      </c>
      <c r="F305" s="3">
        <f t="shared" si="28"/>
        <v>2000</v>
      </c>
      <c r="G305" s="9" t="str">
        <f t="shared" si="25"/>
        <v>1995-2000</v>
      </c>
      <c r="H305" t="str">
        <f t="shared" si="29"/>
        <v>İSVİÇRE</v>
      </c>
      <c r="I305" t="s">
        <v>732</v>
      </c>
      <c r="J305">
        <f t="shared" si="30"/>
        <v>2</v>
      </c>
    </row>
    <row r="306" spans="1:10">
      <c r="A306" s="1" t="s">
        <v>733</v>
      </c>
      <c r="B306" s="1" t="s">
        <v>1213</v>
      </c>
      <c r="C306" t="s">
        <v>734</v>
      </c>
      <c r="D306" t="str">
        <f t="shared" si="26"/>
        <v>NICO-PYROTEC</v>
      </c>
      <c r="E306" s="3" t="str">
        <f t="shared" si="27"/>
        <v>2000</v>
      </c>
      <c r="F306" s="3">
        <f t="shared" si="28"/>
        <v>2000</v>
      </c>
      <c r="G306" s="9" t="str">
        <f t="shared" si="25"/>
        <v>1995-2000</v>
      </c>
      <c r="H306" t="str">
        <f t="shared" si="29"/>
        <v>ALMANYA</v>
      </c>
      <c r="I306" t="s">
        <v>735</v>
      </c>
      <c r="J306">
        <f t="shared" si="30"/>
        <v>2</v>
      </c>
    </row>
    <row r="307" spans="1:10">
      <c r="A307" s="1" t="s">
        <v>736</v>
      </c>
      <c r="B307" s="1" t="s">
        <v>1214</v>
      </c>
      <c r="C307" t="s">
        <v>737</v>
      </c>
      <c r="D307" t="str">
        <f t="shared" si="26"/>
        <v>BAUER GERARD</v>
      </c>
      <c r="E307" s="3" t="str">
        <f t="shared" si="27"/>
        <v>1999</v>
      </c>
      <c r="F307" s="3">
        <f t="shared" si="28"/>
        <v>1990</v>
      </c>
      <c r="G307" s="9" t="str">
        <f t="shared" si="25"/>
        <v>1995-2000</v>
      </c>
      <c r="H307" t="str">
        <f t="shared" si="29"/>
        <v>İNGİLTERE</v>
      </c>
      <c r="I307" t="s">
        <v>738</v>
      </c>
      <c r="J307">
        <f t="shared" si="30"/>
        <v>1</v>
      </c>
    </row>
    <row r="308" spans="1:10">
      <c r="A308" s="1" t="s">
        <v>739</v>
      </c>
      <c r="B308" s="1" t="s">
        <v>1215</v>
      </c>
      <c r="C308" t="s">
        <v>740</v>
      </c>
      <c r="D308" t="str">
        <f t="shared" si="26"/>
        <v>BURDINE, JOH</v>
      </c>
      <c r="E308" s="3" t="str">
        <f t="shared" si="27"/>
        <v>1999</v>
      </c>
      <c r="F308" s="3">
        <f t="shared" si="28"/>
        <v>1990</v>
      </c>
      <c r="G308" s="9" t="str">
        <f t="shared" si="25"/>
        <v>1995-2000</v>
      </c>
      <c r="H308" t="str">
        <f t="shared" si="29"/>
        <v>A.B.D.</v>
      </c>
      <c r="I308" t="s">
        <v>188</v>
      </c>
      <c r="J308">
        <f t="shared" si="30"/>
        <v>1</v>
      </c>
    </row>
    <row r="309" spans="1:10">
      <c r="A309" s="1" t="s">
        <v>741</v>
      </c>
      <c r="B309" s="1" t="s">
        <v>1216</v>
      </c>
      <c r="C309" t="s">
        <v>742</v>
      </c>
      <c r="D309" t="str">
        <f t="shared" si="26"/>
        <v>GEKE INGENIE</v>
      </c>
      <c r="E309" s="3" t="str">
        <f t="shared" si="27"/>
        <v>1999</v>
      </c>
      <c r="F309" s="3">
        <f t="shared" si="28"/>
        <v>1990</v>
      </c>
      <c r="G309" s="9" t="str">
        <f t="shared" si="25"/>
        <v>1995-2000</v>
      </c>
      <c r="H309" t="str">
        <f t="shared" si="29"/>
        <v>ALMANYA</v>
      </c>
      <c r="I309" t="s">
        <v>743</v>
      </c>
      <c r="J309">
        <f t="shared" si="30"/>
        <v>2</v>
      </c>
    </row>
    <row r="310" spans="1:10">
      <c r="A310" s="1" t="s">
        <v>744</v>
      </c>
      <c r="B310" s="1" t="s">
        <v>1217</v>
      </c>
      <c r="C310" t="s">
        <v>687</v>
      </c>
      <c r="D310" t="str">
        <f t="shared" si="26"/>
        <v xml:space="preserve">RHEINMETALL </v>
      </c>
      <c r="E310" s="3" t="str">
        <f t="shared" si="27"/>
        <v>1999</v>
      </c>
      <c r="F310" s="3">
        <f t="shared" si="28"/>
        <v>1990</v>
      </c>
      <c r="G310" s="9" t="str">
        <f t="shared" si="25"/>
        <v>1995-2000</v>
      </c>
      <c r="H310" t="str">
        <f t="shared" si="29"/>
        <v>ALMANYA</v>
      </c>
      <c r="I310" t="s">
        <v>745</v>
      </c>
      <c r="J310">
        <f t="shared" si="30"/>
        <v>2</v>
      </c>
    </row>
    <row r="311" spans="1:10">
      <c r="A311" s="1" t="s">
        <v>746</v>
      </c>
      <c r="B311" s="1" t="s">
        <v>1218</v>
      </c>
      <c r="C311" t="s">
        <v>747</v>
      </c>
      <c r="D311" t="str">
        <f t="shared" si="26"/>
        <v>DELPHI TECHN</v>
      </c>
      <c r="E311" s="3" t="str">
        <f t="shared" si="27"/>
        <v>1999</v>
      </c>
      <c r="F311" s="3">
        <f t="shared" si="28"/>
        <v>1990</v>
      </c>
      <c r="G311" s="9" t="str">
        <f t="shared" si="25"/>
        <v>1995-2000</v>
      </c>
      <c r="H311" t="str">
        <f t="shared" si="29"/>
        <v>A.B.D.</v>
      </c>
      <c r="I311" t="s">
        <v>748</v>
      </c>
      <c r="J311">
        <f t="shared" si="30"/>
        <v>1</v>
      </c>
    </row>
    <row r="312" spans="1:10">
      <c r="A312" s="1" t="s">
        <v>749</v>
      </c>
      <c r="B312" s="1" t="s">
        <v>1219</v>
      </c>
      <c r="C312" t="s">
        <v>750</v>
      </c>
      <c r="D312" t="str">
        <f t="shared" si="26"/>
        <v>HALİT BEŞPIN</v>
      </c>
      <c r="E312" s="3" t="str">
        <f t="shared" si="27"/>
        <v>1998</v>
      </c>
      <c r="F312" s="3">
        <f t="shared" si="28"/>
        <v>1990</v>
      </c>
      <c r="G312" s="9" t="str">
        <f t="shared" si="25"/>
        <v>1995-2000</v>
      </c>
      <c r="H312" t="s">
        <v>1342</v>
      </c>
      <c r="I312" t="s">
        <v>751</v>
      </c>
      <c r="J312">
        <f t="shared" si="30"/>
        <v>1</v>
      </c>
    </row>
    <row r="313" spans="1:10">
      <c r="A313" s="1" t="s">
        <v>752</v>
      </c>
      <c r="B313" s="1" t="s">
        <v>1220</v>
      </c>
      <c r="C313" t="s">
        <v>753</v>
      </c>
      <c r="D313" t="str">
        <f t="shared" si="26"/>
        <v>SOCIETE D'AP</v>
      </c>
      <c r="E313" s="3" t="str">
        <f t="shared" si="27"/>
        <v>1998</v>
      </c>
      <c r="F313" s="3">
        <f t="shared" si="28"/>
        <v>1990</v>
      </c>
      <c r="G313" s="9" t="str">
        <f t="shared" si="25"/>
        <v>1995-2000</v>
      </c>
      <c r="H313" t="str">
        <f t="shared" si="29"/>
        <v>FRANSA</v>
      </c>
      <c r="I313" t="s">
        <v>754</v>
      </c>
      <c r="J313">
        <f t="shared" si="30"/>
        <v>1</v>
      </c>
    </row>
    <row r="314" spans="1:10">
      <c r="A314" s="1" t="s">
        <v>755</v>
      </c>
      <c r="B314" s="1" t="s">
        <v>1221</v>
      </c>
      <c r="C314" t="s">
        <v>756</v>
      </c>
      <c r="D314" t="str">
        <f t="shared" si="26"/>
        <v>NICO-PYROTEC</v>
      </c>
      <c r="E314" s="3" t="str">
        <f t="shared" si="27"/>
        <v>1998</v>
      </c>
      <c r="F314" s="3">
        <f t="shared" si="28"/>
        <v>1990</v>
      </c>
      <c r="G314" s="9" t="str">
        <f t="shared" si="25"/>
        <v>1995-2000</v>
      </c>
      <c r="H314" t="str">
        <f t="shared" si="29"/>
        <v>ALMANYA</v>
      </c>
      <c r="I314" t="s">
        <v>757</v>
      </c>
      <c r="J314">
        <f t="shared" si="30"/>
        <v>2</v>
      </c>
    </row>
    <row r="315" spans="1:10">
      <c r="A315" s="1" t="s">
        <v>758</v>
      </c>
      <c r="B315" s="1" t="s">
        <v>1222</v>
      </c>
      <c r="C315" t="s">
        <v>714</v>
      </c>
      <c r="D315" t="str">
        <f t="shared" si="26"/>
        <v>DYNAMIT NOBE</v>
      </c>
      <c r="E315" s="3" t="str">
        <f>CONCATENATE("19",LEFT(A315,2))</f>
        <v>1997</v>
      </c>
      <c r="F315" s="3">
        <f t="shared" si="28"/>
        <v>1990</v>
      </c>
      <c r="G315" s="9" t="str">
        <f t="shared" si="25"/>
        <v>1995-2000</v>
      </c>
      <c r="H315" t="str">
        <f t="shared" si="29"/>
        <v>ALMANYA</v>
      </c>
      <c r="I315" t="s">
        <v>759</v>
      </c>
      <c r="J315">
        <f t="shared" si="30"/>
        <v>2</v>
      </c>
    </row>
    <row r="316" spans="1:10">
      <c r="A316" s="1" t="s">
        <v>760</v>
      </c>
      <c r="B316" s="1" t="s">
        <v>1223</v>
      </c>
      <c r="C316" t="s">
        <v>761</v>
      </c>
      <c r="D316" t="str">
        <f t="shared" si="26"/>
        <v>OERLIKON CON</v>
      </c>
      <c r="E316" s="3" t="str">
        <f t="shared" ref="E316:E379" si="31">CONCATENATE("19",LEFT(A316,2))</f>
        <v>1996</v>
      </c>
      <c r="F316" s="3">
        <f t="shared" si="28"/>
        <v>1990</v>
      </c>
      <c r="G316" s="9" t="str">
        <f t="shared" si="25"/>
        <v>1995-2000</v>
      </c>
      <c r="H316" t="str">
        <f t="shared" si="29"/>
        <v>İSVİÇRE</v>
      </c>
      <c r="I316" t="s">
        <v>319</v>
      </c>
      <c r="J316">
        <f t="shared" si="30"/>
        <v>1</v>
      </c>
    </row>
    <row r="317" spans="1:10">
      <c r="A317" s="1" t="s">
        <v>762</v>
      </c>
      <c r="B317" s="1" t="s">
        <v>1224</v>
      </c>
      <c r="C317" t="s">
        <v>763</v>
      </c>
      <c r="D317" t="str">
        <f t="shared" si="26"/>
        <v>ISIMETAL ISI</v>
      </c>
      <c r="E317" s="3" t="str">
        <f t="shared" si="31"/>
        <v>1996</v>
      </c>
      <c r="F317" s="3">
        <f t="shared" si="28"/>
        <v>1990</v>
      </c>
      <c r="G317" s="9" t="str">
        <f t="shared" ref="G317:G380" si="32">CONCATENATE(IF(MOD(E317,5)=0,ROUNDDOWN((E317-1)/5,0)*5,ROUNDDOWN(E317/5,0)*5),"-",ROUNDUP(E317/5,0)*5)</f>
        <v>1995-2000</v>
      </c>
      <c r="H317" t="s">
        <v>1342</v>
      </c>
      <c r="I317" t="s">
        <v>764</v>
      </c>
      <c r="J317">
        <f t="shared" si="30"/>
        <v>1</v>
      </c>
    </row>
    <row r="318" spans="1:10">
      <c r="A318" s="1" t="s">
        <v>765</v>
      </c>
      <c r="B318" s="1" t="s">
        <v>1225</v>
      </c>
      <c r="C318" t="s">
        <v>176</v>
      </c>
      <c r="D318" t="str">
        <f t="shared" si="26"/>
        <v>RAYTHEON COM</v>
      </c>
      <c r="E318" s="3" t="str">
        <f t="shared" si="31"/>
        <v>1996</v>
      </c>
      <c r="F318" s="3">
        <f t="shared" si="28"/>
        <v>1990</v>
      </c>
      <c r="G318" s="9" t="str">
        <f t="shared" si="32"/>
        <v>1995-2000</v>
      </c>
      <c r="H318" t="str">
        <f t="shared" si="29"/>
        <v>A.B.D.</v>
      </c>
      <c r="I318" t="s">
        <v>766</v>
      </c>
      <c r="J318">
        <f t="shared" si="30"/>
        <v>2</v>
      </c>
    </row>
    <row r="319" spans="1:10">
      <c r="A319" s="1" t="s">
        <v>767</v>
      </c>
      <c r="B319" s="1" t="s">
        <v>1226</v>
      </c>
      <c r="C319" t="s">
        <v>176</v>
      </c>
      <c r="D319" t="str">
        <f t="shared" si="26"/>
        <v>RAYTHEON COM</v>
      </c>
      <c r="E319" s="3" t="str">
        <f t="shared" si="31"/>
        <v>1996</v>
      </c>
      <c r="F319" s="3">
        <f t="shared" si="28"/>
        <v>1990</v>
      </c>
      <c r="G319" s="9" t="str">
        <f t="shared" si="32"/>
        <v>1995-2000</v>
      </c>
      <c r="H319" t="str">
        <f t="shared" si="29"/>
        <v>A.B.D.</v>
      </c>
      <c r="I319" t="s">
        <v>768</v>
      </c>
      <c r="J319">
        <f t="shared" si="30"/>
        <v>2</v>
      </c>
    </row>
    <row r="320" spans="1:10">
      <c r="A320" s="1" t="s">
        <v>769</v>
      </c>
      <c r="B320" s="1" t="s">
        <v>1227</v>
      </c>
      <c r="C320" t="s">
        <v>770</v>
      </c>
      <c r="D320" t="str">
        <f t="shared" si="26"/>
        <v>DYNAMIT NOBE</v>
      </c>
      <c r="E320" s="3" t="str">
        <f t="shared" si="31"/>
        <v>1995</v>
      </c>
      <c r="F320" s="3">
        <f t="shared" si="28"/>
        <v>1990</v>
      </c>
      <c r="G320" s="9" t="str">
        <f t="shared" si="32"/>
        <v>1990-1995</v>
      </c>
      <c r="H320" t="str">
        <f t="shared" si="29"/>
        <v>ALMANYA</v>
      </c>
      <c r="I320" t="s">
        <v>751</v>
      </c>
      <c r="J320">
        <f t="shared" si="30"/>
        <v>1</v>
      </c>
    </row>
    <row r="321" spans="1:10">
      <c r="A321" s="1" t="s">
        <v>771</v>
      </c>
      <c r="B321" s="1" t="s">
        <v>1227</v>
      </c>
      <c r="C321" t="s">
        <v>770</v>
      </c>
      <c r="D321" t="str">
        <f t="shared" si="26"/>
        <v>DYNAMIT NOBE</v>
      </c>
      <c r="E321" s="3" t="str">
        <f t="shared" si="31"/>
        <v>1995</v>
      </c>
      <c r="F321" s="3">
        <f t="shared" si="28"/>
        <v>1990</v>
      </c>
      <c r="G321" s="9" t="str">
        <f t="shared" si="32"/>
        <v>1990-1995</v>
      </c>
      <c r="H321" t="str">
        <f t="shared" si="29"/>
        <v>ALMANYA</v>
      </c>
      <c r="I321" t="s">
        <v>188</v>
      </c>
      <c r="J321">
        <f t="shared" si="30"/>
        <v>1</v>
      </c>
    </row>
    <row r="322" spans="1:10">
      <c r="A322" s="1" t="s">
        <v>772</v>
      </c>
      <c r="B322" s="1" t="s">
        <v>1228</v>
      </c>
      <c r="C322" t="s">
        <v>773</v>
      </c>
      <c r="D322" t="str">
        <f t="shared" si="26"/>
        <v>LUCHAIRE DEF</v>
      </c>
      <c r="E322" s="3" t="str">
        <f t="shared" si="31"/>
        <v>1995</v>
      </c>
      <c r="F322" s="3">
        <f t="shared" si="28"/>
        <v>1990</v>
      </c>
      <c r="G322" s="9" t="str">
        <f t="shared" si="32"/>
        <v>1990-1995</v>
      </c>
      <c r="H322" t="str">
        <f t="shared" si="29"/>
        <v>FRANSA</v>
      </c>
      <c r="I322" t="s">
        <v>774</v>
      </c>
      <c r="J322">
        <f t="shared" si="30"/>
        <v>1</v>
      </c>
    </row>
    <row r="323" spans="1:10">
      <c r="A323" s="1" t="s">
        <v>775</v>
      </c>
      <c r="B323" s="1" t="s">
        <v>1229</v>
      </c>
      <c r="C323" t="s">
        <v>776</v>
      </c>
      <c r="D323" t="str">
        <f t="shared" ref="D323:D386" si="33">LEFT(C323,12)</f>
        <v>THE WHITAKER</v>
      </c>
      <c r="E323" s="3" t="str">
        <f t="shared" si="31"/>
        <v>1995</v>
      </c>
      <c r="F323" s="3">
        <f t="shared" ref="F323:F386" si="34">ROUNDDOWN(E323,-1)</f>
        <v>1990</v>
      </c>
      <c r="G323" s="9" t="str">
        <f t="shared" si="32"/>
        <v>1990-1995</v>
      </c>
      <c r="H323" t="str">
        <f t="shared" ref="H323:H386" si="35">RIGHT(TRIM(C323),LEN(TRIM(C323))-FIND("*",SUBSTITUTE(TRIM(C323)," ","*",LEN(TRIM(C323))-LEN(SUBSTITUTE(TRIM(C323)," ","")))))</f>
        <v>A.B.D.</v>
      </c>
      <c r="I323" t="s">
        <v>777</v>
      </c>
      <c r="J323">
        <f t="shared" ref="J323:J386" si="36">LEN(I323)-LEN(SUBSTITUTE(I323,",",""))+1</f>
        <v>2</v>
      </c>
    </row>
    <row r="324" spans="1:10">
      <c r="A324" s="1" t="s">
        <v>778</v>
      </c>
      <c r="B324" s="1" t="s">
        <v>1230</v>
      </c>
      <c r="C324" t="s">
        <v>779</v>
      </c>
      <c r="D324" t="str">
        <f t="shared" si="33"/>
        <v>MANURHIN DEF</v>
      </c>
      <c r="E324" s="3" t="str">
        <f t="shared" si="31"/>
        <v>1994</v>
      </c>
      <c r="F324" s="3">
        <f t="shared" si="34"/>
        <v>1990</v>
      </c>
      <c r="G324" s="9" t="str">
        <f t="shared" si="32"/>
        <v>1990-1995</v>
      </c>
      <c r="H324" t="str">
        <f t="shared" si="35"/>
        <v>FRANSA</v>
      </c>
      <c r="I324" t="s">
        <v>780</v>
      </c>
      <c r="J324">
        <f t="shared" si="36"/>
        <v>1</v>
      </c>
    </row>
    <row r="325" spans="1:10">
      <c r="A325" s="1" t="s">
        <v>781</v>
      </c>
      <c r="B325" s="1" t="s">
        <v>1231</v>
      </c>
      <c r="C325" t="s">
        <v>782</v>
      </c>
      <c r="D325" t="str">
        <f t="shared" si="33"/>
        <v>HALİT BEŞPIN</v>
      </c>
      <c r="E325" s="3" t="str">
        <f t="shared" si="31"/>
        <v>1994</v>
      </c>
      <c r="F325" s="3">
        <f t="shared" si="34"/>
        <v>1990</v>
      </c>
      <c r="G325" s="9" t="str">
        <f t="shared" si="32"/>
        <v>1990-1995</v>
      </c>
      <c r="H325" t="s">
        <v>1342</v>
      </c>
      <c r="I325" t="s">
        <v>188</v>
      </c>
      <c r="J325">
        <f t="shared" si="36"/>
        <v>1</v>
      </c>
    </row>
    <row r="326" spans="1:10">
      <c r="A326" s="1" t="s">
        <v>783</v>
      </c>
      <c r="B326" s="1" t="s">
        <v>1232</v>
      </c>
      <c r="C326" t="s">
        <v>784</v>
      </c>
      <c r="D326" t="str">
        <f t="shared" si="33"/>
        <v>ELMETENGINEE</v>
      </c>
      <c r="E326" s="3" t="str">
        <f t="shared" si="31"/>
        <v>1994</v>
      </c>
      <c r="F326" s="3">
        <f t="shared" si="34"/>
        <v>1990</v>
      </c>
      <c r="G326" s="9" t="str">
        <f t="shared" si="32"/>
        <v>1990-1995</v>
      </c>
      <c r="H326" t="str">
        <f t="shared" si="35"/>
        <v>BULGARİSTAN</v>
      </c>
      <c r="I326" t="s">
        <v>257</v>
      </c>
      <c r="J326">
        <f t="shared" si="36"/>
        <v>1</v>
      </c>
    </row>
    <row r="327" spans="1:10">
      <c r="A327" s="1" t="s">
        <v>785</v>
      </c>
      <c r="B327" s="1" t="s">
        <v>1233</v>
      </c>
      <c r="C327" t="s">
        <v>786</v>
      </c>
      <c r="D327" t="str">
        <f t="shared" si="33"/>
        <v>BUCK WERKE G</v>
      </c>
      <c r="E327" s="3" t="str">
        <f t="shared" si="31"/>
        <v>1993</v>
      </c>
      <c r="F327" s="3">
        <f t="shared" si="34"/>
        <v>1990</v>
      </c>
      <c r="G327" s="9" t="str">
        <f t="shared" si="32"/>
        <v>1990-1995</v>
      </c>
      <c r="H327" t="str">
        <f t="shared" si="35"/>
        <v>ALMANYA</v>
      </c>
      <c r="I327" t="s">
        <v>787</v>
      </c>
      <c r="J327">
        <f t="shared" si="36"/>
        <v>5</v>
      </c>
    </row>
    <row r="328" spans="1:10">
      <c r="A328" s="1" t="s">
        <v>788</v>
      </c>
      <c r="B328" s="1" t="s">
        <v>1234</v>
      </c>
      <c r="C328" t="s">
        <v>789</v>
      </c>
      <c r="D328" t="str">
        <f t="shared" si="33"/>
        <v>HUGHES AIRCR</v>
      </c>
      <c r="E328" s="3" t="str">
        <f t="shared" si="31"/>
        <v>1992</v>
      </c>
      <c r="F328" s="3">
        <f t="shared" si="34"/>
        <v>1990</v>
      </c>
      <c r="G328" s="9" t="str">
        <f t="shared" si="32"/>
        <v>1990-1995</v>
      </c>
      <c r="H328" t="str">
        <f t="shared" si="35"/>
        <v>A.B.D.</v>
      </c>
      <c r="I328" t="s">
        <v>790</v>
      </c>
      <c r="J328">
        <f t="shared" si="36"/>
        <v>4</v>
      </c>
    </row>
    <row r="329" spans="1:10">
      <c r="A329" s="1" t="s">
        <v>791</v>
      </c>
      <c r="B329" s="1" t="s">
        <v>1235</v>
      </c>
      <c r="C329" t="s">
        <v>792</v>
      </c>
      <c r="D329" t="str">
        <f t="shared" si="33"/>
        <v>KAUS &amp; STEIN</v>
      </c>
      <c r="E329" s="3" t="str">
        <f t="shared" si="31"/>
        <v>1992</v>
      </c>
      <c r="F329" s="3">
        <f t="shared" si="34"/>
        <v>1990</v>
      </c>
      <c r="G329" s="9" t="str">
        <f t="shared" si="32"/>
        <v>1990-1995</v>
      </c>
      <c r="H329" t="str">
        <f t="shared" si="35"/>
        <v>AVUSTURYA</v>
      </c>
      <c r="I329" t="s">
        <v>793</v>
      </c>
      <c r="J329">
        <f t="shared" si="36"/>
        <v>2</v>
      </c>
    </row>
    <row r="330" spans="1:10">
      <c r="A330" s="1" t="s">
        <v>794</v>
      </c>
      <c r="B330" s="1" t="s">
        <v>1236</v>
      </c>
      <c r="C330" t="s">
        <v>795</v>
      </c>
      <c r="D330" t="str">
        <f t="shared" si="33"/>
        <v>AUSTRALIAN D</v>
      </c>
      <c r="E330" s="3" t="str">
        <f t="shared" si="31"/>
        <v>1992</v>
      </c>
      <c r="F330" s="3">
        <f t="shared" si="34"/>
        <v>1990</v>
      </c>
      <c r="G330" s="9" t="str">
        <f t="shared" si="32"/>
        <v>1990-1995</v>
      </c>
      <c r="H330" t="str">
        <f t="shared" si="35"/>
        <v>AVUSTRALYA</v>
      </c>
      <c r="I330" t="s">
        <v>796</v>
      </c>
      <c r="J330">
        <f t="shared" si="36"/>
        <v>1</v>
      </c>
    </row>
    <row r="331" spans="1:10">
      <c r="A331" s="1" t="s">
        <v>797</v>
      </c>
      <c r="B331" s="1" t="s">
        <v>1237</v>
      </c>
      <c r="C331" t="s">
        <v>798</v>
      </c>
      <c r="D331" t="str">
        <f t="shared" si="33"/>
        <v>BOWAS-INDUPL</v>
      </c>
      <c r="E331" s="3" t="str">
        <f t="shared" si="31"/>
        <v>1992</v>
      </c>
      <c r="F331" s="3">
        <f t="shared" si="34"/>
        <v>1990</v>
      </c>
      <c r="G331" s="9" t="str">
        <f t="shared" si="32"/>
        <v>1990-1995</v>
      </c>
      <c r="H331" t="str">
        <f t="shared" si="35"/>
        <v>AVUSTURYA</v>
      </c>
      <c r="I331" t="s">
        <v>799</v>
      </c>
      <c r="J331">
        <f t="shared" si="36"/>
        <v>3</v>
      </c>
    </row>
    <row r="332" spans="1:10">
      <c r="A332" s="1" t="s">
        <v>800</v>
      </c>
      <c r="B332" s="1" t="s">
        <v>1237</v>
      </c>
      <c r="C332" t="s">
        <v>798</v>
      </c>
      <c r="D332" t="str">
        <f t="shared" si="33"/>
        <v>BOWAS-INDUPL</v>
      </c>
      <c r="E332" s="3" t="str">
        <f t="shared" si="31"/>
        <v>1992</v>
      </c>
      <c r="F332" s="3">
        <f t="shared" si="34"/>
        <v>1990</v>
      </c>
      <c r="G332" s="9" t="str">
        <f t="shared" si="32"/>
        <v>1990-1995</v>
      </c>
      <c r="H332" t="str">
        <f t="shared" si="35"/>
        <v>AVUSTURYA</v>
      </c>
      <c r="I332" t="s">
        <v>799</v>
      </c>
      <c r="J332">
        <f t="shared" si="36"/>
        <v>3</v>
      </c>
    </row>
    <row r="333" spans="1:10">
      <c r="A333" s="1" t="s">
        <v>801</v>
      </c>
      <c r="B333" s="1" t="s">
        <v>1238</v>
      </c>
      <c r="C333" t="s">
        <v>789</v>
      </c>
      <c r="D333" t="str">
        <f t="shared" si="33"/>
        <v>HUGHES AIRCR</v>
      </c>
      <c r="E333" s="3" t="str">
        <f t="shared" si="31"/>
        <v>1992</v>
      </c>
      <c r="F333" s="3">
        <f t="shared" si="34"/>
        <v>1990</v>
      </c>
      <c r="G333" s="9" t="str">
        <f t="shared" si="32"/>
        <v>1990-1995</v>
      </c>
      <c r="H333" t="str">
        <f t="shared" si="35"/>
        <v>A.B.D.</v>
      </c>
      <c r="I333" t="s">
        <v>802</v>
      </c>
      <c r="J333">
        <f t="shared" si="36"/>
        <v>3</v>
      </c>
    </row>
    <row r="334" spans="1:10">
      <c r="A334" s="1" t="s">
        <v>803</v>
      </c>
      <c r="B334" s="1" t="s">
        <v>1239</v>
      </c>
      <c r="C334" t="s">
        <v>804</v>
      </c>
      <c r="D334" t="str">
        <f t="shared" si="33"/>
        <v>NICO-PYROTEC</v>
      </c>
      <c r="E334" s="3" t="str">
        <f t="shared" si="31"/>
        <v>1991</v>
      </c>
      <c r="F334" s="3">
        <f t="shared" si="34"/>
        <v>1990</v>
      </c>
      <c r="G334" s="9" t="str">
        <f t="shared" si="32"/>
        <v>1990-1995</v>
      </c>
      <c r="H334" t="str">
        <f t="shared" si="35"/>
        <v>ALMANYA</v>
      </c>
      <c r="I334" t="s">
        <v>805</v>
      </c>
      <c r="J334">
        <f t="shared" si="36"/>
        <v>3</v>
      </c>
    </row>
    <row r="335" spans="1:10">
      <c r="A335" s="1" t="s">
        <v>806</v>
      </c>
      <c r="B335" s="1" t="s">
        <v>1240</v>
      </c>
      <c r="C335" t="s">
        <v>807</v>
      </c>
      <c r="D335" t="str">
        <f t="shared" si="33"/>
        <v xml:space="preserve">RHEINMETALL </v>
      </c>
      <c r="E335" s="3" t="str">
        <f t="shared" si="31"/>
        <v>1991</v>
      </c>
      <c r="F335" s="3">
        <f t="shared" si="34"/>
        <v>1990</v>
      </c>
      <c r="G335" s="9" t="str">
        <f t="shared" si="32"/>
        <v>1990-1995</v>
      </c>
      <c r="H335" t="str">
        <f t="shared" si="35"/>
        <v>ALMANYA</v>
      </c>
      <c r="I335" t="s">
        <v>808</v>
      </c>
      <c r="J335">
        <f t="shared" si="36"/>
        <v>2</v>
      </c>
    </row>
    <row r="336" spans="1:10">
      <c r="A336" s="1" t="s">
        <v>809</v>
      </c>
      <c r="B336" s="1" t="s">
        <v>1241</v>
      </c>
      <c r="C336" t="s">
        <v>810</v>
      </c>
      <c r="D336" t="str">
        <f t="shared" si="33"/>
        <v>ENSIGN-BICKF</v>
      </c>
      <c r="E336" s="3" t="str">
        <f t="shared" si="31"/>
        <v>1991</v>
      </c>
      <c r="F336" s="3">
        <f t="shared" si="34"/>
        <v>1990</v>
      </c>
      <c r="G336" s="9" t="str">
        <f t="shared" si="32"/>
        <v>1990-1995</v>
      </c>
      <c r="H336" t="str">
        <f t="shared" si="35"/>
        <v>A.B.D.</v>
      </c>
      <c r="I336" t="s">
        <v>188</v>
      </c>
      <c r="J336">
        <f t="shared" si="36"/>
        <v>1</v>
      </c>
    </row>
    <row r="337" spans="1:10">
      <c r="A337" s="1" t="s">
        <v>811</v>
      </c>
      <c r="B337" s="1" t="s">
        <v>1242</v>
      </c>
      <c r="C337" t="s">
        <v>789</v>
      </c>
      <c r="D337" t="str">
        <f t="shared" si="33"/>
        <v>HUGHES AIRCR</v>
      </c>
      <c r="E337" s="3" t="str">
        <f t="shared" si="31"/>
        <v>1991</v>
      </c>
      <c r="F337" s="3">
        <f t="shared" si="34"/>
        <v>1990</v>
      </c>
      <c r="G337" s="9" t="str">
        <f t="shared" si="32"/>
        <v>1990-1995</v>
      </c>
      <c r="H337" t="str">
        <f t="shared" si="35"/>
        <v>A.B.D.</v>
      </c>
      <c r="I337" t="s">
        <v>812</v>
      </c>
      <c r="J337">
        <f t="shared" si="36"/>
        <v>2</v>
      </c>
    </row>
    <row r="338" spans="1:10">
      <c r="A338" s="1" t="s">
        <v>813</v>
      </c>
      <c r="B338" s="1" t="s">
        <v>1243</v>
      </c>
      <c r="C338" t="s">
        <v>814</v>
      </c>
      <c r="D338" t="str">
        <f t="shared" si="33"/>
        <v>BRUNSWICK CO</v>
      </c>
      <c r="E338" s="3" t="str">
        <f t="shared" si="31"/>
        <v>1991</v>
      </c>
      <c r="F338" s="3">
        <f t="shared" si="34"/>
        <v>1990</v>
      </c>
      <c r="G338" s="9" t="str">
        <f t="shared" si="32"/>
        <v>1990-1995</v>
      </c>
      <c r="H338" t="str">
        <f t="shared" si="35"/>
        <v>A.B.D.</v>
      </c>
      <c r="I338" t="s">
        <v>815</v>
      </c>
      <c r="J338">
        <f t="shared" si="36"/>
        <v>3</v>
      </c>
    </row>
    <row r="339" spans="1:10">
      <c r="A339" s="1" t="s">
        <v>816</v>
      </c>
      <c r="B339" s="1" t="s">
        <v>1244</v>
      </c>
      <c r="C339" t="s">
        <v>817</v>
      </c>
      <c r="D339" t="str">
        <f t="shared" si="33"/>
        <v>THIOKOL CORP</v>
      </c>
      <c r="E339" s="3" t="str">
        <f t="shared" si="31"/>
        <v>1991</v>
      </c>
      <c r="F339" s="3">
        <f t="shared" si="34"/>
        <v>1990</v>
      </c>
      <c r="G339" s="9" t="str">
        <f t="shared" si="32"/>
        <v>1990-1995</v>
      </c>
      <c r="H339" t="str">
        <f t="shared" si="35"/>
        <v>A.B.D.</v>
      </c>
      <c r="I339" t="s">
        <v>818</v>
      </c>
      <c r="J339">
        <f t="shared" si="36"/>
        <v>3</v>
      </c>
    </row>
    <row r="340" spans="1:10">
      <c r="A340" s="1" t="s">
        <v>819</v>
      </c>
      <c r="B340" s="1" t="s">
        <v>1245</v>
      </c>
      <c r="C340" t="s">
        <v>789</v>
      </c>
      <c r="D340" t="str">
        <f t="shared" si="33"/>
        <v>HUGHES AIRCR</v>
      </c>
      <c r="E340" s="3" t="str">
        <f t="shared" si="31"/>
        <v>1991</v>
      </c>
      <c r="F340" s="3">
        <f t="shared" si="34"/>
        <v>1990</v>
      </c>
      <c r="G340" s="9" t="str">
        <f t="shared" si="32"/>
        <v>1990-1995</v>
      </c>
      <c r="H340" t="str">
        <f t="shared" si="35"/>
        <v>A.B.D.</v>
      </c>
      <c r="I340" t="s">
        <v>820</v>
      </c>
      <c r="J340">
        <f t="shared" si="36"/>
        <v>2</v>
      </c>
    </row>
    <row r="341" spans="1:10">
      <c r="A341" s="1" t="s">
        <v>821</v>
      </c>
      <c r="B341" s="1" t="s">
        <v>1246</v>
      </c>
      <c r="C341" t="s">
        <v>789</v>
      </c>
      <c r="D341" t="str">
        <f t="shared" si="33"/>
        <v>HUGHES AIRCR</v>
      </c>
      <c r="E341" s="3" t="str">
        <f t="shared" si="31"/>
        <v>1991</v>
      </c>
      <c r="F341" s="3">
        <f t="shared" si="34"/>
        <v>1990</v>
      </c>
      <c r="G341" s="9" t="str">
        <f t="shared" si="32"/>
        <v>1990-1995</v>
      </c>
      <c r="H341" t="str">
        <f t="shared" si="35"/>
        <v>A.B.D.</v>
      </c>
      <c r="I341" t="s">
        <v>822</v>
      </c>
      <c r="J341">
        <f t="shared" si="36"/>
        <v>2</v>
      </c>
    </row>
    <row r="342" spans="1:10">
      <c r="A342" s="1" t="s">
        <v>823</v>
      </c>
      <c r="B342" s="1" t="s">
        <v>1247</v>
      </c>
      <c r="C342" t="s">
        <v>824</v>
      </c>
      <c r="D342" t="str">
        <f t="shared" si="33"/>
        <v>SNC INDUSTRI</v>
      </c>
      <c r="E342" s="3" t="str">
        <f t="shared" si="31"/>
        <v>1991</v>
      </c>
      <c r="F342" s="3">
        <f t="shared" si="34"/>
        <v>1990</v>
      </c>
      <c r="G342" s="9" t="str">
        <f t="shared" si="32"/>
        <v>1990-1995</v>
      </c>
      <c r="H342" t="str">
        <f t="shared" si="35"/>
        <v>KANADA</v>
      </c>
      <c r="I342" t="s">
        <v>592</v>
      </c>
      <c r="J342">
        <f t="shared" si="36"/>
        <v>1</v>
      </c>
    </row>
    <row r="343" spans="1:10">
      <c r="A343" s="1" t="s">
        <v>825</v>
      </c>
      <c r="B343" s="1" t="s">
        <v>1248</v>
      </c>
      <c r="C343" t="s">
        <v>789</v>
      </c>
      <c r="D343" t="str">
        <f t="shared" si="33"/>
        <v>HUGHES AIRCR</v>
      </c>
      <c r="E343" s="3" t="str">
        <f t="shared" si="31"/>
        <v>1990</v>
      </c>
      <c r="F343" s="3">
        <f t="shared" si="34"/>
        <v>1990</v>
      </c>
      <c r="G343" s="9" t="str">
        <f t="shared" si="32"/>
        <v>1985-1990</v>
      </c>
      <c r="H343" t="str">
        <f t="shared" si="35"/>
        <v>A.B.D.</v>
      </c>
      <c r="I343" t="s">
        <v>826</v>
      </c>
      <c r="J343">
        <f t="shared" si="36"/>
        <v>2</v>
      </c>
    </row>
    <row r="344" spans="1:10">
      <c r="A344" s="1" t="s">
        <v>827</v>
      </c>
      <c r="B344" s="1" t="s">
        <v>1249</v>
      </c>
      <c r="C344" t="s">
        <v>828</v>
      </c>
      <c r="D344" t="str">
        <f t="shared" si="33"/>
        <v>SCHWEIZERISC</v>
      </c>
      <c r="E344" s="3" t="str">
        <f t="shared" si="31"/>
        <v>1990</v>
      </c>
      <c r="F344" s="3">
        <f t="shared" si="34"/>
        <v>1990</v>
      </c>
      <c r="G344" s="9" t="str">
        <f t="shared" si="32"/>
        <v>1985-1990</v>
      </c>
      <c r="H344" t="str">
        <f t="shared" si="35"/>
        <v>İSVEÇ</v>
      </c>
      <c r="I344" t="s">
        <v>188</v>
      </c>
      <c r="J344">
        <f t="shared" si="36"/>
        <v>1</v>
      </c>
    </row>
    <row r="345" spans="1:10">
      <c r="A345" s="1" t="s">
        <v>829</v>
      </c>
      <c r="B345" s="1" t="s">
        <v>1250</v>
      </c>
      <c r="C345" t="s">
        <v>789</v>
      </c>
      <c r="D345" t="str">
        <f t="shared" si="33"/>
        <v>HUGHES AIRCR</v>
      </c>
      <c r="E345" s="3" t="str">
        <f t="shared" si="31"/>
        <v>1990</v>
      </c>
      <c r="F345" s="3">
        <f t="shared" si="34"/>
        <v>1990</v>
      </c>
      <c r="G345" s="9" t="str">
        <f t="shared" si="32"/>
        <v>1985-1990</v>
      </c>
      <c r="H345" t="str">
        <f t="shared" si="35"/>
        <v>A.B.D.</v>
      </c>
      <c r="I345" t="s">
        <v>830</v>
      </c>
      <c r="J345">
        <f t="shared" si="36"/>
        <v>5</v>
      </c>
    </row>
    <row r="346" spans="1:10">
      <c r="A346" s="1" t="s">
        <v>831</v>
      </c>
      <c r="B346" s="1" t="s">
        <v>1251</v>
      </c>
      <c r="C346" t="s">
        <v>789</v>
      </c>
      <c r="D346" t="str">
        <f t="shared" si="33"/>
        <v>HUGHES AIRCR</v>
      </c>
      <c r="E346" s="3" t="str">
        <f t="shared" si="31"/>
        <v>1990</v>
      </c>
      <c r="F346" s="3">
        <f t="shared" si="34"/>
        <v>1990</v>
      </c>
      <c r="G346" s="9" t="str">
        <f t="shared" si="32"/>
        <v>1985-1990</v>
      </c>
      <c r="H346" t="str">
        <f t="shared" si="35"/>
        <v>A.B.D.</v>
      </c>
      <c r="I346" t="s">
        <v>832</v>
      </c>
      <c r="J346">
        <f t="shared" si="36"/>
        <v>2</v>
      </c>
    </row>
    <row r="347" spans="1:10">
      <c r="A347" s="1" t="s">
        <v>833</v>
      </c>
      <c r="B347" s="1" t="s">
        <v>1252</v>
      </c>
      <c r="C347" t="s">
        <v>834</v>
      </c>
      <c r="D347" t="str">
        <f t="shared" si="33"/>
        <v>SHALOM SHAPH</v>
      </c>
      <c r="E347" s="3" t="str">
        <f t="shared" si="31"/>
        <v>1990</v>
      </c>
      <c r="F347" s="3">
        <f t="shared" si="34"/>
        <v>1990</v>
      </c>
      <c r="G347" s="9" t="str">
        <f t="shared" si="32"/>
        <v>1985-1990</v>
      </c>
      <c r="H347" t="str">
        <f t="shared" si="35"/>
        <v>İNGİLTERE</v>
      </c>
      <c r="I347" t="s">
        <v>835</v>
      </c>
      <c r="J347">
        <f t="shared" si="36"/>
        <v>2</v>
      </c>
    </row>
    <row r="348" spans="1:10">
      <c r="A348" s="1" t="s">
        <v>836</v>
      </c>
      <c r="B348" s="1" t="s">
        <v>1253</v>
      </c>
      <c r="C348" t="s">
        <v>837</v>
      </c>
      <c r="D348" t="str">
        <f t="shared" si="33"/>
        <v xml:space="preserve">HANS-HERLOF </v>
      </c>
      <c r="E348" s="3" t="str">
        <f t="shared" si="31"/>
        <v>1990</v>
      </c>
      <c r="F348" s="3">
        <f t="shared" si="34"/>
        <v>1990</v>
      </c>
      <c r="G348" s="9" t="str">
        <f t="shared" si="32"/>
        <v>1985-1990</v>
      </c>
      <c r="H348" t="str">
        <f t="shared" si="35"/>
        <v>ALMANYA</v>
      </c>
      <c r="I348" t="s">
        <v>838</v>
      </c>
      <c r="J348">
        <f t="shared" si="36"/>
        <v>3</v>
      </c>
    </row>
    <row r="349" spans="1:10">
      <c r="A349" s="1" t="s">
        <v>839</v>
      </c>
      <c r="B349" s="1" t="s">
        <v>1254</v>
      </c>
      <c r="C349" t="s">
        <v>789</v>
      </c>
      <c r="D349" t="str">
        <f t="shared" si="33"/>
        <v>HUGHES AIRCR</v>
      </c>
      <c r="E349" s="3" t="str">
        <f t="shared" si="31"/>
        <v>1989</v>
      </c>
      <c r="F349" s="3">
        <f t="shared" si="34"/>
        <v>1980</v>
      </c>
      <c r="G349" s="9" t="str">
        <f t="shared" si="32"/>
        <v>1985-1990</v>
      </c>
      <c r="H349" t="str">
        <f t="shared" si="35"/>
        <v>A.B.D.</v>
      </c>
      <c r="I349" t="s">
        <v>840</v>
      </c>
      <c r="J349">
        <f t="shared" si="36"/>
        <v>3</v>
      </c>
    </row>
    <row r="350" spans="1:10">
      <c r="A350" s="1" t="s">
        <v>841</v>
      </c>
      <c r="B350" s="1" t="s">
        <v>1255</v>
      </c>
      <c r="C350" t="s">
        <v>842</v>
      </c>
      <c r="D350" t="str">
        <f t="shared" si="33"/>
        <v>RM EURO B.V.</v>
      </c>
      <c r="E350" s="3" t="str">
        <f t="shared" si="31"/>
        <v>1989</v>
      </c>
      <c r="F350" s="3">
        <f t="shared" si="34"/>
        <v>1980</v>
      </c>
      <c r="G350" s="9" t="str">
        <f t="shared" si="32"/>
        <v>1985-1990</v>
      </c>
      <c r="H350" t="str">
        <f t="shared" si="35"/>
        <v>HOLLANDA</v>
      </c>
      <c r="I350" t="s">
        <v>843</v>
      </c>
      <c r="J350">
        <f t="shared" si="36"/>
        <v>1</v>
      </c>
    </row>
    <row r="351" spans="1:10">
      <c r="A351" s="1" t="s">
        <v>844</v>
      </c>
      <c r="B351" s="1" t="s">
        <v>1256</v>
      </c>
      <c r="C351" t="s">
        <v>845</v>
      </c>
      <c r="D351" t="str">
        <f t="shared" si="33"/>
        <v>DYNAMIT NOBE</v>
      </c>
      <c r="E351" s="3" t="str">
        <f t="shared" si="31"/>
        <v>1989</v>
      </c>
      <c r="F351" s="3">
        <f t="shared" si="34"/>
        <v>1980</v>
      </c>
      <c r="G351" s="9" t="str">
        <f t="shared" si="32"/>
        <v>1985-1990</v>
      </c>
      <c r="H351" t="str">
        <f t="shared" si="35"/>
        <v>ALMANYA</v>
      </c>
      <c r="I351" t="s">
        <v>188</v>
      </c>
      <c r="J351">
        <f t="shared" si="36"/>
        <v>1</v>
      </c>
    </row>
    <row r="352" spans="1:10">
      <c r="A352" s="1" t="s">
        <v>846</v>
      </c>
      <c r="B352" s="1" t="s">
        <v>1257</v>
      </c>
      <c r="C352" t="s">
        <v>847</v>
      </c>
      <c r="D352" t="str">
        <f t="shared" si="33"/>
        <v>ETAT FRANCAI</v>
      </c>
      <c r="E352" s="3" t="str">
        <f t="shared" si="31"/>
        <v>1988</v>
      </c>
      <c r="F352" s="3">
        <f t="shared" si="34"/>
        <v>1980</v>
      </c>
      <c r="G352" s="9" t="str">
        <f t="shared" si="32"/>
        <v>1985-1990</v>
      </c>
      <c r="H352" t="str">
        <f t="shared" si="35"/>
        <v>FRANSA</v>
      </c>
      <c r="I352" t="s">
        <v>848</v>
      </c>
      <c r="J352">
        <f t="shared" si="36"/>
        <v>1</v>
      </c>
    </row>
    <row r="353" spans="1:10">
      <c r="A353" s="1" t="s">
        <v>849</v>
      </c>
      <c r="B353" s="1" t="s">
        <v>1258</v>
      </c>
      <c r="C353" t="s">
        <v>845</v>
      </c>
      <c r="D353" t="str">
        <f t="shared" si="33"/>
        <v>DYNAMIT NOBE</v>
      </c>
      <c r="E353" s="3" t="str">
        <f t="shared" si="31"/>
        <v>1988</v>
      </c>
      <c r="F353" s="3">
        <f t="shared" si="34"/>
        <v>1980</v>
      </c>
      <c r="G353" s="9" t="str">
        <f t="shared" si="32"/>
        <v>1985-1990</v>
      </c>
      <c r="H353" t="str">
        <f t="shared" si="35"/>
        <v>ALMANYA</v>
      </c>
      <c r="I353" t="s">
        <v>764</v>
      </c>
      <c r="J353">
        <f t="shared" si="36"/>
        <v>1</v>
      </c>
    </row>
    <row r="354" spans="1:10">
      <c r="A354" s="1" t="s">
        <v>850</v>
      </c>
      <c r="B354" s="1" t="s">
        <v>1259</v>
      </c>
      <c r="C354" t="s">
        <v>807</v>
      </c>
      <c r="D354" t="str">
        <f t="shared" si="33"/>
        <v xml:space="preserve">RHEINMETALL </v>
      </c>
      <c r="E354" s="3" t="str">
        <f t="shared" si="31"/>
        <v>1988</v>
      </c>
      <c r="F354" s="3">
        <f t="shared" si="34"/>
        <v>1980</v>
      </c>
      <c r="G354" s="9" t="str">
        <f t="shared" si="32"/>
        <v>1985-1990</v>
      </c>
      <c r="H354" t="str">
        <f t="shared" si="35"/>
        <v>ALMANYA</v>
      </c>
      <c r="I354" t="s">
        <v>188</v>
      </c>
      <c r="J354">
        <f t="shared" si="36"/>
        <v>1</v>
      </c>
    </row>
    <row r="355" spans="1:10">
      <c r="A355" s="1" t="s">
        <v>851</v>
      </c>
      <c r="B355" s="1" t="s">
        <v>1260</v>
      </c>
      <c r="C355" t="s">
        <v>807</v>
      </c>
      <c r="D355" t="str">
        <f t="shared" si="33"/>
        <v xml:space="preserve">RHEINMETALL </v>
      </c>
      <c r="E355" s="3" t="str">
        <f t="shared" si="31"/>
        <v>1988</v>
      </c>
      <c r="F355" s="3">
        <f t="shared" si="34"/>
        <v>1980</v>
      </c>
      <c r="G355" s="9" t="str">
        <f t="shared" si="32"/>
        <v>1985-1990</v>
      </c>
      <c r="H355" t="str">
        <f t="shared" si="35"/>
        <v>ALMANYA</v>
      </c>
      <c r="I355" t="s">
        <v>188</v>
      </c>
      <c r="J355">
        <f t="shared" si="36"/>
        <v>1</v>
      </c>
    </row>
    <row r="356" spans="1:10">
      <c r="A356" s="1" t="s">
        <v>852</v>
      </c>
      <c r="B356" s="1" t="s">
        <v>1261</v>
      </c>
      <c r="C356" t="s">
        <v>807</v>
      </c>
      <c r="D356" t="str">
        <f t="shared" si="33"/>
        <v xml:space="preserve">RHEINMETALL </v>
      </c>
      <c r="E356" s="3" t="str">
        <f t="shared" si="31"/>
        <v>1987</v>
      </c>
      <c r="F356" s="3">
        <f t="shared" si="34"/>
        <v>1980</v>
      </c>
      <c r="G356" s="9" t="str">
        <f t="shared" si="32"/>
        <v>1985-1990</v>
      </c>
      <c r="H356" t="str">
        <f t="shared" si="35"/>
        <v>ALMANYA</v>
      </c>
      <c r="I356" t="s">
        <v>188</v>
      </c>
      <c r="J356">
        <f t="shared" si="36"/>
        <v>1</v>
      </c>
    </row>
    <row r="357" spans="1:10">
      <c r="A357" s="1" t="s">
        <v>853</v>
      </c>
      <c r="B357" s="1" t="s">
        <v>1261</v>
      </c>
      <c r="C357" t="s">
        <v>807</v>
      </c>
      <c r="D357" t="str">
        <f t="shared" si="33"/>
        <v xml:space="preserve">RHEINMETALL </v>
      </c>
      <c r="E357" s="3" t="str">
        <f t="shared" si="31"/>
        <v>1987</v>
      </c>
      <c r="F357" s="3">
        <f t="shared" si="34"/>
        <v>1980</v>
      </c>
      <c r="G357" s="9" t="str">
        <f t="shared" si="32"/>
        <v>1985-1990</v>
      </c>
      <c r="H357" t="str">
        <f t="shared" si="35"/>
        <v>ALMANYA</v>
      </c>
      <c r="I357" t="s">
        <v>188</v>
      </c>
      <c r="J357">
        <f t="shared" si="36"/>
        <v>1</v>
      </c>
    </row>
    <row r="358" spans="1:10">
      <c r="A358" s="1" t="s">
        <v>854</v>
      </c>
      <c r="B358" s="1" t="s">
        <v>1261</v>
      </c>
      <c r="C358" t="s">
        <v>807</v>
      </c>
      <c r="D358" t="str">
        <f t="shared" si="33"/>
        <v xml:space="preserve">RHEINMETALL </v>
      </c>
      <c r="E358" s="3" t="str">
        <f t="shared" si="31"/>
        <v>1987</v>
      </c>
      <c r="F358" s="3">
        <f t="shared" si="34"/>
        <v>1980</v>
      </c>
      <c r="G358" s="9" t="str">
        <f t="shared" si="32"/>
        <v>1985-1990</v>
      </c>
      <c r="H358" t="str">
        <f t="shared" si="35"/>
        <v>ALMANYA</v>
      </c>
      <c r="I358" t="s">
        <v>188</v>
      </c>
      <c r="J358">
        <f t="shared" si="36"/>
        <v>1</v>
      </c>
    </row>
    <row r="359" spans="1:10">
      <c r="A359" s="1" t="s">
        <v>855</v>
      </c>
      <c r="B359" s="1" t="s">
        <v>1262</v>
      </c>
      <c r="C359" t="s">
        <v>856</v>
      </c>
      <c r="D359" t="str">
        <f t="shared" si="33"/>
        <v>ROYAL ORDNAN</v>
      </c>
      <c r="E359" s="3" t="str">
        <f t="shared" si="31"/>
        <v>1986</v>
      </c>
      <c r="F359" s="3">
        <f t="shared" si="34"/>
        <v>1980</v>
      </c>
      <c r="G359" s="9" t="str">
        <f t="shared" si="32"/>
        <v>1985-1990</v>
      </c>
      <c r="H359" t="str">
        <f t="shared" si="35"/>
        <v>İNGİLTERE</v>
      </c>
      <c r="I359" t="s">
        <v>188</v>
      </c>
      <c r="J359">
        <f t="shared" si="36"/>
        <v>1</v>
      </c>
    </row>
    <row r="360" spans="1:10">
      <c r="A360" s="1" t="s">
        <v>857</v>
      </c>
      <c r="B360" s="1" t="s">
        <v>1263</v>
      </c>
      <c r="C360" t="s">
        <v>858</v>
      </c>
      <c r="D360" t="str">
        <f t="shared" si="33"/>
        <v>R0YAL ORDNAN</v>
      </c>
      <c r="E360" s="3" t="str">
        <f t="shared" si="31"/>
        <v>1986</v>
      </c>
      <c r="F360" s="3">
        <f t="shared" si="34"/>
        <v>1980</v>
      </c>
      <c r="G360" s="9" t="str">
        <f t="shared" si="32"/>
        <v>1985-1990</v>
      </c>
      <c r="H360" t="str">
        <f t="shared" si="35"/>
        <v>İNGİLTERE</v>
      </c>
      <c r="I360" t="s">
        <v>859</v>
      </c>
      <c r="J360">
        <f t="shared" si="36"/>
        <v>2</v>
      </c>
    </row>
    <row r="361" spans="1:10">
      <c r="A361" s="1" t="s">
        <v>860</v>
      </c>
      <c r="B361" s="1" t="s">
        <v>1263</v>
      </c>
      <c r="C361" t="s">
        <v>861</v>
      </c>
      <c r="D361" t="str">
        <f t="shared" si="33"/>
        <v>KOYAL ORDNAN</v>
      </c>
      <c r="E361" s="3" t="str">
        <f t="shared" si="31"/>
        <v>1986</v>
      </c>
      <c r="F361" s="3">
        <f t="shared" si="34"/>
        <v>1980</v>
      </c>
      <c r="G361" s="9" t="str">
        <f t="shared" si="32"/>
        <v>1985-1990</v>
      </c>
      <c r="H361" t="str">
        <f t="shared" si="35"/>
        <v>İNGİLTERE</v>
      </c>
      <c r="I361" t="s">
        <v>751</v>
      </c>
      <c r="J361">
        <f t="shared" si="36"/>
        <v>1</v>
      </c>
    </row>
    <row r="362" spans="1:10">
      <c r="A362" s="1" t="s">
        <v>862</v>
      </c>
      <c r="B362" s="1" t="s">
        <v>1264</v>
      </c>
      <c r="C362" t="s">
        <v>863</v>
      </c>
      <c r="D362" t="str">
        <f t="shared" si="33"/>
        <v>CHINA METALL</v>
      </c>
      <c r="E362" s="3" t="str">
        <f t="shared" si="31"/>
        <v>1986</v>
      </c>
      <c r="F362" s="3">
        <f t="shared" si="34"/>
        <v>1980</v>
      </c>
      <c r="G362" s="9" t="str">
        <f t="shared" si="32"/>
        <v>1985-1990</v>
      </c>
      <c r="H362" t="str">
        <f t="shared" si="35"/>
        <v>ÇİN</v>
      </c>
      <c r="I362" t="s">
        <v>835</v>
      </c>
      <c r="J362">
        <f t="shared" si="36"/>
        <v>2</v>
      </c>
    </row>
    <row r="363" spans="1:10">
      <c r="A363" s="1" t="s">
        <v>864</v>
      </c>
      <c r="B363" s="1" t="s">
        <v>1265</v>
      </c>
      <c r="C363" t="s">
        <v>865</v>
      </c>
      <c r="D363" t="str">
        <f t="shared" si="33"/>
        <v>ANTHONY M. C</v>
      </c>
      <c r="E363" s="3" t="str">
        <f t="shared" si="31"/>
        <v>1984</v>
      </c>
      <c r="F363" s="3">
        <f t="shared" si="34"/>
        <v>1980</v>
      </c>
      <c r="G363" s="9" t="str">
        <f t="shared" si="32"/>
        <v>1980-1985</v>
      </c>
      <c r="H363" t="str">
        <f t="shared" si="35"/>
        <v>A.B.D.</v>
      </c>
      <c r="I363" t="s">
        <v>866</v>
      </c>
      <c r="J363">
        <f t="shared" si="36"/>
        <v>2</v>
      </c>
    </row>
    <row r="364" spans="1:10">
      <c r="A364" s="1" t="s">
        <v>867</v>
      </c>
      <c r="B364" s="1" t="s">
        <v>1266</v>
      </c>
      <c r="C364" t="s">
        <v>868</v>
      </c>
      <c r="D364" t="str">
        <f t="shared" si="33"/>
        <v>BRIND ANSTAC</v>
      </c>
      <c r="E364" s="3" t="str">
        <f t="shared" si="31"/>
        <v>1984</v>
      </c>
      <c r="F364" s="3">
        <f t="shared" si="34"/>
        <v>1980</v>
      </c>
      <c r="G364" s="9" t="str">
        <f t="shared" si="32"/>
        <v>1980-1985</v>
      </c>
      <c r="H364" t="str">
        <f t="shared" si="35"/>
        <v>LİHTENŞTAYN</v>
      </c>
      <c r="I364" t="s">
        <v>869</v>
      </c>
      <c r="J364">
        <f t="shared" si="36"/>
        <v>2</v>
      </c>
    </row>
    <row r="365" spans="1:10">
      <c r="A365" s="1" t="s">
        <v>870</v>
      </c>
      <c r="B365" s="1" t="s">
        <v>1267</v>
      </c>
      <c r="C365" t="s">
        <v>871</v>
      </c>
      <c r="D365" t="str">
        <f t="shared" si="33"/>
        <v>ANTONY M.CAR</v>
      </c>
      <c r="E365" s="3" t="str">
        <f t="shared" si="31"/>
        <v>1984</v>
      </c>
      <c r="F365" s="3">
        <f t="shared" si="34"/>
        <v>1980</v>
      </c>
      <c r="G365" s="9" t="str">
        <f t="shared" si="32"/>
        <v>1980-1985</v>
      </c>
      <c r="H365" t="str">
        <f t="shared" si="35"/>
        <v>A.B.D.</v>
      </c>
      <c r="I365" t="s">
        <v>835</v>
      </c>
      <c r="J365">
        <f t="shared" si="36"/>
        <v>2</v>
      </c>
    </row>
    <row r="366" spans="1:10">
      <c r="A366" s="1" t="s">
        <v>872</v>
      </c>
      <c r="B366" s="1" t="s">
        <v>1268</v>
      </c>
      <c r="C366" t="s">
        <v>873</v>
      </c>
      <c r="D366" t="str">
        <f t="shared" si="33"/>
        <v>MEHMET ERDİN</v>
      </c>
      <c r="E366" s="3" t="str">
        <f t="shared" si="31"/>
        <v>1984</v>
      </c>
      <c r="F366" s="3">
        <f t="shared" si="34"/>
        <v>1980</v>
      </c>
      <c r="G366" s="9" t="str">
        <f t="shared" si="32"/>
        <v>1980-1985</v>
      </c>
      <c r="H366" t="s">
        <v>1342</v>
      </c>
      <c r="I366" t="s">
        <v>188</v>
      </c>
      <c r="J366">
        <f t="shared" si="36"/>
        <v>1</v>
      </c>
    </row>
    <row r="367" spans="1:10">
      <c r="A367" s="1" t="s">
        <v>874</v>
      </c>
      <c r="B367" s="1" t="s">
        <v>1269</v>
      </c>
      <c r="C367" t="s">
        <v>875</v>
      </c>
      <c r="D367" t="str">
        <f t="shared" si="33"/>
        <v>SITES-SOCIET</v>
      </c>
      <c r="E367" s="3" t="str">
        <f t="shared" si="31"/>
        <v>1982</v>
      </c>
      <c r="F367" s="3">
        <f t="shared" si="34"/>
        <v>1980</v>
      </c>
      <c r="G367" s="9" t="str">
        <f t="shared" si="32"/>
        <v>1980-1985</v>
      </c>
      <c r="H367" t="str">
        <f t="shared" si="35"/>
        <v>İTALYA</v>
      </c>
      <c r="I367" t="s">
        <v>876</v>
      </c>
      <c r="J367">
        <f t="shared" si="36"/>
        <v>2</v>
      </c>
    </row>
    <row r="368" spans="1:10">
      <c r="A368" s="1" t="s">
        <v>877</v>
      </c>
      <c r="B368" s="1" t="s">
        <v>1270</v>
      </c>
      <c r="C368" t="s">
        <v>878</v>
      </c>
      <c r="D368" t="str">
        <f t="shared" si="33"/>
        <v>DYNAMIT NOBE</v>
      </c>
      <c r="E368" s="3" t="str">
        <f t="shared" si="31"/>
        <v>1981</v>
      </c>
      <c r="F368" s="3">
        <f t="shared" si="34"/>
        <v>1980</v>
      </c>
      <c r="G368" s="9" t="str">
        <f t="shared" si="32"/>
        <v>1980-1985</v>
      </c>
      <c r="H368" t="str">
        <f t="shared" si="35"/>
        <v>ALMANYA</v>
      </c>
      <c r="I368" t="s">
        <v>879</v>
      </c>
      <c r="J368">
        <f t="shared" si="36"/>
        <v>2</v>
      </c>
    </row>
    <row r="369" spans="1:10">
      <c r="A369" s="1" t="s">
        <v>880</v>
      </c>
      <c r="B369" s="1" t="s">
        <v>1271</v>
      </c>
      <c r="C369" t="s">
        <v>807</v>
      </c>
      <c r="D369" t="str">
        <f t="shared" si="33"/>
        <v xml:space="preserve">RHEINMETALL </v>
      </c>
      <c r="E369" s="3" t="str">
        <f t="shared" si="31"/>
        <v>1981</v>
      </c>
      <c r="F369" s="3">
        <f t="shared" si="34"/>
        <v>1980</v>
      </c>
      <c r="G369" s="9" t="str">
        <f t="shared" si="32"/>
        <v>1980-1985</v>
      </c>
      <c r="H369" t="str">
        <f t="shared" si="35"/>
        <v>ALMANYA</v>
      </c>
      <c r="I369" t="s">
        <v>881</v>
      </c>
      <c r="J369">
        <f t="shared" si="36"/>
        <v>1</v>
      </c>
    </row>
    <row r="370" spans="1:10">
      <c r="A370" s="1" t="s">
        <v>882</v>
      </c>
      <c r="B370" s="1" t="s">
        <v>1272</v>
      </c>
      <c r="C370" t="s">
        <v>807</v>
      </c>
      <c r="D370" t="str">
        <f t="shared" si="33"/>
        <v xml:space="preserve">RHEINMETALL </v>
      </c>
      <c r="E370" s="3" t="str">
        <f t="shared" si="31"/>
        <v>1981</v>
      </c>
      <c r="F370" s="3">
        <f t="shared" si="34"/>
        <v>1980</v>
      </c>
      <c r="G370" s="9" t="str">
        <f t="shared" si="32"/>
        <v>1980-1985</v>
      </c>
      <c r="H370" t="str">
        <f t="shared" si="35"/>
        <v>ALMANYA</v>
      </c>
      <c r="I370" t="s">
        <v>883</v>
      </c>
      <c r="J370">
        <f t="shared" si="36"/>
        <v>1</v>
      </c>
    </row>
    <row r="371" spans="1:10">
      <c r="A371" s="1" t="s">
        <v>884</v>
      </c>
      <c r="B371" s="1" t="s">
        <v>1273</v>
      </c>
      <c r="C371" t="s">
        <v>885</v>
      </c>
      <c r="D371" t="str">
        <f t="shared" si="33"/>
        <v>THOMSON-BRAN</v>
      </c>
      <c r="E371" s="3" t="str">
        <f t="shared" si="31"/>
        <v>1980</v>
      </c>
      <c r="F371" s="3">
        <f t="shared" si="34"/>
        <v>1980</v>
      </c>
      <c r="G371" s="9" t="str">
        <f t="shared" si="32"/>
        <v>1975-1980</v>
      </c>
      <c r="H371" t="str">
        <f t="shared" si="35"/>
        <v>FRANSA</v>
      </c>
      <c r="I371" t="s">
        <v>886</v>
      </c>
      <c r="J371">
        <f t="shared" si="36"/>
        <v>2</v>
      </c>
    </row>
    <row r="372" spans="1:10">
      <c r="A372" s="1" t="s">
        <v>887</v>
      </c>
      <c r="B372" s="1" t="s">
        <v>1274</v>
      </c>
      <c r="C372" t="s">
        <v>888</v>
      </c>
      <c r="D372" t="str">
        <f t="shared" si="33"/>
        <v>WASAG CHEMIE</v>
      </c>
      <c r="E372" s="3" t="str">
        <f t="shared" si="31"/>
        <v>1979</v>
      </c>
      <c r="F372" s="3">
        <f t="shared" si="34"/>
        <v>1970</v>
      </c>
      <c r="G372" s="9" t="str">
        <f t="shared" si="32"/>
        <v>1975-1980</v>
      </c>
      <c r="H372" t="str">
        <f t="shared" si="35"/>
        <v>ALMANYA</v>
      </c>
      <c r="I372" t="s">
        <v>889</v>
      </c>
      <c r="J372">
        <f t="shared" si="36"/>
        <v>2</v>
      </c>
    </row>
    <row r="373" spans="1:10">
      <c r="A373" s="1" t="s">
        <v>890</v>
      </c>
      <c r="B373" s="1" t="s">
        <v>1275</v>
      </c>
      <c r="C373" t="s">
        <v>891</v>
      </c>
      <c r="D373" t="str">
        <f t="shared" si="33"/>
        <v>WERKZEDGMASC</v>
      </c>
      <c r="E373" s="3" t="str">
        <f t="shared" si="31"/>
        <v>1979</v>
      </c>
      <c r="F373" s="3">
        <f t="shared" si="34"/>
        <v>1970</v>
      </c>
      <c r="G373" s="9" t="str">
        <f t="shared" si="32"/>
        <v>1975-1980</v>
      </c>
      <c r="H373" t="str">
        <f t="shared" si="35"/>
        <v>İSVİÇRE</v>
      </c>
      <c r="I373" t="s">
        <v>188</v>
      </c>
      <c r="J373">
        <f t="shared" si="36"/>
        <v>1</v>
      </c>
    </row>
    <row r="374" spans="1:10">
      <c r="A374" s="1" t="s">
        <v>892</v>
      </c>
      <c r="B374" s="1" t="s">
        <v>1276</v>
      </c>
      <c r="C374" t="s">
        <v>893</v>
      </c>
      <c r="D374" t="str">
        <f t="shared" si="33"/>
        <v>NILS ERIK GU</v>
      </c>
      <c r="E374" s="3" t="str">
        <f t="shared" si="31"/>
        <v>1979</v>
      </c>
      <c r="F374" s="3">
        <f t="shared" si="34"/>
        <v>1970</v>
      </c>
      <c r="G374" s="9" t="str">
        <f t="shared" si="32"/>
        <v>1975-1980</v>
      </c>
      <c r="H374" t="str">
        <f t="shared" si="35"/>
        <v>İSVEÇ</v>
      </c>
      <c r="I374" t="s">
        <v>188</v>
      </c>
      <c r="J374">
        <f t="shared" si="36"/>
        <v>1</v>
      </c>
    </row>
    <row r="375" spans="1:10">
      <c r="A375" s="1" t="s">
        <v>894</v>
      </c>
      <c r="B375" s="1" t="s">
        <v>1277</v>
      </c>
      <c r="C375" t="s">
        <v>885</v>
      </c>
      <c r="D375" t="str">
        <f t="shared" si="33"/>
        <v>THOMSON-BRAN</v>
      </c>
      <c r="E375" s="3" t="str">
        <f t="shared" si="31"/>
        <v>1978</v>
      </c>
      <c r="F375" s="3">
        <f t="shared" si="34"/>
        <v>1970</v>
      </c>
      <c r="G375" s="9" t="str">
        <f t="shared" si="32"/>
        <v>1975-1980</v>
      </c>
      <c r="H375" t="str">
        <f t="shared" si="35"/>
        <v>FRANSA</v>
      </c>
      <c r="I375" t="s">
        <v>895</v>
      </c>
      <c r="J375">
        <f t="shared" si="36"/>
        <v>2</v>
      </c>
    </row>
    <row r="376" spans="1:10">
      <c r="A376" s="1" t="s">
        <v>896</v>
      </c>
      <c r="B376" s="1" t="s">
        <v>1278</v>
      </c>
      <c r="C376" t="s">
        <v>807</v>
      </c>
      <c r="D376" t="str">
        <f t="shared" si="33"/>
        <v xml:space="preserve">RHEINMETALL </v>
      </c>
      <c r="E376" s="3" t="str">
        <f t="shared" si="31"/>
        <v>1978</v>
      </c>
      <c r="F376" s="3">
        <f t="shared" si="34"/>
        <v>1970</v>
      </c>
      <c r="G376" s="9" t="str">
        <f t="shared" si="32"/>
        <v>1975-1980</v>
      </c>
      <c r="H376" t="str">
        <f t="shared" si="35"/>
        <v>ALMANYA</v>
      </c>
      <c r="I376" t="s">
        <v>889</v>
      </c>
      <c r="J376">
        <f t="shared" si="36"/>
        <v>2</v>
      </c>
    </row>
    <row r="377" spans="1:10">
      <c r="A377" s="1" t="s">
        <v>897</v>
      </c>
      <c r="B377" s="1" t="s">
        <v>1279</v>
      </c>
      <c r="C377" t="s">
        <v>807</v>
      </c>
      <c r="D377" t="str">
        <f t="shared" si="33"/>
        <v xml:space="preserve">RHEINMETALL </v>
      </c>
      <c r="E377" s="3" t="str">
        <f t="shared" si="31"/>
        <v>1977</v>
      </c>
      <c r="F377" s="3">
        <f t="shared" si="34"/>
        <v>1970</v>
      </c>
      <c r="G377" s="9" t="str">
        <f t="shared" si="32"/>
        <v>1975-1980</v>
      </c>
      <c r="H377" t="str">
        <f t="shared" si="35"/>
        <v>ALMANYA</v>
      </c>
      <c r="I377" t="s">
        <v>188</v>
      </c>
      <c r="J377">
        <f t="shared" si="36"/>
        <v>1</v>
      </c>
    </row>
    <row r="378" spans="1:10">
      <c r="A378" s="1" t="s">
        <v>898</v>
      </c>
      <c r="B378" s="1" t="s">
        <v>1280</v>
      </c>
      <c r="C378" t="s">
        <v>899</v>
      </c>
      <c r="D378" t="str">
        <f t="shared" si="33"/>
        <v xml:space="preserve">REDON TRUST </v>
      </c>
      <c r="E378" s="3" t="str">
        <f t="shared" si="31"/>
        <v>1977</v>
      </c>
      <c r="F378" s="3">
        <f t="shared" si="34"/>
        <v>1970</v>
      </c>
      <c r="G378" s="9" t="str">
        <f t="shared" si="32"/>
        <v>1975-1980</v>
      </c>
      <c r="H378" t="str">
        <f t="shared" si="35"/>
        <v>LİHTENŞTAYN</v>
      </c>
      <c r="I378" t="s">
        <v>188</v>
      </c>
      <c r="J378">
        <f t="shared" si="36"/>
        <v>1</v>
      </c>
    </row>
    <row r="379" spans="1:10">
      <c r="A379" s="1" t="s">
        <v>900</v>
      </c>
      <c r="B379" s="1" t="s">
        <v>1281</v>
      </c>
      <c r="C379" t="s">
        <v>878</v>
      </c>
      <c r="D379" t="str">
        <f t="shared" si="33"/>
        <v>DYNAMIT NOBE</v>
      </c>
      <c r="E379" s="3" t="str">
        <f t="shared" si="31"/>
        <v>1976</v>
      </c>
      <c r="F379" s="3">
        <f t="shared" si="34"/>
        <v>1970</v>
      </c>
      <c r="G379" s="9" t="str">
        <f t="shared" si="32"/>
        <v>1975-1980</v>
      </c>
      <c r="H379" t="str">
        <f t="shared" si="35"/>
        <v>ALMANYA</v>
      </c>
      <c r="I379" t="s">
        <v>901</v>
      </c>
      <c r="J379">
        <f t="shared" si="36"/>
        <v>2</v>
      </c>
    </row>
    <row r="380" spans="1:10">
      <c r="A380" s="1" t="s">
        <v>902</v>
      </c>
      <c r="B380" s="1" t="s">
        <v>1282</v>
      </c>
      <c r="C380" t="s">
        <v>903</v>
      </c>
      <c r="D380" t="str">
        <f t="shared" si="33"/>
        <v>GULF OIL COR</v>
      </c>
      <c r="E380" s="3" t="str">
        <f t="shared" ref="E380:E392" si="37">CONCATENATE("19",LEFT(A380,2))</f>
        <v>1976</v>
      </c>
      <c r="F380" s="3">
        <f t="shared" si="34"/>
        <v>1970</v>
      </c>
      <c r="G380" s="9" t="str">
        <f t="shared" si="32"/>
        <v>1975-1980</v>
      </c>
      <c r="H380" t="str">
        <f t="shared" si="35"/>
        <v>A.B.D.</v>
      </c>
      <c r="I380" t="s">
        <v>904</v>
      </c>
      <c r="J380">
        <f t="shared" si="36"/>
        <v>2</v>
      </c>
    </row>
    <row r="381" spans="1:10">
      <c r="A381" s="1" t="s">
        <v>905</v>
      </c>
      <c r="B381" s="1" t="s">
        <v>1283</v>
      </c>
      <c r="C381" t="s">
        <v>906</v>
      </c>
      <c r="D381" t="str">
        <f t="shared" si="33"/>
        <v>AMADO LAGUNA</v>
      </c>
      <c r="E381" s="3" t="str">
        <f t="shared" si="37"/>
        <v>1976</v>
      </c>
      <c r="F381" s="3">
        <f t="shared" si="34"/>
        <v>1970</v>
      </c>
      <c r="G381" s="9" t="str">
        <f t="shared" ref="G381:G392" si="38">CONCATENATE(IF(MOD(E381,5)=0,ROUNDDOWN((E381-1)/5,0)*5,ROUNDDOWN(E381/5,0)*5),"-",ROUNDUP(E381/5,0)*5)</f>
        <v>1975-1980</v>
      </c>
      <c r="H381" t="str">
        <f t="shared" si="35"/>
        <v>İSPANYA</v>
      </c>
      <c r="I381" t="s">
        <v>907</v>
      </c>
      <c r="J381">
        <f t="shared" si="36"/>
        <v>2</v>
      </c>
    </row>
    <row r="382" spans="1:10">
      <c r="A382" s="1" t="s">
        <v>908</v>
      </c>
      <c r="B382" s="1" t="s">
        <v>1284</v>
      </c>
      <c r="C382" t="s">
        <v>909</v>
      </c>
      <c r="D382" t="str">
        <f t="shared" si="33"/>
        <v>ANTONIO RURE</v>
      </c>
      <c r="E382" s="3" t="str">
        <f t="shared" si="37"/>
        <v>1976</v>
      </c>
      <c r="F382" s="3">
        <f t="shared" si="34"/>
        <v>1970</v>
      </c>
      <c r="G382" s="9" t="str">
        <f t="shared" si="38"/>
        <v>1975-1980</v>
      </c>
      <c r="H382" t="str">
        <f t="shared" si="35"/>
        <v>İSPANYA</v>
      </c>
      <c r="I382" t="s">
        <v>910</v>
      </c>
      <c r="J382">
        <f t="shared" si="36"/>
        <v>1</v>
      </c>
    </row>
    <row r="383" spans="1:10">
      <c r="A383" s="1" t="s">
        <v>911</v>
      </c>
      <c r="B383" s="1" t="s">
        <v>1285</v>
      </c>
      <c r="C383" t="s">
        <v>912</v>
      </c>
      <c r="D383" t="str">
        <f t="shared" si="33"/>
        <v>OREGON ETABL</v>
      </c>
      <c r="E383" s="3" t="str">
        <f t="shared" si="37"/>
        <v>1975</v>
      </c>
      <c r="F383" s="3">
        <f t="shared" si="34"/>
        <v>1970</v>
      </c>
      <c r="G383" s="9" t="str">
        <f t="shared" si="38"/>
        <v>1970-1975</v>
      </c>
      <c r="H383" t="str">
        <f t="shared" si="35"/>
        <v>LİHTENŞTAYN</v>
      </c>
      <c r="I383" t="s">
        <v>913</v>
      </c>
      <c r="J383">
        <f t="shared" si="36"/>
        <v>2</v>
      </c>
    </row>
    <row r="384" spans="1:10">
      <c r="A384" s="1" t="s">
        <v>914</v>
      </c>
      <c r="B384" s="1" t="s">
        <v>1285</v>
      </c>
      <c r="C384" t="s">
        <v>915</v>
      </c>
      <c r="D384" t="str">
        <f t="shared" si="33"/>
        <v>EREGON Maure</v>
      </c>
      <c r="E384" s="3" t="str">
        <f t="shared" si="37"/>
        <v>1975</v>
      </c>
      <c r="F384" s="3">
        <f t="shared" si="34"/>
        <v>1970</v>
      </c>
      <c r="G384" s="9" t="str">
        <f t="shared" si="38"/>
        <v>1970-1975</v>
      </c>
      <c r="H384" t="str">
        <f t="shared" si="35"/>
        <v>LİHTENŞTAYN</v>
      </c>
      <c r="I384" t="s">
        <v>913</v>
      </c>
      <c r="J384">
        <f t="shared" si="36"/>
        <v>2</v>
      </c>
    </row>
    <row r="385" spans="1:10">
      <c r="A385" s="1" t="s">
        <v>916</v>
      </c>
      <c r="B385" s="1" t="s">
        <v>1286</v>
      </c>
      <c r="C385" t="s">
        <v>917</v>
      </c>
      <c r="D385" t="str">
        <f t="shared" si="33"/>
        <v>SCHLUMBERGER</v>
      </c>
      <c r="E385" s="3" t="str">
        <f t="shared" si="37"/>
        <v>1975</v>
      </c>
      <c r="F385" s="3">
        <f t="shared" si="34"/>
        <v>1970</v>
      </c>
      <c r="G385" s="9" t="str">
        <f t="shared" si="38"/>
        <v>1970-1975</v>
      </c>
      <c r="H385" t="str">
        <f t="shared" si="35"/>
        <v>CUMHURİYETİ</v>
      </c>
      <c r="I385" t="s">
        <v>918</v>
      </c>
      <c r="J385">
        <f t="shared" si="36"/>
        <v>2</v>
      </c>
    </row>
    <row r="386" spans="1:10">
      <c r="A386" s="1" t="s">
        <v>919</v>
      </c>
      <c r="B386" s="1" t="s">
        <v>1287</v>
      </c>
      <c r="C386" t="s">
        <v>885</v>
      </c>
      <c r="D386" t="str">
        <f t="shared" si="33"/>
        <v>THOMSON-BRAN</v>
      </c>
      <c r="E386" s="3" t="str">
        <f t="shared" si="37"/>
        <v>1974</v>
      </c>
      <c r="F386" s="3">
        <f t="shared" si="34"/>
        <v>1970</v>
      </c>
      <c r="G386" s="9" t="str">
        <f t="shared" si="38"/>
        <v>1970-1975</v>
      </c>
      <c r="H386" t="str">
        <f t="shared" si="35"/>
        <v>FRANSA</v>
      </c>
      <c r="I386" t="s">
        <v>920</v>
      </c>
      <c r="J386">
        <f t="shared" si="36"/>
        <v>1</v>
      </c>
    </row>
    <row r="387" spans="1:10">
      <c r="A387" s="1" t="s">
        <v>921</v>
      </c>
      <c r="B387" s="1" t="s">
        <v>1288</v>
      </c>
      <c r="C387" t="s">
        <v>922</v>
      </c>
      <c r="D387" t="str">
        <f t="shared" ref="D387:D392" si="39">LEFT(C387,12)</f>
        <v xml:space="preserve">A/S RAUFOSS </v>
      </c>
      <c r="E387" s="3" t="str">
        <f t="shared" si="37"/>
        <v>1974</v>
      </c>
      <c r="F387" s="3">
        <f t="shared" ref="F387:F392" si="40">ROUNDDOWN(E387,-1)</f>
        <v>1970</v>
      </c>
      <c r="G387" s="9" t="str">
        <f t="shared" si="38"/>
        <v>1970-1975</v>
      </c>
      <c r="H387" t="str">
        <f t="shared" ref="H387:H392" si="41">RIGHT(TRIM(C387),LEN(TRIM(C387))-FIND("*",SUBSTITUTE(TRIM(C387)," ","*",LEN(TRIM(C387))-LEN(SUBSTITUTE(TRIM(C387)," ","")))))</f>
        <v>NORVEÇ</v>
      </c>
      <c r="I387" t="s">
        <v>188</v>
      </c>
      <c r="J387">
        <f t="shared" ref="J387:J392" si="42">LEN(I387)-LEN(SUBSTITUTE(I387,",",""))+1</f>
        <v>1</v>
      </c>
    </row>
    <row r="388" spans="1:10">
      <c r="A388" s="1" t="s">
        <v>923</v>
      </c>
      <c r="B388" s="1" t="s">
        <v>1289</v>
      </c>
      <c r="C388" t="s">
        <v>922</v>
      </c>
      <c r="D388" t="str">
        <f t="shared" si="39"/>
        <v xml:space="preserve">A/S RAUFOSS </v>
      </c>
      <c r="E388" s="3" t="str">
        <f t="shared" si="37"/>
        <v>1974</v>
      </c>
      <c r="F388" s="3">
        <f t="shared" si="40"/>
        <v>1970</v>
      </c>
      <c r="G388" s="9" t="str">
        <f t="shared" si="38"/>
        <v>1970-1975</v>
      </c>
      <c r="H388" t="str">
        <f t="shared" si="41"/>
        <v>NORVEÇ</v>
      </c>
      <c r="I388" t="s">
        <v>188</v>
      </c>
      <c r="J388">
        <f t="shared" si="42"/>
        <v>1</v>
      </c>
    </row>
    <row r="389" spans="1:10">
      <c r="A389" s="1" t="s">
        <v>924</v>
      </c>
      <c r="B389" s="1" t="s">
        <v>1290</v>
      </c>
      <c r="C389" t="s">
        <v>925</v>
      </c>
      <c r="D389" t="str">
        <f t="shared" si="39"/>
        <v>FRANSIZ DEVL</v>
      </c>
      <c r="E389" s="3" t="str">
        <f t="shared" si="37"/>
        <v>1974</v>
      </c>
      <c r="F389" s="3">
        <f t="shared" si="40"/>
        <v>1970</v>
      </c>
      <c r="G389" s="9" t="str">
        <f t="shared" si="38"/>
        <v>1970-1975</v>
      </c>
      <c r="H389" t="str">
        <f t="shared" si="41"/>
        <v>FRANSA</v>
      </c>
      <c r="I389" t="s">
        <v>595</v>
      </c>
      <c r="J389">
        <f t="shared" si="42"/>
        <v>1</v>
      </c>
    </row>
    <row r="390" spans="1:10">
      <c r="A390" s="1" t="s">
        <v>926</v>
      </c>
      <c r="B390" s="1" t="s">
        <v>1291</v>
      </c>
      <c r="C390" t="s">
        <v>927</v>
      </c>
      <c r="D390" t="str">
        <f t="shared" si="39"/>
        <v>CHRISTIAN LO</v>
      </c>
      <c r="E390" s="3" t="str">
        <f t="shared" si="37"/>
        <v>1973</v>
      </c>
      <c r="F390" s="3">
        <f t="shared" si="40"/>
        <v>1970</v>
      </c>
      <c r="G390" s="9" t="str">
        <f t="shared" si="38"/>
        <v>1970-1975</v>
      </c>
      <c r="H390" t="str">
        <f t="shared" si="41"/>
        <v>FRANSA</v>
      </c>
      <c r="I390" t="s">
        <v>835</v>
      </c>
      <c r="J390">
        <f t="shared" si="42"/>
        <v>2</v>
      </c>
    </row>
    <row r="391" spans="1:10">
      <c r="A391" s="1" t="s">
        <v>928</v>
      </c>
      <c r="B391" s="1" t="s">
        <v>1292</v>
      </c>
      <c r="C391" t="s">
        <v>929</v>
      </c>
      <c r="D391" t="str">
        <f t="shared" si="39"/>
        <v>FRANSIZ DEVL</v>
      </c>
      <c r="E391" s="3" t="str">
        <f t="shared" si="37"/>
        <v>1973</v>
      </c>
      <c r="F391" s="3">
        <f t="shared" si="40"/>
        <v>1970</v>
      </c>
      <c r="G391" s="9" t="str">
        <f t="shared" si="38"/>
        <v>1970-1975</v>
      </c>
      <c r="H391" t="str">
        <f t="shared" si="41"/>
        <v>FRANSA</v>
      </c>
      <c r="I391" t="s">
        <v>930</v>
      </c>
      <c r="J391">
        <f t="shared" si="42"/>
        <v>1</v>
      </c>
    </row>
    <row r="392" spans="1:10">
      <c r="A392" s="1" t="s">
        <v>931</v>
      </c>
      <c r="B392" s="1" t="s">
        <v>1293</v>
      </c>
      <c r="C392" t="s">
        <v>932</v>
      </c>
      <c r="D392" t="str">
        <f t="shared" si="39"/>
        <v>FRANCIS R. H</v>
      </c>
      <c r="E392" s="3" t="str">
        <f t="shared" si="37"/>
        <v>1972</v>
      </c>
      <c r="F392" s="3">
        <f t="shared" si="40"/>
        <v>1970</v>
      </c>
      <c r="G392" s="9" t="str">
        <f t="shared" si="38"/>
        <v>1970-1975</v>
      </c>
      <c r="H392" t="str">
        <f t="shared" si="41"/>
        <v>A.B.D.</v>
      </c>
      <c r="I392" t="s">
        <v>933</v>
      </c>
      <c r="J392">
        <f t="shared" si="4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4E34-48FA-1044-AAA5-8D3D5FA11850}">
  <dimension ref="A3:B86"/>
  <sheetViews>
    <sheetView topLeftCell="A73" workbookViewId="0">
      <selection activeCell="A3" sqref="A3:B86"/>
    </sheetView>
  </sheetViews>
  <sheetFormatPr baseColWidth="10" defaultRowHeight="16"/>
  <cols>
    <col min="1" max="1" width="13" bestFit="1" customWidth="1"/>
    <col min="2" max="2" width="13.6640625" bestFit="1" customWidth="1"/>
  </cols>
  <sheetData>
    <row r="3" spans="1:2">
      <c r="A3" s="2" t="s">
        <v>1339</v>
      </c>
      <c r="B3" t="s">
        <v>2064</v>
      </c>
    </row>
    <row r="4" spans="1:2">
      <c r="A4" s="4" t="s">
        <v>2002</v>
      </c>
      <c r="B4" s="3">
        <v>1</v>
      </c>
    </row>
    <row r="5" spans="1:2">
      <c r="A5" s="4" t="s">
        <v>2003</v>
      </c>
      <c r="B5" s="3">
        <v>3</v>
      </c>
    </row>
    <row r="6" spans="1:2">
      <c r="A6" s="4" t="s">
        <v>2004</v>
      </c>
      <c r="B6" s="3">
        <v>1</v>
      </c>
    </row>
    <row r="7" spans="1:2">
      <c r="A7" s="4" t="s">
        <v>2005</v>
      </c>
      <c r="B7" s="3">
        <v>4</v>
      </c>
    </row>
    <row r="8" spans="1:2">
      <c r="A8" s="4" t="s">
        <v>1963</v>
      </c>
      <c r="B8" s="3">
        <v>3</v>
      </c>
    </row>
    <row r="9" spans="1:2">
      <c r="A9" s="4" t="s">
        <v>2006</v>
      </c>
      <c r="B9" s="3">
        <v>1</v>
      </c>
    </row>
    <row r="10" spans="1:2">
      <c r="A10" s="4" t="s">
        <v>1964</v>
      </c>
      <c r="B10" s="3">
        <v>1</v>
      </c>
    </row>
    <row r="11" spans="1:2">
      <c r="A11" s="4" t="s">
        <v>1981</v>
      </c>
      <c r="B11" s="3">
        <v>1</v>
      </c>
    </row>
    <row r="12" spans="1:2">
      <c r="A12" s="4" t="s">
        <v>1990</v>
      </c>
      <c r="B12" s="3">
        <v>1</v>
      </c>
    </row>
    <row r="13" spans="1:2">
      <c r="A13" s="4" t="s">
        <v>1980</v>
      </c>
      <c r="B13" s="3">
        <v>1</v>
      </c>
    </row>
    <row r="14" spans="1:2">
      <c r="A14" s="4" t="s">
        <v>2007</v>
      </c>
      <c r="B14" s="3">
        <v>1</v>
      </c>
    </row>
    <row r="15" spans="1:2">
      <c r="A15" s="4" t="s">
        <v>1979</v>
      </c>
      <c r="B15" s="3">
        <v>1</v>
      </c>
    </row>
    <row r="16" spans="1:2">
      <c r="A16" s="4" t="s">
        <v>2008</v>
      </c>
      <c r="B16" s="3">
        <v>1</v>
      </c>
    </row>
    <row r="17" spans="1:2">
      <c r="A17" s="4" t="s">
        <v>2009</v>
      </c>
      <c r="B17" s="3">
        <v>3</v>
      </c>
    </row>
    <row r="18" spans="1:2">
      <c r="A18" s="4" t="s">
        <v>2010</v>
      </c>
      <c r="B18" s="3">
        <v>1</v>
      </c>
    </row>
    <row r="19" spans="1:2">
      <c r="A19" s="4" t="s">
        <v>2011</v>
      </c>
      <c r="B19" s="3">
        <v>1</v>
      </c>
    </row>
    <row r="20" spans="1:2">
      <c r="A20" s="4" t="s">
        <v>2012</v>
      </c>
      <c r="B20" s="3">
        <v>1</v>
      </c>
    </row>
    <row r="21" spans="1:2">
      <c r="A21" s="4" t="s">
        <v>2013</v>
      </c>
      <c r="B21" s="3">
        <v>1</v>
      </c>
    </row>
    <row r="22" spans="1:2">
      <c r="A22" s="4" t="s">
        <v>2014</v>
      </c>
      <c r="B22" s="3">
        <v>6</v>
      </c>
    </row>
    <row r="23" spans="1:2">
      <c r="A23" s="4" t="s">
        <v>2015</v>
      </c>
      <c r="B23" s="3">
        <v>1</v>
      </c>
    </row>
    <row r="24" spans="1:2">
      <c r="A24" s="4" t="s">
        <v>2016</v>
      </c>
      <c r="B24" s="3">
        <v>1</v>
      </c>
    </row>
    <row r="25" spans="1:2">
      <c r="A25" s="4" t="s">
        <v>2017</v>
      </c>
      <c r="B25" s="3">
        <v>3</v>
      </c>
    </row>
    <row r="26" spans="1:2">
      <c r="A26" s="4" t="s">
        <v>2018</v>
      </c>
      <c r="B26" s="3">
        <v>1</v>
      </c>
    </row>
    <row r="27" spans="1:2">
      <c r="A27" s="4" t="s">
        <v>2019</v>
      </c>
      <c r="B27" s="3">
        <v>2</v>
      </c>
    </row>
    <row r="28" spans="1:2">
      <c r="A28" s="4" t="s">
        <v>2020</v>
      </c>
      <c r="B28" s="3">
        <v>3</v>
      </c>
    </row>
    <row r="29" spans="1:2">
      <c r="A29" s="4" t="s">
        <v>2021</v>
      </c>
      <c r="B29" s="3">
        <v>2</v>
      </c>
    </row>
    <row r="30" spans="1:2">
      <c r="A30" s="4" t="s">
        <v>1998</v>
      </c>
      <c r="B30" s="3">
        <v>2</v>
      </c>
    </row>
    <row r="31" spans="1:2">
      <c r="A31" s="4" t="s">
        <v>2022</v>
      </c>
      <c r="B31" s="3">
        <v>1</v>
      </c>
    </row>
    <row r="32" spans="1:2">
      <c r="A32" s="4" t="s">
        <v>2023</v>
      </c>
      <c r="B32" s="3">
        <v>3</v>
      </c>
    </row>
    <row r="33" spans="1:2">
      <c r="A33" s="4" t="s">
        <v>2024</v>
      </c>
      <c r="B33" s="3">
        <v>2</v>
      </c>
    </row>
    <row r="34" spans="1:2">
      <c r="A34" s="4" t="s">
        <v>2025</v>
      </c>
      <c r="B34" s="3">
        <v>4</v>
      </c>
    </row>
    <row r="35" spans="1:2">
      <c r="A35" s="4" t="s">
        <v>1978</v>
      </c>
      <c r="B35" s="3">
        <v>1</v>
      </c>
    </row>
    <row r="36" spans="1:2">
      <c r="A36" s="4" t="s">
        <v>2026</v>
      </c>
      <c r="B36" s="3">
        <v>1</v>
      </c>
    </row>
    <row r="37" spans="1:2">
      <c r="A37" s="4" t="s">
        <v>1991</v>
      </c>
      <c r="B37" s="3">
        <v>25</v>
      </c>
    </row>
    <row r="38" spans="1:2">
      <c r="A38" s="4" t="s">
        <v>2027</v>
      </c>
      <c r="B38" s="3">
        <v>10</v>
      </c>
    </row>
    <row r="39" spans="1:2">
      <c r="A39" s="4" t="s">
        <v>2028</v>
      </c>
      <c r="B39" s="3">
        <v>1</v>
      </c>
    </row>
    <row r="40" spans="1:2">
      <c r="A40" s="4" t="s">
        <v>2029</v>
      </c>
      <c r="B40" s="3">
        <v>1</v>
      </c>
    </row>
    <row r="41" spans="1:2">
      <c r="A41" s="4" t="s">
        <v>2030</v>
      </c>
      <c r="B41" s="3">
        <v>1</v>
      </c>
    </row>
    <row r="42" spans="1:2">
      <c r="A42" s="4" t="s">
        <v>2031</v>
      </c>
      <c r="B42" s="3">
        <v>1</v>
      </c>
    </row>
    <row r="43" spans="1:2">
      <c r="A43" s="4" t="s">
        <v>2032</v>
      </c>
      <c r="B43" s="3">
        <v>5</v>
      </c>
    </row>
    <row r="44" spans="1:2">
      <c r="A44" s="4" t="s">
        <v>2033</v>
      </c>
      <c r="B44" s="3">
        <v>3</v>
      </c>
    </row>
    <row r="45" spans="1:2">
      <c r="A45" s="4" t="s">
        <v>2034</v>
      </c>
      <c r="B45" s="3">
        <v>2</v>
      </c>
    </row>
    <row r="46" spans="1:2">
      <c r="A46" s="4" t="s">
        <v>1982</v>
      </c>
      <c r="B46" s="3">
        <v>9</v>
      </c>
    </row>
    <row r="47" spans="1:2">
      <c r="A47" s="4" t="s">
        <v>2035</v>
      </c>
      <c r="B47" s="3">
        <v>1</v>
      </c>
    </row>
    <row r="48" spans="1:2">
      <c r="A48" s="4" t="s">
        <v>2036</v>
      </c>
      <c r="B48" s="3">
        <v>1</v>
      </c>
    </row>
    <row r="49" spans="1:2">
      <c r="A49" s="4" t="s">
        <v>2037</v>
      </c>
      <c r="B49" s="3">
        <v>1</v>
      </c>
    </row>
    <row r="50" spans="1:2">
      <c r="A50" s="4" t="s">
        <v>1961</v>
      </c>
      <c r="B50" s="3">
        <v>6</v>
      </c>
    </row>
    <row r="51" spans="1:2">
      <c r="A51" s="4" t="s">
        <v>2038</v>
      </c>
      <c r="B51" s="3">
        <v>3</v>
      </c>
    </row>
    <row r="52" spans="1:2">
      <c r="A52" s="4" t="s">
        <v>2039</v>
      </c>
      <c r="B52" s="3">
        <v>1</v>
      </c>
    </row>
    <row r="53" spans="1:2">
      <c r="A53" s="4" t="s">
        <v>1962</v>
      </c>
      <c r="B53" s="3">
        <v>1</v>
      </c>
    </row>
    <row r="54" spans="1:2">
      <c r="A54" s="4" t="s">
        <v>2040</v>
      </c>
      <c r="B54" s="3">
        <v>25</v>
      </c>
    </row>
    <row r="55" spans="1:2">
      <c r="A55" s="4" t="s">
        <v>2041</v>
      </c>
      <c r="B55" s="3">
        <v>3</v>
      </c>
    </row>
    <row r="56" spans="1:2">
      <c r="A56" s="4" t="s">
        <v>1989</v>
      </c>
      <c r="B56" s="3">
        <v>3</v>
      </c>
    </row>
    <row r="57" spans="1:2">
      <c r="A57" s="4" t="s">
        <v>2042</v>
      </c>
      <c r="B57" s="3">
        <v>9</v>
      </c>
    </row>
    <row r="58" spans="1:2">
      <c r="A58" s="4" t="s">
        <v>1977</v>
      </c>
      <c r="B58" s="3">
        <v>17</v>
      </c>
    </row>
    <row r="59" spans="1:2">
      <c r="A59" s="4" t="s">
        <v>2043</v>
      </c>
      <c r="B59" s="3">
        <v>9</v>
      </c>
    </row>
    <row r="60" spans="1:2">
      <c r="A60" s="4" t="s">
        <v>2044</v>
      </c>
      <c r="B60" s="3">
        <v>3</v>
      </c>
    </row>
    <row r="61" spans="1:2">
      <c r="A61" s="4" t="s">
        <v>751</v>
      </c>
      <c r="B61" s="3">
        <v>3</v>
      </c>
    </row>
    <row r="62" spans="1:2">
      <c r="A62" s="4" t="s">
        <v>2045</v>
      </c>
      <c r="B62" s="3">
        <v>1</v>
      </c>
    </row>
    <row r="63" spans="1:2">
      <c r="A63" s="4" t="s">
        <v>188</v>
      </c>
      <c r="B63" s="3">
        <v>480</v>
      </c>
    </row>
    <row r="64" spans="1:2">
      <c r="A64" s="4" t="s">
        <v>764</v>
      </c>
      <c r="B64" s="3">
        <v>97</v>
      </c>
    </row>
    <row r="65" spans="1:2">
      <c r="A65" s="4" t="s">
        <v>172</v>
      </c>
      <c r="B65" s="3">
        <v>48</v>
      </c>
    </row>
    <row r="66" spans="1:2">
      <c r="A66" s="4" t="s">
        <v>910</v>
      </c>
      <c r="B66" s="3">
        <v>1</v>
      </c>
    </row>
    <row r="67" spans="1:2">
      <c r="A67" s="4" t="s">
        <v>2046</v>
      </c>
      <c r="B67" s="3">
        <v>3</v>
      </c>
    </row>
    <row r="68" spans="1:2">
      <c r="A68" s="4" t="s">
        <v>2047</v>
      </c>
      <c r="B68" s="3">
        <v>1</v>
      </c>
    </row>
    <row r="69" spans="1:2">
      <c r="A69" s="4" t="s">
        <v>2048</v>
      </c>
      <c r="B69" s="3">
        <v>2</v>
      </c>
    </row>
    <row r="70" spans="1:2">
      <c r="A70" s="4" t="s">
        <v>2049</v>
      </c>
      <c r="B70" s="3">
        <v>1</v>
      </c>
    </row>
    <row r="71" spans="1:2">
      <c r="A71" s="4" t="s">
        <v>2050</v>
      </c>
      <c r="B71" s="3">
        <v>7</v>
      </c>
    </row>
    <row r="72" spans="1:2">
      <c r="A72" s="4" t="s">
        <v>2051</v>
      </c>
      <c r="B72" s="3">
        <v>1</v>
      </c>
    </row>
    <row r="73" spans="1:2">
      <c r="A73" s="4" t="s">
        <v>1976</v>
      </c>
      <c r="B73" s="3">
        <v>4</v>
      </c>
    </row>
    <row r="74" spans="1:2">
      <c r="A74" s="4" t="s">
        <v>2052</v>
      </c>
      <c r="B74" s="3">
        <v>1</v>
      </c>
    </row>
    <row r="75" spans="1:2">
      <c r="A75" s="4" t="s">
        <v>2053</v>
      </c>
      <c r="B75" s="3">
        <v>2</v>
      </c>
    </row>
    <row r="76" spans="1:2">
      <c r="A76" s="4" t="s">
        <v>2054</v>
      </c>
      <c r="B76" s="3">
        <v>2</v>
      </c>
    </row>
    <row r="77" spans="1:2">
      <c r="A77" s="4" t="s">
        <v>2055</v>
      </c>
      <c r="B77" s="3">
        <v>4</v>
      </c>
    </row>
    <row r="78" spans="1:2">
      <c r="A78" s="4" t="s">
        <v>2056</v>
      </c>
      <c r="B78" s="3">
        <v>1</v>
      </c>
    </row>
    <row r="79" spans="1:2">
      <c r="A79" s="4" t="s">
        <v>2057</v>
      </c>
      <c r="B79" s="3">
        <v>1</v>
      </c>
    </row>
    <row r="80" spans="1:2">
      <c r="A80" s="4" t="s">
        <v>2058</v>
      </c>
      <c r="B80" s="3">
        <v>1</v>
      </c>
    </row>
    <row r="81" spans="1:2">
      <c r="A81" s="4" t="s">
        <v>2059</v>
      </c>
      <c r="B81" s="3">
        <v>1</v>
      </c>
    </row>
    <row r="82" spans="1:2">
      <c r="A82" s="4" t="s">
        <v>2060</v>
      </c>
      <c r="B82" s="3">
        <v>1</v>
      </c>
    </row>
    <row r="83" spans="1:2">
      <c r="A83" s="4" t="s">
        <v>2061</v>
      </c>
      <c r="B83" s="3">
        <v>7</v>
      </c>
    </row>
    <row r="84" spans="1:2">
      <c r="A84" s="4" t="s">
        <v>2062</v>
      </c>
      <c r="B84" s="3">
        <v>2</v>
      </c>
    </row>
    <row r="85" spans="1:2">
      <c r="A85" s="4" t="s">
        <v>2063</v>
      </c>
      <c r="B85" s="3">
        <v>2</v>
      </c>
    </row>
    <row r="86" spans="1:2">
      <c r="A86" s="4" t="s">
        <v>1337</v>
      </c>
      <c r="B86" s="3">
        <v>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D92B-569A-2E4D-B48F-0D6A93510314}">
  <dimension ref="A1:E876"/>
  <sheetViews>
    <sheetView workbookViewId="0">
      <selection activeCell="M8" sqref="M8"/>
    </sheetView>
  </sheetViews>
  <sheetFormatPr baseColWidth="10" defaultRowHeight="16"/>
  <sheetData>
    <row r="1" spans="1:5">
      <c r="A1" t="s">
        <v>2000</v>
      </c>
      <c r="B1" t="s">
        <v>2001</v>
      </c>
    </row>
    <row r="2" spans="1:5">
      <c r="A2" t="s">
        <v>2</v>
      </c>
      <c r="B2" t="str">
        <f>LEFT(A2,4)</f>
        <v>F42B</v>
      </c>
      <c r="D2" t="s">
        <v>1339</v>
      </c>
      <c r="E2" t="s">
        <v>2064</v>
      </c>
    </row>
    <row r="3" spans="1:5">
      <c r="A3" t="s">
        <v>511</v>
      </c>
      <c r="B3" t="str">
        <f t="shared" ref="B3:B66" si="0">LEFT(A3,4)</f>
        <v>F42B</v>
      </c>
      <c r="D3" t="s">
        <v>188</v>
      </c>
      <c r="E3">
        <v>480</v>
      </c>
    </row>
    <row r="4" spans="1:5">
      <c r="A4" t="s">
        <v>1660</v>
      </c>
      <c r="B4" t="str">
        <f t="shared" si="0"/>
        <v>F42B</v>
      </c>
      <c r="D4" t="s">
        <v>764</v>
      </c>
      <c r="E4">
        <v>97</v>
      </c>
    </row>
    <row r="5" spans="1:5">
      <c r="A5" t="s">
        <v>511</v>
      </c>
      <c r="B5" t="str">
        <f t="shared" si="0"/>
        <v>F42B</v>
      </c>
      <c r="D5" t="s">
        <v>172</v>
      </c>
      <c r="E5">
        <v>48</v>
      </c>
    </row>
    <row r="6" spans="1:5">
      <c r="A6" t="s">
        <v>1661</v>
      </c>
      <c r="B6" t="str">
        <f t="shared" si="0"/>
        <v>F42B</v>
      </c>
      <c r="D6" t="s">
        <v>1991</v>
      </c>
      <c r="E6">
        <v>25</v>
      </c>
    </row>
    <row r="7" spans="1:5">
      <c r="A7" t="s">
        <v>511</v>
      </c>
      <c r="B7" t="str">
        <f t="shared" si="0"/>
        <v>F42B</v>
      </c>
      <c r="D7" t="s">
        <v>2040</v>
      </c>
      <c r="E7">
        <v>25</v>
      </c>
    </row>
    <row r="8" spans="1:5">
      <c r="A8" t="s">
        <v>437</v>
      </c>
      <c r="B8" t="str">
        <f t="shared" si="0"/>
        <v>F42B</v>
      </c>
      <c r="D8" t="s">
        <v>1977</v>
      </c>
      <c r="E8">
        <v>17</v>
      </c>
    </row>
    <row r="9" spans="1:5">
      <c r="A9" t="s">
        <v>1662</v>
      </c>
      <c r="B9" t="str">
        <f t="shared" si="0"/>
        <v>F42B</v>
      </c>
      <c r="D9" t="s">
        <v>2027</v>
      </c>
      <c r="E9">
        <v>10</v>
      </c>
    </row>
    <row r="10" spans="1:5">
      <c r="A10" t="s">
        <v>1663</v>
      </c>
      <c r="B10" t="str">
        <f t="shared" si="0"/>
        <v>F42B</v>
      </c>
      <c r="D10" t="s">
        <v>1982</v>
      </c>
      <c r="E10">
        <v>9</v>
      </c>
    </row>
    <row r="11" spans="1:5">
      <c r="A11" t="s">
        <v>1664</v>
      </c>
      <c r="B11" t="str">
        <f t="shared" si="0"/>
        <v>F42B</v>
      </c>
      <c r="D11" t="s">
        <v>2042</v>
      </c>
      <c r="E11">
        <v>9</v>
      </c>
    </row>
    <row r="12" spans="1:5">
      <c r="A12" t="s">
        <v>1665</v>
      </c>
      <c r="B12" t="str">
        <f t="shared" si="0"/>
        <v>F42B</v>
      </c>
      <c r="D12" t="s">
        <v>2043</v>
      </c>
      <c r="E12">
        <v>9</v>
      </c>
    </row>
    <row r="13" spans="1:5">
      <c r="A13" t="s">
        <v>1666</v>
      </c>
      <c r="B13" t="str">
        <f t="shared" si="0"/>
        <v>F42B</v>
      </c>
      <c r="D13" t="s">
        <v>2050</v>
      </c>
      <c r="E13">
        <v>7</v>
      </c>
    </row>
    <row r="14" spans="1:5">
      <c r="A14" t="s">
        <v>1667</v>
      </c>
      <c r="B14" t="str">
        <f t="shared" si="0"/>
        <v>F42B</v>
      </c>
      <c r="D14" t="s">
        <v>2061</v>
      </c>
      <c r="E14">
        <v>7</v>
      </c>
    </row>
    <row r="15" spans="1:5">
      <c r="A15" t="s">
        <v>430</v>
      </c>
      <c r="B15" t="str">
        <f t="shared" si="0"/>
        <v>F42B</v>
      </c>
      <c r="D15" t="s">
        <v>2014</v>
      </c>
      <c r="E15">
        <v>6</v>
      </c>
    </row>
    <row r="16" spans="1:5">
      <c r="A16" t="s">
        <v>1668</v>
      </c>
      <c r="B16" t="str">
        <f t="shared" si="0"/>
        <v>F42B</v>
      </c>
      <c r="D16" t="s">
        <v>1961</v>
      </c>
      <c r="E16">
        <v>6</v>
      </c>
    </row>
    <row r="17" spans="1:5">
      <c r="A17" t="s">
        <v>664</v>
      </c>
      <c r="B17" t="str">
        <f t="shared" si="0"/>
        <v>F42B</v>
      </c>
      <c r="D17" t="s">
        <v>2032</v>
      </c>
      <c r="E17">
        <v>5</v>
      </c>
    </row>
    <row r="18" spans="1:5">
      <c r="A18" t="s">
        <v>132</v>
      </c>
      <c r="B18" t="str">
        <f t="shared" si="0"/>
        <v>F42B</v>
      </c>
      <c r="D18" t="s">
        <v>2005</v>
      </c>
      <c r="E18">
        <v>4</v>
      </c>
    </row>
    <row r="19" spans="1:5">
      <c r="A19" t="s">
        <v>698</v>
      </c>
      <c r="B19" t="str">
        <f t="shared" si="0"/>
        <v>F42B</v>
      </c>
      <c r="D19" t="s">
        <v>2025</v>
      </c>
      <c r="E19">
        <v>4</v>
      </c>
    </row>
    <row r="20" spans="1:5">
      <c r="A20" t="s">
        <v>1669</v>
      </c>
      <c r="B20" t="str">
        <f t="shared" si="0"/>
        <v>F42B</v>
      </c>
      <c r="D20" t="s">
        <v>1976</v>
      </c>
      <c r="E20">
        <v>4</v>
      </c>
    </row>
    <row r="21" spans="1:5">
      <c r="A21" t="s">
        <v>20</v>
      </c>
      <c r="B21" t="str">
        <f t="shared" si="0"/>
        <v>F42B</v>
      </c>
      <c r="D21" t="s">
        <v>2055</v>
      </c>
      <c r="E21">
        <v>4</v>
      </c>
    </row>
    <row r="22" spans="1:5">
      <c r="A22" t="s">
        <v>23</v>
      </c>
      <c r="B22" t="str">
        <f t="shared" si="0"/>
        <v>F42B</v>
      </c>
      <c r="D22" t="s">
        <v>2003</v>
      </c>
      <c r="E22">
        <v>3</v>
      </c>
    </row>
    <row r="23" spans="1:5">
      <c r="A23" t="s">
        <v>1670</v>
      </c>
      <c r="B23" t="str">
        <f t="shared" si="0"/>
        <v>F42C</v>
      </c>
      <c r="D23" t="s">
        <v>1963</v>
      </c>
      <c r="E23">
        <v>3</v>
      </c>
    </row>
    <row r="24" spans="1:5">
      <c r="A24" t="s">
        <v>1671</v>
      </c>
      <c r="B24" t="str">
        <f t="shared" si="0"/>
        <v>G01R</v>
      </c>
      <c r="D24" t="s">
        <v>2009</v>
      </c>
      <c r="E24">
        <v>3</v>
      </c>
    </row>
    <row r="25" spans="1:5">
      <c r="A25" t="s">
        <v>1672</v>
      </c>
      <c r="B25" t="str">
        <f t="shared" si="0"/>
        <v>F42B</v>
      </c>
      <c r="D25" t="s">
        <v>2017</v>
      </c>
      <c r="E25">
        <v>3</v>
      </c>
    </row>
    <row r="26" spans="1:5">
      <c r="A26" t="s">
        <v>1673</v>
      </c>
      <c r="B26" t="str">
        <f t="shared" si="0"/>
        <v>F42B</v>
      </c>
      <c r="D26" t="s">
        <v>2020</v>
      </c>
      <c r="E26">
        <v>3</v>
      </c>
    </row>
    <row r="27" spans="1:5">
      <c r="A27" t="s">
        <v>1669</v>
      </c>
      <c r="B27" t="str">
        <f t="shared" si="0"/>
        <v>F42B</v>
      </c>
      <c r="D27" t="s">
        <v>2023</v>
      </c>
      <c r="E27">
        <v>3</v>
      </c>
    </row>
    <row r="28" spans="1:5">
      <c r="A28" t="s">
        <v>1674</v>
      </c>
      <c r="B28" t="str">
        <f t="shared" si="0"/>
        <v>F42B</v>
      </c>
      <c r="D28" t="s">
        <v>2033</v>
      </c>
      <c r="E28">
        <v>3</v>
      </c>
    </row>
    <row r="29" spans="1:5">
      <c r="A29" t="s">
        <v>1675</v>
      </c>
      <c r="B29" t="str">
        <f t="shared" si="0"/>
        <v>F42B</v>
      </c>
      <c r="D29" t="s">
        <v>2038</v>
      </c>
      <c r="E29">
        <v>3</v>
      </c>
    </row>
    <row r="30" spans="1:5">
      <c r="A30" t="s">
        <v>1676</v>
      </c>
      <c r="B30" t="str">
        <f t="shared" si="0"/>
        <v>F42B</v>
      </c>
      <c r="D30" t="s">
        <v>2041</v>
      </c>
      <c r="E30">
        <v>3</v>
      </c>
    </row>
    <row r="31" spans="1:5">
      <c r="A31" t="s">
        <v>1677</v>
      </c>
      <c r="B31" t="str">
        <f t="shared" si="0"/>
        <v>F42B</v>
      </c>
      <c r="D31" t="s">
        <v>1989</v>
      </c>
      <c r="E31">
        <v>3</v>
      </c>
    </row>
    <row r="32" spans="1:5">
      <c r="A32" t="s">
        <v>672</v>
      </c>
      <c r="B32" t="str">
        <f t="shared" si="0"/>
        <v>F42B</v>
      </c>
      <c r="D32" t="s">
        <v>2044</v>
      </c>
      <c r="E32">
        <v>3</v>
      </c>
    </row>
    <row r="33" spans="1:5">
      <c r="A33" t="s">
        <v>590</v>
      </c>
      <c r="B33" t="str">
        <f t="shared" si="0"/>
        <v>F42B</v>
      </c>
      <c r="D33" t="s">
        <v>751</v>
      </c>
      <c r="E33">
        <v>3</v>
      </c>
    </row>
    <row r="34" spans="1:5">
      <c r="A34" t="s">
        <v>361</v>
      </c>
      <c r="B34" t="str">
        <f t="shared" si="0"/>
        <v>F42B</v>
      </c>
      <c r="D34" t="s">
        <v>2046</v>
      </c>
      <c r="E34">
        <v>3</v>
      </c>
    </row>
    <row r="35" spans="1:5">
      <c r="A35" t="s">
        <v>1678</v>
      </c>
      <c r="B35" t="str">
        <f t="shared" si="0"/>
        <v>B30B</v>
      </c>
      <c r="D35" t="s">
        <v>2019</v>
      </c>
      <c r="E35">
        <v>2</v>
      </c>
    </row>
    <row r="36" spans="1:5">
      <c r="A36" t="s">
        <v>23</v>
      </c>
      <c r="B36" t="str">
        <f t="shared" si="0"/>
        <v>F42B</v>
      </c>
      <c r="D36" t="s">
        <v>2021</v>
      </c>
      <c r="E36">
        <v>2</v>
      </c>
    </row>
    <row r="37" spans="1:5">
      <c r="A37" t="s">
        <v>1679</v>
      </c>
      <c r="B37" t="str">
        <f t="shared" si="0"/>
        <v>B29C</v>
      </c>
      <c r="D37" t="s">
        <v>1998</v>
      </c>
      <c r="E37">
        <v>2</v>
      </c>
    </row>
    <row r="38" spans="1:5">
      <c r="A38" t="s">
        <v>38</v>
      </c>
      <c r="B38" t="str">
        <f t="shared" si="0"/>
        <v>F42B</v>
      </c>
      <c r="D38" t="s">
        <v>2024</v>
      </c>
      <c r="E38">
        <v>2</v>
      </c>
    </row>
    <row r="39" spans="1:5">
      <c r="A39" t="s">
        <v>41</v>
      </c>
      <c r="B39" t="str">
        <f t="shared" si="0"/>
        <v>F42B</v>
      </c>
      <c r="D39" t="s">
        <v>2034</v>
      </c>
      <c r="E39">
        <v>2</v>
      </c>
    </row>
    <row r="40" spans="1:5">
      <c r="A40" t="s">
        <v>69</v>
      </c>
      <c r="B40" t="str">
        <f t="shared" si="0"/>
        <v>F42B</v>
      </c>
      <c r="D40" t="s">
        <v>2048</v>
      </c>
      <c r="E40">
        <v>2</v>
      </c>
    </row>
    <row r="41" spans="1:5">
      <c r="A41" t="s">
        <v>1680</v>
      </c>
      <c r="B41" t="str">
        <f t="shared" si="0"/>
        <v>B64C</v>
      </c>
      <c r="D41" t="s">
        <v>2053</v>
      </c>
      <c r="E41">
        <v>2</v>
      </c>
    </row>
    <row r="42" spans="1:5">
      <c r="A42" t="s">
        <v>1681</v>
      </c>
      <c r="B42" t="str">
        <f t="shared" si="0"/>
        <v>B64F</v>
      </c>
      <c r="D42" t="s">
        <v>2054</v>
      </c>
      <c r="E42">
        <v>2</v>
      </c>
    </row>
    <row r="43" spans="1:5">
      <c r="A43" t="s">
        <v>46</v>
      </c>
      <c r="B43" t="str">
        <f t="shared" si="0"/>
        <v>F42C</v>
      </c>
      <c r="D43" t="s">
        <v>2062</v>
      </c>
      <c r="E43">
        <v>2</v>
      </c>
    </row>
    <row r="44" spans="1:5">
      <c r="A44" t="s">
        <v>49</v>
      </c>
      <c r="B44" t="str">
        <f t="shared" si="0"/>
        <v>F42C</v>
      </c>
      <c r="D44" t="s">
        <v>2063</v>
      </c>
      <c r="E44">
        <v>2</v>
      </c>
    </row>
    <row r="45" spans="1:5">
      <c r="A45" t="s">
        <v>1682</v>
      </c>
      <c r="B45" t="str">
        <f t="shared" si="0"/>
        <v>C06B</v>
      </c>
      <c r="D45" t="s">
        <v>2002</v>
      </c>
      <c r="E45">
        <v>1</v>
      </c>
    </row>
    <row r="46" spans="1:5">
      <c r="A46" t="s">
        <v>1683</v>
      </c>
      <c r="B46" t="str">
        <f t="shared" si="0"/>
        <v>C06B</v>
      </c>
      <c r="D46" t="s">
        <v>2004</v>
      </c>
      <c r="E46">
        <v>1</v>
      </c>
    </row>
    <row r="47" spans="1:5">
      <c r="A47" t="s">
        <v>1684</v>
      </c>
      <c r="B47" t="str">
        <f t="shared" si="0"/>
        <v>C06B</v>
      </c>
      <c r="D47" t="s">
        <v>2006</v>
      </c>
      <c r="E47">
        <v>1</v>
      </c>
    </row>
    <row r="48" spans="1:5">
      <c r="A48" t="s">
        <v>87</v>
      </c>
      <c r="B48" t="str">
        <f t="shared" si="0"/>
        <v>F42B</v>
      </c>
      <c r="D48" t="s">
        <v>1964</v>
      </c>
      <c r="E48">
        <v>1</v>
      </c>
    </row>
    <row r="49" spans="1:5">
      <c r="A49" t="s">
        <v>1685</v>
      </c>
      <c r="B49" t="str">
        <f t="shared" si="0"/>
        <v>A62D</v>
      </c>
      <c r="D49" t="s">
        <v>1981</v>
      </c>
      <c r="E49">
        <v>1</v>
      </c>
    </row>
    <row r="50" spans="1:5">
      <c r="A50" t="s">
        <v>1686</v>
      </c>
      <c r="B50" t="str">
        <f t="shared" si="0"/>
        <v>A62D</v>
      </c>
      <c r="D50" t="s">
        <v>1990</v>
      </c>
      <c r="E50">
        <v>1</v>
      </c>
    </row>
    <row r="51" spans="1:5">
      <c r="A51" t="s">
        <v>336</v>
      </c>
      <c r="B51" t="str">
        <f t="shared" si="0"/>
        <v>F42B</v>
      </c>
      <c r="D51" t="s">
        <v>1980</v>
      </c>
      <c r="E51">
        <v>1</v>
      </c>
    </row>
    <row r="52" spans="1:5">
      <c r="A52" t="s">
        <v>1687</v>
      </c>
      <c r="B52" t="str">
        <f t="shared" si="0"/>
        <v>F41G</v>
      </c>
      <c r="D52" t="s">
        <v>2007</v>
      </c>
      <c r="E52">
        <v>1</v>
      </c>
    </row>
    <row r="53" spans="1:5">
      <c r="A53" t="s">
        <v>1688</v>
      </c>
      <c r="B53" t="str">
        <f t="shared" si="0"/>
        <v>F41G</v>
      </c>
      <c r="D53" t="s">
        <v>1979</v>
      </c>
      <c r="E53">
        <v>1</v>
      </c>
    </row>
    <row r="54" spans="1:5">
      <c r="A54" t="s">
        <v>1689</v>
      </c>
      <c r="B54" t="str">
        <f t="shared" si="0"/>
        <v>F41G</v>
      </c>
      <c r="D54" t="s">
        <v>2008</v>
      </c>
      <c r="E54">
        <v>1</v>
      </c>
    </row>
    <row r="55" spans="1:5">
      <c r="A55" t="s">
        <v>336</v>
      </c>
      <c r="B55" t="str">
        <f t="shared" si="0"/>
        <v>F42B</v>
      </c>
      <c r="D55" t="s">
        <v>2010</v>
      </c>
      <c r="E55">
        <v>1</v>
      </c>
    </row>
    <row r="56" spans="1:5">
      <c r="A56" t="s">
        <v>1690</v>
      </c>
      <c r="B56" t="str">
        <f t="shared" si="0"/>
        <v>G01C</v>
      </c>
      <c r="D56" t="s">
        <v>2011</v>
      </c>
      <c r="E56">
        <v>1</v>
      </c>
    </row>
    <row r="57" spans="1:5">
      <c r="A57" t="s">
        <v>1691</v>
      </c>
      <c r="B57" t="str">
        <f t="shared" si="0"/>
        <v>G05D</v>
      </c>
      <c r="D57" t="s">
        <v>2012</v>
      </c>
      <c r="E57">
        <v>1</v>
      </c>
    </row>
    <row r="58" spans="1:5">
      <c r="A58" t="s">
        <v>59</v>
      </c>
      <c r="B58" t="str">
        <f t="shared" si="0"/>
        <v>F42B</v>
      </c>
      <c r="D58" t="s">
        <v>2013</v>
      </c>
      <c r="E58">
        <v>1</v>
      </c>
    </row>
    <row r="59" spans="1:5">
      <c r="A59" t="s">
        <v>1687</v>
      </c>
      <c r="B59" t="str">
        <f t="shared" si="0"/>
        <v>F41G</v>
      </c>
      <c r="D59" t="s">
        <v>2015</v>
      </c>
      <c r="E59">
        <v>1</v>
      </c>
    </row>
    <row r="60" spans="1:5">
      <c r="A60" t="s">
        <v>336</v>
      </c>
      <c r="B60" t="str">
        <f t="shared" si="0"/>
        <v>F42B</v>
      </c>
      <c r="D60" t="s">
        <v>2016</v>
      </c>
      <c r="E60">
        <v>1</v>
      </c>
    </row>
    <row r="61" spans="1:5">
      <c r="A61" t="s">
        <v>1692</v>
      </c>
      <c r="B61" t="str">
        <f t="shared" si="0"/>
        <v>G02B</v>
      </c>
      <c r="D61" t="s">
        <v>2018</v>
      </c>
      <c r="E61">
        <v>1</v>
      </c>
    </row>
    <row r="62" spans="1:5">
      <c r="A62" t="s">
        <v>1693</v>
      </c>
      <c r="B62" t="str">
        <f t="shared" si="0"/>
        <v>G01S</v>
      </c>
      <c r="D62" t="s">
        <v>2022</v>
      </c>
      <c r="E62">
        <v>1</v>
      </c>
    </row>
    <row r="63" spans="1:5">
      <c r="A63" t="s">
        <v>1694</v>
      </c>
      <c r="B63" t="str">
        <f t="shared" si="0"/>
        <v>G01S</v>
      </c>
      <c r="D63" t="s">
        <v>1978</v>
      </c>
      <c r="E63">
        <v>1</v>
      </c>
    </row>
    <row r="64" spans="1:5">
      <c r="A64" t="s">
        <v>1695</v>
      </c>
      <c r="B64" t="str">
        <f t="shared" si="0"/>
        <v>G01S</v>
      </c>
      <c r="D64" t="s">
        <v>2026</v>
      </c>
      <c r="E64">
        <v>1</v>
      </c>
    </row>
    <row r="65" spans="1:5">
      <c r="A65" t="s">
        <v>269</v>
      </c>
      <c r="B65" t="str">
        <f t="shared" si="0"/>
        <v>F42B</v>
      </c>
      <c r="D65" t="s">
        <v>2028</v>
      </c>
      <c r="E65">
        <v>1</v>
      </c>
    </row>
    <row r="66" spans="1:5">
      <c r="A66" t="s">
        <v>1696</v>
      </c>
      <c r="B66" t="str">
        <f t="shared" si="0"/>
        <v>F42B</v>
      </c>
      <c r="D66" t="s">
        <v>2029</v>
      </c>
      <c r="E66">
        <v>1</v>
      </c>
    </row>
    <row r="67" spans="1:5">
      <c r="A67" t="s">
        <v>1697</v>
      </c>
      <c r="B67" t="str">
        <f t="shared" ref="B67:B130" si="1">LEFT(A67,4)</f>
        <v>F42B</v>
      </c>
      <c r="D67" t="s">
        <v>2030</v>
      </c>
      <c r="E67">
        <v>1</v>
      </c>
    </row>
    <row r="68" spans="1:5">
      <c r="A68" t="s">
        <v>1698</v>
      </c>
      <c r="B68" t="str">
        <f t="shared" si="1"/>
        <v>F42B</v>
      </c>
      <c r="D68" t="s">
        <v>2031</v>
      </c>
      <c r="E68">
        <v>1</v>
      </c>
    </row>
    <row r="69" spans="1:5">
      <c r="A69" t="s">
        <v>132</v>
      </c>
      <c r="B69" t="str">
        <f t="shared" si="1"/>
        <v>F42B</v>
      </c>
      <c r="D69" t="s">
        <v>2035</v>
      </c>
      <c r="E69">
        <v>1</v>
      </c>
    </row>
    <row r="70" spans="1:5">
      <c r="A70" t="s">
        <v>1699</v>
      </c>
      <c r="B70" t="str">
        <f t="shared" si="1"/>
        <v>F42B</v>
      </c>
      <c r="D70" t="s">
        <v>2036</v>
      </c>
      <c r="E70">
        <v>1</v>
      </c>
    </row>
    <row r="71" spans="1:5">
      <c r="A71" t="s">
        <v>69</v>
      </c>
      <c r="B71" t="str">
        <f t="shared" si="1"/>
        <v>F42B</v>
      </c>
      <c r="D71" t="s">
        <v>2037</v>
      </c>
      <c r="E71">
        <v>1</v>
      </c>
    </row>
    <row r="72" spans="1:5">
      <c r="A72" t="s">
        <v>46</v>
      </c>
      <c r="B72" t="str">
        <f t="shared" si="1"/>
        <v>F42C</v>
      </c>
      <c r="D72" t="s">
        <v>2039</v>
      </c>
      <c r="E72">
        <v>1</v>
      </c>
    </row>
    <row r="73" spans="1:5">
      <c r="A73" t="s">
        <v>1700</v>
      </c>
      <c r="B73" t="str">
        <f t="shared" si="1"/>
        <v>F42C</v>
      </c>
      <c r="D73" t="s">
        <v>1962</v>
      </c>
      <c r="E73">
        <v>1</v>
      </c>
    </row>
    <row r="74" spans="1:5">
      <c r="A74" t="s">
        <v>672</v>
      </c>
      <c r="B74" t="str">
        <f t="shared" si="1"/>
        <v>F42B</v>
      </c>
      <c r="D74" t="s">
        <v>2045</v>
      </c>
      <c r="E74">
        <v>1</v>
      </c>
    </row>
    <row r="75" spans="1:5">
      <c r="A75" t="s">
        <v>336</v>
      </c>
      <c r="B75" t="str">
        <f t="shared" si="1"/>
        <v>F42B</v>
      </c>
      <c r="D75" t="s">
        <v>910</v>
      </c>
      <c r="E75">
        <v>1</v>
      </c>
    </row>
    <row r="76" spans="1:5">
      <c r="A76" t="s">
        <v>77</v>
      </c>
      <c r="B76" t="str">
        <f t="shared" si="1"/>
        <v>F42B</v>
      </c>
      <c r="D76" t="s">
        <v>2047</v>
      </c>
      <c r="E76">
        <v>1</v>
      </c>
    </row>
    <row r="77" spans="1:5">
      <c r="A77" t="s">
        <v>105</v>
      </c>
      <c r="B77" t="str">
        <f t="shared" si="1"/>
        <v>F42B</v>
      </c>
      <c r="D77" t="s">
        <v>2049</v>
      </c>
      <c r="E77">
        <v>1</v>
      </c>
    </row>
    <row r="78" spans="1:5">
      <c r="A78" t="s">
        <v>336</v>
      </c>
      <c r="B78" t="str">
        <f t="shared" si="1"/>
        <v>F42B</v>
      </c>
      <c r="D78" t="s">
        <v>2051</v>
      </c>
      <c r="E78">
        <v>1</v>
      </c>
    </row>
    <row r="79" spans="1:5">
      <c r="A79" t="s">
        <v>1701</v>
      </c>
      <c r="B79" t="str">
        <f t="shared" si="1"/>
        <v>F02K</v>
      </c>
      <c r="D79" t="s">
        <v>2052</v>
      </c>
      <c r="E79">
        <v>1</v>
      </c>
    </row>
    <row r="80" spans="1:5">
      <c r="A80" t="s">
        <v>1702</v>
      </c>
      <c r="B80" t="str">
        <f t="shared" si="1"/>
        <v>F02K</v>
      </c>
      <c r="D80" t="s">
        <v>2056</v>
      </c>
      <c r="E80">
        <v>1</v>
      </c>
    </row>
    <row r="81" spans="1:5">
      <c r="A81" t="s">
        <v>1703</v>
      </c>
      <c r="B81" t="str">
        <f t="shared" si="1"/>
        <v>F42C</v>
      </c>
      <c r="D81" t="s">
        <v>2057</v>
      </c>
      <c r="E81">
        <v>1</v>
      </c>
    </row>
    <row r="82" spans="1:5">
      <c r="A82" t="s">
        <v>1704</v>
      </c>
      <c r="B82" t="str">
        <f t="shared" si="1"/>
        <v>F42B</v>
      </c>
      <c r="D82" t="s">
        <v>2058</v>
      </c>
      <c r="E82">
        <v>1</v>
      </c>
    </row>
    <row r="83" spans="1:5">
      <c r="A83" t="s">
        <v>664</v>
      </c>
      <c r="B83" t="str">
        <f t="shared" si="1"/>
        <v>F42B</v>
      </c>
      <c r="D83" t="s">
        <v>2059</v>
      </c>
      <c r="E83">
        <v>1</v>
      </c>
    </row>
    <row r="84" spans="1:5">
      <c r="A84" t="s">
        <v>1705</v>
      </c>
      <c r="B84" t="str">
        <f t="shared" si="1"/>
        <v>F42C</v>
      </c>
      <c r="D84" t="s">
        <v>2060</v>
      </c>
      <c r="E84">
        <v>1</v>
      </c>
    </row>
    <row r="85" spans="1:5">
      <c r="A85" t="s">
        <v>1665</v>
      </c>
      <c r="B85" t="str">
        <f t="shared" si="1"/>
        <v>F42B</v>
      </c>
    </row>
    <row r="86" spans="1:5">
      <c r="A86" t="s">
        <v>511</v>
      </c>
      <c r="B86" t="str">
        <f t="shared" si="1"/>
        <v>F42B</v>
      </c>
    </row>
    <row r="87" spans="1:5">
      <c r="A87" t="s">
        <v>1706</v>
      </c>
      <c r="B87" t="str">
        <f t="shared" si="1"/>
        <v>F42B</v>
      </c>
    </row>
    <row r="88" spans="1:5">
      <c r="A88" t="s">
        <v>1665</v>
      </c>
      <c r="B88" t="str">
        <f t="shared" si="1"/>
        <v>F42B</v>
      </c>
    </row>
    <row r="89" spans="1:5">
      <c r="A89" t="s">
        <v>664</v>
      </c>
      <c r="B89" t="str">
        <f t="shared" si="1"/>
        <v>F42B</v>
      </c>
    </row>
    <row r="90" spans="1:5">
      <c r="A90" t="s">
        <v>1706</v>
      </c>
      <c r="B90" t="str">
        <f t="shared" si="1"/>
        <v>F42B</v>
      </c>
    </row>
    <row r="91" spans="1:5">
      <c r="A91" t="s">
        <v>511</v>
      </c>
      <c r="B91" t="str">
        <f t="shared" si="1"/>
        <v>F42B</v>
      </c>
    </row>
    <row r="92" spans="1:5">
      <c r="A92" t="s">
        <v>1707</v>
      </c>
      <c r="B92" t="str">
        <f t="shared" si="1"/>
        <v>F42B</v>
      </c>
    </row>
    <row r="93" spans="1:5">
      <c r="A93" t="s">
        <v>1705</v>
      </c>
      <c r="B93" t="str">
        <f t="shared" si="1"/>
        <v>F42C</v>
      </c>
    </row>
    <row r="94" spans="1:5">
      <c r="A94" t="s">
        <v>23</v>
      </c>
      <c r="B94" t="str">
        <f t="shared" si="1"/>
        <v>F42B</v>
      </c>
    </row>
    <row r="95" spans="1:5">
      <c r="A95" t="s">
        <v>87</v>
      </c>
      <c r="B95" t="str">
        <f t="shared" si="1"/>
        <v>F42B</v>
      </c>
    </row>
    <row r="96" spans="1:5">
      <c r="A96" t="s">
        <v>595</v>
      </c>
      <c r="B96" t="str">
        <f t="shared" si="1"/>
        <v>F42B</v>
      </c>
    </row>
    <row r="97" spans="1:2">
      <c r="A97" t="s">
        <v>1708</v>
      </c>
      <c r="B97" t="str">
        <f t="shared" si="1"/>
        <v>F42B</v>
      </c>
    </row>
    <row r="98" spans="1:2">
      <c r="A98" t="s">
        <v>920</v>
      </c>
      <c r="B98" t="str">
        <f t="shared" si="1"/>
        <v>F42B</v>
      </c>
    </row>
    <row r="99" spans="1:2">
      <c r="A99" t="s">
        <v>1709</v>
      </c>
      <c r="B99" t="str">
        <f t="shared" si="1"/>
        <v>B65B</v>
      </c>
    </row>
    <row r="100" spans="1:2">
      <c r="A100" t="s">
        <v>1710</v>
      </c>
      <c r="B100" t="str">
        <f t="shared" si="1"/>
        <v>B65B</v>
      </c>
    </row>
    <row r="101" spans="1:2">
      <c r="A101" t="s">
        <v>1711</v>
      </c>
      <c r="B101" t="str">
        <f t="shared" si="1"/>
        <v>B65D</v>
      </c>
    </row>
    <row r="102" spans="1:2">
      <c r="A102" t="s">
        <v>1712</v>
      </c>
      <c r="B102" t="str">
        <f t="shared" si="1"/>
        <v>B65D</v>
      </c>
    </row>
    <row r="103" spans="1:2">
      <c r="A103" t="s">
        <v>105</v>
      </c>
      <c r="B103" t="str">
        <f t="shared" si="1"/>
        <v>F42B</v>
      </c>
    </row>
    <row r="104" spans="1:2">
      <c r="A104" t="s">
        <v>1713</v>
      </c>
      <c r="B104" t="str">
        <f t="shared" si="1"/>
        <v>F42B</v>
      </c>
    </row>
    <row r="105" spans="1:2">
      <c r="A105" t="s">
        <v>38</v>
      </c>
      <c r="B105" t="str">
        <f t="shared" si="1"/>
        <v>F42B</v>
      </c>
    </row>
    <row r="106" spans="1:2">
      <c r="A106" t="s">
        <v>97</v>
      </c>
      <c r="B106" t="str">
        <f t="shared" si="1"/>
        <v>F42B</v>
      </c>
    </row>
    <row r="107" spans="1:2">
      <c r="A107" t="s">
        <v>1660</v>
      </c>
      <c r="B107" t="str">
        <f t="shared" si="1"/>
        <v>F42B</v>
      </c>
    </row>
    <row r="108" spans="1:2">
      <c r="A108" t="s">
        <v>688</v>
      </c>
      <c r="B108" t="str">
        <f t="shared" si="1"/>
        <v>F42B</v>
      </c>
    </row>
    <row r="109" spans="1:2">
      <c r="A109" t="s">
        <v>1714</v>
      </c>
      <c r="B109" t="str">
        <f t="shared" si="1"/>
        <v>F41G</v>
      </c>
    </row>
    <row r="110" spans="1:2">
      <c r="A110" t="s">
        <v>319</v>
      </c>
      <c r="B110" t="str">
        <f t="shared" si="1"/>
        <v>F42C</v>
      </c>
    </row>
    <row r="111" spans="1:2">
      <c r="A111" t="s">
        <v>1715</v>
      </c>
      <c r="B111" t="str">
        <f t="shared" si="1"/>
        <v>F41G</v>
      </c>
    </row>
    <row r="112" spans="1:2">
      <c r="A112" t="s">
        <v>1716</v>
      </c>
      <c r="B112" t="str">
        <f t="shared" si="1"/>
        <v>G01S</v>
      </c>
    </row>
    <row r="113" spans="1:2">
      <c r="A113" t="s">
        <v>1717</v>
      </c>
      <c r="B113" t="str">
        <f t="shared" si="1"/>
        <v>G01S</v>
      </c>
    </row>
    <row r="114" spans="1:2">
      <c r="A114" t="s">
        <v>105</v>
      </c>
      <c r="B114" t="str">
        <f t="shared" si="1"/>
        <v>F42B</v>
      </c>
    </row>
    <row r="115" spans="1:2">
      <c r="A115" t="s">
        <v>108</v>
      </c>
      <c r="B115" t="str">
        <f t="shared" si="1"/>
        <v>F42D</v>
      </c>
    </row>
    <row r="116" spans="1:2">
      <c r="A116" t="s">
        <v>111</v>
      </c>
      <c r="B116" t="str">
        <f t="shared" si="1"/>
        <v>F42D</v>
      </c>
    </row>
    <row r="117" spans="1:2">
      <c r="A117" t="s">
        <v>1718</v>
      </c>
      <c r="B117" t="str">
        <f t="shared" si="1"/>
        <v>E21D</v>
      </c>
    </row>
    <row r="118" spans="1:2">
      <c r="A118" t="s">
        <v>196</v>
      </c>
      <c r="B118" t="str">
        <f t="shared" si="1"/>
        <v>F42D</v>
      </c>
    </row>
    <row r="119" spans="1:2">
      <c r="A119" t="s">
        <v>1719</v>
      </c>
      <c r="B119" t="str">
        <f t="shared" si="1"/>
        <v>E21B</v>
      </c>
    </row>
    <row r="120" spans="1:2">
      <c r="A120" t="s">
        <v>1720</v>
      </c>
      <c r="B120" t="str">
        <f t="shared" si="1"/>
        <v>G06M</v>
      </c>
    </row>
    <row r="121" spans="1:2">
      <c r="A121" t="s">
        <v>1660</v>
      </c>
      <c r="B121" t="str">
        <f t="shared" si="1"/>
        <v>F42B</v>
      </c>
    </row>
    <row r="122" spans="1:2">
      <c r="A122" t="s">
        <v>1721</v>
      </c>
      <c r="B122" t="str">
        <f t="shared" si="1"/>
        <v>B07C</v>
      </c>
    </row>
    <row r="123" spans="1:2">
      <c r="A123" t="s">
        <v>1722</v>
      </c>
      <c r="B123" t="str">
        <f t="shared" si="1"/>
        <v>F41J</v>
      </c>
    </row>
    <row r="124" spans="1:2">
      <c r="A124" t="s">
        <v>401</v>
      </c>
      <c r="B124" t="str">
        <f t="shared" si="1"/>
        <v>F42B</v>
      </c>
    </row>
    <row r="125" spans="1:2">
      <c r="A125" t="s">
        <v>1722</v>
      </c>
      <c r="B125" t="str">
        <f t="shared" si="1"/>
        <v>F41J</v>
      </c>
    </row>
    <row r="126" spans="1:2">
      <c r="A126" t="s">
        <v>401</v>
      </c>
      <c r="B126" t="str">
        <f t="shared" si="1"/>
        <v>F42B</v>
      </c>
    </row>
    <row r="127" spans="1:2">
      <c r="A127" t="s">
        <v>1699</v>
      </c>
      <c r="B127" t="str">
        <f t="shared" si="1"/>
        <v>F42B</v>
      </c>
    </row>
    <row r="128" spans="1:2">
      <c r="A128" t="s">
        <v>132</v>
      </c>
      <c r="B128" t="str">
        <f t="shared" si="1"/>
        <v>F42B</v>
      </c>
    </row>
    <row r="129" spans="1:2">
      <c r="A129" t="s">
        <v>1723</v>
      </c>
      <c r="B129" t="str">
        <f t="shared" si="1"/>
        <v>F42B</v>
      </c>
    </row>
    <row r="130" spans="1:2">
      <c r="A130" t="s">
        <v>843</v>
      </c>
      <c r="B130" t="str">
        <f t="shared" si="1"/>
        <v>F42B</v>
      </c>
    </row>
    <row r="131" spans="1:2">
      <c r="A131" t="s">
        <v>1724</v>
      </c>
      <c r="B131" t="str">
        <f t="shared" ref="B131:B194" si="2">LEFT(A131,4)</f>
        <v>F41A</v>
      </c>
    </row>
    <row r="132" spans="1:2">
      <c r="A132" t="s">
        <v>1663</v>
      </c>
      <c r="B132" t="str">
        <f t="shared" si="2"/>
        <v>F42B</v>
      </c>
    </row>
    <row r="133" spans="1:2">
      <c r="A133" t="s">
        <v>132</v>
      </c>
      <c r="B133" t="str">
        <f t="shared" si="2"/>
        <v>F42B</v>
      </c>
    </row>
    <row r="134" spans="1:2">
      <c r="A134" t="s">
        <v>1697</v>
      </c>
      <c r="B134" t="str">
        <f t="shared" si="2"/>
        <v>F42B</v>
      </c>
    </row>
    <row r="135" spans="1:2">
      <c r="A135" t="s">
        <v>1725</v>
      </c>
      <c r="B135" t="str">
        <f t="shared" si="2"/>
        <v>F42B</v>
      </c>
    </row>
    <row r="136" spans="1:2">
      <c r="A136" t="s">
        <v>1726</v>
      </c>
      <c r="B136" t="str">
        <f t="shared" si="2"/>
        <v>F42B</v>
      </c>
    </row>
    <row r="137" spans="1:2">
      <c r="A137" t="s">
        <v>1713</v>
      </c>
      <c r="B137" t="str">
        <f t="shared" si="2"/>
        <v>F42B</v>
      </c>
    </row>
    <row r="138" spans="1:2">
      <c r="A138" t="s">
        <v>130</v>
      </c>
      <c r="B138" t="str">
        <f t="shared" si="2"/>
        <v>F42B</v>
      </c>
    </row>
    <row r="139" spans="1:2">
      <c r="A139" t="s">
        <v>132</v>
      </c>
      <c r="B139" t="str">
        <f t="shared" si="2"/>
        <v>F42B</v>
      </c>
    </row>
    <row r="140" spans="1:2">
      <c r="A140" t="s">
        <v>1727</v>
      </c>
      <c r="B140" t="str">
        <f t="shared" si="2"/>
        <v>F42B</v>
      </c>
    </row>
    <row r="141" spans="1:2">
      <c r="A141" t="s">
        <v>1728</v>
      </c>
      <c r="B141" t="str">
        <f t="shared" si="2"/>
        <v>F42B</v>
      </c>
    </row>
    <row r="142" spans="1:2">
      <c r="A142" t="s">
        <v>1729</v>
      </c>
      <c r="B142" t="str">
        <f t="shared" si="2"/>
        <v>F41F</v>
      </c>
    </row>
    <row r="143" spans="1:2">
      <c r="A143" t="s">
        <v>1730</v>
      </c>
      <c r="B143" t="str">
        <f t="shared" si="2"/>
        <v>F41A</v>
      </c>
    </row>
    <row r="144" spans="1:2">
      <c r="A144" t="s">
        <v>1731</v>
      </c>
      <c r="B144" t="str">
        <f t="shared" si="2"/>
        <v>F42B</v>
      </c>
    </row>
    <row r="145" spans="1:2">
      <c r="A145" t="s">
        <v>1732</v>
      </c>
      <c r="B145" t="str">
        <f t="shared" si="2"/>
        <v>F42B</v>
      </c>
    </row>
    <row r="146" spans="1:2">
      <c r="A146" t="s">
        <v>1733</v>
      </c>
      <c r="B146" t="str">
        <f t="shared" si="2"/>
        <v>H01M</v>
      </c>
    </row>
    <row r="147" spans="1:2">
      <c r="A147" t="s">
        <v>1683</v>
      </c>
      <c r="B147" t="str">
        <f t="shared" si="2"/>
        <v>C06B</v>
      </c>
    </row>
    <row r="148" spans="1:2">
      <c r="A148" t="s">
        <v>1734</v>
      </c>
      <c r="B148" t="str">
        <f t="shared" si="2"/>
        <v>C06B</v>
      </c>
    </row>
    <row r="149" spans="1:2">
      <c r="A149" t="s">
        <v>1735</v>
      </c>
      <c r="B149" t="str">
        <f t="shared" si="2"/>
        <v>C06C</v>
      </c>
    </row>
    <row r="150" spans="1:2">
      <c r="A150" t="s">
        <v>1736</v>
      </c>
      <c r="B150" t="str">
        <f t="shared" si="2"/>
        <v>C06B</v>
      </c>
    </row>
    <row r="151" spans="1:2">
      <c r="A151" t="s">
        <v>272</v>
      </c>
      <c r="B151" t="str">
        <f t="shared" si="2"/>
        <v>F42D</v>
      </c>
    </row>
    <row r="152" spans="1:2">
      <c r="A152" t="s">
        <v>143</v>
      </c>
      <c r="B152" t="str">
        <f t="shared" si="2"/>
        <v>F42C</v>
      </c>
    </row>
    <row r="153" spans="1:2">
      <c r="A153" t="s">
        <v>584</v>
      </c>
      <c r="B153" t="str">
        <f t="shared" si="2"/>
        <v>F42D</v>
      </c>
    </row>
    <row r="154" spans="1:2">
      <c r="A154" t="s">
        <v>667</v>
      </c>
      <c r="B154" t="str">
        <f t="shared" si="2"/>
        <v>F42C</v>
      </c>
    </row>
    <row r="155" spans="1:2">
      <c r="A155" t="s">
        <v>748</v>
      </c>
      <c r="B155" t="str">
        <f t="shared" si="2"/>
        <v>F42B</v>
      </c>
    </row>
    <row r="156" spans="1:2">
      <c r="A156" t="s">
        <v>1737</v>
      </c>
      <c r="B156" t="str">
        <f t="shared" si="2"/>
        <v>G04F</v>
      </c>
    </row>
    <row r="157" spans="1:2">
      <c r="A157" t="s">
        <v>1738</v>
      </c>
      <c r="B157" t="str">
        <f t="shared" si="2"/>
        <v>B60R</v>
      </c>
    </row>
    <row r="158" spans="1:2">
      <c r="A158" t="s">
        <v>1739</v>
      </c>
      <c r="B158" t="str">
        <f t="shared" si="2"/>
        <v>B63C</v>
      </c>
    </row>
    <row r="159" spans="1:2">
      <c r="A159" t="s">
        <v>1740</v>
      </c>
      <c r="B159" t="str">
        <f t="shared" si="2"/>
        <v>F42B</v>
      </c>
    </row>
    <row r="160" spans="1:2">
      <c r="A160" t="s">
        <v>748</v>
      </c>
      <c r="B160" t="str">
        <f t="shared" si="2"/>
        <v>F42B</v>
      </c>
    </row>
    <row r="161" spans="1:2">
      <c r="A161" t="s">
        <v>1741</v>
      </c>
      <c r="B161" t="str">
        <f t="shared" si="2"/>
        <v>F42C</v>
      </c>
    </row>
    <row r="162" spans="1:2">
      <c r="A162" t="s">
        <v>437</v>
      </c>
      <c r="B162" t="str">
        <f t="shared" si="2"/>
        <v>F42B</v>
      </c>
    </row>
    <row r="163" spans="1:2">
      <c r="A163" t="s">
        <v>1742</v>
      </c>
      <c r="B163" t="str">
        <f t="shared" si="2"/>
        <v>F41H</v>
      </c>
    </row>
    <row r="164" spans="1:2">
      <c r="A164" t="s">
        <v>1743</v>
      </c>
      <c r="B164" t="str">
        <f t="shared" si="2"/>
        <v>F41H</v>
      </c>
    </row>
    <row r="165" spans="1:2">
      <c r="A165" t="s">
        <v>1728</v>
      </c>
      <c r="B165" t="str">
        <f t="shared" si="2"/>
        <v>F42B</v>
      </c>
    </row>
    <row r="166" spans="1:2">
      <c r="A166" t="s">
        <v>698</v>
      </c>
      <c r="B166" t="str">
        <f t="shared" si="2"/>
        <v>F42B</v>
      </c>
    </row>
    <row r="167" spans="1:2">
      <c r="A167" t="s">
        <v>1674</v>
      </c>
      <c r="B167" t="str">
        <f t="shared" si="2"/>
        <v>F42B</v>
      </c>
    </row>
    <row r="168" spans="1:2">
      <c r="A168" t="s">
        <v>1744</v>
      </c>
      <c r="B168" t="str">
        <f t="shared" si="2"/>
        <v>F41H</v>
      </c>
    </row>
    <row r="169" spans="1:2">
      <c r="A169" t="s">
        <v>23</v>
      </c>
      <c r="B169" t="str">
        <f t="shared" si="2"/>
        <v>F42B</v>
      </c>
    </row>
    <row r="170" spans="1:2">
      <c r="A170" t="s">
        <v>1745</v>
      </c>
      <c r="B170" t="str">
        <f t="shared" si="2"/>
        <v>F42B</v>
      </c>
    </row>
    <row r="171" spans="1:2">
      <c r="A171" t="s">
        <v>1746</v>
      </c>
      <c r="B171" t="str">
        <f t="shared" si="2"/>
        <v>F42B</v>
      </c>
    </row>
    <row r="172" spans="1:2">
      <c r="A172" t="s">
        <v>1747</v>
      </c>
      <c r="B172" t="str">
        <f t="shared" si="2"/>
        <v>F42B</v>
      </c>
    </row>
    <row r="173" spans="1:2">
      <c r="A173" t="s">
        <v>1748</v>
      </c>
      <c r="B173" t="str">
        <f t="shared" si="2"/>
        <v>F42B</v>
      </c>
    </row>
    <row r="174" spans="1:2">
      <c r="A174" t="s">
        <v>437</v>
      </c>
      <c r="B174" t="str">
        <f t="shared" si="2"/>
        <v>F42B</v>
      </c>
    </row>
    <row r="175" spans="1:2">
      <c r="A175" t="s">
        <v>843</v>
      </c>
      <c r="B175" t="str">
        <f t="shared" si="2"/>
        <v>F42B</v>
      </c>
    </row>
    <row r="176" spans="1:2">
      <c r="A176" t="s">
        <v>570</v>
      </c>
      <c r="B176" t="str">
        <f t="shared" si="2"/>
        <v>F42B</v>
      </c>
    </row>
    <row r="177" spans="1:2">
      <c r="A177" t="s">
        <v>272</v>
      </c>
      <c r="B177" t="str">
        <f t="shared" si="2"/>
        <v>F42D</v>
      </c>
    </row>
    <row r="178" spans="1:2">
      <c r="A178" t="s">
        <v>1749</v>
      </c>
      <c r="B178" t="str">
        <f t="shared" si="2"/>
        <v>G06F</v>
      </c>
    </row>
    <row r="179" spans="1:2">
      <c r="A179" t="s">
        <v>1750</v>
      </c>
      <c r="B179" t="str">
        <f t="shared" si="2"/>
        <v>G06F</v>
      </c>
    </row>
    <row r="180" spans="1:2">
      <c r="A180" t="s">
        <v>1688</v>
      </c>
      <c r="B180" t="str">
        <f t="shared" si="2"/>
        <v>F41G</v>
      </c>
    </row>
    <row r="181" spans="1:2">
      <c r="A181" t="s">
        <v>1687</v>
      </c>
      <c r="B181" t="str">
        <f t="shared" si="2"/>
        <v>F41G</v>
      </c>
    </row>
    <row r="182" spans="1:2">
      <c r="A182" t="s">
        <v>1751</v>
      </c>
      <c r="B182" t="str">
        <f t="shared" si="2"/>
        <v>G01S</v>
      </c>
    </row>
    <row r="183" spans="1:2">
      <c r="A183" t="s">
        <v>1695</v>
      </c>
      <c r="B183" t="str">
        <f t="shared" si="2"/>
        <v>G01S</v>
      </c>
    </row>
    <row r="184" spans="1:2">
      <c r="A184" t="s">
        <v>1752</v>
      </c>
      <c r="B184" t="str">
        <f t="shared" si="2"/>
        <v>H04N</v>
      </c>
    </row>
    <row r="185" spans="1:2">
      <c r="A185" t="s">
        <v>1753</v>
      </c>
      <c r="B185" t="str">
        <f t="shared" si="2"/>
        <v>H04N</v>
      </c>
    </row>
    <row r="186" spans="1:2">
      <c r="A186" t="s">
        <v>1754</v>
      </c>
      <c r="B186" t="str">
        <f t="shared" si="2"/>
        <v>F42B</v>
      </c>
    </row>
    <row r="187" spans="1:2">
      <c r="A187" t="s">
        <v>1726</v>
      </c>
      <c r="B187" t="str">
        <f t="shared" si="2"/>
        <v>F42B</v>
      </c>
    </row>
    <row r="188" spans="1:2">
      <c r="A188" t="s">
        <v>46</v>
      </c>
      <c r="B188" t="str">
        <f t="shared" si="2"/>
        <v>F42C</v>
      </c>
    </row>
    <row r="189" spans="1:2">
      <c r="A189" t="s">
        <v>172</v>
      </c>
      <c r="B189" t="str">
        <f t="shared" si="2"/>
        <v>F42D</v>
      </c>
    </row>
    <row r="190" spans="1:2">
      <c r="A190" t="s">
        <v>1755</v>
      </c>
      <c r="B190" t="str">
        <f t="shared" si="2"/>
        <v>H01M</v>
      </c>
    </row>
    <row r="191" spans="1:2">
      <c r="A191" t="s">
        <v>1733</v>
      </c>
      <c r="B191" t="str">
        <f t="shared" si="2"/>
        <v>H01M</v>
      </c>
    </row>
    <row r="192" spans="1:2">
      <c r="A192" t="s">
        <v>1756</v>
      </c>
      <c r="B192" t="str">
        <f t="shared" si="2"/>
        <v>F16K</v>
      </c>
    </row>
    <row r="193" spans="1:2">
      <c r="A193" t="s">
        <v>1757</v>
      </c>
      <c r="B193" t="str">
        <f t="shared" si="2"/>
        <v>H01M</v>
      </c>
    </row>
    <row r="194" spans="1:2">
      <c r="A194" t="s">
        <v>1758</v>
      </c>
      <c r="B194" t="str">
        <f t="shared" si="2"/>
        <v>F42B</v>
      </c>
    </row>
    <row r="195" spans="1:2">
      <c r="A195" t="s">
        <v>1759</v>
      </c>
      <c r="B195" t="str">
        <f t="shared" ref="B195:B258" si="3">LEFT(A195,4)</f>
        <v>H01M</v>
      </c>
    </row>
    <row r="196" spans="1:2">
      <c r="A196" t="s">
        <v>1732</v>
      </c>
      <c r="B196" t="str">
        <f t="shared" si="3"/>
        <v>F42B</v>
      </c>
    </row>
    <row r="197" spans="1:2">
      <c r="A197" t="s">
        <v>1760</v>
      </c>
      <c r="B197" t="str">
        <f t="shared" si="3"/>
        <v>F42B</v>
      </c>
    </row>
    <row r="198" spans="1:2">
      <c r="A198" t="s">
        <v>1747</v>
      </c>
      <c r="B198" t="str">
        <f t="shared" si="3"/>
        <v>F42B</v>
      </c>
    </row>
    <row r="199" spans="1:2">
      <c r="A199" t="s">
        <v>1761</v>
      </c>
      <c r="B199" t="str">
        <f t="shared" si="3"/>
        <v>E21B</v>
      </c>
    </row>
    <row r="200" spans="1:2">
      <c r="A200" t="s">
        <v>1762</v>
      </c>
      <c r="B200" t="str">
        <f t="shared" si="3"/>
        <v>G01N</v>
      </c>
    </row>
    <row r="201" spans="1:2">
      <c r="A201" t="s">
        <v>1763</v>
      </c>
      <c r="B201" t="str">
        <f t="shared" si="3"/>
        <v>F42D</v>
      </c>
    </row>
    <row r="202" spans="1:2">
      <c r="A202" t="s">
        <v>1726</v>
      </c>
      <c r="B202" t="str">
        <f t="shared" si="3"/>
        <v>F42B</v>
      </c>
    </row>
    <row r="203" spans="1:2">
      <c r="A203" t="s">
        <v>1754</v>
      </c>
      <c r="B203" t="str">
        <f t="shared" si="3"/>
        <v>F42B</v>
      </c>
    </row>
    <row r="204" spans="1:2">
      <c r="A204" t="s">
        <v>1764</v>
      </c>
      <c r="B204" t="str">
        <f t="shared" si="3"/>
        <v>B64G</v>
      </c>
    </row>
    <row r="205" spans="1:2">
      <c r="A205" t="s">
        <v>1765</v>
      </c>
      <c r="B205" t="str">
        <f t="shared" si="3"/>
        <v>F42B</v>
      </c>
    </row>
    <row r="206" spans="1:2">
      <c r="A206" t="s">
        <v>1766</v>
      </c>
      <c r="B206" t="str">
        <f t="shared" si="3"/>
        <v>F42B</v>
      </c>
    </row>
    <row r="207" spans="1:2">
      <c r="A207" t="s">
        <v>130</v>
      </c>
      <c r="B207" t="str">
        <f t="shared" si="3"/>
        <v>F42B</v>
      </c>
    </row>
    <row r="208" spans="1:2">
      <c r="A208" t="s">
        <v>23</v>
      </c>
      <c r="B208" t="str">
        <f t="shared" si="3"/>
        <v>F42B</v>
      </c>
    </row>
    <row r="209" spans="1:2">
      <c r="A209" t="s">
        <v>188</v>
      </c>
      <c r="B209" t="str">
        <f t="shared" si="3"/>
        <v>F42B</v>
      </c>
    </row>
    <row r="210" spans="1:2">
      <c r="A210" t="s">
        <v>1767</v>
      </c>
      <c r="B210" t="str">
        <f t="shared" si="3"/>
        <v>F42B</v>
      </c>
    </row>
    <row r="211" spans="1:2">
      <c r="A211" t="s">
        <v>1768</v>
      </c>
      <c r="B211" t="str">
        <f t="shared" si="3"/>
        <v>H01M</v>
      </c>
    </row>
    <row r="212" spans="1:2">
      <c r="A212" t="s">
        <v>1769</v>
      </c>
      <c r="B212" t="str">
        <f t="shared" si="3"/>
        <v>H01M</v>
      </c>
    </row>
    <row r="213" spans="1:2">
      <c r="A213" t="s">
        <v>1770</v>
      </c>
      <c r="B213" t="str">
        <f t="shared" si="3"/>
        <v>C03C</v>
      </c>
    </row>
    <row r="214" spans="1:2">
      <c r="A214" t="s">
        <v>69</v>
      </c>
      <c r="B214" t="str">
        <f t="shared" si="3"/>
        <v>F42B</v>
      </c>
    </row>
    <row r="215" spans="1:2">
      <c r="A215" t="s">
        <v>196</v>
      </c>
      <c r="B215" t="str">
        <f t="shared" si="3"/>
        <v>F42D</v>
      </c>
    </row>
    <row r="216" spans="1:2">
      <c r="A216" t="s">
        <v>20</v>
      </c>
      <c r="B216" t="str">
        <f t="shared" si="3"/>
        <v>F42B</v>
      </c>
    </row>
    <row r="217" spans="1:2">
      <c r="A217" t="s">
        <v>200</v>
      </c>
      <c r="B217" t="str">
        <f t="shared" si="3"/>
        <v>F42C</v>
      </c>
    </row>
    <row r="218" spans="1:2">
      <c r="A218" t="s">
        <v>1676</v>
      </c>
      <c r="B218" t="str">
        <f t="shared" si="3"/>
        <v>F42B</v>
      </c>
    </row>
    <row r="219" spans="1:2">
      <c r="A219" t="s">
        <v>730</v>
      </c>
      <c r="B219" t="str">
        <f t="shared" si="3"/>
        <v>F42B</v>
      </c>
    </row>
    <row r="220" spans="1:2">
      <c r="A220" t="s">
        <v>1771</v>
      </c>
      <c r="B220" t="str">
        <f t="shared" si="3"/>
        <v>F42B</v>
      </c>
    </row>
    <row r="221" spans="1:2">
      <c r="A221" t="s">
        <v>105</v>
      </c>
      <c r="B221" t="str">
        <f t="shared" si="3"/>
        <v>F42B</v>
      </c>
    </row>
    <row r="222" spans="1:2">
      <c r="A222" t="s">
        <v>105</v>
      </c>
      <c r="B222" t="str">
        <f t="shared" si="3"/>
        <v>F42B</v>
      </c>
    </row>
    <row r="223" spans="1:2">
      <c r="A223" t="s">
        <v>1772</v>
      </c>
      <c r="B223" t="str">
        <f t="shared" si="3"/>
        <v>F42C</v>
      </c>
    </row>
    <row r="224" spans="1:2">
      <c r="A224" t="s">
        <v>1703</v>
      </c>
      <c r="B224" t="str">
        <f t="shared" si="3"/>
        <v>F42C</v>
      </c>
    </row>
    <row r="225" spans="1:2">
      <c r="A225" t="s">
        <v>1773</v>
      </c>
      <c r="B225" t="str">
        <f t="shared" si="3"/>
        <v>F42B</v>
      </c>
    </row>
    <row r="226" spans="1:2">
      <c r="A226" t="s">
        <v>1774</v>
      </c>
      <c r="B226" t="str">
        <f t="shared" si="3"/>
        <v>F21K</v>
      </c>
    </row>
    <row r="227" spans="1:2">
      <c r="A227" t="s">
        <v>401</v>
      </c>
      <c r="B227" t="str">
        <f t="shared" si="3"/>
        <v>F42B</v>
      </c>
    </row>
    <row r="228" spans="1:2">
      <c r="A228" t="s">
        <v>46</v>
      </c>
      <c r="B228" t="str">
        <f t="shared" si="3"/>
        <v>F42C</v>
      </c>
    </row>
    <row r="229" spans="1:2">
      <c r="A229" t="s">
        <v>1775</v>
      </c>
      <c r="B229" t="str">
        <f t="shared" si="3"/>
        <v>A62B</v>
      </c>
    </row>
    <row r="230" spans="1:2">
      <c r="A230" t="s">
        <v>1776</v>
      </c>
      <c r="B230" t="str">
        <f t="shared" si="3"/>
        <v>F42C</v>
      </c>
    </row>
    <row r="231" spans="1:2">
      <c r="A231" t="s">
        <v>427</v>
      </c>
      <c r="B231" t="str">
        <f t="shared" si="3"/>
        <v>F42C</v>
      </c>
    </row>
    <row r="232" spans="1:2">
      <c r="A232" t="s">
        <v>1777</v>
      </c>
      <c r="B232" t="str">
        <f t="shared" si="3"/>
        <v>F42D</v>
      </c>
    </row>
    <row r="233" spans="1:2">
      <c r="A233" t="s">
        <v>1778</v>
      </c>
      <c r="B233" t="str">
        <f t="shared" si="3"/>
        <v>F42D</v>
      </c>
    </row>
    <row r="234" spans="1:2">
      <c r="A234" t="s">
        <v>1779</v>
      </c>
      <c r="B234" t="str">
        <f t="shared" si="3"/>
        <v>C06B</v>
      </c>
    </row>
    <row r="235" spans="1:2">
      <c r="A235" t="s">
        <v>1780</v>
      </c>
      <c r="B235" t="str">
        <f t="shared" si="3"/>
        <v>C06B</v>
      </c>
    </row>
    <row r="236" spans="1:2">
      <c r="A236" t="s">
        <v>196</v>
      </c>
      <c r="B236" t="str">
        <f t="shared" si="3"/>
        <v>F42D</v>
      </c>
    </row>
    <row r="237" spans="1:2">
      <c r="A237" t="s">
        <v>1781</v>
      </c>
      <c r="B237" t="str">
        <f t="shared" si="3"/>
        <v>F42D</v>
      </c>
    </row>
    <row r="238" spans="1:2">
      <c r="A238" t="s">
        <v>111</v>
      </c>
      <c r="B238" t="str">
        <f t="shared" si="3"/>
        <v>F42D</v>
      </c>
    </row>
    <row r="239" spans="1:2">
      <c r="A239" t="s">
        <v>1782</v>
      </c>
      <c r="B239" t="str">
        <f t="shared" si="3"/>
        <v>E21C</v>
      </c>
    </row>
    <row r="240" spans="1:2">
      <c r="A240" t="s">
        <v>1783</v>
      </c>
      <c r="B240" t="str">
        <f t="shared" si="3"/>
        <v>E21D</v>
      </c>
    </row>
    <row r="241" spans="1:2">
      <c r="A241" t="s">
        <v>1784</v>
      </c>
      <c r="B241" t="str">
        <f t="shared" si="3"/>
        <v>F42D</v>
      </c>
    </row>
    <row r="242" spans="1:2">
      <c r="A242" t="s">
        <v>196</v>
      </c>
      <c r="B242" t="str">
        <f t="shared" si="3"/>
        <v>F42D</v>
      </c>
    </row>
    <row r="243" spans="1:2">
      <c r="A243" t="s">
        <v>1785</v>
      </c>
      <c r="B243" t="str">
        <f t="shared" si="3"/>
        <v>E21C</v>
      </c>
    </row>
    <row r="244" spans="1:2">
      <c r="A244" t="s">
        <v>1786</v>
      </c>
      <c r="B244" t="str">
        <f t="shared" si="3"/>
        <v>F42B</v>
      </c>
    </row>
    <row r="245" spans="1:2">
      <c r="A245" t="s">
        <v>590</v>
      </c>
      <c r="B245" t="str">
        <f t="shared" si="3"/>
        <v>F42B</v>
      </c>
    </row>
    <row r="246" spans="1:2">
      <c r="A246" t="s">
        <v>1787</v>
      </c>
      <c r="B246" t="str">
        <f t="shared" si="3"/>
        <v>F42B</v>
      </c>
    </row>
    <row r="247" spans="1:2">
      <c r="A247" t="s">
        <v>595</v>
      </c>
      <c r="B247" t="str">
        <f t="shared" si="3"/>
        <v>F42B</v>
      </c>
    </row>
    <row r="248" spans="1:2">
      <c r="A248" t="s">
        <v>1675</v>
      </c>
      <c r="B248" t="str">
        <f t="shared" si="3"/>
        <v>F42B</v>
      </c>
    </row>
    <row r="249" spans="1:2">
      <c r="A249" t="s">
        <v>672</v>
      </c>
      <c r="B249" t="str">
        <f t="shared" si="3"/>
        <v>F42B</v>
      </c>
    </row>
    <row r="250" spans="1:2">
      <c r="A250" t="s">
        <v>1706</v>
      </c>
      <c r="B250" t="str">
        <f t="shared" si="3"/>
        <v>F42B</v>
      </c>
    </row>
    <row r="251" spans="1:2">
      <c r="A251" t="s">
        <v>200</v>
      </c>
      <c r="B251" t="str">
        <f t="shared" si="3"/>
        <v>F42C</v>
      </c>
    </row>
    <row r="252" spans="1:2">
      <c r="A252" t="s">
        <v>236</v>
      </c>
      <c r="B252" t="str">
        <f t="shared" si="3"/>
        <v>F42B</v>
      </c>
    </row>
    <row r="253" spans="1:2">
      <c r="A253" t="s">
        <v>1660</v>
      </c>
      <c r="B253" t="str">
        <f t="shared" si="3"/>
        <v>F42B</v>
      </c>
    </row>
    <row r="254" spans="1:2">
      <c r="A254" t="s">
        <v>437</v>
      </c>
      <c r="B254" t="str">
        <f t="shared" si="3"/>
        <v>F42B</v>
      </c>
    </row>
    <row r="255" spans="1:2">
      <c r="A255" t="s">
        <v>241</v>
      </c>
      <c r="B255" t="str">
        <f t="shared" si="3"/>
        <v>F42B</v>
      </c>
    </row>
    <row r="256" spans="1:2">
      <c r="A256" t="s">
        <v>111</v>
      </c>
      <c r="B256" t="str">
        <f t="shared" si="3"/>
        <v>F42D</v>
      </c>
    </row>
    <row r="257" spans="1:2">
      <c r="A257" t="s">
        <v>1788</v>
      </c>
      <c r="B257" t="str">
        <f t="shared" si="3"/>
        <v>F42B</v>
      </c>
    </row>
    <row r="258" spans="1:2">
      <c r="A258" t="s">
        <v>584</v>
      </c>
      <c r="B258" t="str">
        <f t="shared" si="3"/>
        <v>F42D</v>
      </c>
    </row>
    <row r="259" spans="1:2">
      <c r="A259" t="s">
        <v>1754</v>
      </c>
      <c r="B259" t="str">
        <f t="shared" ref="B259:B322" si="4">LEFT(A259,4)</f>
        <v>F42B</v>
      </c>
    </row>
    <row r="260" spans="1:2">
      <c r="A260" t="s">
        <v>1764</v>
      </c>
      <c r="B260" t="str">
        <f t="shared" si="4"/>
        <v>B64G</v>
      </c>
    </row>
    <row r="261" spans="1:2">
      <c r="A261" t="s">
        <v>1726</v>
      </c>
      <c r="B261" t="str">
        <f t="shared" si="4"/>
        <v>F42B</v>
      </c>
    </row>
    <row r="262" spans="1:2">
      <c r="A262" t="s">
        <v>77</v>
      </c>
      <c r="B262" t="str">
        <f t="shared" si="4"/>
        <v>F42B</v>
      </c>
    </row>
    <row r="263" spans="1:2">
      <c r="A263" t="s">
        <v>1789</v>
      </c>
      <c r="B263" t="str">
        <f t="shared" si="4"/>
        <v>F41A</v>
      </c>
    </row>
    <row r="264" spans="1:2">
      <c r="A264" t="s">
        <v>1790</v>
      </c>
      <c r="B264" t="str">
        <f t="shared" si="4"/>
        <v>F41A</v>
      </c>
    </row>
    <row r="265" spans="1:2">
      <c r="A265" t="s">
        <v>319</v>
      </c>
      <c r="B265" t="str">
        <f t="shared" si="4"/>
        <v>F42C</v>
      </c>
    </row>
    <row r="266" spans="1:2">
      <c r="A266" t="s">
        <v>1703</v>
      </c>
      <c r="B266" t="str">
        <f t="shared" si="4"/>
        <v>F42C</v>
      </c>
    </row>
    <row r="267" spans="1:2">
      <c r="A267" t="s">
        <v>1791</v>
      </c>
      <c r="B267" t="str">
        <f t="shared" si="4"/>
        <v>F41A</v>
      </c>
    </row>
    <row r="268" spans="1:2">
      <c r="A268" t="s">
        <v>1792</v>
      </c>
      <c r="B268" t="str">
        <f t="shared" si="4"/>
        <v>G01P</v>
      </c>
    </row>
    <row r="269" spans="1:2">
      <c r="A269" t="s">
        <v>257</v>
      </c>
      <c r="B269" t="str">
        <f t="shared" si="4"/>
        <v>F42B</v>
      </c>
    </row>
    <row r="270" spans="1:2">
      <c r="A270" t="s">
        <v>1781</v>
      </c>
      <c r="B270" t="str">
        <f t="shared" si="4"/>
        <v>F42D</v>
      </c>
    </row>
    <row r="271" spans="1:2">
      <c r="A271" t="s">
        <v>667</v>
      </c>
      <c r="B271" t="str">
        <f t="shared" si="4"/>
        <v>F42C</v>
      </c>
    </row>
    <row r="272" spans="1:2">
      <c r="A272" t="s">
        <v>1793</v>
      </c>
      <c r="B272" t="str">
        <f t="shared" si="4"/>
        <v>F42D</v>
      </c>
    </row>
    <row r="273" spans="1:2">
      <c r="A273" t="s">
        <v>108</v>
      </c>
      <c r="B273" t="str">
        <f t="shared" si="4"/>
        <v>F42D</v>
      </c>
    </row>
    <row r="274" spans="1:2">
      <c r="A274" t="s">
        <v>196</v>
      </c>
      <c r="B274" t="str">
        <f t="shared" si="4"/>
        <v>F42D</v>
      </c>
    </row>
    <row r="275" spans="1:2">
      <c r="A275" t="s">
        <v>920</v>
      </c>
      <c r="B275" t="str">
        <f t="shared" si="4"/>
        <v>F42B</v>
      </c>
    </row>
    <row r="276" spans="1:2">
      <c r="A276" t="s">
        <v>1794</v>
      </c>
      <c r="B276" t="str">
        <f t="shared" si="4"/>
        <v>C06B</v>
      </c>
    </row>
    <row r="277" spans="1:2">
      <c r="A277" t="s">
        <v>1795</v>
      </c>
      <c r="B277" t="str">
        <f t="shared" si="4"/>
        <v>C06B</v>
      </c>
    </row>
    <row r="278" spans="1:2">
      <c r="A278" t="s">
        <v>266</v>
      </c>
      <c r="B278" t="str">
        <f t="shared" si="4"/>
        <v>F42B</v>
      </c>
    </row>
    <row r="279" spans="1:2">
      <c r="A279" t="s">
        <v>269</v>
      </c>
      <c r="B279" t="str">
        <f t="shared" si="4"/>
        <v>F42B</v>
      </c>
    </row>
    <row r="280" spans="1:2">
      <c r="A280" t="s">
        <v>272</v>
      </c>
      <c r="B280" t="str">
        <f t="shared" si="4"/>
        <v>F42D</v>
      </c>
    </row>
    <row r="281" spans="1:2">
      <c r="A281" t="s">
        <v>1796</v>
      </c>
      <c r="B281" t="str">
        <f t="shared" si="4"/>
        <v>F42B</v>
      </c>
    </row>
    <row r="282" spans="1:2">
      <c r="A282" t="s">
        <v>1663</v>
      </c>
      <c r="B282" t="str">
        <f t="shared" si="4"/>
        <v>F42B</v>
      </c>
    </row>
    <row r="283" spans="1:2">
      <c r="A283" t="s">
        <v>1797</v>
      </c>
      <c r="B283" t="str">
        <f t="shared" si="4"/>
        <v>G01C</v>
      </c>
    </row>
    <row r="284" spans="1:2">
      <c r="A284" t="s">
        <v>336</v>
      </c>
      <c r="B284" t="str">
        <f t="shared" si="4"/>
        <v>F42B</v>
      </c>
    </row>
    <row r="285" spans="1:2">
      <c r="A285" t="s">
        <v>1691</v>
      </c>
      <c r="B285" t="str">
        <f t="shared" si="4"/>
        <v>G05D</v>
      </c>
    </row>
    <row r="286" spans="1:2">
      <c r="A286" t="s">
        <v>1798</v>
      </c>
      <c r="B286" t="str">
        <f t="shared" si="4"/>
        <v>G01C</v>
      </c>
    </row>
    <row r="287" spans="1:2">
      <c r="A287" t="s">
        <v>1799</v>
      </c>
      <c r="B287" t="str">
        <f t="shared" si="4"/>
        <v>F41G</v>
      </c>
    </row>
    <row r="288" spans="1:2">
      <c r="A288" t="s">
        <v>1677</v>
      </c>
      <c r="B288" t="str">
        <f t="shared" si="4"/>
        <v>F42B</v>
      </c>
    </row>
    <row r="289" spans="1:2">
      <c r="A289" t="s">
        <v>1800</v>
      </c>
      <c r="B289" t="str">
        <f t="shared" si="4"/>
        <v>F42B</v>
      </c>
    </row>
    <row r="290" spans="1:2">
      <c r="A290" t="s">
        <v>1801</v>
      </c>
      <c r="B290" t="str">
        <f t="shared" si="4"/>
        <v>F42B</v>
      </c>
    </row>
    <row r="291" spans="1:2">
      <c r="A291" t="s">
        <v>1796</v>
      </c>
      <c r="B291" t="str">
        <f t="shared" si="4"/>
        <v>F42B</v>
      </c>
    </row>
    <row r="292" spans="1:2">
      <c r="A292" t="s">
        <v>1802</v>
      </c>
      <c r="B292" t="str">
        <f t="shared" si="4"/>
        <v>C06C</v>
      </c>
    </row>
    <row r="293" spans="1:2">
      <c r="A293" t="s">
        <v>1803</v>
      </c>
      <c r="B293" t="str">
        <f t="shared" si="4"/>
        <v>C06B</v>
      </c>
    </row>
    <row r="294" spans="1:2">
      <c r="A294" t="s">
        <v>1745</v>
      </c>
      <c r="B294" t="str">
        <f t="shared" si="4"/>
        <v>F42B</v>
      </c>
    </row>
    <row r="295" spans="1:2">
      <c r="A295" t="s">
        <v>1804</v>
      </c>
      <c r="B295" t="str">
        <f t="shared" si="4"/>
        <v>F02K</v>
      </c>
    </row>
    <row r="296" spans="1:2">
      <c r="A296" t="s">
        <v>1731</v>
      </c>
      <c r="B296" t="str">
        <f t="shared" si="4"/>
        <v>F42B</v>
      </c>
    </row>
    <row r="297" spans="1:2">
      <c r="A297" t="s">
        <v>520</v>
      </c>
      <c r="B297" t="str">
        <f t="shared" si="4"/>
        <v>F42B</v>
      </c>
    </row>
    <row r="298" spans="1:2">
      <c r="A298" t="s">
        <v>1805</v>
      </c>
      <c r="B298" t="str">
        <f t="shared" si="4"/>
        <v>F42B</v>
      </c>
    </row>
    <row r="299" spans="1:2">
      <c r="A299" t="s">
        <v>1806</v>
      </c>
      <c r="B299" t="str">
        <f t="shared" si="4"/>
        <v>F42B</v>
      </c>
    </row>
    <row r="300" spans="1:2">
      <c r="A300" t="s">
        <v>1807</v>
      </c>
      <c r="B300" t="str">
        <f t="shared" si="4"/>
        <v>B65D</v>
      </c>
    </row>
    <row r="301" spans="1:2">
      <c r="A301" t="s">
        <v>284</v>
      </c>
      <c r="B301" t="str">
        <f t="shared" si="4"/>
        <v>F42B</v>
      </c>
    </row>
    <row r="302" spans="1:2">
      <c r="A302" t="s">
        <v>23</v>
      </c>
      <c r="B302" t="str">
        <f t="shared" si="4"/>
        <v>F42B</v>
      </c>
    </row>
    <row r="303" spans="1:2">
      <c r="A303" t="s">
        <v>288</v>
      </c>
      <c r="B303" t="str">
        <f t="shared" si="4"/>
        <v>F42B</v>
      </c>
    </row>
    <row r="304" spans="1:2">
      <c r="A304" t="s">
        <v>59</v>
      </c>
      <c r="B304" t="str">
        <f t="shared" si="4"/>
        <v>F42B</v>
      </c>
    </row>
    <row r="305" spans="1:2">
      <c r="A305" t="s">
        <v>1731</v>
      </c>
      <c r="B305" t="str">
        <f t="shared" si="4"/>
        <v>F42B</v>
      </c>
    </row>
    <row r="306" spans="1:2">
      <c r="A306" t="s">
        <v>1708</v>
      </c>
      <c r="B306" t="str">
        <f t="shared" si="4"/>
        <v>F42B</v>
      </c>
    </row>
    <row r="307" spans="1:2">
      <c r="A307" t="s">
        <v>1808</v>
      </c>
      <c r="B307" t="str">
        <f t="shared" si="4"/>
        <v>F41A</v>
      </c>
    </row>
    <row r="308" spans="1:2">
      <c r="A308" t="s">
        <v>1724</v>
      </c>
      <c r="B308" t="str">
        <f t="shared" si="4"/>
        <v>F41A</v>
      </c>
    </row>
    <row r="309" spans="1:2">
      <c r="A309" t="s">
        <v>1809</v>
      </c>
      <c r="B309" t="str">
        <f t="shared" si="4"/>
        <v>F41F</v>
      </c>
    </row>
    <row r="310" spans="1:2">
      <c r="A310" t="s">
        <v>59</v>
      </c>
      <c r="B310" t="str">
        <f t="shared" si="4"/>
        <v>F42B</v>
      </c>
    </row>
    <row r="311" spans="1:2">
      <c r="A311" t="s">
        <v>466</v>
      </c>
      <c r="B311" t="str">
        <f t="shared" si="4"/>
        <v>F42B</v>
      </c>
    </row>
    <row r="312" spans="1:2">
      <c r="A312" t="s">
        <v>1810</v>
      </c>
      <c r="B312" t="str">
        <f t="shared" si="4"/>
        <v>F42B</v>
      </c>
    </row>
    <row r="313" spans="1:2">
      <c r="A313" t="s">
        <v>1811</v>
      </c>
      <c r="B313" t="str">
        <f t="shared" si="4"/>
        <v>A62C</v>
      </c>
    </row>
    <row r="314" spans="1:2">
      <c r="A314" t="s">
        <v>1812</v>
      </c>
      <c r="B314" t="str">
        <f t="shared" si="4"/>
        <v>A62C</v>
      </c>
    </row>
    <row r="315" spans="1:2">
      <c r="A315" t="s">
        <v>1666</v>
      </c>
      <c r="B315" t="str">
        <f t="shared" si="4"/>
        <v>F42B</v>
      </c>
    </row>
    <row r="316" spans="1:2">
      <c r="A316" t="s">
        <v>257</v>
      </c>
      <c r="B316" t="str">
        <f t="shared" si="4"/>
        <v>F42B</v>
      </c>
    </row>
    <row r="317" spans="1:2">
      <c r="A317" t="s">
        <v>303</v>
      </c>
      <c r="B317" t="str">
        <f t="shared" si="4"/>
        <v>F42B</v>
      </c>
    </row>
    <row r="318" spans="1:2">
      <c r="A318" t="s">
        <v>200</v>
      </c>
      <c r="B318" t="str">
        <f t="shared" si="4"/>
        <v>F42C</v>
      </c>
    </row>
    <row r="319" spans="1:2">
      <c r="A319" t="s">
        <v>200</v>
      </c>
      <c r="B319" t="str">
        <f t="shared" si="4"/>
        <v>F42C</v>
      </c>
    </row>
    <row r="320" spans="1:2">
      <c r="A320" t="s">
        <v>1813</v>
      </c>
      <c r="B320" t="str">
        <f t="shared" si="4"/>
        <v>F42B</v>
      </c>
    </row>
    <row r="321" spans="1:2">
      <c r="A321" t="s">
        <v>1814</v>
      </c>
      <c r="B321" t="str">
        <f t="shared" si="4"/>
        <v>B63G</v>
      </c>
    </row>
    <row r="322" spans="1:2">
      <c r="A322" t="s">
        <v>1815</v>
      </c>
      <c r="B322" t="str">
        <f t="shared" si="4"/>
        <v>F41F</v>
      </c>
    </row>
    <row r="323" spans="1:2">
      <c r="A323" t="s">
        <v>1816</v>
      </c>
      <c r="B323" t="str">
        <f t="shared" ref="B323:B386" si="5">LEFT(A323,4)</f>
        <v>F41A</v>
      </c>
    </row>
    <row r="324" spans="1:2">
      <c r="A324" t="s">
        <v>1817</v>
      </c>
      <c r="B324" t="str">
        <f t="shared" si="5"/>
        <v>F41A</v>
      </c>
    </row>
    <row r="325" spans="1:2">
      <c r="A325" t="s">
        <v>1818</v>
      </c>
      <c r="B325" t="str">
        <f t="shared" si="5"/>
        <v>F41A</v>
      </c>
    </row>
    <row r="326" spans="1:2">
      <c r="A326" t="s">
        <v>1819</v>
      </c>
      <c r="B326" t="str">
        <f t="shared" si="5"/>
        <v>F42C</v>
      </c>
    </row>
    <row r="327" spans="1:2">
      <c r="A327" t="s">
        <v>427</v>
      </c>
      <c r="B327" t="str">
        <f t="shared" si="5"/>
        <v>F42C</v>
      </c>
    </row>
    <row r="328" spans="1:2">
      <c r="A328" t="s">
        <v>1820</v>
      </c>
      <c r="B328" t="str">
        <f t="shared" si="5"/>
        <v>F42C</v>
      </c>
    </row>
    <row r="329" spans="1:2">
      <c r="A329" t="s">
        <v>590</v>
      </c>
      <c r="B329" t="str">
        <f t="shared" si="5"/>
        <v>F42B</v>
      </c>
    </row>
    <row r="330" spans="1:2">
      <c r="A330" t="s">
        <v>1675</v>
      </c>
      <c r="B330" t="str">
        <f t="shared" si="5"/>
        <v>F42B</v>
      </c>
    </row>
    <row r="331" spans="1:2">
      <c r="A331" t="s">
        <v>1821</v>
      </c>
      <c r="B331" t="str">
        <f t="shared" si="5"/>
        <v>G06K</v>
      </c>
    </row>
    <row r="332" spans="1:2">
      <c r="A332" t="s">
        <v>612</v>
      </c>
      <c r="B332" t="str">
        <f t="shared" si="5"/>
        <v>F42B</v>
      </c>
    </row>
    <row r="333" spans="1:2">
      <c r="A333" t="s">
        <v>319</v>
      </c>
      <c r="B333" t="str">
        <f t="shared" si="5"/>
        <v>F42C</v>
      </c>
    </row>
    <row r="334" spans="1:2">
      <c r="A334" t="s">
        <v>1822</v>
      </c>
      <c r="B334" t="str">
        <f t="shared" si="5"/>
        <v>F41A</v>
      </c>
    </row>
    <row r="335" spans="1:2">
      <c r="A335" t="s">
        <v>1823</v>
      </c>
      <c r="B335" t="str">
        <f t="shared" si="5"/>
        <v>F41A</v>
      </c>
    </row>
    <row r="336" spans="1:2">
      <c r="A336" t="s">
        <v>1824</v>
      </c>
      <c r="B336" t="str">
        <f t="shared" si="5"/>
        <v>F41A</v>
      </c>
    </row>
    <row r="337" spans="1:2">
      <c r="A337" t="s">
        <v>1796</v>
      </c>
      <c r="B337" t="str">
        <f t="shared" si="5"/>
        <v>F42B</v>
      </c>
    </row>
    <row r="338" spans="1:2">
      <c r="A338" t="s">
        <v>1809</v>
      </c>
      <c r="B338" t="str">
        <f t="shared" si="5"/>
        <v>F41F</v>
      </c>
    </row>
    <row r="339" spans="1:2">
      <c r="A339" t="s">
        <v>20</v>
      </c>
      <c r="B339" t="str">
        <f t="shared" si="5"/>
        <v>F42B</v>
      </c>
    </row>
    <row r="340" spans="1:2">
      <c r="A340" t="s">
        <v>132</v>
      </c>
      <c r="B340" t="str">
        <f t="shared" si="5"/>
        <v>F42B</v>
      </c>
    </row>
    <row r="341" spans="1:2">
      <c r="A341" t="s">
        <v>1805</v>
      </c>
      <c r="B341" t="str">
        <f t="shared" si="5"/>
        <v>F42B</v>
      </c>
    </row>
    <row r="342" spans="1:2">
      <c r="A342" t="s">
        <v>1825</v>
      </c>
      <c r="B342" t="str">
        <f t="shared" si="5"/>
        <v>B65D</v>
      </c>
    </row>
    <row r="343" spans="1:2">
      <c r="A343" t="s">
        <v>130</v>
      </c>
      <c r="B343" t="str">
        <f t="shared" si="5"/>
        <v>F42B</v>
      </c>
    </row>
    <row r="344" spans="1:2">
      <c r="A344" t="s">
        <v>1826</v>
      </c>
      <c r="B344" t="str">
        <f t="shared" si="5"/>
        <v xml:space="preserve">F42 </v>
      </c>
    </row>
    <row r="345" spans="1:2">
      <c r="A345" t="s">
        <v>1700</v>
      </c>
      <c r="B345" t="str">
        <f t="shared" si="5"/>
        <v>F42C</v>
      </c>
    </row>
    <row r="346" spans="1:2">
      <c r="A346" t="s">
        <v>1827</v>
      </c>
      <c r="B346" t="str">
        <f t="shared" si="5"/>
        <v>F02K</v>
      </c>
    </row>
    <row r="347" spans="1:2">
      <c r="A347" t="s">
        <v>1781</v>
      </c>
      <c r="B347" t="str">
        <f t="shared" si="5"/>
        <v>F42D</v>
      </c>
    </row>
    <row r="348" spans="1:2">
      <c r="A348" t="s">
        <v>1828</v>
      </c>
      <c r="B348" t="str">
        <f t="shared" si="5"/>
        <v>F42C</v>
      </c>
    </row>
    <row r="349" spans="1:2">
      <c r="A349" t="s">
        <v>1819</v>
      </c>
      <c r="B349" t="str">
        <f t="shared" si="5"/>
        <v>F42C</v>
      </c>
    </row>
    <row r="350" spans="1:2">
      <c r="A350" t="s">
        <v>427</v>
      </c>
      <c r="B350" t="str">
        <f t="shared" si="5"/>
        <v>F42C</v>
      </c>
    </row>
    <row r="351" spans="1:2">
      <c r="A351" t="s">
        <v>336</v>
      </c>
      <c r="B351" t="str">
        <f t="shared" si="5"/>
        <v>F42B</v>
      </c>
    </row>
    <row r="352" spans="1:2">
      <c r="A352" t="s">
        <v>1829</v>
      </c>
      <c r="B352" t="str">
        <f t="shared" si="5"/>
        <v>F42C</v>
      </c>
    </row>
    <row r="353" spans="1:2">
      <c r="A353" t="s">
        <v>1830</v>
      </c>
      <c r="B353" t="str">
        <f t="shared" si="5"/>
        <v>H01H</v>
      </c>
    </row>
    <row r="354" spans="1:2">
      <c r="A354" t="s">
        <v>1703</v>
      </c>
      <c r="B354" t="str">
        <f t="shared" si="5"/>
        <v>F42C</v>
      </c>
    </row>
    <row r="355" spans="1:2">
      <c r="A355" t="s">
        <v>667</v>
      </c>
      <c r="B355" t="str">
        <f t="shared" si="5"/>
        <v>F42C</v>
      </c>
    </row>
    <row r="356" spans="1:2">
      <c r="A356" t="s">
        <v>319</v>
      </c>
      <c r="B356" t="str">
        <f t="shared" si="5"/>
        <v>F42C</v>
      </c>
    </row>
    <row r="357" spans="1:2">
      <c r="A357" t="s">
        <v>1792</v>
      </c>
      <c r="B357" t="str">
        <f t="shared" si="5"/>
        <v>G01P</v>
      </c>
    </row>
    <row r="358" spans="1:2">
      <c r="A358" t="s">
        <v>1831</v>
      </c>
      <c r="B358" t="str">
        <f t="shared" si="5"/>
        <v>F42B</v>
      </c>
    </row>
    <row r="359" spans="1:2">
      <c r="A359" t="s">
        <v>1832</v>
      </c>
      <c r="B359" t="str">
        <f t="shared" si="5"/>
        <v>F42C</v>
      </c>
    </row>
    <row r="360" spans="1:2">
      <c r="A360" t="s">
        <v>1699</v>
      </c>
      <c r="B360" t="str">
        <f t="shared" si="5"/>
        <v>F42B</v>
      </c>
    </row>
    <row r="361" spans="1:2">
      <c r="A361" t="s">
        <v>612</v>
      </c>
      <c r="B361" t="str">
        <f t="shared" si="5"/>
        <v>F42B</v>
      </c>
    </row>
    <row r="362" spans="1:2">
      <c r="A362" t="s">
        <v>87</v>
      </c>
      <c r="B362" t="str">
        <f t="shared" si="5"/>
        <v>F42B</v>
      </c>
    </row>
    <row r="363" spans="1:2">
      <c r="A363" t="s">
        <v>1833</v>
      </c>
      <c r="B363" t="str">
        <f t="shared" si="5"/>
        <v>F42D</v>
      </c>
    </row>
    <row r="364" spans="1:2">
      <c r="A364" t="s">
        <v>349</v>
      </c>
      <c r="B364" t="str">
        <f t="shared" si="5"/>
        <v>F42B</v>
      </c>
    </row>
    <row r="365" spans="1:2">
      <c r="A365" t="s">
        <v>23</v>
      </c>
      <c r="B365" t="str">
        <f t="shared" si="5"/>
        <v>F42B</v>
      </c>
    </row>
    <row r="366" spans="1:2">
      <c r="A366" t="s">
        <v>1834</v>
      </c>
      <c r="B366" t="str">
        <f t="shared" si="5"/>
        <v>F42B</v>
      </c>
    </row>
    <row r="367" spans="1:2">
      <c r="A367" t="s">
        <v>1835</v>
      </c>
      <c r="B367" t="str">
        <f t="shared" si="5"/>
        <v>F42B</v>
      </c>
    </row>
    <row r="368" spans="1:2">
      <c r="A368" t="s">
        <v>1661</v>
      </c>
      <c r="B368" t="str">
        <f t="shared" si="5"/>
        <v>F42B</v>
      </c>
    </row>
    <row r="369" spans="1:2">
      <c r="A369" t="s">
        <v>1745</v>
      </c>
      <c r="B369" t="str">
        <f t="shared" si="5"/>
        <v>F42B</v>
      </c>
    </row>
    <row r="370" spans="1:2">
      <c r="A370" t="s">
        <v>1836</v>
      </c>
      <c r="B370" t="str">
        <f t="shared" si="5"/>
        <v>F42B</v>
      </c>
    </row>
    <row r="371" spans="1:2">
      <c r="A371" t="s">
        <v>1837</v>
      </c>
      <c r="B371" t="str">
        <f t="shared" si="5"/>
        <v>F42B</v>
      </c>
    </row>
    <row r="372" spans="1:2">
      <c r="A372" t="s">
        <v>584</v>
      </c>
      <c r="B372" t="str">
        <f t="shared" si="5"/>
        <v>F42D</v>
      </c>
    </row>
    <row r="373" spans="1:2">
      <c r="A373" t="s">
        <v>1778</v>
      </c>
      <c r="B373" t="str">
        <f t="shared" si="5"/>
        <v>F42D</v>
      </c>
    </row>
    <row r="374" spans="1:2">
      <c r="A374" t="s">
        <v>1793</v>
      </c>
      <c r="B374" t="str">
        <f t="shared" si="5"/>
        <v>F42D</v>
      </c>
    </row>
    <row r="375" spans="1:2">
      <c r="A375" t="s">
        <v>196</v>
      </c>
      <c r="B375" t="str">
        <f t="shared" si="5"/>
        <v>F42D</v>
      </c>
    </row>
    <row r="376" spans="1:2">
      <c r="A376" t="s">
        <v>266</v>
      </c>
      <c r="B376" t="str">
        <f t="shared" si="5"/>
        <v>F42B</v>
      </c>
    </row>
    <row r="377" spans="1:2">
      <c r="A377" t="s">
        <v>1838</v>
      </c>
      <c r="B377" t="str">
        <f t="shared" si="5"/>
        <v>F42B</v>
      </c>
    </row>
    <row r="378" spans="1:2">
      <c r="A378" t="s">
        <v>1660</v>
      </c>
      <c r="B378" t="str">
        <f t="shared" si="5"/>
        <v>F42B</v>
      </c>
    </row>
    <row r="379" spans="1:2">
      <c r="A379" t="s">
        <v>361</v>
      </c>
      <c r="B379" t="str">
        <f t="shared" si="5"/>
        <v>F42B</v>
      </c>
    </row>
    <row r="380" spans="1:2">
      <c r="A380" t="s">
        <v>132</v>
      </c>
      <c r="B380" t="str">
        <f t="shared" si="5"/>
        <v>F42B</v>
      </c>
    </row>
    <row r="381" spans="1:2">
      <c r="A381" t="s">
        <v>20</v>
      </c>
      <c r="B381" t="str">
        <f t="shared" si="5"/>
        <v>F42B</v>
      </c>
    </row>
    <row r="382" spans="1:2">
      <c r="A382" t="s">
        <v>1821</v>
      </c>
      <c r="B382" t="str">
        <f t="shared" si="5"/>
        <v>G06K</v>
      </c>
    </row>
    <row r="383" spans="1:2">
      <c r="A383" t="s">
        <v>612</v>
      </c>
      <c r="B383" t="str">
        <f t="shared" si="5"/>
        <v>F42B</v>
      </c>
    </row>
    <row r="384" spans="1:2">
      <c r="A384" t="s">
        <v>1839</v>
      </c>
      <c r="B384" t="str">
        <f t="shared" si="5"/>
        <v>A62C</v>
      </c>
    </row>
    <row r="385" spans="1:2">
      <c r="A385" t="s">
        <v>1698</v>
      </c>
      <c r="B385" t="str">
        <f t="shared" si="5"/>
        <v>F42B</v>
      </c>
    </row>
    <row r="386" spans="1:2">
      <c r="A386" t="s">
        <v>266</v>
      </c>
      <c r="B386" t="str">
        <f t="shared" si="5"/>
        <v>F42B</v>
      </c>
    </row>
    <row r="387" spans="1:2">
      <c r="A387" t="s">
        <v>1840</v>
      </c>
      <c r="B387" t="str">
        <f t="shared" ref="B387:B450" si="6">LEFT(A387,4)</f>
        <v>B64G</v>
      </c>
    </row>
    <row r="388" spans="1:2">
      <c r="A388" t="s">
        <v>1713</v>
      </c>
      <c r="B388" t="str">
        <f t="shared" si="6"/>
        <v>F42B</v>
      </c>
    </row>
    <row r="389" spans="1:2">
      <c r="A389" t="s">
        <v>374</v>
      </c>
      <c r="B389" t="str">
        <f t="shared" si="6"/>
        <v>F42C</v>
      </c>
    </row>
    <row r="390" spans="1:2">
      <c r="A390" t="s">
        <v>1841</v>
      </c>
      <c r="B390" t="str">
        <f t="shared" si="6"/>
        <v>F42B</v>
      </c>
    </row>
    <row r="391" spans="1:2">
      <c r="A391" t="s">
        <v>1842</v>
      </c>
      <c r="B391" t="str">
        <f t="shared" si="6"/>
        <v>F42B</v>
      </c>
    </row>
    <row r="392" spans="1:2">
      <c r="A392" t="s">
        <v>196</v>
      </c>
      <c r="B392" t="str">
        <f t="shared" si="6"/>
        <v>F42D</v>
      </c>
    </row>
    <row r="393" spans="1:2">
      <c r="A393" t="s">
        <v>1815</v>
      </c>
      <c r="B393" t="str">
        <f t="shared" si="6"/>
        <v>F41F</v>
      </c>
    </row>
    <row r="394" spans="1:2">
      <c r="A394" t="s">
        <v>97</v>
      </c>
      <c r="B394" t="str">
        <f t="shared" si="6"/>
        <v>F42B</v>
      </c>
    </row>
    <row r="395" spans="1:2">
      <c r="A395" t="s">
        <v>38</v>
      </c>
      <c r="B395" t="str">
        <f t="shared" si="6"/>
        <v>F42B</v>
      </c>
    </row>
    <row r="396" spans="1:2">
      <c r="A396" t="s">
        <v>1815</v>
      </c>
      <c r="B396" t="str">
        <f t="shared" si="6"/>
        <v>F41F</v>
      </c>
    </row>
    <row r="397" spans="1:2">
      <c r="A397" t="s">
        <v>97</v>
      </c>
      <c r="B397" t="str">
        <f t="shared" si="6"/>
        <v>F42B</v>
      </c>
    </row>
    <row r="398" spans="1:2">
      <c r="A398" t="s">
        <v>1843</v>
      </c>
      <c r="B398" t="str">
        <f t="shared" si="6"/>
        <v>F41A</v>
      </c>
    </row>
    <row r="399" spans="1:2">
      <c r="A399" t="s">
        <v>1765</v>
      </c>
      <c r="B399" t="str">
        <f t="shared" si="6"/>
        <v>F42B</v>
      </c>
    </row>
    <row r="400" spans="1:2">
      <c r="A400" t="s">
        <v>1844</v>
      </c>
      <c r="B400" t="str">
        <f t="shared" si="6"/>
        <v>F42B</v>
      </c>
    </row>
    <row r="401" spans="1:2">
      <c r="A401" t="s">
        <v>1832</v>
      </c>
      <c r="B401" t="str">
        <f t="shared" si="6"/>
        <v>F42C</v>
      </c>
    </row>
    <row r="402" spans="1:2">
      <c r="A402" t="s">
        <v>1776</v>
      </c>
      <c r="B402" t="str">
        <f t="shared" si="6"/>
        <v>F42C</v>
      </c>
    </row>
    <row r="403" spans="1:2">
      <c r="A403" t="s">
        <v>1845</v>
      </c>
      <c r="B403" t="str">
        <f t="shared" si="6"/>
        <v>F42C</v>
      </c>
    </row>
    <row r="404" spans="1:2">
      <c r="A404" t="s">
        <v>427</v>
      </c>
      <c r="B404" t="str">
        <f t="shared" si="6"/>
        <v>F42C</v>
      </c>
    </row>
    <row r="405" spans="1:2">
      <c r="A405" t="s">
        <v>1846</v>
      </c>
      <c r="B405" t="str">
        <f t="shared" si="6"/>
        <v>F42C</v>
      </c>
    </row>
    <row r="406" spans="1:2">
      <c r="A406" t="s">
        <v>1660</v>
      </c>
      <c r="B406" t="str">
        <f t="shared" si="6"/>
        <v>F42B</v>
      </c>
    </row>
    <row r="407" spans="1:2">
      <c r="A407" t="s">
        <v>1765</v>
      </c>
      <c r="B407" t="str">
        <f t="shared" si="6"/>
        <v>F42B</v>
      </c>
    </row>
    <row r="408" spans="1:2">
      <c r="A408" t="s">
        <v>1847</v>
      </c>
      <c r="B408" t="str">
        <f t="shared" si="6"/>
        <v>F41A</v>
      </c>
    </row>
    <row r="409" spans="1:2">
      <c r="A409" t="s">
        <v>1848</v>
      </c>
      <c r="B409" t="str">
        <f t="shared" si="6"/>
        <v>F41B</v>
      </c>
    </row>
    <row r="410" spans="1:2">
      <c r="A410" t="s">
        <v>1743</v>
      </c>
      <c r="B410" t="str">
        <f t="shared" si="6"/>
        <v>F41H</v>
      </c>
    </row>
    <row r="411" spans="1:2">
      <c r="A411" t="s">
        <v>1722</v>
      </c>
      <c r="B411" t="str">
        <f t="shared" si="6"/>
        <v>F41J</v>
      </c>
    </row>
    <row r="412" spans="1:2">
      <c r="A412" t="s">
        <v>401</v>
      </c>
      <c r="B412" t="str">
        <f t="shared" si="6"/>
        <v>F42B</v>
      </c>
    </row>
    <row r="413" spans="1:2">
      <c r="A413" t="s">
        <v>1849</v>
      </c>
      <c r="B413" t="str">
        <f t="shared" si="6"/>
        <v>F42B</v>
      </c>
    </row>
    <row r="414" spans="1:2">
      <c r="A414" t="s">
        <v>2</v>
      </c>
      <c r="B414" t="str">
        <f t="shared" si="6"/>
        <v>F42B</v>
      </c>
    </row>
    <row r="415" spans="1:2">
      <c r="A415" t="s">
        <v>1728</v>
      </c>
      <c r="B415" t="str">
        <f t="shared" si="6"/>
        <v>F42B</v>
      </c>
    </row>
    <row r="416" spans="1:2">
      <c r="A416" t="s">
        <v>132</v>
      </c>
      <c r="B416" t="str">
        <f t="shared" si="6"/>
        <v>F42B</v>
      </c>
    </row>
    <row r="417" spans="1:2">
      <c r="A417" t="s">
        <v>551</v>
      </c>
      <c r="B417" t="str">
        <f t="shared" si="6"/>
        <v>F42B</v>
      </c>
    </row>
    <row r="418" spans="1:2">
      <c r="A418" t="s">
        <v>1850</v>
      </c>
      <c r="B418" t="str">
        <f t="shared" si="6"/>
        <v>F42B</v>
      </c>
    </row>
    <row r="419" spans="1:2">
      <c r="A419" t="s">
        <v>396</v>
      </c>
      <c r="B419" t="str">
        <f t="shared" si="6"/>
        <v>F42B</v>
      </c>
    </row>
    <row r="420" spans="1:2">
      <c r="A420" t="s">
        <v>1726</v>
      </c>
      <c r="B420" t="str">
        <f t="shared" si="6"/>
        <v>F42B</v>
      </c>
    </row>
    <row r="421" spans="1:2">
      <c r="A421" t="s">
        <v>1851</v>
      </c>
      <c r="B421" t="str">
        <f t="shared" si="6"/>
        <v>F42B</v>
      </c>
    </row>
    <row r="422" spans="1:2">
      <c r="A422" t="s">
        <v>1852</v>
      </c>
      <c r="B422" t="str">
        <f t="shared" si="6"/>
        <v>F42B</v>
      </c>
    </row>
    <row r="423" spans="1:2">
      <c r="A423" t="s">
        <v>1853</v>
      </c>
      <c r="B423" t="str">
        <f t="shared" si="6"/>
        <v>F42B</v>
      </c>
    </row>
    <row r="424" spans="1:2">
      <c r="A424" t="s">
        <v>401</v>
      </c>
      <c r="B424" t="str">
        <f t="shared" si="6"/>
        <v>F42B</v>
      </c>
    </row>
    <row r="425" spans="1:2">
      <c r="A425" t="s">
        <v>1776</v>
      </c>
      <c r="B425" t="str">
        <f t="shared" si="6"/>
        <v>F42C</v>
      </c>
    </row>
    <row r="426" spans="1:2">
      <c r="A426" t="s">
        <v>1828</v>
      </c>
      <c r="B426" t="str">
        <f t="shared" si="6"/>
        <v>F42C</v>
      </c>
    </row>
    <row r="427" spans="1:2">
      <c r="A427" t="s">
        <v>427</v>
      </c>
      <c r="B427" t="str">
        <f t="shared" si="6"/>
        <v>F42C</v>
      </c>
    </row>
    <row r="428" spans="1:2">
      <c r="A428" t="s">
        <v>1854</v>
      </c>
      <c r="B428" t="str">
        <f t="shared" si="6"/>
        <v>F42B</v>
      </c>
    </row>
    <row r="429" spans="1:2">
      <c r="A429" t="s">
        <v>1855</v>
      </c>
      <c r="B429" t="str">
        <f t="shared" si="6"/>
        <v>F42B</v>
      </c>
    </row>
    <row r="430" spans="1:2">
      <c r="A430" t="s">
        <v>1856</v>
      </c>
      <c r="B430" t="str">
        <f t="shared" si="6"/>
        <v>F42B</v>
      </c>
    </row>
    <row r="431" spans="1:2">
      <c r="A431" t="s">
        <v>1707</v>
      </c>
      <c r="B431" t="str">
        <f t="shared" si="6"/>
        <v>F42B</v>
      </c>
    </row>
    <row r="432" spans="1:2">
      <c r="A432" t="s">
        <v>1665</v>
      </c>
      <c r="B432" t="str">
        <f t="shared" si="6"/>
        <v>F42B</v>
      </c>
    </row>
    <row r="433" spans="1:2">
      <c r="A433" t="s">
        <v>1852</v>
      </c>
      <c r="B433" t="str">
        <f t="shared" si="6"/>
        <v>F42B</v>
      </c>
    </row>
    <row r="434" spans="1:2">
      <c r="A434" t="s">
        <v>511</v>
      </c>
      <c r="B434" t="str">
        <f t="shared" si="6"/>
        <v>F42B</v>
      </c>
    </row>
    <row r="435" spans="1:2">
      <c r="A435" t="s">
        <v>1687</v>
      </c>
      <c r="B435" t="str">
        <f t="shared" si="6"/>
        <v>F41G</v>
      </c>
    </row>
    <row r="436" spans="1:2">
      <c r="A436" t="s">
        <v>336</v>
      </c>
      <c r="B436" t="str">
        <f t="shared" si="6"/>
        <v>F42B</v>
      </c>
    </row>
    <row r="437" spans="1:2">
      <c r="A437" t="s">
        <v>1857</v>
      </c>
      <c r="B437" t="str">
        <f t="shared" si="6"/>
        <v>F41G</v>
      </c>
    </row>
    <row r="438" spans="1:2">
      <c r="A438" t="s">
        <v>272</v>
      </c>
      <c r="B438" t="str">
        <f t="shared" si="6"/>
        <v>F42D</v>
      </c>
    </row>
    <row r="439" spans="1:2">
      <c r="A439" t="s">
        <v>1858</v>
      </c>
      <c r="B439" t="str">
        <f t="shared" si="6"/>
        <v>E01F</v>
      </c>
    </row>
    <row r="440" spans="1:2">
      <c r="A440" t="s">
        <v>272</v>
      </c>
      <c r="B440" t="str">
        <f t="shared" si="6"/>
        <v>F42D</v>
      </c>
    </row>
    <row r="441" spans="1:2">
      <c r="A441" t="s">
        <v>1859</v>
      </c>
      <c r="B441" t="str">
        <f t="shared" si="6"/>
        <v>F42B</v>
      </c>
    </row>
    <row r="442" spans="1:2">
      <c r="A442" t="s">
        <v>1860</v>
      </c>
      <c r="B442" t="str">
        <f t="shared" si="6"/>
        <v>F42C</v>
      </c>
    </row>
    <row r="443" spans="1:2">
      <c r="A443" t="s">
        <v>1861</v>
      </c>
      <c r="B443" t="str">
        <f t="shared" si="6"/>
        <v>F42B</v>
      </c>
    </row>
    <row r="444" spans="1:2">
      <c r="A444" t="s">
        <v>688</v>
      </c>
      <c r="B444" t="str">
        <f t="shared" si="6"/>
        <v>F42B</v>
      </c>
    </row>
    <row r="445" spans="1:2">
      <c r="A445" t="s">
        <v>1776</v>
      </c>
      <c r="B445" t="str">
        <f t="shared" si="6"/>
        <v>F42C</v>
      </c>
    </row>
    <row r="446" spans="1:2">
      <c r="A446" t="s">
        <v>1828</v>
      </c>
      <c r="B446" t="str">
        <f t="shared" si="6"/>
        <v>F42C</v>
      </c>
    </row>
    <row r="447" spans="1:2">
      <c r="A447" t="s">
        <v>427</v>
      </c>
      <c r="B447" t="str">
        <f t="shared" si="6"/>
        <v>F42C</v>
      </c>
    </row>
    <row r="448" spans="1:2">
      <c r="A448" t="s">
        <v>1665</v>
      </c>
      <c r="B448" t="str">
        <f t="shared" si="6"/>
        <v>F42B</v>
      </c>
    </row>
    <row r="449" spans="1:2">
      <c r="A449" t="s">
        <v>1706</v>
      </c>
      <c r="B449" t="str">
        <f t="shared" si="6"/>
        <v>F42B</v>
      </c>
    </row>
    <row r="450" spans="1:2">
      <c r="A450" t="s">
        <v>1862</v>
      </c>
      <c r="B450" t="str">
        <f t="shared" si="6"/>
        <v>F42C</v>
      </c>
    </row>
    <row r="451" spans="1:2">
      <c r="A451" t="s">
        <v>1828</v>
      </c>
      <c r="B451" t="str">
        <f t="shared" ref="B451:B514" si="7">LEFT(A451,4)</f>
        <v>F42C</v>
      </c>
    </row>
    <row r="452" spans="1:2">
      <c r="A452" t="s">
        <v>1819</v>
      </c>
      <c r="B452" t="str">
        <f t="shared" si="7"/>
        <v>F42C</v>
      </c>
    </row>
    <row r="453" spans="1:2">
      <c r="A453" t="s">
        <v>584</v>
      </c>
      <c r="B453" t="str">
        <f t="shared" si="7"/>
        <v>F42D</v>
      </c>
    </row>
    <row r="454" spans="1:2">
      <c r="A454" t="s">
        <v>1837</v>
      </c>
      <c r="B454" t="str">
        <f t="shared" si="7"/>
        <v>F42B</v>
      </c>
    </row>
    <row r="455" spans="1:2">
      <c r="A455" t="s">
        <v>427</v>
      </c>
      <c r="B455" t="str">
        <f t="shared" si="7"/>
        <v>F42C</v>
      </c>
    </row>
    <row r="456" spans="1:2">
      <c r="A456" t="s">
        <v>430</v>
      </c>
      <c r="B456" t="str">
        <f t="shared" si="7"/>
        <v>F42B</v>
      </c>
    </row>
    <row r="457" spans="1:2">
      <c r="A457" t="s">
        <v>1862</v>
      </c>
      <c r="B457" t="str">
        <f t="shared" si="7"/>
        <v>F42C</v>
      </c>
    </row>
    <row r="458" spans="1:2">
      <c r="A458" t="s">
        <v>1819</v>
      </c>
      <c r="B458" t="str">
        <f t="shared" si="7"/>
        <v>F42C</v>
      </c>
    </row>
    <row r="459" spans="1:2">
      <c r="A459" t="s">
        <v>427</v>
      </c>
      <c r="B459" t="str">
        <f t="shared" si="7"/>
        <v>F42C</v>
      </c>
    </row>
    <row r="460" spans="1:2">
      <c r="A460" t="s">
        <v>435</v>
      </c>
      <c r="B460" t="str">
        <f t="shared" si="7"/>
        <v>F42B</v>
      </c>
    </row>
    <row r="461" spans="1:2">
      <c r="A461" t="s">
        <v>437</v>
      </c>
      <c r="B461" t="str">
        <f t="shared" si="7"/>
        <v>F42B</v>
      </c>
    </row>
    <row r="462" spans="1:2">
      <c r="A462" t="s">
        <v>1863</v>
      </c>
      <c r="B462" t="str">
        <f t="shared" si="7"/>
        <v>F42B</v>
      </c>
    </row>
    <row r="463" spans="1:2">
      <c r="A463" t="s">
        <v>1706</v>
      </c>
      <c r="B463" t="str">
        <f t="shared" si="7"/>
        <v>F42B</v>
      </c>
    </row>
    <row r="464" spans="1:2">
      <c r="A464" t="s">
        <v>1665</v>
      </c>
      <c r="B464" t="str">
        <f t="shared" si="7"/>
        <v>F42B</v>
      </c>
    </row>
    <row r="465" spans="1:2">
      <c r="A465" t="s">
        <v>1852</v>
      </c>
      <c r="B465" t="str">
        <f t="shared" si="7"/>
        <v>F42B</v>
      </c>
    </row>
    <row r="466" spans="1:2">
      <c r="A466" t="s">
        <v>511</v>
      </c>
      <c r="B466" t="str">
        <f t="shared" si="7"/>
        <v>F42B</v>
      </c>
    </row>
    <row r="467" spans="1:2">
      <c r="A467" t="s">
        <v>87</v>
      </c>
      <c r="B467" t="str">
        <f t="shared" si="7"/>
        <v>F42B</v>
      </c>
    </row>
    <row r="468" spans="1:2">
      <c r="A468" t="s">
        <v>920</v>
      </c>
      <c r="B468" t="str">
        <f t="shared" si="7"/>
        <v>F42B</v>
      </c>
    </row>
    <row r="469" spans="1:2">
      <c r="A469" t="s">
        <v>1856</v>
      </c>
      <c r="B469" t="str">
        <f t="shared" si="7"/>
        <v>F42B</v>
      </c>
    </row>
    <row r="470" spans="1:2">
      <c r="A470" t="s">
        <v>1864</v>
      </c>
      <c r="B470" t="str">
        <f t="shared" si="7"/>
        <v>F41B</v>
      </c>
    </row>
    <row r="471" spans="1:2">
      <c r="A471" t="s">
        <v>1855</v>
      </c>
      <c r="B471" t="str">
        <f t="shared" si="7"/>
        <v>F42B</v>
      </c>
    </row>
    <row r="472" spans="1:2">
      <c r="A472" t="s">
        <v>523</v>
      </c>
      <c r="B472" t="str">
        <f t="shared" si="7"/>
        <v>F42B</v>
      </c>
    </row>
    <row r="473" spans="1:2">
      <c r="A473" t="s">
        <v>111</v>
      </c>
      <c r="B473" t="str">
        <f t="shared" si="7"/>
        <v>F42D</v>
      </c>
    </row>
    <row r="474" spans="1:2">
      <c r="A474" t="s">
        <v>1865</v>
      </c>
      <c r="B474" t="str">
        <f t="shared" si="7"/>
        <v>F42D</v>
      </c>
    </row>
    <row r="475" spans="1:2">
      <c r="A475" t="s">
        <v>1833</v>
      </c>
      <c r="B475" t="str">
        <f t="shared" si="7"/>
        <v>F42D</v>
      </c>
    </row>
    <row r="476" spans="1:2">
      <c r="A476" t="s">
        <v>1788</v>
      </c>
      <c r="B476" t="str">
        <f t="shared" si="7"/>
        <v>F42B</v>
      </c>
    </row>
    <row r="477" spans="1:2">
      <c r="A477" t="s">
        <v>1866</v>
      </c>
      <c r="B477" t="str">
        <f t="shared" si="7"/>
        <v>B63G</v>
      </c>
    </row>
    <row r="478" spans="1:2">
      <c r="A478" t="s">
        <v>1867</v>
      </c>
      <c r="B478" t="str">
        <f t="shared" si="7"/>
        <v>B63H</v>
      </c>
    </row>
    <row r="479" spans="1:2">
      <c r="A479" t="s">
        <v>1868</v>
      </c>
      <c r="B479" t="str">
        <f t="shared" si="7"/>
        <v>F41F</v>
      </c>
    </row>
    <row r="480" spans="1:2">
      <c r="A480" t="s">
        <v>303</v>
      </c>
      <c r="B480" t="str">
        <f t="shared" si="7"/>
        <v>F42B</v>
      </c>
    </row>
    <row r="481" spans="1:2">
      <c r="A481" t="s">
        <v>1869</v>
      </c>
      <c r="B481" t="str">
        <f t="shared" si="7"/>
        <v>H01L</v>
      </c>
    </row>
    <row r="482" spans="1:2">
      <c r="A482" t="s">
        <v>257</v>
      </c>
      <c r="B482" t="str">
        <f t="shared" si="7"/>
        <v>F42B</v>
      </c>
    </row>
    <row r="483" spans="1:2">
      <c r="A483" t="s">
        <v>1870</v>
      </c>
      <c r="B483" t="str">
        <f t="shared" si="7"/>
        <v>F41H</v>
      </c>
    </row>
    <row r="484" spans="1:2">
      <c r="A484" t="s">
        <v>1871</v>
      </c>
      <c r="B484" t="str">
        <f t="shared" si="7"/>
        <v>F41H</v>
      </c>
    </row>
    <row r="485" spans="1:2">
      <c r="A485" t="s">
        <v>1872</v>
      </c>
      <c r="B485" t="str">
        <f t="shared" si="7"/>
        <v>F42D</v>
      </c>
    </row>
    <row r="486" spans="1:2">
      <c r="A486" t="s">
        <v>1873</v>
      </c>
      <c r="B486" t="str">
        <f t="shared" si="7"/>
        <v>C09J</v>
      </c>
    </row>
    <row r="487" spans="1:2">
      <c r="A487" t="s">
        <v>1874</v>
      </c>
      <c r="B487" t="str">
        <f t="shared" si="7"/>
        <v>B32B</v>
      </c>
    </row>
    <row r="488" spans="1:2">
      <c r="A488" t="s">
        <v>1875</v>
      </c>
      <c r="B488" t="str">
        <f t="shared" si="7"/>
        <v>B32B</v>
      </c>
    </row>
    <row r="489" spans="1:2">
      <c r="A489" t="s">
        <v>1876</v>
      </c>
      <c r="B489" t="str">
        <f t="shared" si="7"/>
        <v>B32B</v>
      </c>
    </row>
    <row r="490" spans="1:2">
      <c r="A490" t="s">
        <v>1877</v>
      </c>
      <c r="B490" t="str">
        <f t="shared" si="7"/>
        <v>B32B</v>
      </c>
    </row>
    <row r="491" spans="1:2">
      <c r="A491" t="s">
        <v>1878</v>
      </c>
      <c r="B491" t="str">
        <f t="shared" si="7"/>
        <v>B32B</v>
      </c>
    </row>
    <row r="492" spans="1:2">
      <c r="A492" t="s">
        <v>1879</v>
      </c>
      <c r="B492" t="str">
        <f t="shared" si="7"/>
        <v>B32B</v>
      </c>
    </row>
    <row r="493" spans="1:2">
      <c r="A493" t="s">
        <v>1880</v>
      </c>
      <c r="B493" t="str">
        <f t="shared" si="7"/>
        <v>B23K</v>
      </c>
    </row>
    <row r="494" spans="1:2">
      <c r="A494" t="s">
        <v>1881</v>
      </c>
      <c r="B494" t="str">
        <f t="shared" si="7"/>
        <v>B41M</v>
      </c>
    </row>
    <row r="495" spans="1:2">
      <c r="A495" t="s">
        <v>1882</v>
      </c>
      <c r="B495" t="str">
        <f t="shared" si="7"/>
        <v>F41A</v>
      </c>
    </row>
    <row r="496" spans="1:2">
      <c r="A496" t="s">
        <v>1883</v>
      </c>
      <c r="B496" t="str">
        <f t="shared" si="7"/>
        <v>F41A</v>
      </c>
    </row>
    <row r="497" spans="1:2">
      <c r="A497" t="s">
        <v>435</v>
      </c>
      <c r="B497" t="str">
        <f t="shared" si="7"/>
        <v>F42B</v>
      </c>
    </row>
    <row r="498" spans="1:2">
      <c r="A498" t="s">
        <v>1884</v>
      </c>
      <c r="B498" t="str">
        <f t="shared" si="7"/>
        <v>B44C</v>
      </c>
    </row>
    <row r="499" spans="1:2">
      <c r="A499" t="s">
        <v>1885</v>
      </c>
      <c r="B499" t="str">
        <f t="shared" si="7"/>
        <v>G06K</v>
      </c>
    </row>
    <row r="500" spans="1:2">
      <c r="A500" t="s">
        <v>1886</v>
      </c>
      <c r="B500" t="str">
        <f t="shared" si="7"/>
        <v>G09F</v>
      </c>
    </row>
    <row r="501" spans="1:2">
      <c r="A501" t="s">
        <v>1887</v>
      </c>
      <c r="B501" t="str">
        <f t="shared" si="7"/>
        <v>F42B</v>
      </c>
    </row>
    <row r="502" spans="1:2">
      <c r="A502" t="s">
        <v>1677</v>
      </c>
      <c r="B502" t="str">
        <f t="shared" si="7"/>
        <v>F42B</v>
      </c>
    </row>
    <row r="503" spans="1:2">
      <c r="A503" t="s">
        <v>361</v>
      </c>
      <c r="B503" t="str">
        <f t="shared" si="7"/>
        <v>F42B</v>
      </c>
    </row>
    <row r="504" spans="1:2">
      <c r="A504" t="s">
        <v>236</v>
      </c>
      <c r="B504" t="str">
        <f t="shared" si="7"/>
        <v>F42B</v>
      </c>
    </row>
    <row r="505" spans="1:2">
      <c r="A505" t="s">
        <v>1888</v>
      </c>
      <c r="B505" t="str">
        <f t="shared" si="7"/>
        <v>G06K</v>
      </c>
    </row>
    <row r="506" spans="1:2">
      <c r="A506" t="s">
        <v>1889</v>
      </c>
      <c r="B506" t="str">
        <f t="shared" si="7"/>
        <v>G06T</v>
      </c>
    </row>
    <row r="507" spans="1:2">
      <c r="A507" t="s">
        <v>612</v>
      </c>
      <c r="B507" t="str">
        <f t="shared" si="7"/>
        <v>F42B</v>
      </c>
    </row>
    <row r="508" spans="1:2">
      <c r="A508" t="s">
        <v>466</v>
      </c>
      <c r="B508" t="str">
        <f t="shared" si="7"/>
        <v>F42B</v>
      </c>
    </row>
    <row r="509" spans="1:2">
      <c r="A509" t="s">
        <v>1890</v>
      </c>
      <c r="B509" t="str">
        <f t="shared" si="7"/>
        <v>C06B</v>
      </c>
    </row>
    <row r="510" spans="1:2">
      <c r="A510" t="s">
        <v>1891</v>
      </c>
      <c r="B510" t="str">
        <f t="shared" si="7"/>
        <v>C06B</v>
      </c>
    </row>
    <row r="511" spans="1:2">
      <c r="A511" t="s">
        <v>1892</v>
      </c>
      <c r="B511" t="str">
        <f t="shared" si="7"/>
        <v>C06B</v>
      </c>
    </row>
    <row r="512" spans="1:2">
      <c r="A512" t="s">
        <v>1893</v>
      </c>
      <c r="B512" t="str">
        <f t="shared" si="7"/>
        <v>C08B</v>
      </c>
    </row>
    <row r="513" spans="1:2">
      <c r="A513" t="s">
        <v>1894</v>
      </c>
      <c r="B513" t="str">
        <f t="shared" si="7"/>
        <v>C06C</v>
      </c>
    </row>
    <row r="514" spans="1:2">
      <c r="A514" t="s">
        <v>23</v>
      </c>
      <c r="B514" t="str">
        <f t="shared" si="7"/>
        <v>F42B</v>
      </c>
    </row>
    <row r="515" spans="1:2">
      <c r="A515" t="s">
        <v>1853</v>
      </c>
      <c r="B515" t="str">
        <f t="shared" ref="B515:B578" si="8">LEFT(A515,4)</f>
        <v>F42B</v>
      </c>
    </row>
    <row r="516" spans="1:2">
      <c r="A516" t="s">
        <v>1895</v>
      </c>
      <c r="B516" t="str">
        <f t="shared" si="8"/>
        <v>B60R</v>
      </c>
    </row>
    <row r="517" spans="1:2">
      <c r="A517" t="s">
        <v>1896</v>
      </c>
      <c r="B517" t="str">
        <f t="shared" si="8"/>
        <v>F42C</v>
      </c>
    </row>
    <row r="518" spans="1:2">
      <c r="A518" t="s">
        <v>511</v>
      </c>
      <c r="B518" t="str">
        <f t="shared" si="8"/>
        <v>F42B</v>
      </c>
    </row>
    <row r="519" spans="1:2">
      <c r="A519" t="s">
        <v>1897</v>
      </c>
      <c r="B519" t="str">
        <f t="shared" si="8"/>
        <v>F42B</v>
      </c>
    </row>
    <row r="520" spans="1:2">
      <c r="A520" t="s">
        <v>1898</v>
      </c>
      <c r="B520" t="str">
        <f t="shared" si="8"/>
        <v>B63H</v>
      </c>
    </row>
    <row r="521" spans="1:2">
      <c r="A521" t="s">
        <v>1899</v>
      </c>
      <c r="B521" t="str">
        <f t="shared" si="8"/>
        <v>B63H</v>
      </c>
    </row>
    <row r="522" spans="1:2">
      <c r="A522" t="s">
        <v>1900</v>
      </c>
      <c r="B522" t="str">
        <f t="shared" si="8"/>
        <v>F42B</v>
      </c>
    </row>
    <row r="523" spans="1:2">
      <c r="A523" t="s">
        <v>288</v>
      </c>
      <c r="B523" t="str">
        <f t="shared" si="8"/>
        <v>F42B</v>
      </c>
    </row>
    <row r="524" spans="1:2">
      <c r="A524" t="s">
        <v>1901</v>
      </c>
      <c r="B524" t="str">
        <f t="shared" si="8"/>
        <v>B22F</v>
      </c>
    </row>
    <row r="525" spans="1:2">
      <c r="A525" t="s">
        <v>1902</v>
      </c>
      <c r="B525" t="str">
        <f t="shared" si="8"/>
        <v>B22F</v>
      </c>
    </row>
    <row r="526" spans="1:2">
      <c r="A526" t="s">
        <v>1903</v>
      </c>
      <c r="B526" t="str">
        <f t="shared" si="8"/>
        <v>B22F</v>
      </c>
    </row>
    <row r="527" spans="1:2">
      <c r="A527" t="s">
        <v>843</v>
      </c>
      <c r="B527" t="str">
        <f t="shared" si="8"/>
        <v>F42B</v>
      </c>
    </row>
    <row r="528" spans="1:2">
      <c r="A528" t="s">
        <v>1853</v>
      </c>
      <c r="B528" t="str">
        <f t="shared" si="8"/>
        <v>F42B</v>
      </c>
    </row>
    <row r="529" spans="1:2">
      <c r="A529" t="s">
        <v>1810</v>
      </c>
      <c r="B529" t="str">
        <f t="shared" si="8"/>
        <v>F42B</v>
      </c>
    </row>
    <row r="530" spans="1:2">
      <c r="A530" t="s">
        <v>1697</v>
      </c>
      <c r="B530" t="str">
        <f t="shared" si="8"/>
        <v>F42B</v>
      </c>
    </row>
    <row r="531" spans="1:2">
      <c r="A531" t="s">
        <v>1665</v>
      </c>
      <c r="B531" t="str">
        <f t="shared" si="8"/>
        <v>F42B</v>
      </c>
    </row>
    <row r="532" spans="1:2">
      <c r="A532" t="s">
        <v>1766</v>
      </c>
      <c r="B532" t="str">
        <f t="shared" si="8"/>
        <v>F42B</v>
      </c>
    </row>
    <row r="533" spans="1:2">
      <c r="A533" t="s">
        <v>570</v>
      </c>
      <c r="B533" t="str">
        <f t="shared" si="8"/>
        <v>F42B</v>
      </c>
    </row>
    <row r="534" spans="1:2">
      <c r="A534" t="s">
        <v>1791</v>
      </c>
      <c r="B534" t="str">
        <f t="shared" si="8"/>
        <v>F41A</v>
      </c>
    </row>
    <row r="535" spans="1:2">
      <c r="A535" t="s">
        <v>1904</v>
      </c>
      <c r="B535" t="str">
        <f t="shared" si="8"/>
        <v>F41C</v>
      </c>
    </row>
    <row r="536" spans="1:2">
      <c r="A536" t="s">
        <v>1666</v>
      </c>
      <c r="B536" t="str">
        <f t="shared" si="8"/>
        <v>F42B</v>
      </c>
    </row>
    <row r="537" spans="1:2">
      <c r="A537" t="s">
        <v>1704</v>
      </c>
      <c r="B537" t="str">
        <f t="shared" si="8"/>
        <v>F42B</v>
      </c>
    </row>
    <row r="538" spans="1:2">
      <c r="A538" t="s">
        <v>843</v>
      </c>
      <c r="B538" t="str">
        <f t="shared" si="8"/>
        <v>F42B</v>
      </c>
    </row>
    <row r="539" spans="1:2">
      <c r="A539" t="s">
        <v>466</v>
      </c>
      <c r="B539" t="str">
        <f t="shared" si="8"/>
        <v>F42B</v>
      </c>
    </row>
    <row r="540" spans="1:2">
      <c r="A540" t="s">
        <v>754</v>
      </c>
      <c r="B540" t="str">
        <f t="shared" si="8"/>
        <v>F42B</v>
      </c>
    </row>
    <row r="541" spans="1:2">
      <c r="A541" t="s">
        <v>1669</v>
      </c>
      <c r="B541" t="str">
        <f t="shared" si="8"/>
        <v>F42B</v>
      </c>
    </row>
    <row r="542" spans="1:2">
      <c r="A542" t="s">
        <v>1905</v>
      </c>
      <c r="B542" t="str">
        <f t="shared" si="8"/>
        <v>F41A</v>
      </c>
    </row>
    <row r="543" spans="1:2">
      <c r="A543" t="s">
        <v>496</v>
      </c>
      <c r="B543" t="str">
        <f t="shared" si="8"/>
        <v>F42B</v>
      </c>
    </row>
    <row r="544" spans="1:2">
      <c r="A544" t="s">
        <v>1906</v>
      </c>
      <c r="B544" t="str">
        <f t="shared" si="8"/>
        <v>F42D</v>
      </c>
    </row>
    <row r="545" spans="1:2">
      <c r="A545" t="s">
        <v>1907</v>
      </c>
      <c r="B545" t="str">
        <f t="shared" si="8"/>
        <v>E21B</v>
      </c>
    </row>
    <row r="546" spans="1:2">
      <c r="A546" t="s">
        <v>196</v>
      </c>
      <c r="B546" t="str">
        <f t="shared" si="8"/>
        <v>F42D</v>
      </c>
    </row>
    <row r="547" spans="1:2">
      <c r="A547" t="s">
        <v>1747</v>
      </c>
      <c r="B547" t="str">
        <f t="shared" si="8"/>
        <v>F42B</v>
      </c>
    </row>
    <row r="548" spans="1:2">
      <c r="A548" t="s">
        <v>1682</v>
      </c>
      <c r="B548" t="str">
        <f t="shared" si="8"/>
        <v>C06B</v>
      </c>
    </row>
    <row r="549" spans="1:2">
      <c r="A549" t="s">
        <v>1683</v>
      </c>
      <c r="B549" t="str">
        <f t="shared" si="8"/>
        <v>C06B</v>
      </c>
    </row>
    <row r="550" spans="1:2">
      <c r="A550" t="s">
        <v>437</v>
      </c>
      <c r="B550" t="str">
        <f t="shared" si="8"/>
        <v>F42B</v>
      </c>
    </row>
    <row r="551" spans="1:2">
      <c r="A551" t="s">
        <v>1682</v>
      </c>
      <c r="B551" t="str">
        <f t="shared" si="8"/>
        <v>C06B</v>
      </c>
    </row>
    <row r="552" spans="1:2">
      <c r="A552" t="s">
        <v>266</v>
      </c>
      <c r="B552" t="str">
        <f t="shared" si="8"/>
        <v>F42B</v>
      </c>
    </row>
    <row r="553" spans="1:2">
      <c r="A553" t="s">
        <v>1765</v>
      </c>
      <c r="B553" t="str">
        <f t="shared" si="8"/>
        <v>F42B</v>
      </c>
    </row>
    <row r="554" spans="1:2">
      <c r="A554" t="s">
        <v>1666</v>
      </c>
      <c r="B554" t="str">
        <f t="shared" si="8"/>
        <v>F42B</v>
      </c>
    </row>
    <row r="555" spans="1:2">
      <c r="A555" t="s">
        <v>511</v>
      </c>
      <c r="B555" t="str">
        <f t="shared" si="8"/>
        <v>F42B</v>
      </c>
    </row>
    <row r="556" spans="1:2">
      <c r="A556" t="s">
        <v>1908</v>
      </c>
      <c r="B556" t="str">
        <f t="shared" si="8"/>
        <v>F41A</v>
      </c>
    </row>
    <row r="557" spans="1:2">
      <c r="A557" t="s">
        <v>1728</v>
      </c>
      <c r="B557" t="str">
        <f t="shared" si="8"/>
        <v>F42B</v>
      </c>
    </row>
    <row r="558" spans="1:2">
      <c r="A558" t="s">
        <v>1909</v>
      </c>
      <c r="B558" t="str">
        <f t="shared" si="8"/>
        <v>F41H</v>
      </c>
    </row>
    <row r="559" spans="1:2">
      <c r="A559" t="s">
        <v>1910</v>
      </c>
      <c r="B559" t="str">
        <f t="shared" si="8"/>
        <v>A62C</v>
      </c>
    </row>
    <row r="560" spans="1:2">
      <c r="A560" t="s">
        <v>284</v>
      </c>
      <c r="B560" t="str">
        <f t="shared" si="8"/>
        <v>F42B</v>
      </c>
    </row>
    <row r="561" spans="1:2">
      <c r="A561" t="s">
        <v>374</v>
      </c>
      <c r="B561" t="str">
        <f t="shared" si="8"/>
        <v>F42C</v>
      </c>
    </row>
    <row r="562" spans="1:2">
      <c r="A562" t="s">
        <v>130</v>
      </c>
      <c r="B562" t="str">
        <f t="shared" si="8"/>
        <v>F42B</v>
      </c>
    </row>
    <row r="563" spans="1:2">
      <c r="A563" t="s">
        <v>520</v>
      </c>
      <c r="B563" t="str">
        <f t="shared" si="8"/>
        <v>F42B</v>
      </c>
    </row>
    <row r="564" spans="1:2">
      <c r="A564" t="s">
        <v>523</v>
      </c>
      <c r="B564" t="str">
        <f t="shared" si="8"/>
        <v>F42B</v>
      </c>
    </row>
    <row r="565" spans="1:2">
      <c r="A565" t="s">
        <v>526</v>
      </c>
      <c r="B565" t="str">
        <f t="shared" si="8"/>
        <v>F42D</v>
      </c>
    </row>
    <row r="566" spans="1:2">
      <c r="A566" t="s">
        <v>1666</v>
      </c>
      <c r="B566" t="str">
        <f t="shared" si="8"/>
        <v>F42B</v>
      </c>
    </row>
    <row r="567" spans="1:2">
      <c r="A567" t="s">
        <v>1911</v>
      </c>
      <c r="B567" t="str">
        <f t="shared" si="8"/>
        <v>H01Q</v>
      </c>
    </row>
    <row r="568" spans="1:2">
      <c r="A568" t="s">
        <v>1912</v>
      </c>
      <c r="B568" t="str">
        <f t="shared" si="8"/>
        <v>H01Q</v>
      </c>
    </row>
    <row r="569" spans="1:2">
      <c r="A569" t="s">
        <v>87</v>
      </c>
      <c r="B569" t="str">
        <f t="shared" si="8"/>
        <v>F42B</v>
      </c>
    </row>
    <row r="570" spans="1:2">
      <c r="A570" t="s">
        <v>1913</v>
      </c>
      <c r="B570" t="str">
        <f t="shared" si="8"/>
        <v>F42B</v>
      </c>
    </row>
    <row r="571" spans="1:2">
      <c r="A571" t="s">
        <v>551</v>
      </c>
      <c r="B571" t="str">
        <f t="shared" si="8"/>
        <v>F42B</v>
      </c>
    </row>
    <row r="572" spans="1:2">
      <c r="A572" t="s">
        <v>336</v>
      </c>
      <c r="B572" t="str">
        <f t="shared" si="8"/>
        <v>F42B</v>
      </c>
    </row>
    <row r="573" spans="1:2">
      <c r="A573" t="s">
        <v>1914</v>
      </c>
      <c r="B573" t="str">
        <f t="shared" si="8"/>
        <v>A61L</v>
      </c>
    </row>
    <row r="574" spans="1:2">
      <c r="A574" t="s">
        <v>1915</v>
      </c>
      <c r="B574" t="str">
        <f t="shared" si="8"/>
        <v>A61L</v>
      </c>
    </row>
    <row r="575" spans="1:2">
      <c r="A575" t="s">
        <v>1916</v>
      </c>
      <c r="B575" t="str">
        <f t="shared" si="8"/>
        <v>A61L</v>
      </c>
    </row>
    <row r="576" spans="1:2">
      <c r="A576" t="s">
        <v>1917</v>
      </c>
      <c r="B576" t="str">
        <f t="shared" si="8"/>
        <v>A61C</v>
      </c>
    </row>
    <row r="577" spans="1:2">
      <c r="A577" t="s">
        <v>843</v>
      </c>
      <c r="B577" t="str">
        <f t="shared" si="8"/>
        <v>F42B</v>
      </c>
    </row>
    <row r="578" spans="1:2">
      <c r="A578" t="s">
        <v>1918</v>
      </c>
      <c r="B578" t="str">
        <f t="shared" si="8"/>
        <v>F42B</v>
      </c>
    </row>
    <row r="579" spans="1:2">
      <c r="A579" t="s">
        <v>667</v>
      </c>
      <c r="B579" t="str">
        <f t="shared" ref="B579:B642" si="9">LEFT(A579,4)</f>
        <v>F42C</v>
      </c>
    </row>
    <row r="580" spans="1:2">
      <c r="A580" t="s">
        <v>319</v>
      </c>
      <c r="B580" t="str">
        <f t="shared" si="9"/>
        <v>F42C</v>
      </c>
    </row>
    <row r="581" spans="1:2">
      <c r="A581" t="s">
        <v>1919</v>
      </c>
      <c r="B581" t="str">
        <f t="shared" si="9"/>
        <v>F41B</v>
      </c>
    </row>
    <row r="582" spans="1:2">
      <c r="A582" t="s">
        <v>1920</v>
      </c>
      <c r="B582" t="str">
        <f t="shared" si="9"/>
        <v>A63H</v>
      </c>
    </row>
    <row r="583" spans="1:2">
      <c r="A583" t="s">
        <v>1921</v>
      </c>
      <c r="B583" t="str">
        <f t="shared" si="9"/>
        <v>F42B</v>
      </c>
    </row>
    <row r="584" spans="1:2">
      <c r="A584" t="s">
        <v>41</v>
      </c>
      <c r="B584" t="str">
        <f t="shared" si="9"/>
        <v>F42B</v>
      </c>
    </row>
    <row r="585" spans="1:2">
      <c r="A585" t="s">
        <v>1834</v>
      </c>
      <c r="B585" t="str">
        <f t="shared" si="9"/>
        <v>F42B</v>
      </c>
    </row>
    <row r="586" spans="1:2">
      <c r="A586" t="s">
        <v>1922</v>
      </c>
      <c r="B586" t="str">
        <f t="shared" si="9"/>
        <v>F42B</v>
      </c>
    </row>
    <row r="587" spans="1:2">
      <c r="A587" t="s">
        <v>592</v>
      </c>
      <c r="B587" t="str">
        <f t="shared" si="9"/>
        <v>F42B</v>
      </c>
    </row>
    <row r="588" spans="1:2">
      <c r="A588" t="s">
        <v>551</v>
      </c>
      <c r="B588" t="str">
        <f t="shared" si="9"/>
        <v>F42B</v>
      </c>
    </row>
    <row r="589" spans="1:2">
      <c r="A589" t="s">
        <v>87</v>
      </c>
      <c r="B589" t="str">
        <f t="shared" si="9"/>
        <v>F42B</v>
      </c>
    </row>
    <row r="590" spans="1:2">
      <c r="A590" t="s">
        <v>41</v>
      </c>
      <c r="B590" t="str">
        <f t="shared" si="9"/>
        <v>F42B</v>
      </c>
    </row>
    <row r="591" spans="1:2">
      <c r="A591" t="s">
        <v>557</v>
      </c>
      <c r="B591" t="str">
        <f t="shared" si="9"/>
        <v>F42B</v>
      </c>
    </row>
    <row r="592" spans="1:2">
      <c r="A592" t="s">
        <v>1923</v>
      </c>
      <c r="B592" t="str">
        <f t="shared" si="9"/>
        <v>F42B</v>
      </c>
    </row>
    <row r="593" spans="1:2">
      <c r="A593" t="s">
        <v>738</v>
      </c>
      <c r="B593" t="str">
        <f t="shared" si="9"/>
        <v>F42B</v>
      </c>
    </row>
    <row r="594" spans="1:2">
      <c r="A594" t="s">
        <v>1660</v>
      </c>
      <c r="B594" t="str">
        <f t="shared" si="9"/>
        <v>F42B</v>
      </c>
    </row>
    <row r="595" spans="1:2">
      <c r="A595" t="s">
        <v>97</v>
      </c>
      <c r="B595" t="str">
        <f t="shared" si="9"/>
        <v>F42B</v>
      </c>
    </row>
    <row r="596" spans="1:2">
      <c r="A596" t="s">
        <v>563</v>
      </c>
      <c r="B596" t="str">
        <f t="shared" si="9"/>
        <v>F42B</v>
      </c>
    </row>
    <row r="597" spans="1:2">
      <c r="A597" t="s">
        <v>1697</v>
      </c>
      <c r="B597" t="str">
        <f t="shared" si="9"/>
        <v>F42B</v>
      </c>
    </row>
    <row r="598" spans="1:2">
      <c r="A598" t="s">
        <v>132</v>
      </c>
      <c r="B598" t="str">
        <f t="shared" si="9"/>
        <v>F42B</v>
      </c>
    </row>
    <row r="599" spans="1:2">
      <c r="A599" t="s">
        <v>466</v>
      </c>
      <c r="B599" t="str">
        <f t="shared" si="9"/>
        <v>F42B</v>
      </c>
    </row>
    <row r="600" spans="1:2">
      <c r="A600" t="s">
        <v>843</v>
      </c>
      <c r="B600" t="str">
        <f t="shared" si="9"/>
        <v>F42B</v>
      </c>
    </row>
    <row r="601" spans="1:2">
      <c r="A601" t="s">
        <v>1704</v>
      </c>
      <c r="B601" t="str">
        <f t="shared" si="9"/>
        <v>F42B</v>
      </c>
    </row>
    <row r="602" spans="1:2">
      <c r="A602" t="s">
        <v>570</v>
      </c>
      <c r="B602" t="str">
        <f t="shared" si="9"/>
        <v>F42B</v>
      </c>
    </row>
    <row r="603" spans="1:2">
      <c r="A603" t="s">
        <v>1736</v>
      </c>
      <c r="B603" t="str">
        <f t="shared" si="9"/>
        <v>C06B</v>
      </c>
    </row>
    <row r="604" spans="1:2">
      <c r="A604" t="s">
        <v>1735</v>
      </c>
      <c r="B604" t="str">
        <f t="shared" si="9"/>
        <v>C06C</v>
      </c>
    </row>
    <row r="605" spans="1:2">
      <c r="A605" t="s">
        <v>1924</v>
      </c>
      <c r="B605" t="str">
        <f t="shared" si="9"/>
        <v>C06B</v>
      </c>
    </row>
    <row r="606" spans="1:2">
      <c r="A606" t="s">
        <v>1837</v>
      </c>
      <c r="B606" t="str">
        <f t="shared" si="9"/>
        <v>F42B</v>
      </c>
    </row>
    <row r="607" spans="1:2">
      <c r="A607" t="s">
        <v>284</v>
      </c>
      <c r="B607" t="str">
        <f t="shared" si="9"/>
        <v>F42B</v>
      </c>
    </row>
    <row r="608" spans="1:2">
      <c r="A608" t="s">
        <v>1730</v>
      </c>
      <c r="B608" t="str">
        <f t="shared" si="9"/>
        <v>F41A</v>
      </c>
    </row>
    <row r="609" spans="1:2">
      <c r="A609" t="s">
        <v>1925</v>
      </c>
      <c r="B609" t="str">
        <f t="shared" si="9"/>
        <v>F41A</v>
      </c>
    </row>
    <row r="610" spans="1:2">
      <c r="A610" t="s">
        <v>1728</v>
      </c>
      <c r="B610" t="str">
        <f t="shared" si="9"/>
        <v>F42B</v>
      </c>
    </row>
    <row r="611" spans="1:2">
      <c r="A611" t="s">
        <v>1922</v>
      </c>
      <c r="B611" t="str">
        <f t="shared" si="9"/>
        <v>F42B</v>
      </c>
    </row>
    <row r="612" spans="1:2">
      <c r="A612" t="s">
        <v>1810</v>
      </c>
      <c r="B612" t="str">
        <f t="shared" si="9"/>
        <v>F42B</v>
      </c>
    </row>
    <row r="613" spans="1:2">
      <c r="A613" t="s">
        <v>1926</v>
      </c>
      <c r="B613" t="str">
        <f t="shared" si="9"/>
        <v>F42B</v>
      </c>
    </row>
    <row r="614" spans="1:2">
      <c r="A614" t="s">
        <v>1846</v>
      </c>
      <c r="B614" t="str">
        <f t="shared" si="9"/>
        <v>F42C</v>
      </c>
    </row>
    <row r="615" spans="1:2">
      <c r="A615" t="s">
        <v>1927</v>
      </c>
      <c r="B615" t="str">
        <f t="shared" si="9"/>
        <v>C06C</v>
      </c>
    </row>
    <row r="616" spans="1:2">
      <c r="A616" t="s">
        <v>1735</v>
      </c>
      <c r="B616" t="str">
        <f t="shared" si="9"/>
        <v>C06C</v>
      </c>
    </row>
    <row r="617" spans="1:2">
      <c r="A617" t="s">
        <v>584</v>
      </c>
      <c r="B617" t="str">
        <f t="shared" si="9"/>
        <v>F42D</v>
      </c>
    </row>
    <row r="618" spans="1:2">
      <c r="A618" t="s">
        <v>1928</v>
      </c>
      <c r="B618" t="str">
        <f t="shared" si="9"/>
        <v>F42B</v>
      </c>
    </row>
    <row r="619" spans="1:2">
      <c r="A619" t="s">
        <v>1929</v>
      </c>
      <c r="B619" t="str">
        <f t="shared" si="9"/>
        <v>F41A</v>
      </c>
    </row>
    <row r="620" spans="1:2">
      <c r="A620" t="s">
        <v>590</v>
      </c>
      <c r="B620" t="str">
        <f t="shared" si="9"/>
        <v>F42B</v>
      </c>
    </row>
    <row r="621" spans="1:2">
      <c r="A621" t="s">
        <v>592</v>
      </c>
      <c r="B621" t="str">
        <f t="shared" si="9"/>
        <v>F42B</v>
      </c>
    </row>
    <row r="622" spans="1:2">
      <c r="A622" t="s">
        <v>595</v>
      </c>
      <c r="B622" t="str">
        <f t="shared" si="9"/>
        <v>F42B</v>
      </c>
    </row>
    <row r="623" spans="1:2">
      <c r="A623" t="s">
        <v>1665</v>
      </c>
      <c r="B623" t="str">
        <f t="shared" si="9"/>
        <v>F42B</v>
      </c>
    </row>
    <row r="624" spans="1:2">
      <c r="A624" t="s">
        <v>1706</v>
      </c>
      <c r="B624" t="str">
        <f t="shared" si="9"/>
        <v>F42B</v>
      </c>
    </row>
    <row r="625" spans="1:2">
      <c r="A625" t="s">
        <v>599</v>
      </c>
      <c r="B625" t="str">
        <f t="shared" si="9"/>
        <v>F42B</v>
      </c>
    </row>
    <row r="626" spans="1:2">
      <c r="A626" t="s">
        <v>1743</v>
      </c>
      <c r="B626" t="str">
        <f t="shared" si="9"/>
        <v>F41H</v>
      </c>
    </row>
    <row r="627" spans="1:2">
      <c r="A627" t="s">
        <v>1728</v>
      </c>
      <c r="B627" t="str">
        <f t="shared" si="9"/>
        <v>F42B</v>
      </c>
    </row>
    <row r="628" spans="1:2">
      <c r="A628" t="s">
        <v>1674</v>
      </c>
      <c r="B628" t="str">
        <f t="shared" si="9"/>
        <v>F42B</v>
      </c>
    </row>
    <row r="629" spans="1:2">
      <c r="A629" t="s">
        <v>1930</v>
      </c>
      <c r="B629" t="str">
        <f t="shared" si="9"/>
        <v>B64D</v>
      </c>
    </row>
    <row r="630" spans="1:2">
      <c r="A630" t="s">
        <v>41</v>
      </c>
      <c r="B630" t="str">
        <f t="shared" si="9"/>
        <v>F42B</v>
      </c>
    </row>
    <row r="631" spans="1:2">
      <c r="A631" t="s">
        <v>266</v>
      </c>
      <c r="B631" t="str">
        <f t="shared" si="9"/>
        <v>F42B</v>
      </c>
    </row>
    <row r="632" spans="1:2">
      <c r="A632" t="s">
        <v>1833</v>
      </c>
      <c r="B632" t="str">
        <f t="shared" si="9"/>
        <v>F42D</v>
      </c>
    </row>
    <row r="633" spans="1:2">
      <c r="A633" t="s">
        <v>1931</v>
      </c>
      <c r="B633" t="str">
        <f t="shared" si="9"/>
        <v>F41H</v>
      </c>
    </row>
    <row r="634" spans="1:2">
      <c r="A634" t="s">
        <v>609</v>
      </c>
      <c r="B634" t="str">
        <f t="shared" si="9"/>
        <v>F42B</v>
      </c>
    </row>
    <row r="635" spans="1:2">
      <c r="A635" t="s">
        <v>612</v>
      </c>
      <c r="B635" t="str">
        <f t="shared" si="9"/>
        <v>F42B</v>
      </c>
    </row>
    <row r="636" spans="1:2">
      <c r="A636" t="s">
        <v>336</v>
      </c>
      <c r="B636" t="str">
        <f t="shared" si="9"/>
        <v>F42B</v>
      </c>
    </row>
    <row r="637" spans="1:2">
      <c r="A637" t="s">
        <v>1932</v>
      </c>
      <c r="B637" t="str">
        <f t="shared" si="9"/>
        <v>F41G</v>
      </c>
    </row>
    <row r="638" spans="1:2">
      <c r="A638" t="s">
        <v>1665</v>
      </c>
      <c r="B638" t="str">
        <f t="shared" si="9"/>
        <v>F42B</v>
      </c>
    </row>
    <row r="639" spans="1:2">
      <c r="A639" t="s">
        <v>466</v>
      </c>
      <c r="B639" t="str">
        <f t="shared" si="9"/>
        <v>F42B</v>
      </c>
    </row>
    <row r="640" spans="1:2">
      <c r="A640" t="s">
        <v>843</v>
      </c>
      <c r="B640" t="str">
        <f t="shared" si="9"/>
        <v>F42B</v>
      </c>
    </row>
    <row r="641" spans="1:2">
      <c r="A641" t="s">
        <v>284</v>
      </c>
      <c r="B641" t="str">
        <f t="shared" si="9"/>
        <v>F42B</v>
      </c>
    </row>
    <row r="642" spans="1:2">
      <c r="A642" t="s">
        <v>1933</v>
      </c>
      <c r="B642" t="str">
        <f t="shared" si="9"/>
        <v>F24C</v>
      </c>
    </row>
    <row r="643" spans="1:2">
      <c r="A643" t="s">
        <v>1934</v>
      </c>
      <c r="B643" t="str">
        <f t="shared" ref="B643:B706" si="10">LEFT(A643,4)</f>
        <v>B21D</v>
      </c>
    </row>
    <row r="644" spans="1:2">
      <c r="A644" t="s">
        <v>1810</v>
      </c>
      <c r="B644" t="str">
        <f t="shared" si="10"/>
        <v>F42B</v>
      </c>
    </row>
    <row r="645" spans="1:2">
      <c r="A645" t="s">
        <v>1935</v>
      </c>
      <c r="B645" t="str">
        <f t="shared" si="10"/>
        <v>F42B</v>
      </c>
    </row>
    <row r="646" spans="1:2">
      <c r="A646" t="s">
        <v>1801</v>
      </c>
      <c r="B646" t="str">
        <f t="shared" si="10"/>
        <v>F42B</v>
      </c>
    </row>
    <row r="647" spans="1:2">
      <c r="A647" t="s">
        <v>1834</v>
      </c>
      <c r="B647" t="str">
        <f t="shared" si="10"/>
        <v>F42B</v>
      </c>
    </row>
    <row r="648" spans="1:2">
      <c r="A648" t="s">
        <v>672</v>
      </c>
      <c r="B648" t="str">
        <f t="shared" si="10"/>
        <v>F42B</v>
      </c>
    </row>
    <row r="649" spans="1:2">
      <c r="A649" t="s">
        <v>1936</v>
      </c>
      <c r="B649" t="str">
        <f t="shared" si="10"/>
        <v>B64C</v>
      </c>
    </row>
    <row r="650" spans="1:2">
      <c r="A650" t="s">
        <v>130</v>
      </c>
      <c r="B650" t="str">
        <f t="shared" si="10"/>
        <v>F42B</v>
      </c>
    </row>
    <row r="651" spans="1:2">
      <c r="A651" t="s">
        <v>87</v>
      </c>
      <c r="B651" t="str">
        <f t="shared" si="10"/>
        <v>F42B</v>
      </c>
    </row>
    <row r="652" spans="1:2">
      <c r="A652" t="s">
        <v>1667</v>
      </c>
      <c r="B652" t="str">
        <f t="shared" si="10"/>
        <v>F42B</v>
      </c>
    </row>
    <row r="653" spans="1:2">
      <c r="A653" t="s">
        <v>511</v>
      </c>
      <c r="B653" t="str">
        <f t="shared" si="10"/>
        <v>F42B</v>
      </c>
    </row>
    <row r="654" spans="1:2">
      <c r="A654" t="s">
        <v>1833</v>
      </c>
      <c r="B654" t="str">
        <f t="shared" si="10"/>
        <v>F42D</v>
      </c>
    </row>
    <row r="655" spans="1:2">
      <c r="A655" t="s">
        <v>511</v>
      </c>
      <c r="B655" t="str">
        <f t="shared" si="10"/>
        <v>F42B</v>
      </c>
    </row>
    <row r="656" spans="1:2">
      <c r="A656" t="s">
        <v>1937</v>
      </c>
      <c r="B656" t="str">
        <f t="shared" si="10"/>
        <v>F42C</v>
      </c>
    </row>
    <row r="657" spans="1:2">
      <c r="A657" t="s">
        <v>1938</v>
      </c>
      <c r="B657" t="str">
        <f t="shared" si="10"/>
        <v>F42C</v>
      </c>
    </row>
    <row r="658" spans="1:2">
      <c r="A658" t="s">
        <v>46</v>
      </c>
      <c r="B658" t="str">
        <f t="shared" si="10"/>
        <v>F42C</v>
      </c>
    </row>
    <row r="659" spans="1:2">
      <c r="A659" t="s">
        <v>1939</v>
      </c>
      <c r="B659" t="str">
        <f t="shared" si="10"/>
        <v>C06C</v>
      </c>
    </row>
    <row r="660" spans="1:2">
      <c r="A660" t="s">
        <v>639</v>
      </c>
      <c r="B660" t="str">
        <f t="shared" si="10"/>
        <v>F42B</v>
      </c>
    </row>
    <row r="661" spans="1:2">
      <c r="A661" t="s">
        <v>1781</v>
      </c>
      <c r="B661" t="str">
        <f t="shared" si="10"/>
        <v>F42D</v>
      </c>
    </row>
    <row r="662" spans="1:2">
      <c r="A662" t="s">
        <v>1872</v>
      </c>
      <c r="B662" t="str">
        <f t="shared" si="10"/>
        <v>F42D</v>
      </c>
    </row>
    <row r="663" spans="1:2">
      <c r="A663" t="s">
        <v>1940</v>
      </c>
      <c r="B663" t="str">
        <f t="shared" si="10"/>
        <v>E21B</v>
      </c>
    </row>
    <row r="664" spans="1:2">
      <c r="A664" t="s">
        <v>1941</v>
      </c>
      <c r="B664" t="str">
        <f t="shared" si="10"/>
        <v>E21C</v>
      </c>
    </row>
    <row r="665" spans="1:2">
      <c r="A665" t="s">
        <v>1942</v>
      </c>
      <c r="B665" t="str">
        <f t="shared" si="10"/>
        <v>G01V</v>
      </c>
    </row>
    <row r="666" spans="1:2">
      <c r="A666" t="s">
        <v>1845</v>
      </c>
      <c r="B666" t="str">
        <f t="shared" si="10"/>
        <v>F42C</v>
      </c>
    </row>
    <row r="667" spans="1:2">
      <c r="A667" t="s">
        <v>1819</v>
      </c>
      <c r="B667" t="str">
        <f t="shared" si="10"/>
        <v>F42C</v>
      </c>
    </row>
    <row r="668" spans="1:2">
      <c r="A668" t="s">
        <v>1943</v>
      </c>
      <c r="B668" t="str">
        <f t="shared" si="10"/>
        <v>F02K</v>
      </c>
    </row>
    <row r="669" spans="1:2">
      <c r="A669" t="s">
        <v>1944</v>
      </c>
      <c r="B669" t="str">
        <f t="shared" si="10"/>
        <v>F02K</v>
      </c>
    </row>
    <row r="670" spans="1:2">
      <c r="A670" t="s">
        <v>1945</v>
      </c>
      <c r="B670" t="str">
        <f t="shared" si="10"/>
        <v>F02K</v>
      </c>
    </row>
    <row r="671" spans="1:2">
      <c r="A671" t="s">
        <v>105</v>
      </c>
      <c r="B671" t="str">
        <f t="shared" si="10"/>
        <v>F42B</v>
      </c>
    </row>
    <row r="672" spans="1:2">
      <c r="A672" t="s">
        <v>1946</v>
      </c>
      <c r="B672" t="str">
        <f t="shared" si="10"/>
        <v>F41A</v>
      </c>
    </row>
    <row r="673" spans="1:2">
      <c r="A673" t="s">
        <v>319</v>
      </c>
      <c r="B673" t="str">
        <f t="shared" si="10"/>
        <v>F42C</v>
      </c>
    </row>
    <row r="674" spans="1:2">
      <c r="A674" t="s">
        <v>1947</v>
      </c>
      <c r="B674" t="str">
        <f t="shared" si="10"/>
        <v>F24B</v>
      </c>
    </row>
    <row r="675" spans="1:2">
      <c r="A675" t="s">
        <v>437</v>
      </c>
      <c r="B675" t="str">
        <f t="shared" si="10"/>
        <v>F42B</v>
      </c>
    </row>
    <row r="676" spans="1:2">
      <c r="A676" t="s">
        <v>654</v>
      </c>
      <c r="B676" t="str">
        <f t="shared" si="10"/>
        <v>F42B</v>
      </c>
    </row>
    <row r="677" spans="1:2">
      <c r="A677" t="s">
        <v>284</v>
      </c>
      <c r="B677" t="str">
        <f t="shared" si="10"/>
        <v>F42B</v>
      </c>
    </row>
    <row r="678" spans="1:2">
      <c r="A678" t="s">
        <v>236</v>
      </c>
      <c r="B678" t="str">
        <f t="shared" si="10"/>
        <v>F42B</v>
      </c>
    </row>
    <row r="679" spans="1:2">
      <c r="A679" t="s">
        <v>236</v>
      </c>
      <c r="B679" t="str">
        <f t="shared" si="10"/>
        <v>F42B</v>
      </c>
    </row>
    <row r="680" spans="1:2">
      <c r="A680" t="s">
        <v>236</v>
      </c>
      <c r="B680" t="str">
        <f t="shared" si="10"/>
        <v>F42B</v>
      </c>
    </row>
    <row r="681" spans="1:2">
      <c r="A681" t="s">
        <v>284</v>
      </c>
      <c r="B681" t="str">
        <f t="shared" si="10"/>
        <v>F42B</v>
      </c>
    </row>
    <row r="682" spans="1:2">
      <c r="A682" t="s">
        <v>664</v>
      </c>
      <c r="B682" t="str">
        <f t="shared" si="10"/>
        <v>F42B</v>
      </c>
    </row>
    <row r="683" spans="1:2">
      <c r="A683" t="s">
        <v>667</v>
      </c>
      <c r="B683" t="str">
        <f t="shared" si="10"/>
        <v>F42C</v>
      </c>
    </row>
    <row r="684" spans="1:2">
      <c r="A684" t="s">
        <v>41</v>
      </c>
      <c r="B684" t="str">
        <f t="shared" si="10"/>
        <v>F42B</v>
      </c>
    </row>
    <row r="685" spans="1:2">
      <c r="A685" t="s">
        <v>595</v>
      </c>
      <c r="B685" t="str">
        <f t="shared" si="10"/>
        <v>F42B</v>
      </c>
    </row>
    <row r="686" spans="1:2">
      <c r="A686" t="s">
        <v>672</v>
      </c>
      <c r="B686" t="str">
        <f t="shared" si="10"/>
        <v>F42B</v>
      </c>
    </row>
    <row r="687" spans="1:2">
      <c r="A687" t="s">
        <v>188</v>
      </c>
      <c r="B687" t="str">
        <f t="shared" si="10"/>
        <v>F42B</v>
      </c>
    </row>
    <row r="688" spans="1:2">
      <c r="A688" t="s">
        <v>41</v>
      </c>
      <c r="B688" t="str">
        <f t="shared" si="10"/>
        <v>F42B</v>
      </c>
    </row>
    <row r="689" spans="1:2">
      <c r="A689" t="s">
        <v>679</v>
      </c>
      <c r="B689" t="str">
        <f t="shared" si="10"/>
        <v>F42B</v>
      </c>
    </row>
    <row r="690" spans="1:2">
      <c r="A690" t="s">
        <v>41</v>
      </c>
      <c r="B690" t="str">
        <f t="shared" si="10"/>
        <v>F42B</v>
      </c>
    </row>
    <row r="691" spans="1:2">
      <c r="A691" t="s">
        <v>1948</v>
      </c>
      <c r="B691" t="str">
        <f t="shared" si="10"/>
        <v>F42B</v>
      </c>
    </row>
    <row r="692" spans="1:2">
      <c r="A692" t="s">
        <v>1723</v>
      </c>
      <c r="B692" t="str">
        <f t="shared" si="10"/>
        <v>F42B</v>
      </c>
    </row>
    <row r="693" spans="1:2">
      <c r="A693" t="s">
        <v>87</v>
      </c>
      <c r="B693" t="str">
        <f t="shared" si="10"/>
        <v>F42B</v>
      </c>
    </row>
    <row r="694" spans="1:2">
      <c r="A694" t="s">
        <v>1949</v>
      </c>
      <c r="B694" t="str">
        <f t="shared" si="10"/>
        <v>C06B</v>
      </c>
    </row>
    <row r="695" spans="1:2">
      <c r="A695" t="s">
        <v>466</v>
      </c>
      <c r="B695" t="str">
        <f t="shared" si="10"/>
        <v>F42B</v>
      </c>
    </row>
    <row r="696" spans="1:2">
      <c r="A696" t="s">
        <v>688</v>
      </c>
      <c r="B696" t="str">
        <f t="shared" si="10"/>
        <v>F42B</v>
      </c>
    </row>
    <row r="697" spans="1:2">
      <c r="A697" t="s">
        <v>1950</v>
      </c>
      <c r="B697" t="str">
        <f t="shared" si="10"/>
        <v>F24B</v>
      </c>
    </row>
    <row r="698" spans="1:2">
      <c r="A698" t="s">
        <v>188</v>
      </c>
      <c r="B698" t="str">
        <f t="shared" si="10"/>
        <v>F42B</v>
      </c>
    </row>
    <row r="699" spans="1:2">
      <c r="A699" t="s">
        <v>1951</v>
      </c>
      <c r="B699" t="str">
        <f t="shared" si="10"/>
        <v>F42B</v>
      </c>
    </row>
    <row r="700" spans="1:2">
      <c r="A700" t="s">
        <v>1740</v>
      </c>
      <c r="B700" t="str">
        <f t="shared" si="10"/>
        <v>F42B</v>
      </c>
    </row>
    <row r="701" spans="1:2">
      <c r="A701" t="s">
        <v>1735</v>
      </c>
      <c r="B701" t="str">
        <f t="shared" si="10"/>
        <v>C06C</v>
      </c>
    </row>
    <row r="702" spans="1:2">
      <c r="A702" t="s">
        <v>200</v>
      </c>
      <c r="B702" t="str">
        <f t="shared" si="10"/>
        <v>F42C</v>
      </c>
    </row>
    <row r="703" spans="1:2">
      <c r="A703" t="s">
        <v>698</v>
      </c>
      <c r="B703" t="str">
        <f t="shared" si="10"/>
        <v>F42B</v>
      </c>
    </row>
    <row r="704" spans="1:2">
      <c r="A704" t="s">
        <v>2</v>
      </c>
      <c r="B704" t="str">
        <f t="shared" si="10"/>
        <v>F42B</v>
      </c>
    </row>
    <row r="705" spans="1:2">
      <c r="A705" t="s">
        <v>1952</v>
      </c>
      <c r="B705" t="str">
        <f t="shared" si="10"/>
        <v>F42C</v>
      </c>
    </row>
    <row r="706" spans="1:2">
      <c r="A706" t="s">
        <v>1953</v>
      </c>
      <c r="B706" t="str">
        <f t="shared" si="10"/>
        <v>C06D</v>
      </c>
    </row>
    <row r="707" spans="1:2">
      <c r="A707" t="s">
        <v>1954</v>
      </c>
      <c r="B707" t="str">
        <f t="shared" ref="B707:B770" si="11">LEFT(A707,4)</f>
        <v>C06C</v>
      </c>
    </row>
    <row r="708" spans="1:2">
      <c r="A708" t="s">
        <v>698</v>
      </c>
      <c r="B708" t="str">
        <f t="shared" si="11"/>
        <v>F42B</v>
      </c>
    </row>
    <row r="709" spans="1:2">
      <c r="A709" t="s">
        <v>188</v>
      </c>
      <c r="B709" t="str">
        <f t="shared" si="11"/>
        <v>F42B</v>
      </c>
    </row>
    <row r="710" spans="1:2">
      <c r="A710" t="s">
        <v>20</v>
      </c>
      <c r="B710" t="str">
        <f t="shared" si="11"/>
        <v>F42B</v>
      </c>
    </row>
    <row r="711" spans="1:2">
      <c r="A711" t="s">
        <v>1856</v>
      </c>
      <c r="B711" t="str">
        <f t="shared" si="11"/>
        <v>F42B</v>
      </c>
    </row>
    <row r="712" spans="1:2">
      <c r="A712" t="s">
        <v>87</v>
      </c>
      <c r="B712" t="str">
        <f t="shared" si="11"/>
        <v>F42B</v>
      </c>
    </row>
    <row r="713" spans="1:2">
      <c r="A713" t="s">
        <v>188</v>
      </c>
      <c r="B713" t="str">
        <f t="shared" si="11"/>
        <v>F42B</v>
      </c>
    </row>
    <row r="714" spans="1:2">
      <c r="A714" t="s">
        <v>319</v>
      </c>
      <c r="B714" t="str">
        <f t="shared" si="11"/>
        <v>F42C</v>
      </c>
    </row>
    <row r="715" spans="1:2">
      <c r="A715" t="s">
        <v>667</v>
      </c>
      <c r="B715" t="str">
        <f t="shared" si="11"/>
        <v>F42C</v>
      </c>
    </row>
    <row r="716" spans="1:2">
      <c r="A716" t="s">
        <v>272</v>
      </c>
      <c r="B716" t="str">
        <f t="shared" si="11"/>
        <v>F42D</v>
      </c>
    </row>
    <row r="717" spans="1:2">
      <c r="A717" t="s">
        <v>720</v>
      </c>
      <c r="B717" t="str">
        <f t="shared" si="11"/>
        <v>F42B</v>
      </c>
    </row>
    <row r="718" spans="1:2">
      <c r="A718" t="s">
        <v>427</v>
      </c>
      <c r="B718" t="str">
        <f t="shared" si="11"/>
        <v>F42C</v>
      </c>
    </row>
    <row r="719" spans="1:2">
      <c r="A719" t="s">
        <v>1955</v>
      </c>
      <c r="B719" t="str">
        <f t="shared" si="11"/>
        <v>F42B</v>
      </c>
    </row>
    <row r="720" spans="1:2">
      <c r="A720" t="s">
        <v>427</v>
      </c>
      <c r="B720" t="str">
        <f t="shared" si="11"/>
        <v>F42C</v>
      </c>
    </row>
    <row r="721" spans="1:2">
      <c r="A721" t="s">
        <v>1906</v>
      </c>
      <c r="B721" t="str">
        <f t="shared" si="11"/>
        <v>F42D</v>
      </c>
    </row>
    <row r="722" spans="1:2">
      <c r="A722" t="s">
        <v>1890</v>
      </c>
      <c r="B722" t="str">
        <f t="shared" si="11"/>
        <v>C06B</v>
      </c>
    </row>
    <row r="723" spans="1:2">
      <c r="A723" t="s">
        <v>1956</v>
      </c>
      <c r="B723" t="str">
        <f t="shared" si="11"/>
        <v>C06B</v>
      </c>
    </row>
    <row r="724" spans="1:2">
      <c r="A724" t="s">
        <v>437</v>
      </c>
      <c r="B724" t="str">
        <f t="shared" si="11"/>
        <v>F42B</v>
      </c>
    </row>
    <row r="725" spans="1:2">
      <c r="A725" t="s">
        <v>730</v>
      </c>
      <c r="B725" t="str">
        <f t="shared" si="11"/>
        <v>F42B</v>
      </c>
    </row>
    <row r="726" spans="1:2">
      <c r="A726" t="s">
        <v>1766</v>
      </c>
      <c r="B726" t="str">
        <f t="shared" si="11"/>
        <v>F42B</v>
      </c>
    </row>
    <row r="727" spans="1:2">
      <c r="A727" t="s">
        <v>570</v>
      </c>
      <c r="B727" t="str">
        <f t="shared" si="11"/>
        <v>F42B</v>
      </c>
    </row>
    <row r="728" spans="1:2">
      <c r="A728" t="s">
        <v>748</v>
      </c>
      <c r="B728" t="str">
        <f t="shared" si="11"/>
        <v>F42B</v>
      </c>
    </row>
    <row r="729" spans="1:2">
      <c r="A729" t="s">
        <v>523</v>
      </c>
      <c r="B729" t="str">
        <f t="shared" si="11"/>
        <v>F42B</v>
      </c>
    </row>
    <row r="730" spans="1:2">
      <c r="A730" t="s">
        <v>738</v>
      </c>
      <c r="B730" t="str">
        <f t="shared" si="11"/>
        <v>F42B</v>
      </c>
    </row>
    <row r="731" spans="1:2">
      <c r="A731" t="s">
        <v>188</v>
      </c>
      <c r="B731" t="str">
        <f t="shared" si="11"/>
        <v>F42B</v>
      </c>
    </row>
    <row r="732" spans="1:2">
      <c r="A732" t="s">
        <v>1665</v>
      </c>
      <c r="B732" t="str">
        <f t="shared" si="11"/>
        <v>F42B</v>
      </c>
    </row>
    <row r="733" spans="1:2">
      <c r="A733" t="s">
        <v>466</v>
      </c>
      <c r="B733" t="str">
        <f t="shared" si="11"/>
        <v>F42B</v>
      </c>
    </row>
    <row r="734" spans="1:2">
      <c r="A734" t="s">
        <v>1801</v>
      </c>
      <c r="B734" t="str">
        <f t="shared" si="11"/>
        <v>F42B</v>
      </c>
    </row>
    <row r="735" spans="1:2">
      <c r="A735" t="s">
        <v>1957</v>
      </c>
      <c r="B735" t="str">
        <f t="shared" si="11"/>
        <v>F24B</v>
      </c>
    </row>
    <row r="736" spans="1:2">
      <c r="A736" t="s">
        <v>748</v>
      </c>
      <c r="B736" t="str">
        <f t="shared" si="11"/>
        <v>F42B</v>
      </c>
    </row>
    <row r="737" spans="1:2">
      <c r="A737" t="s">
        <v>751</v>
      </c>
      <c r="B737" t="str">
        <f t="shared" si="11"/>
        <v>F42</v>
      </c>
    </row>
    <row r="738" spans="1:2">
      <c r="A738" t="s">
        <v>754</v>
      </c>
      <c r="B738" t="str">
        <f t="shared" si="11"/>
        <v>F42B</v>
      </c>
    </row>
    <row r="739" spans="1:2">
      <c r="A739" t="s">
        <v>1699</v>
      </c>
      <c r="B739" t="str">
        <f t="shared" si="11"/>
        <v>F42B</v>
      </c>
    </row>
    <row r="740" spans="1:2">
      <c r="A740" t="s">
        <v>654</v>
      </c>
      <c r="B740" t="str">
        <f t="shared" si="11"/>
        <v>F42B</v>
      </c>
    </row>
    <row r="741" spans="1:2">
      <c r="A741" t="s">
        <v>1958</v>
      </c>
      <c r="B741" t="str">
        <f t="shared" si="11"/>
        <v>B60R</v>
      </c>
    </row>
    <row r="742" spans="1:2">
      <c r="A742" t="s">
        <v>200</v>
      </c>
      <c r="B742" t="str">
        <f t="shared" si="11"/>
        <v>F42C</v>
      </c>
    </row>
    <row r="743" spans="1:2">
      <c r="A743" t="s">
        <v>319</v>
      </c>
      <c r="B743" t="str">
        <f t="shared" si="11"/>
        <v>F42C</v>
      </c>
    </row>
    <row r="744" spans="1:2">
      <c r="A744" t="s">
        <v>764</v>
      </c>
      <c r="B744" t="str">
        <f t="shared" si="11"/>
        <v>F42C</v>
      </c>
    </row>
    <row r="745" spans="1:2">
      <c r="A745" t="s">
        <v>1853</v>
      </c>
      <c r="B745" t="str">
        <f t="shared" si="11"/>
        <v>F42B</v>
      </c>
    </row>
    <row r="746" spans="1:2">
      <c r="A746" t="s">
        <v>1754</v>
      </c>
      <c r="B746" t="str">
        <f t="shared" si="11"/>
        <v>F42B</v>
      </c>
    </row>
    <row r="747" spans="1:2">
      <c r="A747" t="s">
        <v>1959</v>
      </c>
      <c r="B747" t="str">
        <f t="shared" si="11"/>
        <v>F42B</v>
      </c>
    </row>
    <row r="748" spans="1:2">
      <c r="A748" t="s">
        <v>105</v>
      </c>
      <c r="B748" t="str">
        <f t="shared" si="11"/>
        <v>F42B</v>
      </c>
    </row>
    <row r="749" spans="1:2">
      <c r="A749" t="s">
        <v>751</v>
      </c>
      <c r="B749" t="str">
        <f t="shared" si="11"/>
        <v>F42</v>
      </c>
    </row>
    <row r="750" spans="1:2">
      <c r="A750" t="s">
        <v>188</v>
      </c>
      <c r="B750" t="str">
        <f t="shared" si="11"/>
        <v>F42B</v>
      </c>
    </row>
    <row r="751" spans="1:2">
      <c r="A751" t="s">
        <v>774</v>
      </c>
      <c r="B751" t="str">
        <f t="shared" si="11"/>
        <v>F42B</v>
      </c>
    </row>
    <row r="752" spans="1:2">
      <c r="A752" t="s">
        <v>1960</v>
      </c>
      <c r="B752" t="str">
        <f t="shared" si="11"/>
        <v>B25C</v>
      </c>
    </row>
    <row r="753" spans="1:2">
      <c r="A753" t="s">
        <v>97</v>
      </c>
      <c r="B753" t="str">
        <f t="shared" si="11"/>
        <v>F42B</v>
      </c>
    </row>
    <row r="754" spans="1:2">
      <c r="A754" t="s">
        <v>780</v>
      </c>
      <c r="B754" t="str">
        <f t="shared" si="11"/>
        <v>F42C</v>
      </c>
    </row>
    <row r="755" spans="1:2">
      <c r="A755" t="s">
        <v>188</v>
      </c>
      <c r="B755" t="str">
        <f t="shared" si="11"/>
        <v>F42B</v>
      </c>
    </row>
    <row r="756" spans="1:2">
      <c r="A756" t="s">
        <v>257</v>
      </c>
      <c r="B756" t="str">
        <f t="shared" si="11"/>
        <v>F42B</v>
      </c>
    </row>
    <row r="757" spans="1:2">
      <c r="A757" t="s">
        <v>1961</v>
      </c>
      <c r="B757" t="str">
        <f t="shared" si="11"/>
        <v>F23G</v>
      </c>
    </row>
    <row r="758" spans="1:2">
      <c r="A758" t="s">
        <v>1962</v>
      </c>
      <c r="B758" t="str">
        <f t="shared" si="11"/>
        <v>F24D</v>
      </c>
    </row>
    <row r="759" spans="1:2">
      <c r="A759" t="s">
        <v>1963</v>
      </c>
      <c r="B759" t="str">
        <f t="shared" si="11"/>
        <v>A62D</v>
      </c>
    </row>
    <row r="760" spans="1:2">
      <c r="A760" t="s">
        <v>1964</v>
      </c>
      <c r="B760" t="str">
        <f t="shared" si="11"/>
        <v>B01D</v>
      </c>
    </row>
    <row r="761" spans="1:2">
      <c r="A761" t="s">
        <v>87</v>
      </c>
      <c r="B761" t="str">
        <f t="shared" si="11"/>
        <v>F42B</v>
      </c>
    </row>
    <row r="762" spans="1:2">
      <c r="A762" t="s">
        <v>1688</v>
      </c>
      <c r="B762" t="str">
        <f t="shared" si="11"/>
        <v>F41G</v>
      </c>
    </row>
    <row r="763" spans="1:2">
      <c r="A763" t="s">
        <v>672</v>
      </c>
      <c r="B763" t="str">
        <f t="shared" si="11"/>
        <v>F42B</v>
      </c>
    </row>
    <row r="764" spans="1:2">
      <c r="A764" t="s">
        <v>336</v>
      </c>
      <c r="B764" t="str">
        <f t="shared" si="11"/>
        <v>F42B</v>
      </c>
    </row>
    <row r="765" spans="1:2">
      <c r="A765" t="s">
        <v>1965</v>
      </c>
      <c r="B765" t="str">
        <f t="shared" si="11"/>
        <v>F15B</v>
      </c>
    </row>
    <row r="766" spans="1:2">
      <c r="A766" t="s">
        <v>1966</v>
      </c>
      <c r="B766" t="str">
        <f t="shared" si="11"/>
        <v>F23G</v>
      </c>
    </row>
    <row r="767" spans="1:2">
      <c r="A767" t="s">
        <v>87</v>
      </c>
      <c r="B767" t="str">
        <f t="shared" si="11"/>
        <v>F42B</v>
      </c>
    </row>
    <row r="768" spans="1:2">
      <c r="A768" t="s">
        <v>796</v>
      </c>
      <c r="B768" t="str">
        <f t="shared" si="11"/>
        <v>F42B</v>
      </c>
    </row>
    <row r="769" spans="1:2">
      <c r="A769" t="s">
        <v>1966</v>
      </c>
      <c r="B769" t="str">
        <f t="shared" si="11"/>
        <v>F23G</v>
      </c>
    </row>
    <row r="770" spans="1:2">
      <c r="A770" t="s">
        <v>1967</v>
      </c>
      <c r="B770" t="str">
        <f t="shared" si="11"/>
        <v>F23G</v>
      </c>
    </row>
    <row r="771" spans="1:2">
      <c r="A771" t="s">
        <v>87</v>
      </c>
      <c r="B771" t="str">
        <f t="shared" ref="B771:B834" si="12">LEFT(A771,4)</f>
        <v>F42B</v>
      </c>
    </row>
    <row r="772" spans="1:2">
      <c r="A772" t="s">
        <v>1966</v>
      </c>
      <c r="B772" t="str">
        <f t="shared" si="12"/>
        <v>F23G</v>
      </c>
    </row>
    <row r="773" spans="1:2">
      <c r="A773" t="s">
        <v>1967</v>
      </c>
      <c r="B773" t="str">
        <f t="shared" si="12"/>
        <v>F23G</v>
      </c>
    </row>
    <row r="774" spans="1:2">
      <c r="A774" t="s">
        <v>87</v>
      </c>
      <c r="B774" t="str">
        <f t="shared" si="12"/>
        <v>F42B</v>
      </c>
    </row>
    <row r="775" spans="1:2">
      <c r="A775" t="s">
        <v>1968</v>
      </c>
      <c r="B775" t="str">
        <f t="shared" si="12"/>
        <v>G02B</v>
      </c>
    </row>
    <row r="776" spans="1:2">
      <c r="A776" t="s">
        <v>266</v>
      </c>
      <c r="B776" t="str">
        <f t="shared" si="12"/>
        <v>F42B</v>
      </c>
    </row>
    <row r="777" spans="1:2">
      <c r="A777" t="s">
        <v>269</v>
      </c>
      <c r="B777" t="str">
        <f t="shared" si="12"/>
        <v>F42B</v>
      </c>
    </row>
    <row r="778" spans="1:2">
      <c r="A778" t="s">
        <v>1969</v>
      </c>
      <c r="B778" t="str">
        <f t="shared" si="12"/>
        <v>F42B</v>
      </c>
    </row>
    <row r="779" spans="1:2">
      <c r="A779" t="s">
        <v>1970</v>
      </c>
      <c r="B779" t="str">
        <f t="shared" si="12"/>
        <v>F41A</v>
      </c>
    </row>
    <row r="780" spans="1:2">
      <c r="A780" t="s">
        <v>1850</v>
      </c>
      <c r="B780" t="str">
        <f t="shared" si="12"/>
        <v>F42B</v>
      </c>
    </row>
    <row r="781" spans="1:2">
      <c r="A781" t="s">
        <v>1971</v>
      </c>
      <c r="B781" t="str">
        <f t="shared" si="12"/>
        <v>F42B</v>
      </c>
    </row>
    <row r="782" spans="1:2">
      <c r="A782" t="s">
        <v>599</v>
      </c>
      <c r="B782" t="str">
        <f t="shared" si="12"/>
        <v>F42B</v>
      </c>
    </row>
    <row r="783" spans="1:2">
      <c r="A783" t="s">
        <v>188</v>
      </c>
      <c r="B783" t="str">
        <f t="shared" si="12"/>
        <v>F42B</v>
      </c>
    </row>
    <row r="784" spans="1:2">
      <c r="A784" t="s">
        <v>764</v>
      </c>
      <c r="B784" t="str">
        <f t="shared" si="12"/>
        <v>F42C</v>
      </c>
    </row>
    <row r="785" spans="1:2">
      <c r="A785" t="s">
        <v>1799</v>
      </c>
      <c r="B785" t="str">
        <f t="shared" si="12"/>
        <v>F41G</v>
      </c>
    </row>
    <row r="786" spans="1:2">
      <c r="A786" t="s">
        <v>612</v>
      </c>
      <c r="B786" t="str">
        <f t="shared" si="12"/>
        <v>F42B</v>
      </c>
    </row>
    <row r="787" spans="1:2">
      <c r="A787" t="s">
        <v>1972</v>
      </c>
      <c r="B787" t="str">
        <f t="shared" si="12"/>
        <v>F41F</v>
      </c>
    </row>
    <row r="788" spans="1:2">
      <c r="A788" t="s">
        <v>1973</v>
      </c>
      <c r="B788" t="str">
        <f t="shared" si="12"/>
        <v>F41F</v>
      </c>
    </row>
    <row r="789" spans="1:2">
      <c r="A789" t="s">
        <v>1954</v>
      </c>
      <c r="B789" t="str">
        <f t="shared" si="12"/>
        <v>C06C</v>
      </c>
    </row>
    <row r="790" spans="1:2">
      <c r="A790" t="s">
        <v>1974</v>
      </c>
      <c r="B790" t="str">
        <f t="shared" si="12"/>
        <v>C06B</v>
      </c>
    </row>
    <row r="791" spans="1:2">
      <c r="A791" t="s">
        <v>401</v>
      </c>
      <c r="B791" t="str">
        <f t="shared" si="12"/>
        <v>F42B</v>
      </c>
    </row>
    <row r="792" spans="1:2">
      <c r="A792" t="s">
        <v>1968</v>
      </c>
      <c r="B792" t="str">
        <f t="shared" si="12"/>
        <v>G02B</v>
      </c>
    </row>
    <row r="793" spans="1:2">
      <c r="A793" t="s">
        <v>269</v>
      </c>
      <c r="B793" t="str">
        <f t="shared" si="12"/>
        <v>F42B</v>
      </c>
    </row>
    <row r="794" spans="1:2">
      <c r="A794" t="s">
        <v>1975</v>
      </c>
      <c r="B794" t="str">
        <f t="shared" si="12"/>
        <v>F41G</v>
      </c>
    </row>
    <row r="795" spans="1:2">
      <c r="A795" t="s">
        <v>269</v>
      </c>
      <c r="B795" t="str">
        <f t="shared" si="12"/>
        <v>F42B</v>
      </c>
    </row>
    <row r="796" spans="1:2">
      <c r="A796" t="s">
        <v>592</v>
      </c>
      <c r="B796" t="str">
        <f t="shared" si="12"/>
        <v>F42B</v>
      </c>
    </row>
    <row r="797" spans="1:2">
      <c r="A797" t="s">
        <v>1862</v>
      </c>
      <c r="B797" t="str">
        <f t="shared" si="12"/>
        <v>F42C</v>
      </c>
    </row>
    <row r="798" spans="1:2">
      <c r="A798" t="s">
        <v>1952</v>
      </c>
      <c r="B798" t="str">
        <f t="shared" si="12"/>
        <v>F42C</v>
      </c>
    </row>
    <row r="799" spans="1:2">
      <c r="A799" t="s">
        <v>188</v>
      </c>
      <c r="B799" t="str">
        <f t="shared" si="12"/>
        <v>F42B</v>
      </c>
    </row>
    <row r="800" spans="1:2">
      <c r="A800" t="s">
        <v>1976</v>
      </c>
      <c r="B800" t="str">
        <f t="shared" si="12"/>
        <v>G02B</v>
      </c>
    </row>
    <row r="801" spans="1:2">
      <c r="A801" t="s">
        <v>1977</v>
      </c>
      <c r="B801" t="str">
        <f t="shared" si="12"/>
        <v>F41G</v>
      </c>
    </row>
    <row r="802" spans="1:2">
      <c r="A802" t="s">
        <v>188</v>
      </c>
      <c r="B802" t="str">
        <f t="shared" si="12"/>
        <v>F42B</v>
      </c>
    </row>
    <row r="803" spans="1:2">
      <c r="A803" t="s">
        <v>1978</v>
      </c>
      <c r="B803" t="str">
        <f t="shared" si="12"/>
        <v>B65H</v>
      </c>
    </row>
    <row r="804" spans="1:2">
      <c r="A804" t="s">
        <v>1979</v>
      </c>
      <c r="B804" t="str">
        <f t="shared" si="12"/>
        <v>B21C</v>
      </c>
    </row>
    <row r="805" spans="1:2">
      <c r="A805" t="s">
        <v>1977</v>
      </c>
      <c r="B805" t="str">
        <f t="shared" si="12"/>
        <v>F41G</v>
      </c>
    </row>
    <row r="806" spans="1:2">
      <c r="A806" t="s">
        <v>764</v>
      </c>
      <c r="B806" t="str">
        <f t="shared" si="12"/>
        <v>F42C</v>
      </c>
    </row>
    <row r="807" spans="1:2">
      <c r="A807" t="s">
        <v>188</v>
      </c>
      <c r="B807" t="str">
        <f t="shared" si="12"/>
        <v>F42B</v>
      </c>
    </row>
    <row r="808" spans="1:2">
      <c r="A808" t="s">
        <v>764</v>
      </c>
      <c r="B808" t="str">
        <f t="shared" si="12"/>
        <v>F42C</v>
      </c>
    </row>
    <row r="809" spans="1:2">
      <c r="A809" t="s">
        <v>1980</v>
      </c>
      <c r="B809" t="str">
        <f t="shared" si="12"/>
        <v>B05</v>
      </c>
    </row>
    <row r="810" spans="1:2">
      <c r="A810" t="s">
        <v>1981</v>
      </c>
      <c r="B810" t="str">
        <f t="shared" si="12"/>
        <v>B01F</v>
      </c>
    </row>
    <row r="811" spans="1:2">
      <c r="A811" t="s">
        <v>188</v>
      </c>
      <c r="B811" t="str">
        <f t="shared" si="12"/>
        <v>F42B</v>
      </c>
    </row>
    <row r="812" spans="1:2">
      <c r="A812" t="s">
        <v>1982</v>
      </c>
      <c r="B812" t="str">
        <f t="shared" si="12"/>
        <v>F02K</v>
      </c>
    </row>
    <row r="813" spans="1:2">
      <c r="A813" t="s">
        <v>188</v>
      </c>
      <c r="B813" t="str">
        <f t="shared" si="12"/>
        <v>F42B</v>
      </c>
    </row>
    <row r="814" spans="1:2">
      <c r="A814" t="s">
        <v>764</v>
      </c>
      <c r="B814" t="str">
        <f t="shared" si="12"/>
        <v>F42C</v>
      </c>
    </row>
    <row r="815" spans="1:2">
      <c r="A815" t="s">
        <v>843</v>
      </c>
      <c r="B815" t="str">
        <f t="shared" si="12"/>
        <v>F42B</v>
      </c>
    </row>
    <row r="816" spans="1:2">
      <c r="A816" t="s">
        <v>188</v>
      </c>
      <c r="B816" t="str">
        <f t="shared" si="12"/>
        <v>F42B</v>
      </c>
    </row>
    <row r="817" spans="1:2">
      <c r="A817" t="s">
        <v>848</v>
      </c>
      <c r="B817" t="str">
        <f t="shared" si="12"/>
        <v>F42B</v>
      </c>
    </row>
    <row r="818" spans="1:2">
      <c r="A818" t="s">
        <v>764</v>
      </c>
      <c r="B818" t="str">
        <f t="shared" si="12"/>
        <v>F42C</v>
      </c>
    </row>
    <row r="819" spans="1:2">
      <c r="A819" t="s">
        <v>188</v>
      </c>
      <c r="B819" t="str">
        <f t="shared" si="12"/>
        <v>F42B</v>
      </c>
    </row>
    <row r="820" spans="1:2">
      <c r="A820" t="s">
        <v>188</v>
      </c>
      <c r="B820" t="str">
        <f t="shared" si="12"/>
        <v>F42B</v>
      </c>
    </row>
    <row r="821" spans="1:2">
      <c r="A821" t="s">
        <v>188</v>
      </c>
      <c r="B821" t="str">
        <f t="shared" si="12"/>
        <v>F42B</v>
      </c>
    </row>
    <row r="822" spans="1:2">
      <c r="A822" t="s">
        <v>188</v>
      </c>
      <c r="B822" t="str">
        <f t="shared" si="12"/>
        <v>F42B</v>
      </c>
    </row>
    <row r="823" spans="1:2">
      <c r="A823" t="s">
        <v>188</v>
      </c>
      <c r="B823" t="str">
        <f t="shared" si="12"/>
        <v>F42B</v>
      </c>
    </row>
    <row r="824" spans="1:2">
      <c r="A824" t="s">
        <v>188</v>
      </c>
      <c r="B824" t="str">
        <f t="shared" si="12"/>
        <v>F42B</v>
      </c>
    </row>
    <row r="825" spans="1:2">
      <c r="A825" t="s">
        <v>764</v>
      </c>
      <c r="B825" t="str">
        <f t="shared" si="12"/>
        <v>F42C</v>
      </c>
    </row>
    <row r="826" spans="1:2">
      <c r="A826" t="s">
        <v>188</v>
      </c>
      <c r="B826" t="str">
        <f t="shared" si="12"/>
        <v>F42B</v>
      </c>
    </row>
    <row r="827" spans="1:2">
      <c r="A827" t="s">
        <v>751</v>
      </c>
      <c r="B827" t="str">
        <f t="shared" si="12"/>
        <v>F42</v>
      </c>
    </row>
    <row r="828" spans="1:2">
      <c r="A828" t="s">
        <v>188</v>
      </c>
      <c r="B828" t="str">
        <f t="shared" si="12"/>
        <v>F42B</v>
      </c>
    </row>
    <row r="829" spans="1:2">
      <c r="A829" t="s">
        <v>764</v>
      </c>
      <c r="B829" t="str">
        <f t="shared" si="12"/>
        <v>F42C</v>
      </c>
    </row>
    <row r="830" spans="1:2">
      <c r="A830" t="s">
        <v>1983</v>
      </c>
      <c r="B830" t="str">
        <f t="shared" si="12"/>
        <v>F42B</v>
      </c>
    </row>
    <row r="831" spans="1:2">
      <c r="A831" t="s">
        <v>1984</v>
      </c>
      <c r="B831" t="str">
        <f t="shared" si="12"/>
        <v>F42B</v>
      </c>
    </row>
    <row r="832" spans="1:2">
      <c r="A832" t="s">
        <v>1985</v>
      </c>
      <c r="B832" t="str">
        <f t="shared" si="12"/>
        <v>F42B</v>
      </c>
    </row>
    <row r="833" spans="1:2">
      <c r="A833" t="s">
        <v>1986</v>
      </c>
      <c r="B833" t="str">
        <f t="shared" si="12"/>
        <v>F42B</v>
      </c>
    </row>
    <row r="834" spans="1:2">
      <c r="A834" t="s">
        <v>188</v>
      </c>
      <c r="B834" t="str">
        <f t="shared" si="12"/>
        <v>F42B</v>
      </c>
    </row>
    <row r="835" spans="1:2">
      <c r="A835" t="s">
        <v>764</v>
      </c>
      <c r="B835" t="str">
        <f t="shared" ref="B835:B876" si="13">LEFT(A835,4)</f>
        <v>F42C</v>
      </c>
    </row>
    <row r="836" spans="1:2">
      <c r="A836" t="s">
        <v>188</v>
      </c>
      <c r="B836" t="str">
        <f t="shared" si="13"/>
        <v>F42B</v>
      </c>
    </row>
    <row r="837" spans="1:2">
      <c r="A837" t="s">
        <v>1987</v>
      </c>
      <c r="B837" t="str">
        <f t="shared" si="13"/>
        <v>F41C</v>
      </c>
    </row>
    <row r="838" spans="1:2">
      <c r="A838" t="s">
        <v>1988</v>
      </c>
      <c r="B838" t="str">
        <f t="shared" si="13"/>
        <v>F42D</v>
      </c>
    </row>
    <row r="839" spans="1:2">
      <c r="A839" t="s">
        <v>1989</v>
      </c>
      <c r="B839" t="str">
        <f t="shared" si="13"/>
        <v>F41C</v>
      </c>
    </row>
    <row r="840" spans="1:2">
      <c r="A840" t="s">
        <v>188</v>
      </c>
      <c r="B840" t="str">
        <f t="shared" si="13"/>
        <v>F42B</v>
      </c>
    </row>
    <row r="841" spans="1:2">
      <c r="A841" t="s">
        <v>881</v>
      </c>
      <c r="B841" t="str">
        <f t="shared" si="13"/>
        <v>F42B</v>
      </c>
    </row>
    <row r="842" spans="1:2">
      <c r="A842" t="s">
        <v>883</v>
      </c>
      <c r="B842" t="str">
        <f t="shared" si="13"/>
        <v>F42B</v>
      </c>
    </row>
    <row r="843" spans="1:2">
      <c r="A843" t="s">
        <v>1990</v>
      </c>
      <c r="B843" t="str">
        <f t="shared" si="13"/>
        <v>B04D</v>
      </c>
    </row>
    <row r="844" spans="1:2">
      <c r="A844" t="s">
        <v>188</v>
      </c>
      <c r="B844" t="str">
        <f t="shared" si="13"/>
        <v>F42B</v>
      </c>
    </row>
    <row r="845" spans="1:2">
      <c r="A845" t="s">
        <v>1991</v>
      </c>
      <c r="B845" t="str">
        <f t="shared" si="13"/>
        <v>C06B</v>
      </c>
    </row>
    <row r="846" spans="1:2">
      <c r="A846" t="s">
        <v>188</v>
      </c>
      <c r="B846" t="str">
        <f t="shared" si="13"/>
        <v>F42B</v>
      </c>
    </row>
    <row r="847" spans="1:2">
      <c r="A847" t="s">
        <v>188</v>
      </c>
      <c r="B847" t="str">
        <f t="shared" si="13"/>
        <v>F42B</v>
      </c>
    </row>
    <row r="848" spans="1:2">
      <c r="A848" t="s">
        <v>188</v>
      </c>
      <c r="B848" t="str">
        <f t="shared" si="13"/>
        <v>F42B</v>
      </c>
    </row>
    <row r="849" spans="1:2">
      <c r="A849" t="s">
        <v>1982</v>
      </c>
      <c r="B849" t="str">
        <f t="shared" si="13"/>
        <v>F02K</v>
      </c>
    </row>
    <row r="850" spans="1:2">
      <c r="A850" t="s">
        <v>188</v>
      </c>
      <c r="B850" t="str">
        <f t="shared" si="13"/>
        <v>F42B</v>
      </c>
    </row>
    <row r="851" spans="1:2">
      <c r="A851" t="s">
        <v>1991</v>
      </c>
      <c r="B851" t="str">
        <f t="shared" si="13"/>
        <v>C06B</v>
      </c>
    </row>
    <row r="852" spans="1:2">
      <c r="A852" t="s">
        <v>188</v>
      </c>
      <c r="B852" t="str">
        <f t="shared" si="13"/>
        <v>F42B</v>
      </c>
    </row>
    <row r="853" spans="1:2">
      <c r="A853" t="s">
        <v>188</v>
      </c>
      <c r="B853" t="str">
        <f t="shared" si="13"/>
        <v>F42B</v>
      </c>
    </row>
    <row r="854" spans="1:2">
      <c r="A854" t="s">
        <v>188</v>
      </c>
      <c r="B854" t="str">
        <f t="shared" si="13"/>
        <v>F42B</v>
      </c>
    </row>
    <row r="855" spans="1:2">
      <c r="A855" t="s">
        <v>1992</v>
      </c>
      <c r="B855" t="str">
        <f t="shared" si="13"/>
        <v>F42B</v>
      </c>
    </row>
    <row r="856" spans="1:2">
      <c r="A856" t="s">
        <v>883</v>
      </c>
      <c r="B856" t="str">
        <f t="shared" si="13"/>
        <v>F42B</v>
      </c>
    </row>
    <row r="857" spans="1:2">
      <c r="A857" t="s">
        <v>920</v>
      </c>
      <c r="B857" t="str">
        <f t="shared" si="13"/>
        <v>F42B</v>
      </c>
    </row>
    <row r="858" spans="1:2">
      <c r="A858" t="s">
        <v>1856</v>
      </c>
      <c r="B858" t="str">
        <f t="shared" si="13"/>
        <v>F42B</v>
      </c>
    </row>
    <row r="859" spans="1:2">
      <c r="A859" t="s">
        <v>1993</v>
      </c>
      <c r="B859" t="str">
        <f t="shared" si="13"/>
        <v>F42C</v>
      </c>
    </row>
    <row r="860" spans="1:2">
      <c r="A860" t="s">
        <v>1994</v>
      </c>
      <c r="B860" t="str">
        <f t="shared" si="13"/>
        <v>F42C</v>
      </c>
    </row>
    <row r="861" spans="1:2">
      <c r="A861" t="s">
        <v>910</v>
      </c>
      <c r="B861" t="str">
        <f t="shared" si="13"/>
        <v>F42S</v>
      </c>
    </row>
    <row r="862" spans="1:2">
      <c r="A862" t="s">
        <v>1995</v>
      </c>
      <c r="B862" t="str">
        <f t="shared" si="13"/>
        <v>F42C</v>
      </c>
    </row>
    <row r="863" spans="1:2">
      <c r="A863" t="s">
        <v>1996</v>
      </c>
      <c r="B863" t="str">
        <f t="shared" si="13"/>
        <v>F42C</v>
      </c>
    </row>
    <row r="864" spans="1:2">
      <c r="A864" t="s">
        <v>1995</v>
      </c>
      <c r="B864" t="str">
        <f t="shared" si="13"/>
        <v>F42C</v>
      </c>
    </row>
    <row r="865" spans="1:2">
      <c r="A865" t="s">
        <v>1996</v>
      </c>
      <c r="B865" t="str">
        <f t="shared" si="13"/>
        <v>F42C</v>
      </c>
    </row>
    <row r="866" spans="1:2">
      <c r="A866" t="s">
        <v>1997</v>
      </c>
      <c r="B866" t="str">
        <f t="shared" si="13"/>
        <v>E21B</v>
      </c>
    </row>
    <row r="867" spans="1:2">
      <c r="A867" t="s">
        <v>1856</v>
      </c>
      <c r="B867" t="str">
        <f t="shared" si="13"/>
        <v>F42B</v>
      </c>
    </row>
    <row r="868" spans="1:2">
      <c r="A868" t="s">
        <v>920</v>
      </c>
      <c r="B868" t="str">
        <f t="shared" si="13"/>
        <v>F42B</v>
      </c>
    </row>
    <row r="869" spans="1:2">
      <c r="A869" t="s">
        <v>188</v>
      </c>
      <c r="B869" t="str">
        <f t="shared" si="13"/>
        <v>F42B</v>
      </c>
    </row>
    <row r="870" spans="1:2">
      <c r="A870" t="s">
        <v>188</v>
      </c>
      <c r="B870" t="str">
        <f t="shared" si="13"/>
        <v>F42B</v>
      </c>
    </row>
    <row r="871" spans="1:2">
      <c r="A871" t="s">
        <v>595</v>
      </c>
      <c r="B871" t="str">
        <f t="shared" si="13"/>
        <v>F42B</v>
      </c>
    </row>
    <row r="872" spans="1:2">
      <c r="A872" t="s">
        <v>188</v>
      </c>
      <c r="B872" t="str">
        <f t="shared" si="13"/>
        <v>F42B</v>
      </c>
    </row>
    <row r="873" spans="1:2">
      <c r="A873" t="s">
        <v>764</v>
      </c>
      <c r="B873" t="str">
        <f t="shared" si="13"/>
        <v>F42C</v>
      </c>
    </row>
    <row r="874" spans="1:2">
      <c r="A874" t="s">
        <v>930</v>
      </c>
      <c r="B874" t="str">
        <f t="shared" si="13"/>
        <v>F42B</v>
      </c>
    </row>
    <row r="875" spans="1:2">
      <c r="A875" t="s">
        <v>1998</v>
      </c>
      <c r="B875" t="str">
        <f t="shared" si="13"/>
        <v>B64D</v>
      </c>
    </row>
    <row r="876" spans="1:2">
      <c r="A876" t="s">
        <v>1999</v>
      </c>
      <c r="B876" t="str">
        <f t="shared" si="13"/>
        <v>F42B</v>
      </c>
    </row>
  </sheetData>
  <autoFilter ref="D2:E85" xr:uid="{7E2F7594-10F7-9848-99F8-B7B6FABFDDA0}">
    <sortState ref="D3:E85">
      <sortCondition descending="1" ref="E2:E85"/>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A387-AE88-3A4C-A9DD-86B332AA888A}">
  <dimension ref="A3:G46"/>
  <sheetViews>
    <sheetView workbookViewId="0">
      <selection activeCell="A4" sqref="A4:G46"/>
    </sheetView>
  </sheetViews>
  <sheetFormatPr baseColWidth="10" defaultRowHeight="16"/>
  <cols>
    <col min="1" max="1" width="20.5" bestFit="1" customWidth="1"/>
    <col min="2" max="2" width="15.5" bestFit="1" customWidth="1"/>
    <col min="3" max="6" width="5.1640625" bestFit="1" customWidth="1"/>
    <col min="7" max="7" width="10.83203125" bestFit="1" customWidth="1"/>
    <col min="8" max="45" width="5.1640625" bestFit="1" customWidth="1"/>
  </cols>
  <sheetData>
    <row r="3" spans="1:7">
      <c r="A3" s="2" t="s">
        <v>1338</v>
      </c>
      <c r="B3" s="2" t="s">
        <v>1299</v>
      </c>
    </row>
    <row r="4" spans="1:7">
      <c r="A4" s="2" t="s">
        <v>1339</v>
      </c>
      <c r="B4">
        <v>1970</v>
      </c>
      <c r="C4">
        <v>1980</v>
      </c>
      <c r="D4">
        <v>1990</v>
      </c>
      <c r="E4">
        <v>2000</v>
      </c>
      <c r="F4">
        <v>2010</v>
      </c>
      <c r="G4" t="s">
        <v>1337</v>
      </c>
    </row>
    <row r="5" spans="1:7">
      <c r="A5" s="4" t="s">
        <v>1300</v>
      </c>
      <c r="B5" s="3">
        <v>2</v>
      </c>
      <c r="C5" s="3">
        <v>3</v>
      </c>
      <c r="D5" s="3">
        <v>16</v>
      </c>
      <c r="E5" s="3">
        <v>8</v>
      </c>
      <c r="F5" s="3">
        <v>31</v>
      </c>
      <c r="G5" s="3">
        <v>60</v>
      </c>
    </row>
    <row r="6" spans="1:7">
      <c r="A6" s="4" t="s">
        <v>1301</v>
      </c>
      <c r="B6" s="3"/>
      <c r="C6" s="3"/>
      <c r="D6" s="3"/>
      <c r="E6" s="3"/>
      <c r="F6" s="3">
        <v>4</v>
      </c>
      <c r="G6" s="3">
        <v>4</v>
      </c>
    </row>
    <row r="7" spans="1:7">
      <c r="A7" s="4" t="s">
        <v>1302</v>
      </c>
      <c r="B7" s="3">
        <v>4</v>
      </c>
      <c r="C7" s="3">
        <v>10</v>
      </c>
      <c r="D7" s="3">
        <v>10</v>
      </c>
      <c r="E7" s="3">
        <v>13</v>
      </c>
      <c r="F7" s="3">
        <v>54</v>
      </c>
      <c r="G7" s="3">
        <v>91</v>
      </c>
    </row>
    <row r="8" spans="1:7">
      <c r="A8" s="4" t="s">
        <v>1303</v>
      </c>
      <c r="B8" s="3"/>
      <c r="C8" s="3"/>
      <c r="D8" s="3"/>
      <c r="E8" s="3"/>
      <c r="F8" s="3">
        <v>3</v>
      </c>
      <c r="G8" s="3">
        <v>3</v>
      </c>
    </row>
    <row r="9" spans="1:7">
      <c r="A9" s="4" t="s">
        <v>1304</v>
      </c>
      <c r="B9" s="3"/>
      <c r="C9" s="3"/>
      <c r="D9" s="3"/>
      <c r="E9" s="3">
        <v>1</v>
      </c>
      <c r="F9" s="3"/>
      <c r="G9" s="3">
        <v>1</v>
      </c>
    </row>
    <row r="10" spans="1:7">
      <c r="A10" s="4" t="s">
        <v>1305</v>
      </c>
      <c r="B10" s="3"/>
      <c r="C10" s="3"/>
      <c r="D10" s="3">
        <v>1</v>
      </c>
      <c r="E10" s="3">
        <v>1</v>
      </c>
      <c r="F10" s="3">
        <v>3</v>
      </c>
      <c r="G10" s="3">
        <v>5</v>
      </c>
    </row>
    <row r="11" spans="1:7">
      <c r="A11" s="4" t="s">
        <v>1306</v>
      </c>
      <c r="B11" s="3"/>
      <c r="C11" s="3"/>
      <c r="D11" s="3">
        <v>3</v>
      </c>
      <c r="E11" s="3"/>
      <c r="F11" s="3">
        <v>2</v>
      </c>
      <c r="G11" s="3">
        <v>5</v>
      </c>
    </row>
    <row r="12" spans="1:7">
      <c r="A12" s="4" t="s">
        <v>1307</v>
      </c>
      <c r="B12" s="3"/>
      <c r="C12" s="3"/>
      <c r="D12" s="3"/>
      <c r="E12" s="3"/>
      <c r="F12" s="3">
        <v>1</v>
      </c>
      <c r="G12" s="3">
        <v>1</v>
      </c>
    </row>
    <row r="13" spans="1:7">
      <c r="A13" s="4" t="s">
        <v>1308</v>
      </c>
      <c r="B13" s="3"/>
      <c r="C13" s="3"/>
      <c r="D13" s="3"/>
      <c r="E13" s="3"/>
      <c r="F13" s="3">
        <v>2</v>
      </c>
      <c r="G13" s="3">
        <v>2</v>
      </c>
    </row>
    <row r="14" spans="1:7">
      <c r="A14" s="4" t="s">
        <v>1309</v>
      </c>
      <c r="B14" s="3"/>
      <c r="C14" s="3"/>
      <c r="D14" s="3">
        <v>1</v>
      </c>
      <c r="E14" s="3"/>
      <c r="F14" s="3">
        <v>1</v>
      </c>
      <c r="G14" s="3">
        <v>2</v>
      </c>
    </row>
    <row r="15" spans="1:7">
      <c r="A15" s="4" t="s">
        <v>1310</v>
      </c>
      <c r="B15" s="3"/>
      <c r="C15" s="3"/>
      <c r="D15" s="3"/>
      <c r="E15" s="3"/>
      <c r="F15" s="3">
        <v>1</v>
      </c>
      <c r="G15" s="3">
        <v>1</v>
      </c>
    </row>
    <row r="16" spans="1:7">
      <c r="A16" s="4" t="s">
        <v>1311</v>
      </c>
      <c r="B16" s="3">
        <v>1</v>
      </c>
      <c r="C16" s="3"/>
      <c r="D16" s="3"/>
      <c r="E16" s="3"/>
      <c r="F16" s="3"/>
      <c r="G16" s="3">
        <v>1</v>
      </c>
    </row>
    <row r="17" spans="1:7">
      <c r="A17" s="4" t="s">
        <v>1312</v>
      </c>
      <c r="B17" s="3"/>
      <c r="C17" s="3">
        <v>1</v>
      </c>
      <c r="D17" s="3"/>
      <c r="E17" s="3"/>
      <c r="F17" s="3">
        <v>1</v>
      </c>
      <c r="G17" s="3">
        <v>2</v>
      </c>
    </row>
    <row r="18" spans="1:7">
      <c r="A18" s="4" t="s">
        <v>1313</v>
      </c>
      <c r="B18" s="3"/>
      <c r="C18" s="3"/>
      <c r="D18" s="3"/>
      <c r="E18" s="3"/>
      <c r="F18" s="3">
        <v>1</v>
      </c>
      <c r="G18" s="3">
        <v>1</v>
      </c>
    </row>
    <row r="19" spans="1:7">
      <c r="A19" s="4" t="s">
        <v>1314</v>
      </c>
      <c r="B19" s="3"/>
      <c r="C19" s="3"/>
      <c r="D19" s="3"/>
      <c r="E19" s="3">
        <v>1</v>
      </c>
      <c r="F19" s="3"/>
      <c r="G19" s="3">
        <v>1</v>
      </c>
    </row>
    <row r="20" spans="1:7">
      <c r="A20" s="4" t="s">
        <v>1315</v>
      </c>
      <c r="B20" s="3"/>
      <c r="C20" s="3"/>
      <c r="D20" s="3"/>
      <c r="E20" s="3"/>
      <c r="F20" s="3">
        <v>1</v>
      </c>
      <c r="G20" s="3">
        <v>1</v>
      </c>
    </row>
    <row r="21" spans="1:7">
      <c r="A21" s="4" t="s">
        <v>1316</v>
      </c>
      <c r="B21" s="3">
        <v>5</v>
      </c>
      <c r="C21" s="3">
        <v>2</v>
      </c>
      <c r="D21" s="3">
        <v>3</v>
      </c>
      <c r="E21" s="3">
        <v>2</v>
      </c>
      <c r="F21" s="3">
        <v>34</v>
      </c>
      <c r="G21" s="3">
        <v>46</v>
      </c>
    </row>
    <row r="22" spans="1:7">
      <c r="A22" s="4" t="s">
        <v>1317</v>
      </c>
      <c r="B22" s="3"/>
      <c r="C22" s="3"/>
      <c r="D22" s="3"/>
      <c r="E22" s="3"/>
      <c r="F22" s="3">
        <v>1</v>
      </c>
      <c r="G22" s="3">
        <v>1</v>
      </c>
    </row>
    <row r="23" spans="1:7">
      <c r="A23" s="4" t="s">
        <v>1318</v>
      </c>
      <c r="B23" s="3"/>
      <c r="C23" s="3"/>
      <c r="D23" s="3"/>
      <c r="E23" s="3">
        <v>1</v>
      </c>
      <c r="F23" s="3"/>
      <c r="G23" s="3">
        <v>1</v>
      </c>
    </row>
    <row r="24" spans="1:7">
      <c r="A24" s="4" t="s">
        <v>1319</v>
      </c>
      <c r="B24" s="3"/>
      <c r="C24" s="3">
        <v>1</v>
      </c>
      <c r="D24" s="3"/>
      <c r="E24" s="3"/>
      <c r="F24" s="3"/>
      <c r="G24" s="3">
        <v>1</v>
      </c>
    </row>
    <row r="25" spans="1:7">
      <c r="A25" s="4" t="s">
        <v>1320</v>
      </c>
      <c r="B25" s="3"/>
      <c r="C25" s="3">
        <v>3</v>
      </c>
      <c r="D25" s="3">
        <v>2</v>
      </c>
      <c r="E25" s="3"/>
      <c r="F25" s="3">
        <v>4</v>
      </c>
      <c r="G25" s="3">
        <v>9</v>
      </c>
    </row>
    <row r="26" spans="1:7">
      <c r="A26" s="4" t="s">
        <v>1321</v>
      </c>
      <c r="B26" s="3">
        <v>2</v>
      </c>
      <c r="C26" s="3"/>
      <c r="D26" s="3"/>
      <c r="E26" s="3">
        <v>1</v>
      </c>
      <c r="F26" s="3">
        <v>8</v>
      </c>
      <c r="G26" s="3">
        <v>11</v>
      </c>
    </row>
    <row r="27" spans="1:7">
      <c r="A27" s="4" t="s">
        <v>1322</v>
      </c>
      <c r="B27" s="3"/>
      <c r="C27" s="3"/>
      <c r="D27" s="3"/>
      <c r="E27" s="3">
        <v>1</v>
      </c>
      <c r="F27" s="3"/>
      <c r="G27" s="3">
        <v>1</v>
      </c>
    </row>
    <row r="28" spans="1:7">
      <c r="A28" s="4" t="s">
        <v>1323</v>
      </c>
      <c r="B28" s="3">
        <v>1</v>
      </c>
      <c r="C28" s="3"/>
      <c r="D28" s="3">
        <v>1</v>
      </c>
      <c r="E28" s="3">
        <v>1</v>
      </c>
      <c r="F28" s="3">
        <v>8</v>
      </c>
      <c r="G28" s="3">
        <v>11</v>
      </c>
    </row>
    <row r="29" spans="1:7">
      <c r="A29" s="4" t="s">
        <v>1324</v>
      </c>
      <c r="B29" s="3">
        <v>1</v>
      </c>
      <c r="C29" s="3"/>
      <c r="D29" s="3">
        <v>1</v>
      </c>
      <c r="E29" s="3">
        <v>4</v>
      </c>
      <c r="F29" s="3">
        <v>6</v>
      </c>
      <c r="G29" s="3">
        <v>12</v>
      </c>
    </row>
    <row r="30" spans="1:7">
      <c r="A30" s="4" t="s">
        <v>1325</v>
      </c>
      <c r="B30" s="3"/>
      <c r="C30" s="3">
        <v>1</v>
      </c>
      <c r="D30" s="3"/>
      <c r="E30" s="3">
        <v>1</v>
      </c>
      <c r="F30" s="3">
        <v>8</v>
      </c>
      <c r="G30" s="3">
        <v>10</v>
      </c>
    </row>
    <row r="31" spans="1:7">
      <c r="A31" s="4" t="s">
        <v>1326</v>
      </c>
      <c r="B31" s="3"/>
      <c r="C31" s="3"/>
      <c r="D31" s="3"/>
      <c r="E31" s="3"/>
      <c r="F31" s="3">
        <v>1</v>
      </c>
      <c r="G31" s="3">
        <v>1</v>
      </c>
    </row>
    <row r="32" spans="1:7">
      <c r="A32" s="4" t="s">
        <v>1327</v>
      </c>
      <c r="B32" s="3"/>
      <c r="C32" s="3"/>
      <c r="D32" s="3">
        <v>1</v>
      </c>
      <c r="E32" s="3"/>
      <c r="F32" s="3">
        <v>1</v>
      </c>
      <c r="G32" s="3">
        <v>2</v>
      </c>
    </row>
    <row r="33" spans="1:7">
      <c r="A33" s="4" t="s">
        <v>1328</v>
      </c>
      <c r="B33" s="3"/>
      <c r="C33" s="3"/>
      <c r="D33" s="3"/>
      <c r="E33" s="3"/>
      <c r="F33" s="3">
        <v>1</v>
      </c>
      <c r="G33" s="3">
        <v>1</v>
      </c>
    </row>
    <row r="34" spans="1:7">
      <c r="A34" s="4" t="s">
        <v>1329</v>
      </c>
      <c r="B34" s="3"/>
      <c r="C34" s="3"/>
      <c r="D34" s="3"/>
      <c r="E34" s="3"/>
      <c r="F34" s="3">
        <v>2</v>
      </c>
      <c r="G34" s="3">
        <v>2</v>
      </c>
    </row>
    <row r="35" spans="1:7">
      <c r="A35" s="4" t="s">
        <v>1330</v>
      </c>
      <c r="B35" s="3">
        <v>3</v>
      </c>
      <c r="C35" s="3">
        <v>1</v>
      </c>
      <c r="D35" s="3"/>
      <c r="E35" s="3"/>
      <c r="F35" s="3">
        <v>1</v>
      </c>
      <c r="G35" s="3">
        <v>5</v>
      </c>
    </row>
    <row r="36" spans="1:7">
      <c r="A36" s="4" t="s">
        <v>1331</v>
      </c>
      <c r="B36" s="3">
        <v>2</v>
      </c>
      <c r="C36" s="3"/>
      <c r="D36" s="3"/>
      <c r="E36" s="3">
        <v>1</v>
      </c>
      <c r="F36" s="3"/>
      <c r="G36" s="3">
        <v>3</v>
      </c>
    </row>
    <row r="37" spans="1:7">
      <c r="A37" s="4" t="s">
        <v>1332</v>
      </c>
      <c r="B37" s="3"/>
      <c r="C37" s="3"/>
      <c r="D37" s="3"/>
      <c r="E37" s="3"/>
      <c r="F37" s="3">
        <v>2</v>
      </c>
      <c r="G37" s="3">
        <v>2</v>
      </c>
    </row>
    <row r="38" spans="1:7">
      <c r="A38" s="4" t="s">
        <v>1333</v>
      </c>
      <c r="B38" s="3"/>
      <c r="C38" s="3"/>
      <c r="D38" s="3"/>
      <c r="E38" s="3"/>
      <c r="F38" s="3">
        <v>2</v>
      </c>
      <c r="G38" s="3">
        <v>2</v>
      </c>
    </row>
    <row r="39" spans="1:7">
      <c r="A39" s="4" t="s">
        <v>1334</v>
      </c>
      <c r="B39" s="3"/>
      <c r="C39" s="3"/>
      <c r="D39" s="3"/>
      <c r="E39" s="3"/>
      <c r="F39" s="3">
        <v>2</v>
      </c>
      <c r="G39" s="3">
        <v>2</v>
      </c>
    </row>
    <row r="40" spans="1:7">
      <c r="A40" s="4" t="s">
        <v>1335</v>
      </c>
      <c r="B40" s="3"/>
      <c r="C40" s="3"/>
      <c r="D40" s="3"/>
      <c r="E40" s="3"/>
      <c r="F40" s="3">
        <v>1</v>
      </c>
      <c r="G40" s="3">
        <v>1</v>
      </c>
    </row>
    <row r="41" spans="1:7">
      <c r="A41" s="4" t="s">
        <v>1336</v>
      </c>
      <c r="B41" s="3"/>
      <c r="C41" s="3"/>
      <c r="D41" s="3"/>
      <c r="E41" s="3"/>
      <c r="F41" s="3">
        <v>1</v>
      </c>
      <c r="G41" s="3">
        <v>1</v>
      </c>
    </row>
    <row r="42" spans="1:7">
      <c r="A42" s="4" t="s">
        <v>1342</v>
      </c>
      <c r="B42" s="3"/>
      <c r="C42" s="3">
        <v>1</v>
      </c>
      <c r="D42" s="3">
        <v>3</v>
      </c>
      <c r="E42" s="3">
        <v>18</v>
      </c>
      <c r="F42" s="3">
        <v>59</v>
      </c>
      <c r="G42" s="3">
        <v>81</v>
      </c>
    </row>
    <row r="43" spans="1:7">
      <c r="A43" s="4" t="s">
        <v>1343</v>
      </c>
      <c r="B43" s="3"/>
      <c r="C43" s="3"/>
      <c r="D43" s="3"/>
      <c r="E43" s="3"/>
      <c r="F43" s="3">
        <v>2</v>
      </c>
      <c r="G43" s="3">
        <v>2</v>
      </c>
    </row>
    <row r="44" spans="1:7">
      <c r="A44" s="4" t="s">
        <v>1344</v>
      </c>
      <c r="B44" s="3"/>
      <c r="C44" s="3"/>
      <c r="D44" s="3"/>
      <c r="E44" s="3"/>
      <c r="F44" s="3">
        <v>1</v>
      </c>
      <c r="G44" s="3">
        <v>1</v>
      </c>
    </row>
    <row r="45" spans="1:7">
      <c r="A45" s="4" t="s">
        <v>1345</v>
      </c>
      <c r="B45" s="3"/>
      <c r="C45" s="3"/>
      <c r="D45" s="3"/>
      <c r="E45" s="3"/>
      <c r="F45" s="3">
        <v>1</v>
      </c>
      <c r="G45" s="3">
        <v>1</v>
      </c>
    </row>
    <row r="46" spans="1:7">
      <c r="A46" s="4" t="s">
        <v>1337</v>
      </c>
      <c r="B46" s="3">
        <v>21</v>
      </c>
      <c r="C46" s="3">
        <v>23</v>
      </c>
      <c r="D46" s="3">
        <v>42</v>
      </c>
      <c r="E46" s="3">
        <v>54</v>
      </c>
      <c r="F46" s="3">
        <v>251</v>
      </c>
      <c r="G46" s="3">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1A8E6-3B7B-044D-8AC2-CFF45488CB78}">
  <dimension ref="A1:Q46"/>
  <sheetViews>
    <sheetView topLeftCell="F1" workbookViewId="0">
      <selection activeCell="R9" sqref="R9"/>
    </sheetView>
  </sheetViews>
  <sheetFormatPr baseColWidth="10" defaultRowHeight="16"/>
  <sheetData>
    <row r="1" spans="1:17">
      <c r="A1" t="s">
        <v>1351</v>
      </c>
      <c r="B1" t="s">
        <v>1346</v>
      </c>
      <c r="C1" t="s">
        <v>1347</v>
      </c>
      <c r="D1" t="s">
        <v>1348</v>
      </c>
      <c r="E1" t="s">
        <v>1349</v>
      </c>
      <c r="F1" t="s">
        <v>1350</v>
      </c>
      <c r="G1" t="s">
        <v>1337</v>
      </c>
      <c r="I1" t="s">
        <v>1351</v>
      </c>
      <c r="J1" t="s">
        <v>1346</v>
      </c>
      <c r="K1" t="s">
        <v>1347</v>
      </c>
      <c r="L1" t="s">
        <v>1348</v>
      </c>
      <c r="M1" t="s">
        <v>1349</v>
      </c>
      <c r="N1" t="s">
        <v>1350</v>
      </c>
    </row>
    <row r="2" spans="1:17">
      <c r="A2" t="s">
        <v>1353</v>
      </c>
      <c r="B2">
        <v>4</v>
      </c>
      <c r="C2">
        <v>10</v>
      </c>
      <c r="D2">
        <v>10</v>
      </c>
      <c r="E2">
        <v>13</v>
      </c>
      <c r="F2">
        <v>54</v>
      </c>
      <c r="G2">
        <v>91</v>
      </c>
      <c r="I2" t="s">
        <v>1353</v>
      </c>
      <c r="J2" s="5">
        <f>B2/J$46</f>
        <v>0.19047619047619047</v>
      </c>
      <c r="K2" s="5">
        <f t="shared" ref="K2:N2" si="0">C2/K$46</f>
        <v>0.43478260869565216</v>
      </c>
      <c r="L2" s="5">
        <f t="shared" si="0"/>
        <v>0.23809523809523808</v>
      </c>
      <c r="M2" s="5">
        <f t="shared" si="0"/>
        <v>0.24074074074074073</v>
      </c>
      <c r="N2" s="5">
        <f t="shared" si="0"/>
        <v>0.2151394422310757</v>
      </c>
      <c r="O2" s="6"/>
    </row>
    <row r="3" spans="1:17">
      <c r="A3" t="s">
        <v>1354</v>
      </c>
      <c r="C3">
        <v>1</v>
      </c>
      <c r="D3">
        <v>3</v>
      </c>
      <c r="E3">
        <v>18</v>
      </c>
      <c r="F3">
        <v>59</v>
      </c>
      <c r="G3">
        <v>81</v>
      </c>
      <c r="I3" t="s">
        <v>1354</v>
      </c>
      <c r="J3" s="5">
        <f t="shared" ref="J3:J7" si="1">B3/J$46</f>
        <v>0</v>
      </c>
      <c r="K3" s="5">
        <f t="shared" ref="K3:K7" si="2">C3/K$46</f>
        <v>4.3478260869565216E-2</v>
      </c>
      <c r="L3" s="5">
        <f t="shared" ref="L3:L7" si="3">D3/L$46</f>
        <v>7.1428571428571425E-2</v>
      </c>
      <c r="M3" s="5">
        <f t="shared" ref="M3:M7" si="4">E3/M$46</f>
        <v>0.33333333333333331</v>
      </c>
      <c r="N3" s="5">
        <f t="shared" ref="N3:N7" si="5">F3/N$46</f>
        <v>0.23505976095617531</v>
      </c>
      <c r="O3" s="6"/>
      <c r="P3" t="s">
        <v>1352</v>
      </c>
      <c r="Q3" t="s">
        <v>1359</v>
      </c>
    </row>
    <row r="4" spans="1:17">
      <c r="A4" t="s">
        <v>1355</v>
      </c>
      <c r="B4">
        <v>2</v>
      </c>
      <c r="C4">
        <v>3</v>
      </c>
      <c r="D4">
        <v>16</v>
      </c>
      <c r="E4">
        <v>8</v>
      </c>
      <c r="F4">
        <v>31</v>
      </c>
      <c r="G4">
        <v>60</v>
      </c>
      <c r="I4" t="s">
        <v>1355</v>
      </c>
      <c r="J4" s="5">
        <f t="shared" si="1"/>
        <v>9.5238095238095233E-2</v>
      </c>
      <c r="K4" s="5">
        <f t="shared" si="2"/>
        <v>0.13043478260869565</v>
      </c>
      <c r="L4" s="5">
        <f t="shared" si="3"/>
        <v>0.38095238095238093</v>
      </c>
      <c r="M4" s="5">
        <f t="shared" si="4"/>
        <v>0.14814814814814814</v>
      </c>
      <c r="N4" s="5">
        <f t="shared" si="5"/>
        <v>0.12350597609561753</v>
      </c>
      <c r="O4" s="6"/>
      <c r="P4" t="s">
        <v>1353</v>
      </c>
      <c r="Q4">
        <v>91</v>
      </c>
    </row>
    <row r="5" spans="1:17">
      <c r="A5" t="s">
        <v>1356</v>
      </c>
      <c r="B5">
        <v>5</v>
      </c>
      <c r="C5">
        <v>2</v>
      </c>
      <c r="D5">
        <v>3</v>
      </c>
      <c r="E5">
        <v>2</v>
      </c>
      <c r="F5">
        <v>34</v>
      </c>
      <c r="G5">
        <v>46</v>
      </c>
      <c r="I5" t="s">
        <v>1356</v>
      </c>
      <c r="J5" s="5">
        <f t="shared" si="1"/>
        <v>0.23809523809523808</v>
      </c>
      <c r="K5" s="5">
        <f t="shared" si="2"/>
        <v>8.6956521739130432E-2</v>
      </c>
      <c r="L5" s="5">
        <f t="shared" si="3"/>
        <v>7.1428571428571425E-2</v>
      </c>
      <c r="M5" s="5">
        <f t="shared" si="4"/>
        <v>3.7037037037037035E-2</v>
      </c>
      <c r="N5" s="5">
        <f t="shared" si="5"/>
        <v>0.13545816733067728</v>
      </c>
      <c r="O5" s="6"/>
      <c r="P5" t="s">
        <v>1354</v>
      </c>
      <c r="Q5">
        <v>81</v>
      </c>
    </row>
    <row r="6" spans="1:17">
      <c r="A6" t="s">
        <v>1357</v>
      </c>
      <c r="B6">
        <v>1</v>
      </c>
      <c r="D6">
        <v>1</v>
      </c>
      <c r="E6">
        <v>4</v>
      </c>
      <c r="F6">
        <v>6</v>
      </c>
      <c r="G6">
        <v>12</v>
      </c>
      <c r="I6" t="s">
        <v>1357</v>
      </c>
      <c r="J6" s="5">
        <f t="shared" si="1"/>
        <v>4.7619047619047616E-2</v>
      </c>
      <c r="K6" s="5">
        <f t="shared" si="2"/>
        <v>0</v>
      </c>
      <c r="L6" s="5">
        <f t="shared" si="3"/>
        <v>2.3809523809523808E-2</v>
      </c>
      <c r="M6" s="5">
        <f t="shared" si="4"/>
        <v>7.407407407407407E-2</v>
      </c>
      <c r="N6" s="5">
        <f t="shared" si="5"/>
        <v>2.3904382470119521E-2</v>
      </c>
      <c r="O6" s="6"/>
      <c r="P6" t="s">
        <v>1355</v>
      </c>
      <c r="Q6">
        <v>60</v>
      </c>
    </row>
    <row r="7" spans="1:17">
      <c r="A7" t="s">
        <v>1358</v>
      </c>
      <c r="B7">
        <v>2</v>
      </c>
      <c r="E7">
        <v>1</v>
      </c>
      <c r="F7">
        <v>8</v>
      </c>
      <c r="G7">
        <v>11</v>
      </c>
      <c r="I7" t="s">
        <v>1358</v>
      </c>
      <c r="J7" s="5">
        <f t="shared" si="1"/>
        <v>9.5238095238095233E-2</v>
      </c>
      <c r="K7" s="5">
        <f t="shared" si="2"/>
        <v>0</v>
      </c>
      <c r="L7" s="5">
        <f t="shared" si="3"/>
        <v>0</v>
      </c>
      <c r="M7" s="5">
        <f t="shared" si="4"/>
        <v>1.8518518518518517E-2</v>
      </c>
      <c r="N7" s="5">
        <f t="shared" si="5"/>
        <v>3.1872509960159362E-2</v>
      </c>
      <c r="O7" s="6"/>
      <c r="P7" t="s">
        <v>1356</v>
      </c>
      <c r="Q7">
        <v>46</v>
      </c>
    </row>
    <row r="8" spans="1:17">
      <c r="A8" t="s">
        <v>1323</v>
      </c>
      <c r="B8">
        <v>1</v>
      </c>
      <c r="D8">
        <v>1</v>
      </c>
      <c r="E8">
        <v>1</v>
      </c>
      <c r="F8">
        <v>8</v>
      </c>
      <c r="G8">
        <v>11</v>
      </c>
      <c r="I8" t="s">
        <v>1323</v>
      </c>
      <c r="P8" t="s">
        <v>1357</v>
      </c>
      <c r="Q8">
        <v>12</v>
      </c>
    </row>
    <row r="9" spans="1:17">
      <c r="A9" t="s">
        <v>1325</v>
      </c>
      <c r="C9">
        <v>1</v>
      </c>
      <c r="E9">
        <v>1</v>
      </c>
      <c r="F9">
        <v>8</v>
      </c>
      <c r="G9">
        <v>10</v>
      </c>
      <c r="I9" t="s">
        <v>1325</v>
      </c>
      <c r="P9" t="s">
        <v>1358</v>
      </c>
      <c r="Q9">
        <v>11</v>
      </c>
    </row>
    <row r="10" spans="1:17">
      <c r="A10" t="s">
        <v>1320</v>
      </c>
      <c r="C10">
        <v>3</v>
      </c>
      <c r="D10">
        <v>2</v>
      </c>
      <c r="F10">
        <v>4</v>
      </c>
      <c r="G10">
        <v>9</v>
      </c>
      <c r="I10" t="s">
        <v>1320</v>
      </c>
    </row>
    <row r="11" spans="1:17">
      <c r="A11" t="s">
        <v>1305</v>
      </c>
      <c r="D11">
        <v>1</v>
      </c>
      <c r="E11">
        <v>1</v>
      </c>
      <c r="F11">
        <v>3</v>
      </c>
      <c r="G11">
        <v>5</v>
      </c>
      <c r="I11" t="s">
        <v>1305</v>
      </c>
    </row>
    <row r="12" spans="1:17">
      <c r="A12" t="s">
        <v>1306</v>
      </c>
      <c r="D12">
        <v>3</v>
      </c>
      <c r="F12">
        <v>2</v>
      </c>
      <c r="G12">
        <v>5</v>
      </c>
      <c r="I12" t="s">
        <v>1306</v>
      </c>
    </row>
    <row r="13" spans="1:17">
      <c r="A13" t="s">
        <v>1330</v>
      </c>
      <c r="B13">
        <v>3</v>
      </c>
      <c r="C13">
        <v>1</v>
      </c>
      <c r="F13">
        <v>1</v>
      </c>
      <c r="G13">
        <v>5</v>
      </c>
      <c r="I13" t="s">
        <v>1330</v>
      </c>
    </row>
    <row r="14" spans="1:17">
      <c r="A14" t="s">
        <v>1301</v>
      </c>
      <c r="F14">
        <v>4</v>
      </c>
      <c r="G14">
        <v>4</v>
      </c>
      <c r="I14" t="s">
        <v>1301</v>
      </c>
    </row>
    <row r="15" spans="1:17">
      <c r="A15" t="s">
        <v>1303</v>
      </c>
      <c r="F15">
        <v>3</v>
      </c>
      <c r="G15">
        <v>3</v>
      </c>
      <c r="I15" t="s">
        <v>1303</v>
      </c>
    </row>
    <row r="16" spans="1:17">
      <c r="A16" t="s">
        <v>1331</v>
      </c>
      <c r="B16">
        <v>2</v>
      </c>
      <c r="E16">
        <v>1</v>
      </c>
      <c r="G16">
        <v>3</v>
      </c>
      <c r="I16" t="s">
        <v>1331</v>
      </c>
    </row>
    <row r="17" spans="1:9">
      <c r="A17" t="s">
        <v>1308</v>
      </c>
      <c r="F17">
        <v>2</v>
      </c>
      <c r="G17">
        <v>2</v>
      </c>
      <c r="I17" t="s">
        <v>1308</v>
      </c>
    </row>
    <row r="18" spans="1:9">
      <c r="A18" t="s">
        <v>1309</v>
      </c>
      <c r="D18">
        <v>1</v>
      </c>
      <c r="F18">
        <v>1</v>
      </c>
      <c r="G18">
        <v>2</v>
      </c>
      <c r="I18" t="s">
        <v>1309</v>
      </c>
    </row>
    <row r="19" spans="1:9">
      <c r="A19" t="s">
        <v>1312</v>
      </c>
      <c r="C19">
        <v>1</v>
      </c>
      <c r="F19">
        <v>1</v>
      </c>
      <c r="G19">
        <v>2</v>
      </c>
      <c r="I19" t="s">
        <v>1312</v>
      </c>
    </row>
    <row r="20" spans="1:9">
      <c r="A20" t="s">
        <v>1327</v>
      </c>
      <c r="D20">
        <v>1</v>
      </c>
      <c r="F20">
        <v>1</v>
      </c>
      <c r="G20">
        <v>2</v>
      </c>
      <c r="I20" t="s">
        <v>1327</v>
      </c>
    </row>
    <row r="21" spans="1:9">
      <c r="A21" t="s">
        <v>1329</v>
      </c>
      <c r="F21">
        <v>2</v>
      </c>
      <c r="G21">
        <v>2</v>
      </c>
      <c r="I21" t="s">
        <v>1329</v>
      </c>
    </row>
    <row r="22" spans="1:9">
      <c r="A22" t="s">
        <v>1332</v>
      </c>
      <c r="F22">
        <v>2</v>
      </c>
      <c r="G22">
        <v>2</v>
      </c>
      <c r="I22" t="s">
        <v>1332</v>
      </c>
    </row>
    <row r="23" spans="1:9">
      <c r="A23" t="s">
        <v>1333</v>
      </c>
      <c r="F23">
        <v>2</v>
      </c>
      <c r="G23">
        <v>2</v>
      </c>
      <c r="I23" t="s">
        <v>1333</v>
      </c>
    </row>
    <row r="24" spans="1:9">
      <c r="A24" t="s">
        <v>1334</v>
      </c>
      <c r="F24">
        <v>2</v>
      </c>
      <c r="G24">
        <v>2</v>
      </c>
      <c r="I24" t="s">
        <v>1334</v>
      </c>
    </row>
    <row r="25" spans="1:9">
      <c r="A25" t="s">
        <v>1343</v>
      </c>
      <c r="F25">
        <v>2</v>
      </c>
      <c r="G25">
        <v>2</v>
      </c>
      <c r="I25" t="s">
        <v>1343</v>
      </c>
    </row>
    <row r="26" spans="1:9">
      <c r="A26" t="s">
        <v>1304</v>
      </c>
      <c r="E26">
        <v>1</v>
      </c>
      <c r="G26">
        <v>1</v>
      </c>
      <c r="I26" t="s">
        <v>1304</v>
      </c>
    </row>
    <row r="27" spans="1:9">
      <c r="A27" t="s">
        <v>1307</v>
      </c>
      <c r="F27">
        <v>1</v>
      </c>
      <c r="G27">
        <v>1</v>
      </c>
      <c r="I27" t="s">
        <v>1307</v>
      </c>
    </row>
    <row r="28" spans="1:9">
      <c r="A28" t="s">
        <v>1310</v>
      </c>
      <c r="F28">
        <v>1</v>
      </c>
      <c r="G28">
        <v>1</v>
      </c>
      <c r="I28" t="s">
        <v>1310</v>
      </c>
    </row>
    <row r="29" spans="1:9">
      <c r="A29" t="s">
        <v>1311</v>
      </c>
      <c r="B29">
        <v>1</v>
      </c>
      <c r="G29">
        <v>1</v>
      </c>
      <c r="I29" t="s">
        <v>1311</v>
      </c>
    </row>
    <row r="30" spans="1:9">
      <c r="A30" t="s">
        <v>1313</v>
      </c>
      <c r="F30">
        <v>1</v>
      </c>
      <c r="G30">
        <v>1</v>
      </c>
      <c r="I30" t="s">
        <v>1313</v>
      </c>
    </row>
    <row r="31" spans="1:9">
      <c r="A31" t="s">
        <v>1314</v>
      </c>
      <c r="E31">
        <v>1</v>
      </c>
      <c r="G31">
        <v>1</v>
      </c>
      <c r="I31" t="s">
        <v>1314</v>
      </c>
    </row>
    <row r="32" spans="1:9">
      <c r="A32" t="s">
        <v>1315</v>
      </c>
      <c r="F32">
        <v>1</v>
      </c>
      <c r="G32">
        <v>1</v>
      </c>
      <c r="I32" t="s">
        <v>1315</v>
      </c>
    </row>
    <row r="33" spans="1:15">
      <c r="A33" t="s">
        <v>1317</v>
      </c>
      <c r="F33">
        <v>1</v>
      </c>
      <c r="G33">
        <v>1</v>
      </c>
      <c r="I33" t="s">
        <v>1317</v>
      </c>
    </row>
    <row r="34" spans="1:15">
      <c r="A34" t="s">
        <v>1318</v>
      </c>
      <c r="E34">
        <v>1</v>
      </c>
      <c r="G34">
        <v>1</v>
      </c>
      <c r="I34" t="s">
        <v>1318</v>
      </c>
    </row>
    <row r="35" spans="1:15">
      <c r="A35" t="s">
        <v>1319</v>
      </c>
      <c r="C35">
        <v>1</v>
      </c>
      <c r="G35">
        <v>1</v>
      </c>
      <c r="I35" t="s">
        <v>1319</v>
      </c>
    </row>
    <row r="36" spans="1:15">
      <c r="A36" t="s">
        <v>1322</v>
      </c>
      <c r="E36">
        <v>1</v>
      </c>
      <c r="G36">
        <v>1</v>
      </c>
      <c r="I36" t="s">
        <v>1322</v>
      </c>
    </row>
    <row r="37" spans="1:15">
      <c r="A37" t="s">
        <v>1326</v>
      </c>
      <c r="F37">
        <v>1</v>
      </c>
      <c r="G37">
        <v>1</v>
      </c>
      <c r="I37" t="s">
        <v>1326</v>
      </c>
    </row>
    <row r="38" spans="1:15">
      <c r="A38" t="s">
        <v>1328</v>
      </c>
      <c r="F38">
        <v>1</v>
      </c>
      <c r="G38">
        <v>1</v>
      </c>
      <c r="I38" t="s">
        <v>1328</v>
      </c>
    </row>
    <row r="39" spans="1:15">
      <c r="A39" t="s">
        <v>1335</v>
      </c>
      <c r="F39">
        <v>1</v>
      </c>
      <c r="G39">
        <v>1</v>
      </c>
      <c r="I39" t="s">
        <v>1335</v>
      </c>
    </row>
    <row r="40" spans="1:15">
      <c r="A40" t="s">
        <v>1336</v>
      </c>
      <c r="F40">
        <v>1</v>
      </c>
      <c r="G40">
        <v>1</v>
      </c>
      <c r="I40" t="s">
        <v>1336</v>
      </c>
    </row>
    <row r="41" spans="1:15">
      <c r="A41" t="s">
        <v>1344</v>
      </c>
      <c r="F41">
        <v>1</v>
      </c>
      <c r="G41">
        <v>1</v>
      </c>
      <c r="I41" t="s">
        <v>1344</v>
      </c>
    </row>
    <row r="42" spans="1:15">
      <c r="A42" t="s">
        <v>1345</v>
      </c>
      <c r="F42">
        <v>1</v>
      </c>
      <c r="G42">
        <v>1</v>
      </c>
      <c r="I42" t="s">
        <v>1345</v>
      </c>
    </row>
    <row r="46" spans="1:15">
      <c r="B46">
        <f>SUM(B2:B42)</f>
        <v>21</v>
      </c>
      <c r="C46">
        <f t="shared" ref="C46:G46" si="6">SUM(C2:C42)</f>
        <v>23</v>
      </c>
      <c r="D46">
        <f t="shared" si="6"/>
        <v>42</v>
      </c>
      <c r="E46">
        <f t="shared" si="6"/>
        <v>54</v>
      </c>
      <c r="F46">
        <f t="shared" si="6"/>
        <v>251</v>
      </c>
      <c r="G46">
        <f t="shared" si="6"/>
        <v>391</v>
      </c>
      <c r="J46">
        <v>21</v>
      </c>
      <c r="K46">
        <v>23</v>
      </c>
      <c r="L46">
        <v>42</v>
      </c>
      <c r="M46">
        <v>54</v>
      </c>
      <c r="N46">
        <v>251</v>
      </c>
      <c r="O46">
        <v>391</v>
      </c>
    </row>
  </sheetData>
  <autoFilter ref="A1:G43" xr:uid="{E133BF90-1A59-7C4A-B859-9136F728C708}">
    <sortState ref="A2:G43">
      <sortCondition descending="1" ref="G1:G43"/>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47E2-C82F-9440-A5C5-5DB146F26E5B}">
  <dimension ref="A1:G215"/>
  <sheetViews>
    <sheetView workbookViewId="0">
      <selection activeCell="J17" sqref="J17"/>
    </sheetView>
  </sheetViews>
  <sheetFormatPr baseColWidth="10" defaultRowHeight="16"/>
  <cols>
    <col min="1" max="1" width="20.5" bestFit="1" customWidth="1"/>
    <col min="2" max="2" width="15.5" bestFit="1" customWidth="1"/>
    <col min="3" max="6" width="5.1640625" bestFit="1" customWidth="1"/>
    <col min="7" max="7" width="10.83203125" bestFit="1" customWidth="1"/>
    <col min="8" max="314" width="11" bestFit="1" customWidth="1"/>
    <col min="315" max="392" width="9" bestFit="1" customWidth="1"/>
  </cols>
  <sheetData>
    <row r="1" spans="1:7">
      <c r="A1" s="2" t="s">
        <v>1297</v>
      </c>
      <c r="B1" t="s">
        <v>1361</v>
      </c>
    </row>
    <row r="3" spans="1:7">
      <c r="A3" s="2" t="s">
        <v>1338</v>
      </c>
      <c r="B3" s="2" t="s">
        <v>1299</v>
      </c>
    </row>
    <row r="4" spans="1:7">
      <c r="A4" s="2" t="s">
        <v>1339</v>
      </c>
      <c r="B4">
        <v>1970</v>
      </c>
      <c r="C4">
        <v>1980</v>
      </c>
      <c r="D4">
        <v>1990</v>
      </c>
      <c r="E4">
        <v>2000</v>
      </c>
      <c r="F4">
        <v>2010</v>
      </c>
      <c r="G4" t="s">
        <v>1337</v>
      </c>
    </row>
    <row r="5" spans="1:7">
      <c r="A5" s="4"/>
      <c r="B5" s="3"/>
      <c r="C5" s="3"/>
      <c r="D5" s="3"/>
      <c r="E5" s="3"/>
      <c r="F5" s="3">
        <v>1</v>
      </c>
      <c r="G5" s="3">
        <v>1</v>
      </c>
    </row>
    <row r="6" spans="1:7">
      <c r="A6" s="4" t="s">
        <v>1362</v>
      </c>
      <c r="B6" s="3"/>
      <c r="C6" s="3"/>
      <c r="D6" s="3"/>
      <c r="E6" s="3"/>
      <c r="F6" s="3">
        <v>9</v>
      </c>
      <c r="G6" s="3">
        <v>9</v>
      </c>
    </row>
    <row r="7" spans="1:7">
      <c r="A7" s="4" t="s">
        <v>1363</v>
      </c>
      <c r="B7" s="3"/>
      <c r="C7" s="3"/>
      <c r="D7" s="3"/>
      <c r="E7" s="3"/>
      <c r="F7" s="3">
        <v>8</v>
      </c>
      <c r="G7" s="3">
        <v>8</v>
      </c>
    </row>
    <row r="8" spans="1:7">
      <c r="A8" s="4" t="s">
        <v>1364</v>
      </c>
      <c r="B8" s="3"/>
      <c r="C8" s="3"/>
      <c r="D8" s="3"/>
      <c r="E8" s="3"/>
      <c r="F8" s="3">
        <v>1</v>
      </c>
      <c r="G8" s="3">
        <v>1</v>
      </c>
    </row>
    <row r="9" spans="1:7">
      <c r="A9" s="4" t="s">
        <v>1365</v>
      </c>
      <c r="B9" s="3">
        <v>2</v>
      </c>
      <c r="C9" s="3">
        <v>7</v>
      </c>
      <c r="D9" s="3">
        <v>2</v>
      </c>
      <c r="E9" s="3">
        <v>6</v>
      </c>
      <c r="F9" s="3">
        <v>22</v>
      </c>
      <c r="G9" s="3">
        <v>39</v>
      </c>
    </row>
    <row r="10" spans="1:7">
      <c r="A10" s="4" t="s">
        <v>1366</v>
      </c>
      <c r="B10" s="3"/>
      <c r="C10" s="3"/>
      <c r="D10" s="3"/>
      <c r="E10" s="3"/>
      <c r="F10" s="3">
        <v>1</v>
      </c>
      <c r="G10" s="3">
        <v>1</v>
      </c>
    </row>
    <row r="11" spans="1:7">
      <c r="A11" s="4" t="s">
        <v>1367</v>
      </c>
      <c r="B11" s="3"/>
      <c r="C11" s="3"/>
      <c r="D11" s="3"/>
      <c r="E11" s="3"/>
      <c r="F11" s="3">
        <v>1</v>
      </c>
      <c r="G11" s="3">
        <v>1</v>
      </c>
    </row>
    <row r="12" spans="1:7">
      <c r="A12" s="4" t="s">
        <v>1368</v>
      </c>
      <c r="B12" s="3"/>
      <c r="C12" s="3"/>
      <c r="D12" s="3"/>
      <c r="E12" s="3"/>
      <c r="F12" s="3">
        <v>5</v>
      </c>
      <c r="G12" s="3">
        <v>5</v>
      </c>
    </row>
    <row r="13" spans="1:7">
      <c r="A13" s="4" t="s">
        <v>1369</v>
      </c>
      <c r="B13" s="3"/>
      <c r="C13" s="3"/>
      <c r="D13" s="3"/>
      <c r="E13" s="3"/>
      <c r="F13" s="3">
        <v>1</v>
      </c>
      <c r="G13" s="3">
        <v>1</v>
      </c>
    </row>
    <row r="14" spans="1:7">
      <c r="A14" s="4" t="s">
        <v>1370</v>
      </c>
      <c r="B14" s="3"/>
      <c r="C14" s="3"/>
      <c r="D14" s="3"/>
      <c r="E14" s="3"/>
      <c r="F14" s="3">
        <v>1</v>
      </c>
      <c r="G14" s="3">
        <v>1</v>
      </c>
    </row>
    <row r="15" spans="1:7">
      <c r="A15" s="4" t="s">
        <v>1371</v>
      </c>
      <c r="B15" s="3"/>
      <c r="C15" s="3"/>
      <c r="D15" s="3"/>
      <c r="E15" s="3"/>
      <c r="F15" s="3">
        <v>2</v>
      </c>
      <c r="G15" s="3">
        <v>2</v>
      </c>
    </row>
    <row r="16" spans="1:7">
      <c r="A16" s="4" t="s">
        <v>1372</v>
      </c>
      <c r="B16" s="3"/>
      <c r="C16" s="3"/>
      <c r="D16" s="3"/>
      <c r="E16" s="3"/>
      <c r="F16" s="3">
        <v>1</v>
      </c>
      <c r="G16" s="3">
        <v>1</v>
      </c>
    </row>
    <row r="17" spans="1:7">
      <c r="A17" s="4" t="s">
        <v>1373</v>
      </c>
      <c r="B17" s="3"/>
      <c r="C17" s="3"/>
      <c r="D17" s="3"/>
      <c r="E17" s="3"/>
      <c r="F17" s="3">
        <v>1</v>
      </c>
      <c r="G17" s="3">
        <v>1</v>
      </c>
    </row>
    <row r="18" spans="1:7">
      <c r="A18" s="4" t="s">
        <v>1374</v>
      </c>
      <c r="B18" s="3"/>
      <c r="C18" s="3"/>
      <c r="D18" s="3">
        <v>2</v>
      </c>
      <c r="E18" s="3">
        <v>4</v>
      </c>
      <c r="F18" s="3">
        <v>16</v>
      </c>
      <c r="G18" s="3">
        <v>22</v>
      </c>
    </row>
    <row r="19" spans="1:7">
      <c r="A19" s="4" t="s">
        <v>1375</v>
      </c>
      <c r="B19" s="3"/>
      <c r="C19" s="3"/>
      <c r="D19" s="3"/>
      <c r="E19" s="3"/>
      <c r="F19" s="3">
        <v>1</v>
      </c>
      <c r="G19" s="3">
        <v>1</v>
      </c>
    </row>
    <row r="20" spans="1:7">
      <c r="A20" s="4" t="s">
        <v>1376</v>
      </c>
      <c r="B20" s="3"/>
      <c r="C20" s="3"/>
      <c r="D20" s="3"/>
      <c r="E20" s="3"/>
      <c r="F20" s="3">
        <v>1</v>
      </c>
      <c r="G20" s="3">
        <v>1</v>
      </c>
    </row>
    <row r="21" spans="1:7">
      <c r="A21" s="4" t="s">
        <v>1377</v>
      </c>
      <c r="B21" s="3"/>
      <c r="C21" s="3"/>
      <c r="D21" s="3"/>
      <c r="E21" s="3"/>
      <c r="F21" s="3">
        <v>5</v>
      </c>
      <c r="G21" s="3">
        <v>5</v>
      </c>
    </row>
    <row r="22" spans="1:7">
      <c r="A22" s="4" t="s">
        <v>1378</v>
      </c>
      <c r="B22" s="3"/>
      <c r="C22" s="3"/>
      <c r="D22" s="3"/>
      <c r="E22" s="3"/>
      <c r="F22" s="3">
        <v>1</v>
      </c>
      <c r="G22" s="3">
        <v>1</v>
      </c>
    </row>
    <row r="23" spans="1:7">
      <c r="A23" s="4" t="s">
        <v>1379</v>
      </c>
      <c r="B23" s="3"/>
      <c r="C23" s="3"/>
      <c r="D23" s="3"/>
      <c r="E23" s="3"/>
      <c r="F23" s="3">
        <v>1</v>
      </c>
      <c r="G23" s="3">
        <v>1</v>
      </c>
    </row>
    <row r="24" spans="1:7">
      <c r="A24" s="4" t="s">
        <v>1380</v>
      </c>
      <c r="B24" s="3"/>
      <c r="C24" s="3"/>
      <c r="D24" s="3"/>
      <c r="E24" s="3">
        <v>1</v>
      </c>
      <c r="F24" s="3">
        <v>3</v>
      </c>
      <c r="G24" s="3">
        <v>4</v>
      </c>
    </row>
    <row r="25" spans="1:7">
      <c r="A25" s="4" t="s">
        <v>1381</v>
      </c>
      <c r="B25" s="3"/>
      <c r="C25" s="3"/>
      <c r="D25" s="3"/>
      <c r="E25" s="3"/>
      <c r="F25" s="3">
        <v>1</v>
      </c>
      <c r="G25" s="3">
        <v>1</v>
      </c>
    </row>
    <row r="26" spans="1:7">
      <c r="A26" s="4" t="s">
        <v>1382</v>
      </c>
      <c r="B26" s="3"/>
      <c r="C26" s="3"/>
      <c r="D26" s="3"/>
      <c r="E26" s="3"/>
      <c r="F26" s="3">
        <v>3</v>
      </c>
      <c r="G26" s="3">
        <v>3</v>
      </c>
    </row>
    <row r="27" spans="1:7">
      <c r="A27" s="4" t="s">
        <v>1383</v>
      </c>
      <c r="B27" s="3"/>
      <c r="C27" s="3"/>
      <c r="D27" s="3"/>
      <c r="E27" s="3"/>
      <c r="F27" s="3">
        <v>2</v>
      </c>
      <c r="G27" s="3">
        <v>2</v>
      </c>
    </row>
    <row r="28" spans="1:7">
      <c r="A28" s="4" t="s">
        <v>1384</v>
      </c>
      <c r="B28" s="3"/>
      <c r="C28" s="3"/>
      <c r="D28" s="3"/>
      <c r="E28" s="3"/>
      <c r="F28" s="3">
        <v>1</v>
      </c>
      <c r="G28" s="3">
        <v>1</v>
      </c>
    </row>
    <row r="29" spans="1:7">
      <c r="A29" s="4" t="s">
        <v>1385</v>
      </c>
      <c r="B29" s="3"/>
      <c r="C29" s="3"/>
      <c r="D29" s="3"/>
      <c r="E29" s="3"/>
      <c r="F29" s="3">
        <v>1</v>
      </c>
      <c r="G29" s="3">
        <v>1</v>
      </c>
    </row>
    <row r="30" spans="1:7">
      <c r="A30" s="4" t="s">
        <v>1386</v>
      </c>
      <c r="B30" s="3"/>
      <c r="C30" s="3"/>
      <c r="D30" s="3"/>
      <c r="E30" s="3"/>
      <c r="F30" s="3">
        <v>1</v>
      </c>
      <c r="G30" s="3">
        <v>1</v>
      </c>
    </row>
    <row r="31" spans="1:7">
      <c r="A31" s="4" t="s">
        <v>1387</v>
      </c>
      <c r="B31" s="3"/>
      <c r="C31" s="3"/>
      <c r="D31" s="3"/>
      <c r="E31" s="3">
        <v>1</v>
      </c>
      <c r="F31" s="3">
        <v>1</v>
      </c>
      <c r="G31" s="3">
        <v>2</v>
      </c>
    </row>
    <row r="32" spans="1:7">
      <c r="A32" s="4" t="s">
        <v>1388</v>
      </c>
      <c r="B32" s="3"/>
      <c r="C32" s="3"/>
      <c r="D32" s="3"/>
      <c r="E32" s="3"/>
      <c r="F32" s="3">
        <v>3</v>
      </c>
      <c r="G32" s="3">
        <v>3</v>
      </c>
    </row>
    <row r="33" spans="1:7">
      <c r="A33" s="4" t="s">
        <v>1389</v>
      </c>
      <c r="B33" s="3"/>
      <c r="C33" s="3"/>
      <c r="D33" s="3"/>
      <c r="E33" s="3"/>
      <c r="F33" s="3">
        <v>1</v>
      </c>
      <c r="G33" s="3">
        <v>1</v>
      </c>
    </row>
    <row r="34" spans="1:7">
      <c r="A34" s="4" t="s">
        <v>1390</v>
      </c>
      <c r="B34" s="3"/>
      <c r="C34" s="3"/>
      <c r="D34" s="3"/>
      <c r="E34" s="3"/>
      <c r="F34" s="3">
        <v>1</v>
      </c>
      <c r="G34" s="3">
        <v>1</v>
      </c>
    </row>
    <row r="35" spans="1:7">
      <c r="A35" s="4" t="s">
        <v>1391</v>
      </c>
      <c r="B35" s="3"/>
      <c r="C35" s="3"/>
      <c r="D35" s="3"/>
      <c r="E35" s="3"/>
      <c r="F35" s="3">
        <v>2</v>
      </c>
      <c r="G35" s="3">
        <v>2</v>
      </c>
    </row>
    <row r="36" spans="1:7">
      <c r="A36" s="4" t="s">
        <v>1392</v>
      </c>
      <c r="B36" s="3"/>
      <c r="C36" s="3"/>
      <c r="D36" s="3"/>
      <c r="E36" s="3"/>
      <c r="F36" s="3">
        <v>1</v>
      </c>
      <c r="G36" s="3">
        <v>1</v>
      </c>
    </row>
    <row r="37" spans="1:7">
      <c r="A37" s="4" t="s">
        <v>1393</v>
      </c>
      <c r="B37" s="3"/>
      <c r="C37" s="3"/>
      <c r="D37" s="3"/>
      <c r="E37" s="3"/>
      <c r="F37" s="3">
        <v>1</v>
      </c>
      <c r="G37" s="3">
        <v>1</v>
      </c>
    </row>
    <row r="38" spans="1:7">
      <c r="A38" s="4" t="s">
        <v>1394</v>
      </c>
      <c r="B38" s="3"/>
      <c r="C38" s="3"/>
      <c r="D38" s="3"/>
      <c r="E38" s="3"/>
      <c r="F38" s="3">
        <v>1</v>
      </c>
      <c r="G38" s="3">
        <v>1</v>
      </c>
    </row>
    <row r="39" spans="1:7">
      <c r="A39" s="4" t="s">
        <v>1395</v>
      </c>
      <c r="B39" s="3"/>
      <c r="C39" s="3"/>
      <c r="D39" s="3"/>
      <c r="E39" s="3"/>
      <c r="F39" s="3">
        <v>2</v>
      </c>
      <c r="G39" s="3">
        <v>2</v>
      </c>
    </row>
    <row r="40" spans="1:7">
      <c r="A40" s="4" t="s">
        <v>1396</v>
      </c>
      <c r="B40" s="3"/>
      <c r="C40" s="3"/>
      <c r="D40" s="3"/>
      <c r="E40" s="3"/>
      <c r="F40" s="3">
        <v>1</v>
      </c>
      <c r="G40" s="3">
        <v>1</v>
      </c>
    </row>
    <row r="41" spans="1:7">
      <c r="A41" s="4" t="s">
        <v>1397</v>
      </c>
      <c r="B41" s="3"/>
      <c r="C41" s="3"/>
      <c r="D41" s="3"/>
      <c r="E41" s="3"/>
      <c r="F41" s="3">
        <v>1</v>
      </c>
      <c r="G41" s="3">
        <v>1</v>
      </c>
    </row>
    <row r="42" spans="1:7">
      <c r="A42" s="4" t="s">
        <v>1398</v>
      </c>
      <c r="B42" s="3"/>
      <c r="C42" s="3"/>
      <c r="D42" s="3"/>
      <c r="E42" s="3">
        <v>1</v>
      </c>
      <c r="F42" s="3">
        <v>1</v>
      </c>
      <c r="G42" s="3">
        <v>2</v>
      </c>
    </row>
    <row r="43" spans="1:7">
      <c r="A43" s="4" t="s">
        <v>1399</v>
      </c>
      <c r="B43" s="3"/>
      <c r="C43" s="3"/>
      <c r="D43" s="3"/>
      <c r="E43" s="3"/>
      <c r="F43" s="3">
        <v>1</v>
      </c>
      <c r="G43" s="3">
        <v>1</v>
      </c>
    </row>
    <row r="44" spans="1:7">
      <c r="A44" s="4" t="s">
        <v>1400</v>
      </c>
      <c r="B44" s="3"/>
      <c r="C44" s="3"/>
      <c r="D44" s="3"/>
      <c r="E44" s="3"/>
      <c r="F44" s="3">
        <v>3</v>
      </c>
      <c r="G44" s="3">
        <v>3</v>
      </c>
    </row>
    <row r="45" spans="1:7">
      <c r="A45" s="4" t="s">
        <v>1401</v>
      </c>
      <c r="B45" s="3"/>
      <c r="C45" s="3"/>
      <c r="D45" s="3"/>
      <c r="E45" s="3"/>
      <c r="F45" s="3">
        <v>2</v>
      </c>
      <c r="G45" s="3">
        <v>2</v>
      </c>
    </row>
    <row r="46" spans="1:7">
      <c r="A46" s="4" t="s">
        <v>1402</v>
      </c>
      <c r="B46" s="3"/>
      <c r="C46" s="3"/>
      <c r="D46" s="3"/>
      <c r="E46" s="3"/>
      <c r="F46" s="3">
        <v>1</v>
      </c>
      <c r="G46" s="3">
        <v>1</v>
      </c>
    </row>
    <row r="47" spans="1:7">
      <c r="A47" s="4" t="s">
        <v>1403</v>
      </c>
      <c r="B47" s="3"/>
      <c r="C47" s="3"/>
      <c r="D47" s="3"/>
      <c r="E47" s="3"/>
      <c r="F47" s="3">
        <v>1</v>
      </c>
      <c r="G47" s="3">
        <v>1</v>
      </c>
    </row>
    <row r="48" spans="1:7">
      <c r="A48" s="4" t="s">
        <v>1404</v>
      </c>
      <c r="B48" s="3"/>
      <c r="C48" s="3"/>
      <c r="D48" s="3"/>
      <c r="E48" s="3"/>
      <c r="F48" s="3">
        <v>1</v>
      </c>
      <c r="G48" s="3">
        <v>1</v>
      </c>
    </row>
    <row r="49" spans="1:7">
      <c r="A49" s="4" t="s">
        <v>1405</v>
      </c>
      <c r="B49" s="3"/>
      <c r="C49" s="3"/>
      <c r="D49" s="3"/>
      <c r="E49" s="3"/>
      <c r="F49" s="3">
        <v>1</v>
      </c>
      <c r="G49" s="3">
        <v>1</v>
      </c>
    </row>
    <row r="50" spans="1:7">
      <c r="A50" s="4" t="s">
        <v>1406</v>
      </c>
      <c r="B50" s="3"/>
      <c r="C50" s="3"/>
      <c r="D50" s="3"/>
      <c r="E50" s="3"/>
      <c r="F50" s="3">
        <v>1</v>
      </c>
      <c r="G50" s="3">
        <v>1</v>
      </c>
    </row>
    <row r="51" spans="1:7">
      <c r="A51" s="4" t="s">
        <v>1407</v>
      </c>
      <c r="B51" s="3"/>
      <c r="C51" s="3"/>
      <c r="D51" s="3"/>
      <c r="E51" s="3"/>
      <c r="F51" s="3">
        <v>1</v>
      </c>
      <c r="G51" s="3">
        <v>1</v>
      </c>
    </row>
    <row r="52" spans="1:7">
      <c r="A52" s="4" t="s">
        <v>1408</v>
      </c>
      <c r="B52" s="3"/>
      <c r="C52" s="3"/>
      <c r="D52" s="3"/>
      <c r="E52" s="3"/>
      <c r="F52" s="3">
        <v>1</v>
      </c>
      <c r="G52" s="3">
        <v>1</v>
      </c>
    </row>
    <row r="53" spans="1:7">
      <c r="A53" s="4" t="s">
        <v>1409</v>
      </c>
      <c r="B53" s="3"/>
      <c r="C53" s="3"/>
      <c r="D53" s="3"/>
      <c r="E53" s="3"/>
      <c r="F53" s="3">
        <v>1</v>
      </c>
      <c r="G53" s="3">
        <v>1</v>
      </c>
    </row>
    <row r="54" spans="1:7">
      <c r="A54" s="4" t="s">
        <v>1410</v>
      </c>
      <c r="B54" s="3"/>
      <c r="C54" s="3"/>
      <c r="D54" s="3"/>
      <c r="E54" s="3"/>
      <c r="F54" s="3">
        <v>1</v>
      </c>
      <c r="G54" s="3">
        <v>1</v>
      </c>
    </row>
    <row r="55" spans="1:7">
      <c r="A55" s="4" t="s">
        <v>1411</v>
      </c>
      <c r="B55" s="3"/>
      <c r="C55" s="3"/>
      <c r="D55" s="3"/>
      <c r="E55" s="3"/>
      <c r="F55" s="3">
        <v>1</v>
      </c>
      <c r="G55" s="3">
        <v>1</v>
      </c>
    </row>
    <row r="56" spans="1:7">
      <c r="A56" s="4" t="s">
        <v>1412</v>
      </c>
      <c r="B56" s="3"/>
      <c r="C56" s="3"/>
      <c r="D56" s="3"/>
      <c r="E56" s="3"/>
      <c r="F56" s="3">
        <v>3</v>
      </c>
      <c r="G56" s="3">
        <v>3</v>
      </c>
    </row>
    <row r="57" spans="1:7">
      <c r="A57" s="4" t="s">
        <v>1413</v>
      </c>
      <c r="B57" s="3"/>
      <c r="C57" s="3"/>
      <c r="D57" s="3"/>
      <c r="E57" s="3"/>
      <c r="F57" s="3">
        <v>1</v>
      </c>
      <c r="G57" s="3">
        <v>1</v>
      </c>
    </row>
    <row r="58" spans="1:7">
      <c r="A58" s="4" t="s">
        <v>1414</v>
      </c>
      <c r="B58" s="3"/>
      <c r="C58" s="3"/>
      <c r="D58" s="3"/>
      <c r="E58" s="3"/>
      <c r="F58" s="3">
        <v>1</v>
      </c>
      <c r="G58" s="3">
        <v>1</v>
      </c>
    </row>
    <row r="59" spans="1:7">
      <c r="A59" s="4" t="s">
        <v>1415</v>
      </c>
      <c r="B59" s="3"/>
      <c r="C59" s="3"/>
      <c r="D59" s="3"/>
      <c r="E59" s="3"/>
      <c r="F59" s="3">
        <v>1</v>
      </c>
      <c r="G59" s="3">
        <v>1</v>
      </c>
    </row>
    <row r="60" spans="1:7">
      <c r="A60" s="4" t="s">
        <v>1416</v>
      </c>
      <c r="B60" s="3"/>
      <c r="C60" s="3"/>
      <c r="D60" s="3"/>
      <c r="E60" s="3"/>
      <c r="F60" s="3">
        <v>8</v>
      </c>
      <c r="G60" s="3">
        <v>8</v>
      </c>
    </row>
    <row r="61" spans="1:7">
      <c r="A61" s="4" t="s">
        <v>1417</v>
      </c>
      <c r="B61" s="3"/>
      <c r="C61" s="3"/>
      <c r="D61" s="3"/>
      <c r="E61" s="3"/>
      <c r="F61" s="3">
        <v>1</v>
      </c>
      <c r="G61" s="3">
        <v>1</v>
      </c>
    </row>
    <row r="62" spans="1:7">
      <c r="A62" s="4" t="s">
        <v>1418</v>
      </c>
      <c r="B62" s="3"/>
      <c r="C62" s="3"/>
      <c r="D62" s="3"/>
      <c r="E62" s="3"/>
      <c r="F62" s="3">
        <v>1</v>
      </c>
      <c r="G62" s="3">
        <v>1</v>
      </c>
    </row>
    <row r="63" spans="1:7">
      <c r="A63" s="4" t="s">
        <v>1419</v>
      </c>
      <c r="B63" s="3"/>
      <c r="C63" s="3"/>
      <c r="D63" s="3"/>
      <c r="E63" s="3"/>
      <c r="F63" s="3">
        <v>2</v>
      </c>
      <c r="G63" s="3">
        <v>2</v>
      </c>
    </row>
    <row r="64" spans="1:7">
      <c r="A64" s="4" t="s">
        <v>1420</v>
      </c>
      <c r="B64" s="3"/>
      <c r="C64" s="3"/>
      <c r="D64" s="3"/>
      <c r="E64" s="3"/>
      <c r="F64" s="3">
        <v>1</v>
      </c>
      <c r="G64" s="3">
        <v>1</v>
      </c>
    </row>
    <row r="65" spans="1:7">
      <c r="A65" s="4" t="s">
        <v>1421</v>
      </c>
      <c r="B65" s="3"/>
      <c r="C65" s="3"/>
      <c r="D65" s="3"/>
      <c r="E65" s="3"/>
      <c r="F65" s="3">
        <v>2</v>
      </c>
      <c r="G65" s="3">
        <v>2</v>
      </c>
    </row>
    <row r="66" spans="1:7">
      <c r="A66" s="4" t="s">
        <v>1422</v>
      </c>
      <c r="B66" s="3"/>
      <c r="C66" s="3"/>
      <c r="D66" s="3"/>
      <c r="E66" s="3">
        <v>1</v>
      </c>
      <c r="F66" s="3">
        <v>2</v>
      </c>
      <c r="G66" s="3">
        <v>3</v>
      </c>
    </row>
    <row r="67" spans="1:7">
      <c r="A67" s="4" t="s">
        <v>1423</v>
      </c>
      <c r="B67" s="3"/>
      <c r="C67" s="3"/>
      <c r="D67" s="3"/>
      <c r="E67" s="3"/>
      <c r="F67" s="3">
        <v>3</v>
      </c>
      <c r="G67" s="3">
        <v>3</v>
      </c>
    </row>
    <row r="68" spans="1:7">
      <c r="A68" s="4" t="s">
        <v>1424</v>
      </c>
      <c r="B68" s="3"/>
      <c r="C68" s="3"/>
      <c r="D68" s="3"/>
      <c r="E68" s="3"/>
      <c r="F68" s="3">
        <v>1</v>
      </c>
      <c r="G68" s="3">
        <v>1</v>
      </c>
    </row>
    <row r="69" spans="1:7">
      <c r="A69" s="4" t="s">
        <v>1425</v>
      </c>
      <c r="B69" s="3"/>
      <c r="C69" s="3"/>
      <c r="D69" s="3"/>
      <c r="E69" s="3"/>
      <c r="F69" s="3">
        <v>1</v>
      </c>
      <c r="G69" s="3">
        <v>1</v>
      </c>
    </row>
    <row r="70" spans="1:7">
      <c r="A70" s="4" t="s">
        <v>1426</v>
      </c>
      <c r="B70" s="3"/>
      <c r="C70" s="3"/>
      <c r="D70" s="3"/>
      <c r="E70" s="3"/>
      <c r="F70" s="3">
        <v>1</v>
      </c>
      <c r="G70" s="3">
        <v>1</v>
      </c>
    </row>
    <row r="71" spans="1:7">
      <c r="A71" s="4" t="s">
        <v>1427</v>
      </c>
      <c r="B71" s="3"/>
      <c r="C71" s="3"/>
      <c r="D71" s="3"/>
      <c r="E71" s="3"/>
      <c r="F71" s="3">
        <v>1</v>
      </c>
      <c r="G71" s="3">
        <v>1</v>
      </c>
    </row>
    <row r="72" spans="1:7">
      <c r="A72" s="4" t="s">
        <v>1428</v>
      </c>
      <c r="B72" s="3"/>
      <c r="C72" s="3"/>
      <c r="D72" s="3"/>
      <c r="E72" s="3"/>
      <c r="F72" s="3">
        <v>1</v>
      </c>
      <c r="G72" s="3">
        <v>1</v>
      </c>
    </row>
    <row r="73" spans="1:7">
      <c r="A73" s="4" t="s">
        <v>1429</v>
      </c>
      <c r="B73" s="3"/>
      <c r="C73" s="3"/>
      <c r="D73" s="3"/>
      <c r="E73" s="3"/>
      <c r="F73" s="3">
        <v>4</v>
      </c>
      <c r="G73" s="3">
        <v>4</v>
      </c>
    </row>
    <row r="74" spans="1:7">
      <c r="A74" s="4" t="s">
        <v>1430</v>
      </c>
      <c r="B74" s="3"/>
      <c r="C74" s="3"/>
      <c r="D74" s="3"/>
      <c r="E74" s="3"/>
      <c r="F74" s="3">
        <v>13</v>
      </c>
      <c r="G74" s="3">
        <v>13</v>
      </c>
    </row>
    <row r="75" spans="1:7">
      <c r="A75" s="4" t="s">
        <v>1431</v>
      </c>
      <c r="B75" s="3"/>
      <c r="C75" s="3"/>
      <c r="D75" s="3"/>
      <c r="E75" s="3"/>
      <c r="F75" s="3">
        <v>1</v>
      </c>
      <c r="G75" s="3">
        <v>1</v>
      </c>
    </row>
    <row r="76" spans="1:7">
      <c r="A76" s="4" t="s">
        <v>1432</v>
      </c>
      <c r="B76" s="3"/>
      <c r="C76" s="3"/>
      <c r="D76" s="3"/>
      <c r="E76" s="3">
        <v>1</v>
      </c>
      <c r="F76" s="3">
        <v>3</v>
      </c>
      <c r="G76" s="3">
        <v>4</v>
      </c>
    </row>
    <row r="77" spans="1:7">
      <c r="A77" s="4" t="s">
        <v>1433</v>
      </c>
      <c r="B77" s="3"/>
      <c r="C77" s="3"/>
      <c r="D77" s="3"/>
      <c r="E77" s="3"/>
      <c r="F77" s="3">
        <v>5</v>
      </c>
      <c r="G77" s="3">
        <v>5</v>
      </c>
    </row>
    <row r="78" spans="1:7">
      <c r="A78" s="4" t="s">
        <v>1434</v>
      </c>
      <c r="B78" s="3"/>
      <c r="C78" s="3"/>
      <c r="D78" s="3"/>
      <c r="E78" s="3"/>
      <c r="F78" s="3">
        <v>1</v>
      </c>
      <c r="G78" s="3">
        <v>1</v>
      </c>
    </row>
    <row r="79" spans="1:7">
      <c r="A79" s="4" t="s">
        <v>1435</v>
      </c>
      <c r="B79" s="3"/>
      <c r="C79" s="3"/>
      <c r="D79" s="3"/>
      <c r="E79" s="3"/>
      <c r="F79" s="3">
        <v>1</v>
      </c>
      <c r="G79" s="3">
        <v>1</v>
      </c>
    </row>
    <row r="80" spans="1:7">
      <c r="A80" s="4" t="s">
        <v>1436</v>
      </c>
      <c r="B80" s="3"/>
      <c r="C80" s="3"/>
      <c r="D80" s="3"/>
      <c r="E80" s="3"/>
      <c r="F80" s="3">
        <v>1</v>
      </c>
      <c r="G80" s="3">
        <v>1</v>
      </c>
    </row>
    <row r="81" spans="1:7">
      <c r="A81" s="4" t="s">
        <v>1437</v>
      </c>
      <c r="B81" s="3"/>
      <c r="C81" s="3"/>
      <c r="D81" s="3"/>
      <c r="E81" s="3"/>
      <c r="F81" s="3">
        <v>1</v>
      </c>
      <c r="G81" s="3">
        <v>1</v>
      </c>
    </row>
    <row r="82" spans="1:7">
      <c r="A82" s="4" t="s">
        <v>1438</v>
      </c>
      <c r="B82" s="3"/>
      <c r="C82" s="3"/>
      <c r="D82" s="3"/>
      <c r="E82" s="3"/>
      <c r="F82" s="3">
        <v>1</v>
      </c>
      <c r="G82" s="3">
        <v>1</v>
      </c>
    </row>
    <row r="83" spans="1:7">
      <c r="A83" s="4" t="s">
        <v>1439</v>
      </c>
      <c r="B83" s="3"/>
      <c r="C83" s="3"/>
      <c r="D83" s="3"/>
      <c r="E83" s="3"/>
      <c r="F83" s="3">
        <v>1</v>
      </c>
      <c r="G83" s="3">
        <v>1</v>
      </c>
    </row>
    <row r="84" spans="1:7">
      <c r="A84" s="4" t="s">
        <v>1440</v>
      </c>
      <c r="B84" s="3"/>
      <c r="C84" s="3"/>
      <c r="D84" s="3"/>
      <c r="E84" s="3"/>
      <c r="F84" s="3">
        <v>3</v>
      </c>
      <c r="G84" s="3">
        <v>3</v>
      </c>
    </row>
    <row r="85" spans="1:7">
      <c r="A85" s="4" t="s">
        <v>1441</v>
      </c>
      <c r="B85" s="3"/>
      <c r="C85" s="3"/>
      <c r="D85" s="3"/>
      <c r="E85" s="3"/>
      <c r="F85" s="3">
        <v>1</v>
      </c>
      <c r="G85" s="3">
        <v>1</v>
      </c>
    </row>
    <row r="86" spans="1:7">
      <c r="A86" s="4" t="s">
        <v>1442</v>
      </c>
      <c r="B86" s="3"/>
      <c r="C86" s="3"/>
      <c r="D86" s="3"/>
      <c r="E86" s="3"/>
      <c r="F86" s="3">
        <v>2</v>
      </c>
      <c r="G86" s="3">
        <v>2</v>
      </c>
    </row>
    <row r="87" spans="1:7">
      <c r="A87" s="4" t="s">
        <v>1443</v>
      </c>
      <c r="B87" s="3"/>
      <c r="C87" s="3"/>
      <c r="D87" s="3"/>
      <c r="E87" s="3"/>
      <c r="F87" s="3">
        <v>1</v>
      </c>
      <c r="G87" s="3">
        <v>1</v>
      </c>
    </row>
    <row r="88" spans="1:7">
      <c r="A88" s="4" t="s">
        <v>1444</v>
      </c>
      <c r="B88" s="3"/>
      <c r="C88" s="3"/>
      <c r="D88" s="3"/>
      <c r="E88" s="3"/>
      <c r="F88" s="3">
        <v>1</v>
      </c>
      <c r="G88" s="3">
        <v>1</v>
      </c>
    </row>
    <row r="89" spans="1:7">
      <c r="A89" s="4" t="s">
        <v>1445</v>
      </c>
      <c r="B89" s="3"/>
      <c r="C89" s="3"/>
      <c r="D89" s="3"/>
      <c r="E89" s="3"/>
      <c r="F89" s="3">
        <v>1</v>
      </c>
      <c r="G89" s="3">
        <v>1</v>
      </c>
    </row>
    <row r="90" spans="1:7">
      <c r="A90" s="4" t="s">
        <v>1446</v>
      </c>
      <c r="B90" s="3"/>
      <c r="C90" s="3"/>
      <c r="D90" s="3"/>
      <c r="E90" s="3"/>
      <c r="F90" s="3">
        <v>1</v>
      </c>
      <c r="G90" s="3">
        <v>1</v>
      </c>
    </row>
    <row r="91" spans="1:7">
      <c r="A91" s="4" t="s">
        <v>1447</v>
      </c>
      <c r="B91" s="3"/>
      <c r="C91" s="3"/>
      <c r="D91" s="3"/>
      <c r="E91" s="3"/>
      <c r="F91" s="3">
        <v>1</v>
      </c>
      <c r="G91" s="3">
        <v>1</v>
      </c>
    </row>
    <row r="92" spans="1:7">
      <c r="A92" s="4" t="s">
        <v>1448</v>
      </c>
      <c r="B92" s="3"/>
      <c r="C92" s="3"/>
      <c r="D92" s="3"/>
      <c r="E92" s="3"/>
      <c r="F92" s="3">
        <v>1</v>
      </c>
      <c r="G92" s="3">
        <v>1</v>
      </c>
    </row>
    <row r="93" spans="1:7">
      <c r="A93" s="4" t="s">
        <v>1449</v>
      </c>
      <c r="B93" s="3"/>
      <c r="C93" s="3"/>
      <c r="D93" s="3"/>
      <c r="E93" s="3"/>
      <c r="F93" s="3">
        <v>1</v>
      </c>
      <c r="G93" s="3">
        <v>1</v>
      </c>
    </row>
    <row r="94" spans="1:7">
      <c r="A94" s="4" t="s">
        <v>1450</v>
      </c>
      <c r="B94" s="3"/>
      <c r="C94" s="3"/>
      <c r="D94" s="3"/>
      <c r="E94" s="3"/>
      <c r="F94" s="3">
        <v>1</v>
      </c>
      <c r="G94" s="3">
        <v>1</v>
      </c>
    </row>
    <row r="95" spans="1:7">
      <c r="A95" s="4" t="s">
        <v>1451</v>
      </c>
      <c r="B95" s="3"/>
      <c r="C95" s="3"/>
      <c r="D95" s="3"/>
      <c r="E95" s="3"/>
      <c r="F95" s="3">
        <v>1</v>
      </c>
      <c r="G95" s="3">
        <v>1</v>
      </c>
    </row>
    <row r="96" spans="1:7">
      <c r="A96" s="4" t="s">
        <v>1452</v>
      </c>
      <c r="B96" s="3"/>
      <c r="C96" s="3"/>
      <c r="D96" s="3"/>
      <c r="E96" s="3"/>
      <c r="F96" s="3">
        <v>1</v>
      </c>
      <c r="G96" s="3">
        <v>1</v>
      </c>
    </row>
    <row r="97" spans="1:7">
      <c r="A97" s="4" t="s">
        <v>1453</v>
      </c>
      <c r="B97" s="3"/>
      <c r="C97" s="3"/>
      <c r="D97" s="3"/>
      <c r="E97" s="3"/>
      <c r="F97" s="3">
        <v>1</v>
      </c>
      <c r="G97" s="3">
        <v>1</v>
      </c>
    </row>
    <row r="98" spans="1:7">
      <c r="A98" s="4" t="s">
        <v>1454</v>
      </c>
      <c r="B98" s="3"/>
      <c r="C98" s="3"/>
      <c r="D98" s="3"/>
      <c r="E98" s="3"/>
      <c r="F98" s="3">
        <v>2</v>
      </c>
      <c r="G98" s="3">
        <v>2</v>
      </c>
    </row>
    <row r="99" spans="1:7">
      <c r="A99" s="4" t="s">
        <v>1455</v>
      </c>
      <c r="B99" s="3"/>
      <c r="C99" s="3"/>
      <c r="D99" s="3"/>
      <c r="E99" s="3"/>
      <c r="F99" s="3">
        <v>1</v>
      </c>
      <c r="G99" s="3">
        <v>1</v>
      </c>
    </row>
    <row r="100" spans="1:7">
      <c r="A100" s="4" t="s">
        <v>1456</v>
      </c>
      <c r="B100" s="3"/>
      <c r="C100" s="3"/>
      <c r="D100" s="3"/>
      <c r="E100" s="3"/>
      <c r="F100" s="3">
        <v>1</v>
      </c>
      <c r="G100" s="3">
        <v>1</v>
      </c>
    </row>
    <row r="101" spans="1:7">
      <c r="A101" s="4" t="s">
        <v>1457</v>
      </c>
      <c r="B101" s="3"/>
      <c r="C101" s="3"/>
      <c r="D101" s="3"/>
      <c r="E101" s="3"/>
      <c r="F101" s="3">
        <v>1</v>
      </c>
      <c r="G101" s="3">
        <v>1</v>
      </c>
    </row>
    <row r="102" spans="1:7">
      <c r="A102" s="4" t="s">
        <v>1458</v>
      </c>
      <c r="B102" s="3"/>
      <c r="C102" s="3"/>
      <c r="D102" s="3"/>
      <c r="E102" s="3"/>
      <c r="F102" s="3">
        <v>1</v>
      </c>
      <c r="G102" s="3">
        <v>1</v>
      </c>
    </row>
    <row r="103" spans="1:7">
      <c r="A103" s="4" t="s">
        <v>1459</v>
      </c>
      <c r="B103" s="3"/>
      <c r="C103" s="3"/>
      <c r="D103" s="3"/>
      <c r="E103" s="3"/>
      <c r="F103" s="3">
        <v>1</v>
      </c>
      <c r="G103" s="3">
        <v>1</v>
      </c>
    </row>
    <row r="104" spans="1:7">
      <c r="A104" s="4" t="s">
        <v>1460</v>
      </c>
      <c r="B104" s="3"/>
      <c r="C104" s="3"/>
      <c r="D104" s="3"/>
      <c r="E104" s="3"/>
      <c r="F104" s="3">
        <v>1</v>
      </c>
      <c r="G104" s="3">
        <v>1</v>
      </c>
    </row>
    <row r="105" spans="1:7">
      <c r="A105" s="4" t="s">
        <v>1461</v>
      </c>
      <c r="B105" s="3"/>
      <c r="C105" s="3"/>
      <c r="D105" s="3"/>
      <c r="E105" s="3"/>
      <c r="F105" s="3">
        <v>1</v>
      </c>
      <c r="G105" s="3">
        <v>1</v>
      </c>
    </row>
    <row r="106" spans="1:7">
      <c r="A106" s="4" t="s">
        <v>1462</v>
      </c>
      <c r="B106" s="3"/>
      <c r="C106" s="3"/>
      <c r="D106" s="3"/>
      <c r="E106" s="3"/>
      <c r="F106" s="3">
        <v>1</v>
      </c>
      <c r="G106" s="3">
        <v>1</v>
      </c>
    </row>
    <row r="107" spans="1:7">
      <c r="A107" s="4" t="s">
        <v>1463</v>
      </c>
      <c r="B107" s="3"/>
      <c r="C107" s="3"/>
      <c r="D107" s="3"/>
      <c r="E107" s="3"/>
      <c r="F107" s="3">
        <v>2</v>
      </c>
      <c r="G107" s="3">
        <v>2</v>
      </c>
    </row>
    <row r="108" spans="1:7">
      <c r="A108" s="4" t="s">
        <v>1464</v>
      </c>
      <c r="B108" s="3"/>
      <c r="C108" s="3"/>
      <c r="D108" s="3"/>
      <c r="E108" s="3"/>
      <c r="F108" s="3">
        <v>1</v>
      </c>
      <c r="G108" s="3">
        <v>1</v>
      </c>
    </row>
    <row r="109" spans="1:7">
      <c r="A109" s="4" t="s">
        <v>1465</v>
      </c>
      <c r="B109" s="3"/>
      <c r="C109" s="3"/>
      <c r="D109" s="3"/>
      <c r="E109" s="3">
        <v>1</v>
      </c>
      <c r="F109" s="3">
        <v>2</v>
      </c>
      <c r="G109" s="3">
        <v>3</v>
      </c>
    </row>
    <row r="110" spans="1:7">
      <c r="A110" s="4" t="s">
        <v>1466</v>
      </c>
      <c r="B110" s="3"/>
      <c r="C110" s="3"/>
      <c r="D110" s="3"/>
      <c r="E110" s="3"/>
      <c r="F110" s="3">
        <v>1</v>
      </c>
      <c r="G110" s="3">
        <v>1</v>
      </c>
    </row>
    <row r="111" spans="1:7">
      <c r="A111" s="4" t="s">
        <v>1467</v>
      </c>
      <c r="B111" s="3"/>
      <c r="C111" s="3"/>
      <c r="D111" s="3"/>
      <c r="E111" s="3"/>
      <c r="F111" s="3">
        <v>1</v>
      </c>
      <c r="G111" s="3">
        <v>1</v>
      </c>
    </row>
    <row r="112" spans="1:7">
      <c r="A112" s="4" t="s">
        <v>1468</v>
      </c>
      <c r="B112" s="3"/>
      <c r="C112" s="3"/>
      <c r="D112" s="3"/>
      <c r="E112" s="3"/>
      <c r="F112" s="3">
        <v>2</v>
      </c>
      <c r="G112" s="3">
        <v>2</v>
      </c>
    </row>
    <row r="113" spans="1:7">
      <c r="A113" s="4" t="s">
        <v>1469</v>
      </c>
      <c r="B113" s="3"/>
      <c r="C113" s="3"/>
      <c r="D113" s="3"/>
      <c r="E113" s="3"/>
      <c r="F113" s="3">
        <v>1</v>
      </c>
      <c r="G113" s="3">
        <v>1</v>
      </c>
    </row>
    <row r="114" spans="1:7">
      <c r="A114" s="4" t="s">
        <v>1470</v>
      </c>
      <c r="B114" s="3"/>
      <c r="C114" s="3"/>
      <c r="D114" s="3"/>
      <c r="E114" s="3"/>
      <c r="F114" s="3">
        <v>1</v>
      </c>
      <c r="G114" s="3">
        <v>1</v>
      </c>
    </row>
    <row r="115" spans="1:7">
      <c r="A115" s="4" t="s">
        <v>1471</v>
      </c>
      <c r="B115" s="3"/>
      <c r="C115" s="3"/>
      <c r="D115" s="3"/>
      <c r="E115" s="3">
        <v>1</v>
      </c>
      <c r="F115" s="3">
        <v>1</v>
      </c>
      <c r="G115" s="3">
        <v>2</v>
      </c>
    </row>
    <row r="116" spans="1:7">
      <c r="A116" s="4" t="s">
        <v>1472</v>
      </c>
      <c r="B116" s="3"/>
      <c r="C116" s="3"/>
      <c r="D116" s="3"/>
      <c r="E116" s="3">
        <v>1</v>
      </c>
      <c r="F116" s="3">
        <v>3</v>
      </c>
      <c r="G116" s="3">
        <v>4</v>
      </c>
    </row>
    <row r="117" spans="1:7">
      <c r="A117" s="4" t="s">
        <v>1473</v>
      </c>
      <c r="B117" s="3"/>
      <c r="C117" s="3"/>
      <c r="D117" s="3"/>
      <c r="E117" s="3"/>
      <c r="F117" s="3">
        <v>1</v>
      </c>
      <c r="G117" s="3">
        <v>1</v>
      </c>
    </row>
    <row r="118" spans="1:7">
      <c r="A118" s="4" t="s">
        <v>1474</v>
      </c>
      <c r="B118" s="3"/>
      <c r="C118" s="3"/>
      <c r="D118" s="3"/>
      <c r="E118" s="3"/>
      <c r="F118" s="3">
        <v>1</v>
      </c>
      <c r="G118" s="3">
        <v>1</v>
      </c>
    </row>
    <row r="119" spans="1:7">
      <c r="A119" s="4" t="s">
        <v>1475</v>
      </c>
      <c r="B119" s="3"/>
      <c r="C119" s="3"/>
      <c r="D119" s="3"/>
      <c r="E119" s="3"/>
      <c r="F119" s="3">
        <v>1</v>
      </c>
      <c r="G119" s="3">
        <v>1</v>
      </c>
    </row>
    <row r="120" spans="1:7">
      <c r="A120" s="4" t="s">
        <v>1476</v>
      </c>
      <c r="B120" s="3"/>
      <c r="C120" s="3"/>
      <c r="D120" s="3"/>
      <c r="E120" s="3"/>
      <c r="F120" s="3">
        <v>1</v>
      </c>
      <c r="G120" s="3">
        <v>1</v>
      </c>
    </row>
    <row r="121" spans="1:7">
      <c r="A121" s="4" t="s">
        <v>1477</v>
      </c>
      <c r="B121" s="3"/>
      <c r="C121" s="3"/>
      <c r="D121" s="3"/>
      <c r="E121" s="3"/>
      <c r="F121" s="3">
        <v>1</v>
      </c>
      <c r="G121" s="3">
        <v>1</v>
      </c>
    </row>
    <row r="122" spans="1:7">
      <c r="A122" s="4" t="s">
        <v>1478</v>
      </c>
      <c r="B122" s="3"/>
      <c r="C122" s="3"/>
      <c r="D122" s="3"/>
      <c r="E122" s="3"/>
      <c r="F122" s="3">
        <v>2</v>
      </c>
      <c r="G122" s="3">
        <v>2</v>
      </c>
    </row>
    <row r="123" spans="1:7">
      <c r="A123" s="4" t="s">
        <v>1479</v>
      </c>
      <c r="B123" s="3"/>
      <c r="C123" s="3"/>
      <c r="D123" s="3"/>
      <c r="E123" s="3"/>
      <c r="F123" s="3">
        <v>1</v>
      </c>
      <c r="G123" s="3">
        <v>1</v>
      </c>
    </row>
    <row r="124" spans="1:7">
      <c r="A124" s="4" t="s">
        <v>1480</v>
      </c>
      <c r="B124" s="3"/>
      <c r="C124" s="3"/>
      <c r="D124" s="3"/>
      <c r="E124" s="3"/>
      <c r="F124" s="3">
        <v>1</v>
      </c>
      <c r="G124" s="3">
        <v>1</v>
      </c>
    </row>
    <row r="125" spans="1:7">
      <c r="A125" s="4" t="s">
        <v>1481</v>
      </c>
      <c r="B125" s="3"/>
      <c r="C125" s="3"/>
      <c r="D125" s="3"/>
      <c r="E125" s="3"/>
      <c r="F125" s="3">
        <v>1</v>
      </c>
      <c r="G125" s="3">
        <v>1</v>
      </c>
    </row>
    <row r="126" spans="1:7">
      <c r="A126" s="4" t="s">
        <v>1482</v>
      </c>
      <c r="B126" s="3"/>
      <c r="C126" s="3"/>
      <c r="D126" s="3"/>
      <c r="E126" s="3">
        <v>1</v>
      </c>
      <c r="F126" s="3">
        <v>1</v>
      </c>
      <c r="G126" s="3">
        <v>2</v>
      </c>
    </row>
    <row r="127" spans="1:7">
      <c r="A127" s="4" t="s">
        <v>1483</v>
      </c>
      <c r="B127" s="3"/>
      <c r="C127" s="3"/>
      <c r="D127" s="3"/>
      <c r="E127" s="3"/>
      <c r="F127" s="3">
        <v>1</v>
      </c>
      <c r="G127" s="3">
        <v>1</v>
      </c>
    </row>
    <row r="128" spans="1:7">
      <c r="A128" s="4" t="s">
        <v>1484</v>
      </c>
      <c r="B128" s="3"/>
      <c r="C128" s="3"/>
      <c r="D128" s="3"/>
      <c r="E128" s="3"/>
      <c r="F128" s="3">
        <v>1</v>
      </c>
      <c r="G128" s="3">
        <v>1</v>
      </c>
    </row>
    <row r="129" spans="1:7">
      <c r="A129" s="4" t="s">
        <v>1485</v>
      </c>
      <c r="B129" s="3"/>
      <c r="C129" s="3"/>
      <c r="D129" s="3"/>
      <c r="E129" s="3"/>
      <c r="F129" s="3">
        <v>1</v>
      </c>
      <c r="G129" s="3">
        <v>1</v>
      </c>
    </row>
    <row r="130" spans="1:7">
      <c r="A130" s="4" t="s">
        <v>1486</v>
      </c>
      <c r="B130" s="3"/>
      <c r="C130" s="3"/>
      <c r="D130" s="3"/>
      <c r="E130" s="3">
        <v>4</v>
      </c>
      <c r="F130" s="3">
        <v>1</v>
      </c>
      <c r="G130" s="3">
        <v>5</v>
      </c>
    </row>
    <row r="131" spans="1:7">
      <c r="A131" s="4" t="s">
        <v>1487</v>
      </c>
      <c r="B131" s="3"/>
      <c r="C131" s="3"/>
      <c r="D131" s="3"/>
      <c r="E131" s="3"/>
      <c r="F131" s="3">
        <v>1</v>
      </c>
      <c r="G131" s="3">
        <v>1</v>
      </c>
    </row>
    <row r="132" spans="1:7">
      <c r="A132" s="4" t="s">
        <v>1488</v>
      </c>
      <c r="B132" s="3"/>
      <c r="C132" s="3"/>
      <c r="D132" s="3"/>
      <c r="E132" s="3">
        <v>1</v>
      </c>
      <c r="F132" s="3">
        <v>1</v>
      </c>
      <c r="G132" s="3">
        <v>2</v>
      </c>
    </row>
    <row r="133" spans="1:7">
      <c r="A133" s="4" t="s">
        <v>1489</v>
      </c>
      <c r="B133" s="3"/>
      <c r="C133" s="3"/>
      <c r="D133" s="3"/>
      <c r="E133" s="3"/>
      <c r="F133" s="3">
        <v>1</v>
      </c>
      <c r="G133" s="3">
        <v>1</v>
      </c>
    </row>
    <row r="134" spans="1:7">
      <c r="A134" s="4" t="s">
        <v>1490</v>
      </c>
      <c r="B134" s="3"/>
      <c r="C134" s="3"/>
      <c r="D134" s="3"/>
      <c r="E134" s="3"/>
      <c r="F134" s="3">
        <v>2</v>
      </c>
      <c r="G134" s="3">
        <v>2</v>
      </c>
    </row>
    <row r="135" spans="1:7">
      <c r="A135" s="4" t="s">
        <v>1491</v>
      </c>
      <c r="B135" s="3"/>
      <c r="C135" s="3"/>
      <c r="D135" s="3"/>
      <c r="E135" s="3"/>
      <c r="F135" s="3">
        <v>1</v>
      </c>
      <c r="G135" s="3">
        <v>1</v>
      </c>
    </row>
    <row r="136" spans="1:7">
      <c r="A136" s="4" t="s">
        <v>1492</v>
      </c>
      <c r="B136" s="3"/>
      <c r="C136" s="3"/>
      <c r="D136" s="3"/>
      <c r="E136" s="3"/>
      <c r="F136" s="3">
        <v>1</v>
      </c>
      <c r="G136" s="3">
        <v>1</v>
      </c>
    </row>
    <row r="137" spans="1:7">
      <c r="A137" s="4" t="s">
        <v>1493</v>
      </c>
      <c r="B137" s="3"/>
      <c r="C137" s="3"/>
      <c r="D137" s="3"/>
      <c r="E137" s="3"/>
      <c r="F137" s="3">
        <v>1</v>
      </c>
      <c r="G137" s="3">
        <v>1</v>
      </c>
    </row>
    <row r="138" spans="1:7">
      <c r="A138" s="4" t="s">
        <v>1494</v>
      </c>
      <c r="B138" s="3"/>
      <c r="C138" s="3"/>
      <c r="D138" s="3"/>
      <c r="E138" s="3">
        <v>1</v>
      </c>
      <c r="F138" s="3"/>
      <c r="G138" s="3">
        <v>1</v>
      </c>
    </row>
    <row r="139" spans="1:7">
      <c r="A139" s="4" t="s">
        <v>1495</v>
      </c>
      <c r="B139" s="3"/>
      <c r="C139" s="3"/>
      <c r="D139" s="3"/>
      <c r="E139" s="3">
        <v>1</v>
      </c>
      <c r="F139" s="3"/>
      <c r="G139" s="3">
        <v>1</v>
      </c>
    </row>
    <row r="140" spans="1:7">
      <c r="A140" s="4" t="s">
        <v>1496</v>
      </c>
      <c r="B140" s="3"/>
      <c r="C140" s="3"/>
      <c r="D140" s="3"/>
      <c r="E140" s="3">
        <v>1</v>
      </c>
      <c r="F140" s="3"/>
      <c r="G140" s="3">
        <v>1</v>
      </c>
    </row>
    <row r="141" spans="1:7">
      <c r="A141" s="4" t="s">
        <v>1497</v>
      </c>
      <c r="B141" s="3"/>
      <c r="C141" s="3"/>
      <c r="D141" s="3"/>
      <c r="E141" s="3">
        <v>1</v>
      </c>
      <c r="F141" s="3"/>
      <c r="G141" s="3">
        <v>1</v>
      </c>
    </row>
    <row r="142" spans="1:7">
      <c r="A142" s="4" t="s">
        <v>1498</v>
      </c>
      <c r="B142" s="3"/>
      <c r="C142" s="3"/>
      <c r="D142" s="3"/>
      <c r="E142" s="3">
        <v>1</v>
      </c>
      <c r="F142" s="3"/>
      <c r="G142" s="3">
        <v>1</v>
      </c>
    </row>
    <row r="143" spans="1:7">
      <c r="A143" s="4" t="s">
        <v>1499</v>
      </c>
      <c r="B143" s="3"/>
      <c r="C143" s="3"/>
      <c r="D143" s="3"/>
      <c r="E143" s="3">
        <v>1</v>
      </c>
      <c r="F143" s="3"/>
      <c r="G143" s="3">
        <v>1</v>
      </c>
    </row>
    <row r="144" spans="1:7">
      <c r="A144" s="4" t="s">
        <v>1500</v>
      </c>
      <c r="B144" s="3"/>
      <c r="C144" s="3"/>
      <c r="D144" s="3"/>
      <c r="E144" s="3">
        <v>1</v>
      </c>
      <c r="F144" s="3"/>
      <c r="G144" s="3">
        <v>1</v>
      </c>
    </row>
    <row r="145" spans="1:7">
      <c r="A145" s="4" t="s">
        <v>1501</v>
      </c>
      <c r="B145" s="3"/>
      <c r="C145" s="3"/>
      <c r="D145" s="3"/>
      <c r="E145" s="3">
        <v>1</v>
      </c>
      <c r="F145" s="3"/>
      <c r="G145" s="3">
        <v>1</v>
      </c>
    </row>
    <row r="146" spans="1:7">
      <c r="A146" s="4" t="s">
        <v>1502</v>
      </c>
      <c r="B146" s="3"/>
      <c r="C146" s="3"/>
      <c r="D146" s="3"/>
      <c r="E146" s="3">
        <v>1</v>
      </c>
      <c r="F146" s="3"/>
      <c r="G146" s="3">
        <v>1</v>
      </c>
    </row>
    <row r="147" spans="1:7">
      <c r="A147" s="4" t="s">
        <v>1503</v>
      </c>
      <c r="B147" s="3"/>
      <c r="C147" s="3"/>
      <c r="D147" s="3"/>
      <c r="E147" s="3">
        <v>1</v>
      </c>
      <c r="F147" s="3"/>
      <c r="G147" s="3">
        <v>1</v>
      </c>
    </row>
    <row r="148" spans="1:7">
      <c r="A148" s="4" t="s">
        <v>1504</v>
      </c>
      <c r="B148" s="3"/>
      <c r="C148" s="3"/>
      <c r="D148" s="3"/>
      <c r="E148" s="3">
        <v>1</v>
      </c>
      <c r="F148" s="3"/>
      <c r="G148" s="3">
        <v>1</v>
      </c>
    </row>
    <row r="149" spans="1:7">
      <c r="A149" s="4" t="s">
        <v>1505</v>
      </c>
      <c r="B149" s="3"/>
      <c r="C149" s="3"/>
      <c r="D149" s="3"/>
      <c r="E149" s="3">
        <v>1</v>
      </c>
      <c r="F149" s="3"/>
      <c r="G149" s="3">
        <v>1</v>
      </c>
    </row>
    <row r="150" spans="1:7">
      <c r="A150" s="4" t="s">
        <v>1506</v>
      </c>
      <c r="B150" s="3"/>
      <c r="C150" s="3"/>
      <c r="D150" s="3"/>
      <c r="E150" s="3">
        <v>1</v>
      </c>
      <c r="F150" s="3"/>
      <c r="G150" s="3">
        <v>1</v>
      </c>
    </row>
    <row r="151" spans="1:7">
      <c r="A151" s="4" t="s">
        <v>1507</v>
      </c>
      <c r="B151" s="3">
        <v>1</v>
      </c>
      <c r="C151" s="3">
        <v>3</v>
      </c>
      <c r="D151" s="3">
        <v>3</v>
      </c>
      <c r="E151" s="3">
        <v>2</v>
      </c>
      <c r="F151" s="3"/>
      <c r="G151" s="3">
        <v>9</v>
      </c>
    </row>
    <row r="152" spans="1:7">
      <c r="A152" s="4" t="s">
        <v>1508</v>
      </c>
      <c r="B152" s="3"/>
      <c r="C152" s="3"/>
      <c r="D152" s="3"/>
      <c r="E152" s="3">
        <v>1</v>
      </c>
      <c r="F152" s="3"/>
      <c r="G152" s="3">
        <v>1</v>
      </c>
    </row>
    <row r="153" spans="1:7">
      <c r="A153" s="4" t="s">
        <v>1509</v>
      </c>
      <c r="B153" s="3"/>
      <c r="C153" s="3"/>
      <c r="D153" s="3"/>
      <c r="E153" s="3">
        <v>1</v>
      </c>
      <c r="F153" s="3"/>
      <c r="G153" s="3">
        <v>1</v>
      </c>
    </row>
    <row r="154" spans="1:7">
      <c r="A154" s="4" t="s">
        <v>1510</v>
      </c>
      <c r="B154" s="3"/>
      <c r="C154" s="3"/>
      <c r="D154" s="3"/>
      <c r="E154" s="3">
        <v>1</v>
      </c>
      <c r="F154" s="3"/>
      <c r="G154" s="3">
        <v>1</v>
      </c>
    </row>
    <row r="155" spans="1:7">
      <c r="A155" s="4" t="s">
        <v>1511</v>
      </c>
      <c r="B155" s="3"/>
      <c r="C155" s="3"/>
      <c r="D155" s="3"/>
      <c r="E155" s="3">
        <v>2</v>
      </c>
      <c r="F155" s="3"/>
      <c r="G155" s="3">
        <v>2</v>
      </c>
    </row>
    <row r="156" spans="1:7">
      <c r="A156" s="4" t="s">
        <v>1512</v>
      </c>
      <c r="B156" s="3"/>
      <c r="C156" s="3"/>
      <c r="D156" s="3"/>
      <c r="E156" s="3">
        <v>1</v>
      </c>
      <c r="F156" s="3"/>
      <c r="G156" s="3">
        <v>1</v>
      </c>
    </row>
    <row r="157" spans="1:7">
      <c r="A157" s="4" t="s">
        <v>1513</v>
      </c>
      <c r="B157" s="3"/>
      <c r="C157" s="3"/>
      <c r="D157" s="3"/>
      <c r="E157" s="3">
        <v>1</v>
      </c>
      <c r="F157" s="3"/>
      <c r="G157" s="3">
        <v>1</v>
      </c>
    </row>
    <row r="158" spans="1:7">
      <c r="A158" s="4" t="s">
        <v>1514</v>
      </c>
      <c r="B158" s="3"/>
      <c r="C158" s="3"/>
      <c r="D158" s="3"/>
      <c r="E158" s="3">
        <v>2</v>
      </c>
      <c r="F158" s="3"/>
      <c r="G158" s="3">
        <v>2</v>
      </c>
    </row>
    <row r="159" spans="1:7">
      <c r="A159" s="4" t="s">
        <v>1515</v>
      </c>
      <c r="B159" s="3"/>
      <c r="C159" s="3"/>
      <c r="D159" s="3"/>
      <c r="E159" s="3">
        <v>1</v>
      </c>
      <c r="F159" s="3"/>
      <c r="G159" s="3">
        <v>1</v>
      </c>
    </row>
    <row r="160" spans="1:7">
      <c r="A160" s="4" t="s">
        <v>1516</v>
      </c>
      <c r="B160" s="3"/>
      <c r="C160" s="3"/>
      <c r="D160" s="3"/>
      <c r="E160" s="3">
        <v>1</v>
      </c>
      <c r="F160" s="3"/>
      <c r="G160" s="3">
        <v>1</v>
      </c>
    </row>
    <row r="161" spans="1:7">
      <c r="A161" s="4" t="s">
        <v>1517</v>
      </c>
      <c r="B161" s="3"/>
      <c r="C161" s="3"/>
      <c r="D161" s="3"/>
      <c r="E161" s="3">
        <v>1</v>
      </c>
      <c r="F161" s="3"/>
      <c r="G161" s="3">
        <v>1</v>
      </c>
    </row>
    <row r="162" spans="1:7">
      <c r="A162" s="4" t="s">
        <v>1518</v>
      </c>
      <c r="B162" s="3"/>
      <c r="C162" s="3"/>
      <c r="D162" s="3"/>
      <c r="E162" s="3">
        <v>1</v>
      </c>
      <c r="F162" s="3"/>
      <c r="G162" s="3">
        <v>1</v>
      </c>
    </row>
    <row r="163" spans="1:7">
      <c r="A163" s="4" t="s">
        <v>1519</v>
      </c>
      <c r="B163" s="3"/>
      <c r="C163" s="3"/>
      <c r="D163" s="3"/>
      <c r="E163" s="3">
        <v>1</v>
      </c>
      <c r="F163" s="3"/>
      <c r="G163" s="3">
        <v>1</v>
      </c>
    </row>
    <row r="164" spans="1:7">
      <c r="A164" s="4" t="s">
        <v>1520</v>
      </c>
      <c r="B164" s="3"/>
      <c r="C164" s="3"/>
      <c r="D164" s="3">
        <v>2</v>
      </c>
      <c r="E164" s="3">
        <v>1</v>
      </c>
      <c r="F164" s="3"/>
      <c r="G164" s="3">
        <v>3</v>
      </c>
    </row>
    <row r="165" spans="1:7">
      <c r="A165" s="4" t="s">
        <v>1521</v>
      </c>
      <c r="B165" s="3"/>
      <c r="C165" s="3"/>
      <c r="D165" s="3">
        <v>1</v>
      </c>
      <c r="E165" s="3"/>
      <c r="F165" s="3"/>
      <c r="G165" s="3">
        <v>1</v>
      </c>
    </row>
    <row r="166" spans="1:7">
      <c r="A166" s="4" t="s">
        <v>1522</v>
      </c>
      <c r="B166" s="3"/>
      <c r="C166" s="3"/>
      <c r="D166" s="3">
        <v>1</v>
      </c>
      <c r="E166" s="3"/>
      <c r="F166" s="3"/>
      <c r="G166" s="3">
        <v>1</v>
      </c>
    </row>
    <row r="167" spans="1:7">
      <c r="A167" s="4" t="s">
        <v>1523</v>
      </c>
      <c r="B167" s="3"/>
      <c r="C167" s="3"/>
      <c r="D167" s="3">
        <v>1</v>
      </c>
      <c r="E167" s="3"/>
      <c r="F167" s="3"/>
      <c r="G167" s="3">
        <v>1</v>
      </c>
    </row>
    <row r="168" spans="1:7">
      <c r="A168" s="4" t="s">
        <v>1524</v>
      </c>
      <c r="B168" s="3"/>
      <c r="C168" s="3"/>
      <c r="D168" s="3">
        <v>1</v>
      </c>
      <c r="E168" s="3"/>
      <c r="F168" s="3"/>
      <c r="G168" s="3">
        <v>1</v>
      </c>
    </row>
    <row r="169" spans="1:7">
      <c r="A169" s="4" t="s">
        <v>1525</v>
      </c>
      <c r="B169" s="3"/>
      <c r="C169" s="3"/>
      <c r="D169" s="3">
        <v>2</v>
      </c>
      <c r="E169" s="3"/>
      <c r="F169" s="3"/>
      <c r="G169" s="3">
        <v>2</v>
      </c>
    </row>
    <row r="170" spans="1:7">
      <c r="A170" s="4" t="s">
        <v>1526</v>
      </c>
      <c r="B170" s="3"/>
      <c r="C170" s="3"/>
      <c r="D170" s="3">
        <v>1</v>
      </c>
      <c r="E170" s="3"/>
      <c r="F170" s="3"/>
      <c r="G170" s="3">
        <v>1</v>
      </c>
    </row>
    <row r="171" spans="1:7">
      <c r="A171" s="4" t="s">
        <v>1527</v>
      </c>
      <c r="B171" s="3"/>
      <c r="C171" s="3"/>
      <c r="D171" s="3">
        <v>1</v>
      </c>
      <c r="E171" s="3"/>
      <c r="F171" s="3"/>
      <c r="G171" s="3">
        <v>1</v>
      </c>
    </row>
    <row r="172" spans="1:7">
      <c r="A172" s="4" t="s">
        <v>1528</v>
      </c>
      <c r="B172" s="3"/>
      <c r="C172" s="3"/>
      <c r="D172" s="3">
        <v>1</v>
      </c>
      <c r="E172" s="3"/>
      <c r="F172" s="3"/>
      <c r="G172" s="3">
        <v>1</v>
      </c>
    </row>
    <row r="173" spans="1:7">
      <c r="A173" s="4" t="s">
        <v>1529</v>
      </c>
      <c r="B173" s="3"/>
      <c r="C173" s="3"/>
      <c r="D173" s="3">
        <v>1</v>
      </c>
      <c r="E173" s="3"/>
      <c r="F173" s="3"/>
      <c r="G173" s="3">
        <v>1</v>
      </c>
    </row>
    <row r="174" spans="1:7">
      <c r="A174" s="4" t="s">
        <v>1530</v>
      </c>
      <c r="B174" s="3"/>
      <c r="C174" s="3"/>
      <c r="D174" s="3">
        <v>1</v>
      </c>
      <c r="E174" s="3"/>
      <c r="F174" s="3"/>
      <c r="G174" s="3">
        <v>1</v>
      </c>
    </row>
    <row r="175" spans="1:7">
      <c r="A175" s="4" t="s">
        <v>1531</v>
      </c>
      <c r="B175" s="3"/>
      <c r="C175" s="3"/>
      <c r="D175" s="3">
        <v>1</v>
      </c>
      <c r="E175" s="3"/>
      <c r="F175" s="3"/>
      <c r="G175" s="3">
        <v>1</v>
      </c>
    </row>
    <row r="176" spans="1:7">
      <c r="A176" s="4" t="s">
        <v>1532</v>
      </c>
      <c r="B176" s="3"/>
      <c r="C176" s="3"/>
      <c r="D176" s="3">
        <v>1</v>
      </c>
      <c r="E176" s="3"/>
      <c r="F176" s="3"/>
      <c r="G176" s="3">
        <v>1</v>
      </c>
    </row>
    <row r="177" spans="1:7">
      <c r="A177" s="4" t="s">
        <v>1533</v>
      </c>
      <c r="B177" s="3"/>
      <c r="C177" s="3"/>
      <c r="D177" s="3">
        <v>1</v>
      </c>
      <c r="E177" s="3"/>
      <c r="F177" s="3"/>
      <c r="G177" s="3">
        <v>1</v>
      </c>
    </row>
    <row r="178" spans="1:7">
      <c r="A178" s="4" t="s">
        <v>1534</v>
      </c>
      <c r="B178" s="3"/>
      <c r="C178" s="3">
        <v>1</v>
      </c>
      <c r="D178" s="3">
        <v>8</v>
      </c>
      <c r="E178" s="3"/>
      <c r="F178" s="3"/>
      <c r="G178" s="3">
        <v>9</v>
      </c>
    </row>
    <row r="179" spans="1:7">
      <c r="A179" s="4" t="s">
        <v>1535</v>
      </c>
      <c r="B179" s="3"/>
      <c r="C179" s="3"/>
      <c r="D179" s="3">
        <v>1</v>
      </c>
      <c r="E179" s="3"/>
      <c r="F179" s="3"/>
      <c r="G179" s="3">
        <v>1</v>
      </c>
    </row>
    <row r="180" spans="1:7">
      <c r="A180" s="4" t="s">
        <v>1536</v>
      </c>
      <c r="B180" s="3"/>
      <c r="C180" s="3"/>
      <c r="D180" s="3">
        <v>1</v>
      </c>
      <c r="E180" s="3"/>
      <c r="F180" s="3"/>
      <c r="G180" s="3">
        <v>1</v>
      </c>
    </row>
    <row r="181" spans="1:7">
      <c r="A181" s="4" t="s">
        <v>1537</v>
      </c>
      <c r="B181" s="3"/>
      <c r="C181" s="3"/>
      <c r="D181" s="3">
        <v>2</v>
      </c>
      <c r="E181" s="3"/>
      <c r="F181" s="3"/>
      <c r="G181" s="3">
        <v>2</v>
      </c>
    </row>
    <row r="182" spans="1:7">
      <c r="A182" s="4" t="s">
        <v>1538</v>
      </c>
      <c r="B182" s="3"/>
      <c r="C182" s="3"/>
      <c r="D182" s="3">
        <v>1</v>
      </c>
      <c r="E182" s="3"/>
      <c r="F182" s="3"/>
      <c r="G182" s="3">
        <v>1</v>
      </c>
    </row>
    <row r="183" spans="1:7">
      <c r="A183" s="4" t="s">
        <v>1539</v>
      </c>
      <c r="B183" s="3"/>
      <c r="C183" s="3"/>
      <c r="D183" s="3">
        <v>1</v>
      </c>
      <c r="E183" s="3"/>
      <c r="F183" s="3"/>
      <c r="G183" s="3">
        <v>1</v>
      </c>
    </row>
    <row r="184" spans="1:7">
      <c r="A184" s="4" t="s">
        <v>1540</v>
      </c>
      <c r="B184" s="3"/>
      <c r="C184" s="3"/>
      <c r="D184" s="3">
        <v>1</v>
      </c>
      <c r="E184" s="3"/>
      <c r="F184" s="3"/>
      <c r="G184" s="3">
        <v>1</v>
      </c>
    </row>
    <row r="185" spans="1:7">
      <c r="A185" s="4" t="s">
        <v>1541</v>
      </c>
      <c r="B185" s="3"/>
      <c r="C185" s="3"/>
      <c r="D185" s="3">
        <v>1</v>
      </c>
      <c r="E185" s="3"/>
      <c r="F185" s="3"/>
      <c r="G185" s="3">
        <v>1</v>
      </c>
    </row>
    <row r="186" spans="1:7">
      <c r="A186" s="4" t="s">
        <v>1542</v>
      </c>
      <c r="B186" s="3"/>
      <c r="C186" s="3"/>
      <c r="D186" s="3">
        <v>1</v>
      </c>
      <c r="E186" s="3"/>
      <c r="F186" s="3"/>
      <c r="G186" s="3">
        <v>1</v>
      </c>
    </row>
    <row r="187" spans="1:7">
      <c r="A187" s="4" t="s">
        <v>1543</v>
      </c>
      <c r="B187" s="3"/>
      <c r="C187" s="3"/>
      <c r="D187" s="3">
        <v>1</v>
      </c>
      <c r="E187" s="3"/>
      <c r="F187" s="3"/>
      <c r="G187" s="3">
        <v>1</v>
      </c>
    </row>
    <row r="188" spans="1:7">
      <c r="A188" s="4" t="s">
        <v>1544</v>
      </c>
      <c r="B188" s="3"/>
      <c r="C188" s="3"/>
      <c r="D188" s="3">
        <v>1</v>
      </c>
      <c r="E188" s="3"/>
      <c r="F188" s="3"/>
      <c r="G188" s="3">
        <v>1</v>
      </c>
    </row>
    <row r="189" spans="1:7">
      <c r="A189" s="4" t="s">
        <v>1545</v>
      </c>
      <c r="B189" s="3"/>
      <c r="C189" s="3">
        <v>1</v>
      </c>
      <c r="D189" s="3"/>
      <c r="E189" s="3"/>
      <c r="F189" s="3"/>
      <c r="G189" s="3">
        <v>1</v>
      </c>
    </row>
    <row r="190" spans="1:7">
      <c r="A190" s="4" t="s">
        <v>1546</v>
      </c>
      <c r="B190" s="3"/>
      <c r="C190" s="3">
        <v>1</v>
      </c>
      <c r="D190" s="3"/>
      <c r="E190" s="3"/>
      <c r="F190" s="3"/>
      <c r="G190" s="3">
        <v>1</v>
      </c>
    </row>
    <row r="191" spans="1:7">
      <c r="A191" s="4" t="s">
        <v>1547</v>
      </c>
      <c r="B191" s="3"/>
      <c r="C191" s="3">
        <v>1</v>
      </c>
      <c r="D191" s="3"/>
      <c r="E191" s="3"/>
      <c r="F191" s="3"/>
      <c r="G191" s="3">
        <v>1</v>
      </c>
    </row>
    <row r="192" spans="1:7">
      <c r="A192" s="4" t="s">
        <v>1548</v>
      </c>
      <c r="B192" s="3"/>
      <c r="C192" s="3">
        <v>1</v>
      </c>
      <c r="D192" s="3"/>
      <c r="E192" s="3"/>
      <c r="F192" s="3"/>
      <c r="G192" s="3">
        <v>1</v>
      </c>
    </row>
    <row r="193" spans="1:7">
      <c r="A193" s="4" t="s">
        <v>1549</v>
      </c>
      <c r="B193" s="3"/>
      <c r="C193" s="3">
        <v>1</v>
      </c>
      <c r="D193" s="3"/>
      <c r="E193" s="3"/>
      <c r="F193" s="3"/>
      <c r="G193" s="3">
        <v>1</v>
      </c>
    </row>
    <row r="194" spans="1:7">
      <c r="A194" s="4" t="s">
        <v>1550</v>
      </c>
      <c r="B194" s="3"/>
      <c r="C194" s="3">
        <v>1</v>
      </c>
      <c r="D194" s="3"/>
      <c r="E194" s="3"/>
      <c r="F194" s="3"/>
      <c r="G194" s="3">
        <v>1</v>
      </c>
    </row>
    <row r="195" spans="1:7">
      <c r="A195" s="4" t="s">
        <v>1551</v>
      </c>
      <c r="B195" s="3"/>
      <c r="C195" s="3">
        <v>1</v>
      </c>
      <c r="D195" s="3"/>
      <c r="E195" s="3"/>
      <c r="F195" s="3"/>
      <c r="G195" s="3">
        <v>1</v>
      </c>
    </row>
    <row r="196" spans="1:7">
      <c r="A196" s="4" t="s">
        <v>1552</v>
      </c>
      <c r="B196" s="3"/>
      <c r="C196" s="3">
        <v>1</v>
      </c>
      <c r="D196" s="3"/>
      <c r="E196" s="3"/>
      <c r="F196" s="3"/>
      <c r="G196" s="3">
        <v>1</v>
      </c>
    </row>
    <row r="197" spans="1:7">
      <c r="A197" s="4" t="s">
        <v>1553</v>
      </c>
      <c r="B197" s="3"/>
      <c r="C197" s="3">
        <v>1</v>
      </c>
      <c r="D197" s="3"/>
      <c r="E197" s="3"/>
      <c r="F197" s="3"/>
      <c r="G197" s="3">
        <v>1</v>
      </c>
    </row>
    <row r="198" spans="1:7">
      <c r="A198" s="4" t="s">
        <v>1554</v>
      </c>
      <c r="B198" s="3"/>
      <c r="C198" s="3">
        <v>1</v>
      </c>
      <c r="D198" s="3"/>
      <c r="E198" s="3"/>
      <c r="F198" s="3"/>
      <c r="G198" s="3">
        <v>1</v>
      </c>
    </row>
    <row r="199" spans="1:7">
      <c r="A199" s="4" t="s">
        <v>1555</v>
      </c>
      <c r="B199" s="3"/>
      <c r="C199" s="3">
        <v>1</v>
      </c>
      <c r="D199" s="3"/>
      <c r="E199" s="3"/>
      <c r="F199" s="3"/>
      <c r="G199" s="3">
        <v>1</v>
      </c>
    </row>
    <row r="200" spans="1:7">
      <c r="A200" s="4" t="s">
        <v>1556</v>
      </c>
      <c r="B200" s="3">
        <v>2</v>
      </c>
      <c r="C200" s="3">
        <v>1</v>
      </c>
      <c r="D200" s="3"/>
      <c r="E200" s="3"/>
      <c r="F200" s="3"/>
      <c r="G200" s="3">
        <v>3</v>
      </c>
    </row>
    <row r="201" spans="1:7">
      <c r="A201" s="4" t="s">
        <v>1557</v>
      </c>
      <c r="B201" s="3">
        <v>1</v>
      </c>
      <c r="C201" s="3"/>
      <c r="D201" s="3"/>
      <c r="E201" s="3"/>
      <c r="F201" s="3"/>
      <c r="G201" s="3">
        <v>1</v>
      </c>
    </row>
    <row r="202" spans="1:7">
      <c r="A202" s="4" t="s">
        <v>1558</v>
      </c>
      <c r="B202" s="3">
        <v>1</v>
      </c>
      <c r="C202" s="3"/>
      <c r="D202" s="3"/>
      <c r="E202" s="3"/>
      <c r="F202" s="3"/>
      <c r="G202" s="3">
        <v>1</v>
      </c>
    </row>
    <row r="203" spans="1:7">
      <c r="A203" s="4" t="s">
        <v>1559</v>
      </c>
      <c r="B203" s="3">
        <v>1</v>
      </c>
      <c r="C203" s="3"/>
      <c r="D203" s="3"/>
      <c r="E203" s="3"/>
      <c r="F203" s="3"/>
      <c r="G203" s="3">
        <v>1</v>
      </c>
    </row>
    <row r="204" spans="1:7">
      <c r="A204" s="4" t="s">
        <v>1560</v>
      </c>
      <c r="B204" s="3">
        <v>1</v>
      </c>
      <c r="C204" s="3"/>
      <c r="D204" s="3"/>
      <c r="E204" s="3"/>
      <c r="F204" s="3"/>
      <c r="G204" s="3">
        <v>1</v>
      </c>
    </row>
    <row r="205" spans="1:7">
      <c r="A205" s="4" t="s">
        <v>1561</v>
      </c>
      <c r="B205" s="3">
        <v>1</v>
      </c>
      <c r="C205" s="3"/>
      <c r="D205" s="3"/>
      <c r="E205" s="3"/>
      <c r="F205" s="3"/>
      <c r="G205" s="3">
        <v>1</v>
      </c>
    </row>
    <row r="206" spans="1:7">
      <c r="A206" s="4" t="s">
        <v>1562</v>
      </c>
      <c r="B206" s="3">
        <v>1</v>
      </c>
      <c r="C206" s="3"/>
      <c r="D206" s="3"/>
      <c r="E206" s="3"/>
      <c r="F206" s="3"/>
      <c r="G206" s="3">
        <v>1</v>
      </c>
    </row>
    <row r="207" spans="1:7">
      <c r="A207" s="4" t="s">
        <v>1563</v>
      </c>
      <c r="B207" s="3">
        <v>1</v>
      </c>
      <c r="C207" s="3"/>
      <c r="D207" s="3"/>
      <c r="E207" s="3"/>
      <c r="F207" s="3"/>
      <c r="G207" s="3">
        <v>1</v>
      </c>
    </row>
    <row r="208" spans="1:7">
      <c r="A208" s="4" t="s">
        <v>1564</v>
      </c>
      <c r="B208" s="3">
        <v>1</v>
      </c>
      <c r="C208" s="3"/>
      <c r="D208" s="3"/>
      <c r="E208" s="3"/>
      <c r="F208" s="3"/>
      <c r="G208" s="3">
        <v>1</v>
      </c>
    </row>
    <row r="209" spans="1:7">
      <c r="A209" s="4" t="s">
        <v>1565</v>
      </c>
      <c r="B209" s="3">
        <v>1</v>
      </c>
      <c r="C209" s="3"/>
      <c r="D209" s="3"/>
      <c r="E209" s="3"/>
      <c r="F209" s="3"/>
      <c r="G209" s="3">
        <v>1</v>
      </c>
    </row>
    <row r="210" spans="1:7">
      <c r="A210" s="4" t="s">
        <v>1566</v>
      </c>
      <c r="B210" s="3">
        <v>1</v>
      </c>
      <c r="C210" s="3"/>
      <c r="D210" s="3"/>
      <c r="E210" s="3"/>
      <c r="F210" s="3"/>
      <c r="G210" s="3">
        <v>1</v>
      </c>
    </row>
    <row r="211" spans="1:7">
      <c r="A211" s="4" t="s">
        <v>1567</v>
      </c>
      <c r="B211" s="3">
        <v>2</v>
      </c>
      <c r="C211" s="3"/>
      <c r="D211" s="3"/>
      <c r="E211" s="3"/>
      <c r="F211" s="3"/>
      <c r="G211" s="3">
        <v>2</v>
      </c>
    </row>
    <row r="212" spans="1:7">
      <c r="A212" s="4" t="s">
        <v>1568</v>
      </c>
      <c r="B212" s="3">
        <v>2</v>
      </c>
      <c r="C212" s="3"/>
      <c r="D212" s="3"/>
      <c r="E212" s="3"/>
      <c r="F212" s="3"/>
      <c r="G212" s="3">
        <v>2</v>
      </c>
    </row>
    <row r="213" spans="1:7">
      <c r="A213" s="4" t="s">
        <v>1569</v>
      </c>
      <c r="B213" s="3">
        <v>1</v>
      </c>
      <c r="C213" s="3"/>
      <c r="D213" s="3"/>
      <c r="E213" s="3"/>
      <c r="F213" s="3"/>
      <c r="G213" s="3">
        <v>1</v>
      </c>
    </row>
    <row r="214" spans="1:7">
      <c r="A214" s="4" t="s">
        <v>1570</v>
      </c>
      <c r="B214" s="3">
        <v>1</v>
      </c>
      <c r="C214" s="3"/>
      <c r="D214" s="3"/>
      <c r="E214" s="3"/>
      <c r="F214" s="3"/>
      <c r="G214" s="3">
        <v>1</v>
      </c>
    </row>
    <row r="215" spans="1:7">
      <c r="A215" s="4" t="s">
        <v>1337</v>
      </c>
      <c r="B215" s="3">
        <v>21</v>
      </c>
      <c r="C215" s="3">
        <v>23</v>
      </c>
      <c r="D215" s="3">
        <v>42</v>
      </c>
      <c r="E215" s="3">
        <v>54</v>
      </c>
      <c r="F215" s="3">
        <v>251</v>
      </c>
      <c r="G215" s="3">
        <v>391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FE3D2-06F0-C844-85CB-8C2C172819E5}">
  <dimension ref="A2:K213"/>
  <sheetViews>
    <sheetView workbookViewId="0">
      <selection activeCell="G20" sqref="G20"/>
    </sheetView>
  </sheetViews>
  <sheetFormatPr baseColWidth="10" defaultRowHeight="16"/>
  <cols>
    <col min="1" max="1" width="29.33203125" customWidth="1"/>
  </cols>
  <sheetData>
    <row r="2" spans="1:8" ht="17" thickBot="1">
      <c r="A2" t="s">
        <v>1339</v>
      </c>
      <c r="B2" t="s">
        <v>1346</v>
      </c>
      <c r="C2" t="s">
        <v>1347</v>
      </c>
      <c r="D2" t="s">
        <v>1348</v>
      </c>
      <c r="E2" t="s">
        <v>1349</v>
      </c>
      <c r="F2" t="s">
        <v>1350</v>
      </c>
      <c r="G2" t="s">
        <v>1337</v>
      </c>
    </row>
    <row r="3" spans="1:8" ht="17" thickBot="1">
      <c r="A3" s="7" t="s">
        <v>1577</v>
      </c>
      <c r="B3">
        <v>2</v>
      </c>
      <c r="C3">
        <v>7</v>
      </c>
      <c r="D3">
        <v>2</v>
      </c>
      <c r="E3">
        <v>6</v>
      </c>
      <c r="F3">
        <v>22</v>
      </c>
      <c r="G3">
        <v>39</v>
      </c>
      <c r="H3" s="6">
        <f>G3/$G$213</f>
        <v>0.1</v>
      </c>
    </row>
    <row r="4" spans="1:8" ht="17" thickBot="1">
      <c r="A4" s="8" t="s">
        <v>1578</v>
      </c>
      <c r="D4">
        <v>2</v>
      </c>
      <c r="E4">
        <v>4</v>
      </c>
      <c r="F4">
        <v>16</v>
      </c>
      <c r="G4">
        <v>22</v>
      </c>
      <c r="H4" s="6">
        <f t="shared" ref="H4:H8" si="0">G4/$G$213</f>
        <v>5.6410256410256411E-2</v>
      </c>
    </row>
    <row r="5" spans="1:8" ht="17" thickBot="1">
      <c r="A5" s="8" t="s">
        <v>1579</v>
      </c>
      <c r="F5">
        <v>13</v>
      </c>
      <c r="G5">
        <v>13</v>
      </c>
      <c r="H5" s="6">
        <f t="shared" si="0"/>
        <v>3.3333333333333333E-2</v>
      </c>
    </row>
    <row r="6" spans="1:8" ht="17" thickBot="1">
      <c r="A6" s="8" t="s">
        <v>1580</v>
      </c>
      <c r="F6">
        <v>9</v>
      </c>
      <c r="G6">
        <v>9</v>
      </c>
      <c r="H6" s="6">
        <f t="shared" si="0"/>
        <v>2.3076923076923078E-2</v>
      </c>
    </row>
    <row r="7" spans="1:8" ht="17" thickBot="1">
      <c r="A7" s="8" t="s">
        <v>1581</v>
      </c>
      <c r="B7">
        <v>1</v>
      </c>
      <c r="C7">
        <v>3</v>
      </c>
      <c r="D7">
        <v>3</v>
      </c>
      <c r="E7">
        <v>2</v>
      </c>
      <c r="G7">
        <v>9</v>
      </c>
      <c r="H7" s="6">
        <f t="shared" si="0"/>
        <v>2.3076923076923078E-2</v>
      </c>
    </row>
    <row r="8" spans="1:8" ht="17" thickBot="1">
      <c r="A8" s="8" t="s">
        <v>1582</v>
      </c>
      <c r="C8">
        <v>1</v>
      </c>
      <c r="D8">
        <v>8</v>
      </c>
      <c r="G8">
        <v>9</v>
      </c>
      <c r="H8" s="6">
        <f t="shared" si="0"/>
        <v>2.3076923076923078E-2</v>
      </c>
    </row>
    <row r="9" spans="1:8">
      <c r="A9" t="s">
        <v>1363</v>
      </c>
      <c r="F9">
        <v>8</v>
      </c>
      <c r="G9">
        <v>8</v>
      </c>
    </row>
    <row r="10" spans="1:8">
      <c r="A10" t="s">
        <v>1416</v>
      </c>
      <c r="F10">
        <v>8</v>
      </c>
      <c r="G10">
        <v>8</v>
      </c>
    </row>
    <row r="11" spans="1:8">
      <c r="A11" t="s">
        <v>1368</v>
      </c>
      <c r="F11">
        <v>5</v>
      </c>
      <c r="G11">
        <v>5</v>
      </c>
    </row>
    <row r="12" spans="1:8">
      <c r="A12" t="s">
        <v>1377</v>
      </c>
      <c r="F12">
        <v>5</v>
      </c>
      <c r="G12">
        <v>5</v>
      </c>
    </row>
    <row r="13" spans="1:8">
      <c r="A13" t="s">
        <v>1433</v>
      </c>
      <c r="F13">
        <v>5</v>
      </c>
      <c r="G13">
        <v>5</v>
      </c>
    </row>
    <row r="14" spans="1:8">
      <c r="A14" t="s">
        <v>1486</v>
      </c>
      <c r="E14">
        <v>4</v>
      </c>
      <c r="F14">
        <v>1</v>
      </c>
      <c r="G14">
        <v>5</v>
      </c>
    </row>
    <row r="15" spans="1:8">
      <c r="A15" t="s">
        <v>1429</v>
      </c>
      <c r="F15">
        <v>4</v>
      </c>
      <c r="G15">
        <v>4</v>
      </c>
    </row>
    <row r="16" spans="1:8">
      <c r="A16" t="s">
        <v>1380</v>
      </c>
      <c r="E16">
        <v>1</v>
      </c>
      <c r="F16">
        <v>3</v>
      </c>
      <c r="G16">
        <v>4</v>
      </c>
    </row>
    <row r="17" spans="1:11">
      <c r="A17" t="s">
        <v>1432</v>
      </c>
      <c r="E17">
        <v>1</v>
      </c>
      <c r="F17">
        <v>3</v>
      </c>
      <c r="G17">
        <v>4</v>
      </c>
    </row>
    <row r="18" spans="1:11">
      <c r="A18" t="s">
        <v>1472</v>
      </c>
      <c r="E18">
        <v>1</v>
      </c>
      <c r="F18">
        <v>3</v>
      </c>
      <c r="G18">
        <v>4</v>
      </c>
    </row>
    <row r="19" spans="1:11">
      <c r="A19" t="s">
        <v>1382</v>
      </c>
      <c r="F19">
        <v>3</v>
      </c>
      <c r="G19">
        <v>3</v>
      </c>
    </row>
    <row r="20" spans="1:11">
      <c r="A20" t="s">
        <v>1388</v>
      </c>
      <c r="F20">
        <v>3</v>
      </c>
      <c r="G20">
        <v>3</v>
      </c>
    </row>
    <row r="21" spans="1:11">
      <c r="A21" t="s">
        <v>1400</v>
      </c>
      <c r="F21">
        <v>3</v>
      </c>
      <c r="G21">
        <v>3</v>
      </c>
    </row>
    <row r="22" spans="1:11">
      <c r="A22" t="s">
        <v>1412</v>
      </c>
      <c r="F22">
        <v>3</v>
      </c>
      <c r="G22">
        <v>3</v>
      </c>
    </row>
    <row r="23" spans="1:11">
      <c r="A23" t="s">
        <v>1423</v>
      </c>
      <c r="F23">
        <v>3</v>
      </c>
      <c r="G23">
        <v>3</v>
      </c>
    </row>
    <row r="24" spans="1:11">
      <c r="A24" t="s">
        <v>1440</v>
      </c>
      <c r="F24">
        <v>3</v>
      </c>
      <c r="G24">
        <v>3</v>
      </c>
    </row>
    <row r="25" spans="1:11">
      <c r="A25" t="s">
        <v>1422</v>
      </c>
      <c r="E25">
        <v>1</v>
      </c>
      <c r="F25">
        <v>2</v>
      </c>
      <c r="G25">
        <v>3</v>
      </c>
    </row>
    <row r="26" spans="1:11">
      <c r="A26" t="s">
        <v>1465</v>
      </c>
      <c r="E26">
        <v>1</v>
      </c>
      <c r="F26">
        <v>2</v>
      </c>
      <c r="G26">
        <v>3</v>
      </c>
    </row>
    <row r="27" spans="1:11">
      <c r="A27" t="s">
        <v>1520</v>
      </c>
      <c r="D27">
        <v>2</v>
      </c>
      <c r="E27">
        <v>1</v>
      </c>
      <c r="G27">
        <v>3</v>
      </c>
    </row>
    <row r="28" spans="1:11">
      <c r="A28" t="s">
        <v>1556</v>
      </c>
      <c r="B28">
        <v>2</v>
      </c>
      <c r="C28">
        <v>1</v>
      </c>
      <c r="G28">
        <v>3</v>
      </c>
    </row>
    <row r="29" spans="1:11">
      <c r="A29" t="s">
        <v>1371</v>
      </c>
      <c r="F29">
        <v>2</v>
      </c>
      <c r="G29">
        <v>2</v>
      </c>
      <c r="J29" t="s">
        <v>1571</v>
      </c>
      <c r="K29" s="6">
        <v>0.1</v>
      </c>
    </row>
    <row r="30" spans="1:11">
      <c r="A30" t="s">
        <v>1383</v>
      </c>
      <c r="F30">
        <v>2</v>
      </c>
      <c r="G30">
        <v>2</v>
      </c>
      <c r="J30" t="s">
        <v>1572</v>
      </c>
      <c r="K30" s="6">
        <v>5.6410256410256411E-2</v>
      </c>
    </row>
    <row r="31" spans="1:11">
      <c r="A31" t="s">
        <v>1391</v>
      </c>
      <c r="F31">
        <v>2</v>
      </c>
      <c r="G31">
        <v>2</v>
      </c>
      <c r="J31" t="s">
        <v>1573</v>
      </c>
      <c r="K31" s="6">
        <v>3.3333333333333333E-2</v>
      </c>
    </row>
    <row r="32" spans="1:11">
      <c r="A32" t="s">
        <v>1395</v>
      </c>
      <c r="F32">
        <v>2</v>
      </c>
      <c r="G32">
        <v>2</v>
      </c>
      <c r="J32" t="s">
        <v>1574</v>
      </c>
      <c r="K32" s="6">
        <v>2.3076923076923078E-2</v>
      </c>
    </row>
    <row r="33" spans="1:11">
      <c r="A33" t="s">
        <v>1401</v>
      </c>
      <c r="F33">
        <v>2</v>
      </c>
      <c r="G33">
        <v>2</v>
      </c>
      <c r="J33" t="s">
        <v>1575</v>
      </c>
      <c r="K33" s="6">
        <v>2.3076923076923078E-2</v>
      </c>
    </row>
    <row r="34" spans="1:11">
      <c r="A34" t="s">
        <v>1419</v>
      </c>
      <c r="F34">
        <v>2</v>
      </c>
      <c r="G34">
        <v>2</v>
      </c>
      <c r="J34" t="s">
        <v>1576</v>
      </c>
      <c r="K34" s="6">
        <v>2.3076923076923078E-2</v>
      </c>
    </row>
    <row r="35" spans="1:11">
      <c r="A35" t="s">
        <v>1421</v>
      </c>
      <c r="F35">
        <v>2</v>
      </c>
      <c r="G35">
        <v>2</v>
      </c>
    </row>
    <row r="36" spans="1:11">
      <c r="A36" t="s">
        <v>1442</v>
      </c>
      <c r="F36">
        <v>2</v>
      </c>
      <c r="G36">
        <v>2</v>
      </c>
    </row>
    <row r="37" spans="1:11">
      <c r="A37" t="s">
        <v>1454</v>
      </c>
      <c r="F37">
        <v>2</v>
      </c>
      <c r="G37">
        <v>2</v>
      </c>
    </row>
    <row r="38" spans="1:11">
      <c r="A38" t="s">
        <v>1463</v>
      </c>
      <c r="F38">
        <v>2</v>
      </c>
      <c r="G38">
        <v>2</v>
      </c>
    </row>
    <row r="39" spans="1:11">
      <c r="A39" t="s">
        <v>1468</v>
      </c>
      <c r="F39">
        <v>2</v>
      </c>
      <c r="G39">
        <v>2</v>
      </c>
    </row>
    <row r="40" spans="1:11">
      <c r="A40" t="s">
        <v>1478</v>
      </c>
      <c r="F40">
        <v>2</v>
      </c>
      <c r="G40">
        <v>2</v>
      </c>
    </row>
    <row r="41" spans="1:11">
      <c r="A41" t="s">
        <v>1490</v>
      </c>
      <c r="F41">
        <v>2</v>
      </c>
      <c r="G41">
        <v>2</v>
      </c>
    </row>
    <row r="42" spans="1:11">
      <c r="A42" t="s">
        <v>1387</v>
      </c>
      <c r="E42">
        <v>1</v>
      </c>
      <c r="F42">
        <v>1</v>
      </c>
      <c r="G42">
        <v>2</v>
      </c>
    </row>
    <row r="43" spans="1:11">
      <c r="A43" t="s">
        <v>1398</v>
      </c>
      <c r="E43">
        <v>1</v>
      </c>
      <c r="F43">
        <v>1</v>
      </c>
      <c r="G43">
        <v>2</v>
      </c>
    </row>
    <row r="44" spans="1:11">
      <c r="A44" t="s">
        <v>1471</v>
      </c>
      <c r="E44">
        <v>1</v>
      </c>
      <c r="F44">
        <v>1</v>
      </c>
      <c r="G44">
        <v>2</v>
      </c>
    </row>
    <row r="45" spans="1:11">
      <c r="A45" t="s">
        <v>1482</v>
      </c>
      <c r="E45">
        <v>1</v>
      </c>
      <c r="F45">
        <v>1</v>
      </c>
      <c r="G45">
        <v>2</v>
      </c>
    </row>
    <row r="46" spans="1:11">
      <c r="A46" t="s">
        <v>1488</v>
      </c>
      <c r="E46">
        <v>1</v>
      </c>
      <c r="F46">
        <v>1</v>
      </c>
      <c r="G46">
        <v>2</v>
      </c>
    </row>
    <row r="47" spans="1:11">
      <c r="A47" t="s">
        <v>1511</v>
      </c>
      <c r="E47">
        <v>2</v>
      </c>
      <c r="G47">
        <v>2</v>
      </c>
    </row>
    <row r="48" spans="1:11">
      <c r="A48" t="s">
        <v>1514</v>
      </c>
      <c r="E48">
        <v>2</v>
      </c>
      <c r="G48">
        <v>2</v>
      </c>
    </row>
    <row r="49" spans="1:7">
      <c r="A49" t="s">
        <v>1525</v>
      </c>
      <c r="D49">
        <v>2</v>
      </c>
      <c r="G49">
        <v>2</v>
      </c>
    </row>
    <row r="50" spans="1:7">
      <c r="A50" t="s">
        <v>1537</v>
      </c>
      <c r="D50">
        <v>2</v>
      </c>
      <c r="G50">
        <v>2</v>
      </c>
    </row>
    <row r="51" spans="1:7">
      <c r="A51" t="s">
        <v>1567</v>
      </c>
      <c r="B51">
        <v>2</v>
      </c>
      <c r="G51">
        <v>2</v>
      </c>
    </row>
    <row r="52" spans="1:7">
      <c r="A52" t="s">
        <v>1568</v>
      </c>
      <c r="B52">
        <v>2</v>
      </c>
      <c r="G52">
        <v>2</v>
      </c>
    </row>
    <row r="53" spans="1:7">
      <c r="A53" t="s">
        <v>1364</v>
      </c>
      <c r="F53">
        <v>1</v>
      </c>
      <c r="G53">
        <v>1</v>
      </c>
    </row>
    <row r="54" spans="1:7">
      <c r="A54" t="s">
        <v>1366</v>
      </c>
      <c r="F54">
        <v>1</v>
      </c>
      <c r="G54">
        <v>1</v>
      </c>
    </row>
    <row r="55" spans="1:7">
      <c r="A55" t="s">
        <v>1367</v>
      </c>
      <c r="F55">
        <v>1</v>
      </c>
      <c r="G55">
        <v>1</v>
      </c>
    </row>
    <row r="56" spans="1:7">
      <c r="A56" t="s">
        <v>1369</v>
      </c>
      <c r="F56">
        <v>1</v>
      </c>
      <c r="G56">
        <v>1</v>
      </c>
    </row>
    <row r="57" spans="1:7">
      <c r="A57" t="s">
        <v>1370</v>
      </c>
      <c r="F57">
        <v>1</v>
      </c>
      <c r="G57">
        <v>1</v>
      </c>
    </row>
    <row r="58" spans="1:7">
      <c r="A58" t="s">
        <v>1372</v>
      </c>
      <c r="F58">
        <v>1</v>
      </c>
      <c r="G58">
        <v>1</v>
      </c>
    </row>
    <row r="59" spans="1:7">
      <c r="A59" t="s">
        <v>1373</v>
      </c>
      <c r="F59">
        <v>1</v>
      </c>
      <c r="G59">
        <v>1</v>
      </c>
    </row>
    <row r="60" spans="1:7">
      <c r="A60" t="s">
        <v>1375</v>
      </c>
      <c r="F60">
        <v>1</v>
      </c>
      <c r="G60">
        <v>1</v>
      </c>
    </row>
    <row r="61" spans="1:7">
      <c r="A61" t="s">
        <v>1376</v>
      </c>
      <c r="F61">
        <v>1</v>
      </c>
      <c r="G61">
        <v>1</v>
      </c>
    </row>
    <row r="62" spans="1:7">
      <c r="A62" t="s">
        <v>1378</v>
      </c>
      <c r="F62">
        <v>1</v>
      </c>
      <c r="G62">
        <v>1</v>
      </c>
    </row>
    <row r="63" spans="1:7">
      <c r="A63" t="s">
        <v>1379</v>
      </c>
      <c r="F63">
        <v>1</v>
      </c>
      <c r="G63">
        <v>1</v>
      </c>
    </row>
    <row r="64" spans="1:7">
      <c r="A64" t="s">
        <v>1381</v>
      </c>
      <c r="F64">
        <v>1</v>
      </c>
      <c r="G64">
        <v>1</v>
      </c>
    </row>
    <row r="65" spans="1:7">
      <c r="A65" t="s">
        <v>1384</v>
      </c>
      <c r="F65">
        <v>1</v>
      </c>
      <c r="G65">
        <v>1</v>
      </c>
    </row>
    <row r="66" spans="1:7">
      <c r="A66" t="s">
        <v>1385</v>
      </c>
      <c r="F66">
        <v>1</v>
      </c>
      <c r="G66">
        <v>1</v>
      </c>
    </row>
    <row r="67" spans="1:7">
      <c r="A67" t="s">
        <v>1386</v>
      </c>
      <c r="F67">
        <v>1</v>
      </c>
      <c r="G67">
        <v>1</v>
      </c>
    </row>
    <row r="68" spans="1:7">
      <c r="A68" t="s">
        <v>1389</v>
      </c>
      <c r="F68">
        <v>1</v>
      </c>
      <c r="G68">
        <v>1</v>
      </c>
    </row>
    <row r="69" spans="1:7">
      <c r="A69" t="s">
        <v>1390</v>
      </c>
      <c r="F69">
        <v>1</v>
      </c>
      <c r="G69">
        <v>1</v>
      </c>
    </row>
    <row r="70" spans="1:7">
      <c r="A70" t="s">
        <v>1392</v>
      </c>
      <c r="F70">
        <v>1</v>
      </c>
      <c r="G70">
        <v>1</v>
      </c>
    </row>
    <row r="71" spans="1:7">
      <c r="A71" t="s">
        <v>1393</v>
      </c>
      <c r="F71">
        <v>1</v>
      </c>
      <c r="G71">
        <v>1</v>
      </c>
    </row>
    <row r="72" spans="1:7">
      <c r="A72" t="s">
        <v>1394</v>
      </c>
      <c r="F72">
        <v>1</v>
      </c>
      <c r="G72">
        <v>1</v>
      </c>
    </row>
    <row r="73" spans="1:7">
      <c r="A73" t="s">
        <v>1396</v>
      </c>
      <c r="F73">
        <v>1</v>
      </c>
      <c r="G73">
        <v>1</v>
      </c>
    </row>
    <row r="74" spans="1:7">
      <c r="A74" t="s">
        <v>1397</v>
      </c>
      <c r="F74">
        <v>1</v>
      </c>
      <c r="G74">
        <v>1</v>
      </c>
    </row>
    <row r="75" spans="1:7">
      <c r="A75" t="s">
        <v>1399</v>
      </c>
      <c r="F75">
        <v>1</v>
      </c>
      <c r="G75">
        <v>1</v>
      </c>
    </row>
    <row r="76" spans="1:7">
      <c r="A76" t="s">
        <v>1402</v>
      </c>
      <c r="F76">
        <v>1</v>
      </c>
      <c r="G76">
        <v>1</v>
      </c>
    </row>
    <row r="77" spans="1:7">
      <c r="A77" t="s">
        <v>1403</v>
      </c>
      <c r="F77">
        <v>1</v>
      </c>
      <c r="G77">
        <v>1</v>
      </c>
    </row>
    <row r="78" spans="1:7">
      <c r="A78" t="s">
        <v>1404</v>
      </c>
      <c r="F78">
        <v>1</v>
      </c>
      <c r="G78">
        <v>1</v>
      </c>
    </row>
    <row r="79" spans="1:7">
      <c r="A79" t="s">
        <v>1405</v>
      </c>
      <c r="F79">
        <v>1</v>
      </c>
      <c r="G79">
        <v>1</v>
      </c>
    </row>
    <row r="80" spans="1:7">
      <c r="A80" t="s">
        <v>1406</v>
      </c>
      <c r="F80">
        <v>1</v>
      </c>
      <c r="G80">
        <v>1</v>
      </c>
    </row>
    <row r="81" spans="1:7">
      <c r="A81" t="s">
        <v>1407</v>
      </c>
      <c r="F81">
        <v>1</v>
      </c>
      <c r="G81">
        <v>1</v>
      </c>
    </row>
    <row r="82" spans="1:7">
      <c r="A82" t="s">
        <v>1408</v>
      </c>
      <c r="F82">
        <v>1</v>
      </c>
      <c r="G82">
        <v>1</v>
      </c>
    </row>
    <row r="83" spans="1:7">
      <c r="A83" t="s">
        <v>1409</v>
      </c>
      <c r="F83">
        <v>1</v>
      </c>
      <c r="G83">
        <v>1</v>
      </c>
    </row>
    <row r="84" spans="1:7">
      <c r="A84" t="s">
        <v>1410</v>
      </c>
      <c r="F84">
        <v>1</v>
      </c>
      <c r="G84">
        <v>1</v>
      </c>
    </row>
    <row r="85" spans="1:7">
      <c r="A85" t="s">
        <v>1411</v>
      </c>
      <c r="F85">
        <v>1</v>
      </c>
      <c r="G85">
        <v>1</v>
      </c>
    </row>
    <row r="86" spans="1:7">
      <c r="A86" t="s">
        <v>1413</v>
      </c>
      <c r="F86">
        <v>1</v>
      </c>
      <c r="G86">
        <v>1</v>
      </c>
    </row>
    <row r="87" spans="1:7">
      <c r="A87" t="s">
        <v>1414</v>
      </c>
      <c r="F87">
        <v>1</v>
      </c>
      <c r="G87">
        <v>1</v>
      </c>
    </row>
    <row r="88" spans="1:7">
      <c r="A88" t="s">
        <v>1415</v>
      </c>
      <c r="F88">
        <v>1</v>
      </c>
      <c r="G88">
        <v>1</v>
      </c>
    </row>
    <row r="89" spans="1:7">
      <c r="A89" t="s">
        <v>1417</v>
      </c>
      <c r="F89">
        <v>1</v>
      </c>
      <c r="G89">
        <v>1</v>
      </c>
    </row>
    <row r="90" spans="1:7">
      <c r="A90" t="s">
        <v>1418</v>
      </c>
      <c r="F90">
        <v>1</v>
      </c>
      <c r="G90">
        <v>1</v>
      </c>
    </row>
    <row r="91" spans="1:7">
      <c r="A91" t="s">
        <v>1420</v>
      </c>
      <c r="F91">
        <v>1</v>
      </c>
      <c r="G91">
        <v>1</v>
      </c>
    </row>
    <row r="92" spans="1:7">
      <c r="A92" t="s">
        <v>1424</v>
      </c>
      <c r="F92">
        <v>1</v>
      </c>
      <c r="G92">
        <v>1</v>
      </c>
    </row>
    <row r="93" spans="1:7">
      <c r="A93" t="s">
        <v>1425</v>
      </c>
      <c r="F93">
        <v>1</v>
      </c>
      <c r="G93">
        <v>1</v>
      </c>
    </row>
    <row r="94" spans="1:7">
      <c r="A94" t="s">
        <v>1426</v>
      </c>
      <c r="F94">
        <v>1</v>
      </c>
      <c r="G94">
        <v>1</v>
      </c>
    </row>
    <row r="95" spans="1:7">
      <c r="A95" t="s">
        <v>1427</v>
      </c>
      <c r="F95">
        <v>1</v>
      </c>
      <c r="G95">
        <v>1</v>
      </c>
    </row>
    <row r="96" spans="1:7">
      <c r="A96" t="s">
        <v>1428</v>
      </c>
      <c r="F96">
        <v>1</v>
      </c>
      <c r="G96">
        <v>1</v>
      </c>
    </row>
    <row r="97" spans="1:7">
      <c r="A97" t="s">
        <v>1431</v>
      </c>
      <c r="F97">
        <v>1</v>
      </c>
      <c r="G97">
        <v>1</v>
      </c>
    </row>
    <row r="98" spans="1:7">
      <c r="A98" t="s">
        <v>1434</v>
      </c>
      <c r="F98">
        <v>1</v>
      </c>
      <c r="G98">
        <v>1</v>
      </c>
    </row>
    <row r="99" spans="1:7">
      <c r="A99" t="s">
        <v>1435</v>
      </c>
      <c r="F99">
        <v>1</v>
      </c>
      <c r="G99">
        <v>1</v>
      </c>
    </row>
    <row r="100" spans="1:7">
      <c r="A100" t="s">
        <v>1436</v>
      </c>
      <c r="F100">
        <v>1</v>
      </c>
      <c r="G100">
        <v>1</v>
      </c>
    </row>
    <row r="101" spans="1:7">
      <c r="A101" t="s">
        <v>1437</v>
      </c>
      <c r="F101">
        <v>1</v>
      </c>
      <c r="G101">
        <v>1</v>
      </c>
    </row>
    <row r="102" spans="1:7">
      <c r="A102" t="s">
        <v>1438</v>
      </c>
      <c r="F102">
        <v>1</v>
      </c>
      <c r="G102">
        <v>1</v>
      </c>
    </row>
    <row r="103" spans="1:7">
      <c r="A103" t="s">
        <v>1439</v>
      </c>
      <c r="F103">
        <v>1</v>
      </c>
      <c r="G103">
        <v>1</v>
      </c>
    </row>
    <row r="104" spans="1:7">
      <c r="A104" t="s">
        <v>1441</v>
      </c>
      <c r="F104">
        <v>1</v>
      </c>
      <c r="G104">
        <v>1</v>
      </c>
    </row>
    <row r="105" spans="1:7">
      <c r="A105" t="s">
        <v>1443</v>
      </c>
      <c r="F105">
        <v>1</v>
      </c>
      <c r="G105">
        <v>1</v>
      </c>
    </row>
    <row r="106" spans="1:7">
      <c r="A106" t="s">
        <v>1444</v>
      </c>
      <c r="F106">
        <v>1</v>
      </c>
      <c r="G106">
        <v>1</v>
      </c>
    </row>
    <row r="107" spans="1:7">
      <c r="A107" t="s">
        <v>1445</v>
      </c>
      <c r="F107">
        <v>1</v>
      </c>
      <c r="G107">
        <v>1</v>
      </c>
    </row>
    <row r="108" spans="1:7">
      <c r="A108" t="s">
        <v>1446</v>
      </c>
      <c r="F108">
        <v>1</v>
      </c>
      <c r="G108">
        <v>1</v>
      </c>
    </row>
    <row r="109" spans="1:7">
      <c r="A109" t="s">
        <v>1447</v>
      </c>
      <c r="F109">
        <v>1</v>
      </c>
      <c r="G109">
        <v>1</v>
      </c>
    </row>
    <row r="110" spans="1:7">
      <c r="A110" t="s">
        <v>1448</v>
      </c>
      <c r="F110">
        <v>1</v>
      </c>
      <c r="G110">
        <v>1</v>
      </c>
    </row>
    <row r="111" spans="1:7">
      <c r="A111" t="s">
        <v>1449</v>
      </c>
      <c r="F111">
        <v>1</v>
      </c>
      <c r="G111">
        <v>1</v>
      </c>
    </row>
    <row r="112" spans="1:7">
      <c r="A112" t="s">
        <v>1450</v>
      </c>
      <c r="F112">
        <v>1</v>
      </c>
      <c r="G112">
        <v>1</v>
      </c>
    </row>
    <row r="113" spans="1:7">
      <c r="A113" t="s">
        <v>1451</v>
      </c>
      <c r="F113">
        <v>1</v>
      </c>
      <c r="G113">
        <v>1</v>
      </c>
    </row>
    <row r="114" spans="1:7">
      <c r="A114" t="s">
        <v>1452</v>
      </c>
      <c r="F114">
        <v>1</v>
      </c>
      <c r="G114">
        <v>1</v>
      </c>
    </row>
    <row r="115" spans="1:7">
      <c r="A115" t="s">
        <v>1453</v>
      </c>
      <c r="F115">
        <v>1</v>
      </c>
      <c r="G115">
        <v>1</v>
      </c>
    </row>
    <row r="116" spans="1:7">
      <c r="A116" t="s">
        <v>1455</v>
      </c>
      <c r="F116">
        <v>1</v>
      </c>
      <c r="G116">
        <v>1</v>
      </c>
    </row>
    <row r="117" spans="1:7">
      <c r="A117" t="s">
        <v>1456</v>
      </c>
      <c r="F117">
        <v>1</v>
      </c>
      <c r="G117">
        <v>1</v>
      </c>
    </row>
    <row r="118" spans="1:7">
      <c r="A118" t="s">
        <v>1457</v>
      </c>
      <c r="F118">
        <v>1</v>
      </c>
      <c r="G118">
        <v>1</v>
      </c>
    </row>
    <row r="119" spans="1:7">
      <c r="A119" t="s">
        <v>1458</v>
      </c>
      <c r="F119">
        <v>1</v>
      </c>
      <c r="G119">
        <v>1</v>
      </c>
    </row>
    <row r="120" spans="1:7">
      <c r="A120" t="s">
        <v>1459</v>
      </c>
      <c r="F120">
        <v>1</v>
      </c>
      <c r="G120">
        <v>1</v>
      </c>
    </row>
    <row r="121" spans="1:7">
      <c r="A121" t="s">
        <v>1460</v>
      </c>
      <c r="F121">
        <v>1</v>
      </c>
      <c r="G121">
        <v>1</v>
      </c>
    </row>
    <row r="122" spans="1:7">
      <c r="A122" t="s">
        <v>1461</v>
      </c>
      <c r="F122">
        <v>1</v>
      </c>
      <c r="G122">
        <v>1</v>
      </c>
    </row>
    <row r="123" spans="1:7">
      <c r="A123" t="s">
        <v>1462</v>
      </c>
      <c r="F123">
        <v>1</v>
      </c>
      <c r="G123">
        <v>1</v>
      </c>
    </row>
    <row r="124" spans="1:7">
      <c r="A124" t="s">
        <v>1464</v>
      </c>
      <c r="F124">
        <v>1</v>
      </c>
      <c r="G124">
        <v>1</v>
      </c>
    </row>
    <row r="125" spans="1:7">
      <c r="A125" t="s">
        <v>1466</v>
      </c>
      <c r="F125">
        <v>1</v>
      </c>
      <c r="G125">
        <v>1</v>
      </c>
    </row>
    <row r="126" spans="1:7">
      <c r="A126" t="s">
        <v>1467</v>
      </c>
      <c r="F126">
        <v>1</v>
      </c>
      <c r="G126">
        <v>1</v>
      </c>
    </row>
    <row r="127" spans="1:7">
      <c r="A127" t="s">
        <v>1469</v>
      </c>
      <c r="F127">
        <v>1</v>
      </c>
      <c r="G127">
        <v>1</v>
      </c>
    </row>
    <row r="128" spans="1:7">
      <c r="A128" t="s">
        <v>1470</v>
      </c>
      <c r="F128">
        <v>1</v>
      </c>
      <c r="G128">
        <v>1</v>
      </c>
    </row>
    <row r="129" spans="1:7">
      <c r="A129" t="s">
        <v>1473</v>
      </c>
      <c r="F129">
        <v>1</v>
      </c>
      <c r="G129">
        <v>1</v>
      </c>
    </row>
    <row r="130" spans="1:7">
      <c r="A130" t="s">
        <v>1474</v>
      </c>
      <c r="F130">
        <v>1</v>
      </c>
      <c r="G130">
        <v>1</v>
      </c>
    </row>
    <row r="131" spans="1:7">
      <c r="A131" t="s">
        <v>1475</v>
      </c>
      <c r="F131">
        <v>1</v>
      </c>
      <c r="G131">
        <v>1</v>
      </c>
    </row>
    <row r="132" spans="1:7">
      <c r="A132" t="s">
        <v>1476</v>
      </c>
      <c r="F132">
        <v>1</v>
      </c>
      <c r="G132">
        <v>1</v>
      </c>
    </row>
    <row r="133" spans="1:7">
      <c r="A133" t="s">
        <v>1477</v>
      </c>
      <c r="F133">
        <v>1</v>
      </c>
      <c r="G133">
        <v>1</v>
      </c>
    </row>
    <row r="134" spans="1:7">
      <c r="A134" t="s">
        <v>1479</v>
      </c>
      <c r="F134">
        <v>1</v>
      </c>
      <c r="G134">
        <v>1</v>
      </c>
    </row>
    <row r="135" spans="1:7">
      <c r="A135" t="s">
        <v>1480</v>
      </c>
      <c r="F135">
        <v>1</v>
      </c>
      <c r="G135">
        <v>1</v>
      </c>
    </row>
    <row r="136" spans="1:7">
      <c r="A136" t="s">
        <v>1481</v>
      </c>
      <c r="F136">
        <v>1</v>
      </c>
      <c r="G136">
        <v>1</v>
      </c>
    </row>
    <row r="137" spans="1:7">
      <c r="A137" t="s">
        <v>1483</v>
      </c>
      <c r="F137">
        <v>1</v>
      </c>
      <c r="G137">
        <v>1</v>
      </c>
    </row>
    <row r="138" spans="1:7">
      <c r="A138" t="s">
        <v>1484</v>
      </c>
      <c r="F138">
        <v>1</v>
      </c>
      <c r="G138">
        <v>1</v>
      </c>
    </row>
    <row r="139" spans="1:7">
      <c r="A139" t="s">
        <v>1485</v>
      </c>
      <c r="F139">
        <v>1</v>
      </c>
      <c r="G139">
        <v>1</v>
      </c>
    </row>
    <row r="140" spans="1:7">
      <c r="A140" t="s">
        <v>1487</v>
      </c>
      <c r="F140">
        <v>1</v>
      </c>
      <c r="G140">
        <v>1</v>
      </c>
    </row>
    <row r="141" spans="1:7">
      <c r="A141" t="s">
        <v>1489</v>
      </c>
      <c r="F141">
        <v>1</v>
      </c>
      <c r="G141">
        <v>1</v>
      </c>
    </row>
    <row r="142" spans="1:7">
      <c r="A142" t="s">
        <v>1491</v>
      </c>
      <c r="F142">
        <v>1</v>
      </c>
      <c r="G142">
        <v>1</v>
      </c>
    </row>
    <row r="143" spans="1:7">
      <c r="A143" t="s">
        <v>1492</v>
      </c>
      <c r="F143">
        <v>1</v>
      </c>
      <c r="G143">
        <v>1</v>
      </c>
    </row>
    <row r="144" spans="1:7">
      <c r="A144" t="s">
        <v>1493</v>
      </c>
      <c r="F144">
        <v>1</v>
      </c>
      <c r="G144">
        <v>1</v>
      </c>
    </row>
    <row r="145" spans="1:7">
      <c r="A145" t="s">
        <v>1494</v>
      </c>
      <c r="E145">
        <v>1</v>
      </c>
      <c r="G145">
        <v>1</v>
      </c>
    </row>
    <row r="146" spans="1:7">
      <c r="A146" t="s">
        <v>1495</v>
      </c>
      <c r="E146">
        <v>1</v>
      </c>
      <c r="G146">
        <v>1</v>
      </c>
    </row>
    <row r="147" spans="1:7">
      <c r="A147" t="s">
        <v>1496</v>
      </c>
      <c r="E147">
        <v>1</v>
      </c>
      <c r="G147">
        <v>1</v>
      </c>
    </row>
    <row r="148" spans="1:7">
      <c r="A148" t="s">
        <v>1497</v>
      </c>
      <c r="E148">
        <v>1</v>
      </c>
      <c r="G148">
        <v>1</v>
      </c>
    </row>
    <row r="149" spans="1:7">
      <c r="A149" t="s">
        <v>1498</v>
      </c>
      <c r="E149">
        <v>1</v>
      </c>
      <c r="G149">
        <v>1</v>
      </c>
    </row>
    <row r="150" spans="1:7">
      <c r="A150" t="s">
        <v>1499</v>
      </c>
      <c r="E150">
        <v>1</v>
      </c>
      <c r="G150">
        <v>1</v>
      </c>
    </row>
    <row r="151" spans="1:7">
      <c r="A151" t="s">
        <v>1500</v>
      </c>
      <c r="E151">
        <v>1</v>
      </c>
      <c r="G151">
        <v>1</v>
      </c>
    </row>
    <row r="152" spans="1:7">
      <c r="A152" t="s">
        <v>1501</v>
      </c>
      <c r="E152">
        <v>1</v>
      </c>
      <c r="G152">
        <v>1</v>
      </c>
    </row>
    <row r="153" spans="1:7">
      <c r="A153" t="s">
        <v>1502</v>
      </c>
      <c r="E153">
        <v>1</v>
      </c>
      <c r="G153">
        <v>1</v>
      </c>
    </row>
    <row r="154" spans="1:7">
      <c r="A154" t="s">
        <v>1503</v>
      </c>
      <c r="E154">
        <v>1</v>
      </c>
      <c r="G154">
        <v>1</v>
      </c>
    </row>
    <row r="155" spans="1:7">
      <c r="A155" t="s">
        <v>1504</v>
      </c>
      <c r="E155">
        <v>1</v>
      </c>
      <c r="G155">
        <v>1</v>
      </c>
    </row>
    <row r="156" spans="1:7">
      <c r="A156" t="s">
        <v>1505</v>
      </c>
      <c r="E156">
        <v>1</v>
      </c>
      <c r="G156">
        <v>1</v>
      </c>
    </row>
    <row r="157" spans="1:7">
      <c r="A157" t="s">
        <v>1506</v>
      </c>
      <c r="E157">
        <v>1</v>
      </c>
      <c r="G157">
        <v>1</v>
      </c>
    </row>
    <row r="158" spans="1:7">
      <c r="A158" t="s">
        <v>1508</v>
      </c>
      <c r="E158">
        <v>1</v>
      </c>
      <c r="G158">
        <v>1</v>
      </c>
    </row>
    <row r="159" spans="1:7">
      <c r="A159" t="s">
        <v>1509</v>
      </c>
      <c r="E159">
        <v>1</v>
      </c>
      <c r="G159">
        <v>1</v>
      </c>
    </row>
    <row r="160" spans="1:7">
      <c r="A160" t="s">
        <v>1510</v>
      </c>
      <c r="E160">
        <v>1</v>
      </c>
      <c r="G160">
        <v>1</v>
      </c>
    </row>
    <row r="161" spans="1:7">
      <c r="A161" t="s">
        <v>1512</v>
      </c>
      <c r="E161">
        <v>1</v>
      </c>
      <c r="G161">
        <v>1</v>
      </c>
    </row>
    <row r="162" spans="1:7">
      <c r="A162" t="s">
        <v>1513</v>
      </c>
      <c r="E162">
        <v>1</v>
      </c>
      <c r="G162">
        <v>1</v>
      </c>
    </row>
    <row r="163" spans="1:7">
      <c r="A163" t="s">
        <v>1515</v>
      </c>
      <c r="E163">
        <v>1</v>
      </c>
      <c r="G163">
        <v>1</v>
      </c>
    </row>
    <row r="164" spans="1:7">
      <c r="A164" t="s">
        <v>1516</v>
      </c>
      <c r="E164">
        <v>1</v>
      </c>
      <c r="G164">
        <v>1</v>
      </c>
    </row>
    <row r="165" spans="1:7">
      <c r="A165" t="s">
        <v>1517</v>
      </c>
      <c r="E165">
        <v>1</v>
      </c>
      <c r="G165">
        <v>1</v>
      </c>
    </row>
    <row r="166" spans="1:7">
      <c r="A166" t="s">
        <v>1518</v>
      </c>
      <c r="E166">
        <v>1</v>
      </c>
      <c r="G166">
        <v>1</v>
      </c>
    </row>
    <row r="167" spans="1:7">
      <c r="A167" t="s">
        <v>1519</v>
      </c>
      <c r="E167">
        <v>1</v>
      </c>
      <c r="G167">
        <v>1</v>
      </c>
    </row>
    <row r="168" spans="1:7">
      <c r="A168" t="s">
        <v>1521</v>
      </c>
      <c r="D168">
        <v>1</v>
      </c>
      <c r="G168">
        <v>1</v>
      </c>
    </row>
    <row r="169" spans="1:7">
      <c r="A169" t="s">
        <v>1522</v>
      </c>
      <c r="D169">
        <v>1</v>
      </c>
      <c r="G169">
        <v>1</v>
      </c>
    </row>
    <row r="170" spans="1:7">
      <c r="A170" t="s">
        <v>1523</v>
      </c>
      <c r="D170">
        <v>1</v>
      </c>
      <c r="G170">
        <v>1</v>
      </c>
    </row>
    <row r="171" spans="1:7">
      <c r="A171" t="s">
        <v>1524</v>
      </c>
      <c r="D171">
        <v>1</v>
      </c>
      <c r="G171">
        <v>1</v>
      </c>
    </row>
    <row r="172" spans="1:7">
      <c r="A172" t="s">
        <v>1526</v>
      </c>
      <c r="D172">
        <v>1</v>
      </c>
      <c r="G172">
        <v>1</v>
      </c>
    </row>
    <row r="173" spans="1:7">
      <c r="A173" t="s">
        <v>1527</v>
      </c>
      <c r="D173">
        <v>1</v>
      </c>
      <c r="G173">
        <v>1</v>
      </c>
    </row>
    <row r="174" spans="1:7">
      <c r="A174" t="s">
        <v>1528</v>
      </c>
      <c r="D174">
        <v>1</v>
      </c>
      <c r="G174">
        <v>1</v>
      </c>
    </row>
    <row r="175" spans="1:7">
      <c r="A175" t="s">
        <v>1529</v>
      </c>
      <c r="D175">
        <v>1</v>
      </c>
      <c r="G175">
        <v>1</v>
      </c>
    </row>
    <row r="176" spans="1:7">
      <c r="A176" t="s">
        <v>1530</v>
      </c>
      <c r="D176">
        <v>1</v>
      </c>
      <c r="G176">
        <v>1</v>
      </c>
    </row>
    <row r="177" spans="1:7">
      <c r="A177" t="s">
        <v>1531</v>
      </c>
      <c r="D177">
        <v>1</v>
      </c>
      <c r="G177">
        <v>1</v>
      </c>
    </row>
    <row r="178" spans="1:7">
      <c r="A178" t="s">
        <v>1532</v>
      </c>
      <c r="D178">
        <v>1</v>
      </c>
      <c r="G178">
        <v>1</v>
      </c>
    </row>
    <row r="179" spans="1:7">
      <c r="A179" t="s">
        <v>1533</v>
      </c>
      <c r="D179">
        <v>1</v>
      </c>
      <c r="G179">
        <v>1</v>
      </c>
    </row>
    <row r="180" spans="1:7">
      <c r="A180" t="s">
        <v>1535</v>
      </c>
      <c r="D180">
        <v>1</v>
      </c>
      <c r="G180">
        <v>1</v>
      </c>
    </row>
    <row r="181" spans="1:7">
      <c r="A181" t="s">
        <v>1536</v>
      </c>
      <c r="D181">
        <v>1</v>
      </c>
      <c r="G181">
        <v>1</v>
      </c>
    </row>
    <row r="182" spans="1:7">
      <c r="A182" t="s">
        <v>1538</v>
      </c>
      <c r="D182">
        <v>1</v>
      </c>
      <c r="G182">
        <v>1</v>
      </c>
    </row>
    <row r="183" spans="1:7">
      <c r="A183" t="s">
        <v>1539</v>
      </c>
      <c r="D183">
        <v>1</v>
      </c>
      <c r="G183">
        <v>1</v>
      </c>
    </row>
    <row r="184" spans="1:7">
      <c r="A184" t="s">
        <v>1540</v>
      </c>
      <c r="D184">
        <v>1</v>
      </c>
      <c r="G184">
        <v>1</v>
      </c>
    </row>
    <row r="185" spans="1:7">
      <c r="A185" t="s">
        <v>1541</v>
      </c>
      <c r="D185">
        <v>1</v>
      </c>
      <c r="G185">
        <v>1</v>
      </c>
    </row>
    <row r="186" spans="1:7">
      <c r="A186" t="s">
        <v>1542</v>
      </c>
      <c r="D186">
        <v>1</v>
      </c>
      <c r="G186">
        <v>1</v>
      </c>
    </row>
    <row r="187" spans="1:7">
      <c r="A187" t="s">
        <v>1543</v>
      </c>
      <c r="D187">
        <v>1</v>
      </c>
      <c r="G187">
        <v>1</v>
      </c>
    </row>
    <row r="188" spans="1:7">
      <c r="A188" t="s">
        <v>1544</v>
      </c>
      <c r="D188">
        <v>1</v>
      </c>
      <c r="G188">
        <v>1</v>
      </c>
    </row>
    <row r="189" spans="1:7">
      <c r="A189" t="s">
        <v>1545</v>
      </c>
      <c r="C189">
        <v>1</v>
      </c>
      <c r="G189">
        <v>1</v>
      </c>
    </row>
    <row r="190" spans="1:7">
      <c r="A190" t="s">
        <v>1546</v>
      </c>
      <c r="C190">
        <v>1</v>
      </c>
      <c r="G190">
        <v>1</v>
      </c>
    </row>
    <row r="191" spans="1:7">
      <c r="A191" t="s">
        <v>1547</v>
      </c>
      <c r="C191">
        <v>1</v>
      </c>
      <c r="G191">
        <v>1</v>
      </c>
    </row>
    <row r="192" spans="1:7">
      <c r="A192" t="s">
        <v>1548</v>
      </c>
      <c r="C192">
        <v>1</v>
      </c>
      <c r="G192">
        <v>1</v>
      </c>
    </row>
    <row r="193" spans="1:7">
      <c r="A193" t="s">
        <v>1549</v>
      </c>
      <c r="C193">
        <v>1</v>
      </c>
      <c r="G193">
        <v>1</v>
      </c>
    </row>
    <row r="194" spans="1:7">
      <c r="A194" t="s">
        <v>1550</v>
      </c>
      <c r="C194">
        <v>1</v>
      </c>
      <c r="G194">
        <v>1</v>
      </c>
    </row>
    <row r="195" spans="1:7">
      <c r="A195" t="s">
        <v>1551</v>
      </c>
      <c r="C195">
        <v>1</v>
      </c>
      <c r="G195">
        <v>1</v>
      </c>
    </row>
    <row r="196" spans="1:7">
      <c r="A196" t="s">
        <v>1552</v>
      </c>
      <c r="C196">
        <v>1</v>
      </c>
      <c r="G196">
        <v>1</v>
      </c>
    </row>
    <row r="197" spans="1:7">
      <c r="A197" t="s">
        <v>1553</v>
      </c>
      <c r="C197">
        <v>1</v>
      </c>
      <c r="G197">
        <v>1</v>
      </c>
    </row>
    <row r="198" spans="1:7">
      <c r="A198" t="s">
        <v>1554</v>
      </c>
      <c r="C198">
        <v>1</v>
      </c>
      <c r="G198">
        <v>1</v>
      </c>
    </row>
    <row r="199" spans="1:7">
      <c r="A199" t="s">
        <v>1555</v>
      </c>
      <c r="C199">
        <v>1</v>
      </c>
      <c r="G199">
        <v>1</v>
      </c>
    </row>
    <row r="200" spans="1:7">
      <c r="A200" t="s">
        <v>1557</v>
      </c>
      <c r="B200">
        <v>1</v>
      </c>
      <c r="G200">
        <v>1</v>
      </c>
    </row>
    <row r="201" spans="1:7">
      <c r="A201" t="s">
        <v>1558</v>
      </c>
      <c r="B201">
        <v>1</v>
      </c>
      <c r="G201">
        <v>1</v>
      </c>
    </row>
    <row r="202" spans="1:7">
      <c r="A202" t="s">
        <v>1559</v>
      </c>
      <c r="B202">
        <v>1</v>
      </c>
      <c r="G202">
        <v>1</v>
      </c>
    </row>
    <row r="203" spans="1:7">
      <c r="A203" t="s">
        <v>1560</v>
      </c>
      <c r="B203">
        <v>1</v>
      </c>
      <c r="G203">
        <v>1</v>
      </c>
    </row>
    <row r="204" spans="1:7">
      <c r="A204" t="s">
        <v>1561</v>
      </c>
      <c r="B204">
        <v>1</v>
      </c>
      <c r="G204">
        <v>1</v>
      </c>
    </row>
    <row r="205" spans="1:7">
      <c r="A205" t="s">
        <v>1562</v>
      </c>
      <c r="B205">
        <v>1</v>
      </c>
      <c r="G205">
        <v>1</v>
      </c>
    </row>
    <row r="206" spans="1:7">
      <c r="A206" t="s">
        <v>1563</v>
      </c>
      <c r="B206">
        <v>1</v>
      </c>
      <c r="G206">
        <v>1</v>
      </c>
    </row>
    <row r="207" spans="1:7">
      <c r="A207" t="s">
        <v>1564</v>
      </c>
      <c r="B207">
        <v>1</v>
      </c>
      <c r="G207">
        <v>1</v>
      </c>
    </row>
    <row r="208" spans="1:7">
      <c r="A208" t="s">
        <v>1565</v>
      </c>
      <c r="B208">
        <v>1</v>
      </c>
      <c r="G208">
        <v>1</v>
      </c>
    </row>
    <row r="209" spans="1:7">
      <c r="A209" t="s">
        <v>1566</v>
      </c>
      <c r="B209">
        <v>1</v>
      </c>
      <c r="G209">
        <v>1</v>
      </c>
    </row>
    <row r="210" spans="1:7">
      <c r="A210" t="s">
        <v>1569</v>
      </c>
      <c r="B210">
        <v>1</v>
      </c>
      <c r="G210">
        <v>1</v>
      </c>
    </row>
    <row r="211" spans="1:7">
      <c r="A211" t="s">
        <v>1570</v>
      </c>
      <c r="B211">
        <v>1</v>
      </c>
      <c r="G211">
        <v>1</v>
      </c>
    </row>
    <row r="213" spans="1:7">
      <c r="B213">
        <f>SUM(B3:B211)</f>
        <v>21</v>
      </c>
      <c r="C213">
        <f t="shared" ref="C213:G213" si="1">SUM(C3:C211)</f>
        <v>23</v>
      </c>
      <c r="D213">
        <f t="shared" si="1"/>
        <v>42</v>
      </c>
      <c r="E213">
        <f t="shared" si="1"/>
        <v>54</v>
      </c>
      <c r="F213">
        <f t="shared" si="1"/>
        <v>250</v>
      </c>
      <c r="G213">
        <f t="shared" si="1"/>
        <v>390</v>
      </c>
    </row>
  </sheetData>
  <autoFilter ref="A2:G211" xr:uid="{FE5079B3-944A-A64A-9ECA-163A27436642}">
    <sortState ref="A3:G211">
      <sortCondition descending="1" ref="G2:G211"/>
    </sortState>
  </autoFilter>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A3F-7FC0-7E4C-9825-772C58DC5475}">
  <dimension ref="A1:C6"/>
  <sheetViews>
    <sheetView workbookViewId="0">
      <selection activeCell="A4" sqref="A4:B6"/>
    </sheetView>
  </sheetViews>
  <sheetFormatPr baseColWidth="10" defaultRowHeight="16"/>
  <cols>
    <col min="1" max="1" width="13" bestFit="1" customWidth="1"/>
    <col min="2" max="2" width="20.33203125" bestFit="1" customWidth="1"/>
    <col min="3" max="3" width="22.5" bestFit="1" customWidth="1"/>
    <col min="4" max="6" width="3.1640625" bestFit="1" customWidth="1"/>
    <col min="7" max="9" width="2.1640625" bestFit="1" customWidth="1"/>
    <col min="10" max="10" width="3.1640625" bestFit="1" customWidth="1"/>
  </cols>
  <sheetData>
    <row r="1" spans="1:3">
      <c r="A1" s="2" t="s">
        <v>1360</v>
      </c>
      <c r="B1" t="s">
        <v>1534</v>
      </c>
    </row>
    <row r="3" spans="1:3">
      <c r="A3" s="2" t="s">
        <v>1339</v>
      </c>
      <c r="B3" t="s">
        <v>1630</v>
      </c>
      <c r="C3" t="s">
        <v>1631</v>
      </c>
    </row>
    <row r="4" spans="1:3">
      <c r="A4" s="4" t="s">
        <v>1640</v>
      </c>
      <c r="B4" s="3">
        <v>12</v>
      </c>
      <c r="C4" s="3">
        <v>4</v>
      </c>
    </row>
    <row r="5" spans="1:3">
      <c r="A5" s="4" t="s">
        <v>1642</v>
      </c>
      <c r="B5" s="3">
        <v>13</v>
      </c>
      <c r="C5" s="3">
        <v>5</v>
      </c>
    </row>
    <row r="6" spans="1:3">
      <c r="A6" s="4" t="s">
        <v>1337</v>
      </c>
      <c r="B6" s="3">
        <v>25</v>
      </c>
      <c r="C6" s="3">
        <v>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8FD9-9968-6240-BE19-458A694652F2}">
  <dimension ref="B2:P137"/>
  <sheetViews>
    <sheetView tabSelected="1" topLeftCell="D27" workbookViewId="0">
      <selection activeCell="T55" sqref="T55"/>
    </sheetView>
  </sheetViews>
  <sheetFormatPr baseColWidth="10" defaultRowHeight="16"/>
  <cols>
    <col min="2" max="2" width="19" customWidth="1"/>
  </cols>
  <sheetData>
    <row r="2" spans="2:12">
      <c r="B2" t="s">
        <v>1585</v>
      </c>
      <c r="C2">
        <v>1</v>
      </c>
      <c r="D2">
        <v>2</v>
      </c>
      <c r="E2">
        <v>3</v>
      </c>
      <c r="F2">
        <v>4</v>
      </c>
      <c r="G2">
        <v>5</v>
      </c>
      <c r="H2">
        <v>6</v>
      </c>
      <c r="I2">
        <v>7</v>
      </c>
      <c r="J2">
        <v>8</v>
      </c>
      <c r="K2">
        <v>10</v>
      </c>
      <c r="L2" t="s">
        <v>1337</v>
      </c>
    </row>
    <row r="3" spans="2:12">
      <c r="B3" t="s">
        <v>1584</v>
      </c>
      <c r="C3">
        <v>162</v>
      </c>
      <c r="D3">
        <v>108</v>
      </c>
      <c r="E3">
        <v>60</v>
      </c>
      <c r="F3">
        <v>26</v>
      </c>
      <c r="G3">
        <v>15</v>
      </c>
      <c r="H3">
        <v>9</v>
      </c>
      <c r="I3">
        <v>6</v>
      </c>
      <c r="J3">
        <v>4</v>
      </c>
      <c r="K3">
        <v>1</v>
      </c>
      <c r="L3">
        <v>391</v>
      </c>
    </row>
    <row r="4" spans="2:12">
      <c r="B4" t="s">
        <v>1584</v>
      </c>
      <c r="C4" s="6">
        <f>C3/$L$3</f>
        <v>0.41432225063938621</v>
      </c>
      <c r="D4" s="6">
        <f t="shared" ref="D4:K4" si="0">D3/$L$3</f>
        <v>0.27621483375959077</v>
      </c>
      <c r="E4" s="6">
        <f t="shared" si="0"/>
        <v>0.15345268542199489</v>
      </c>
      <c r="F4" s="6">
        <f t="shared" si="0"/>
        <v>6.6496163682864456E-2</v>
      </c>
      <c r="G4" s="6">
        <f t="shared" si="0"/>
        <v>3.8363171355498722E-2</v>
      </c>
      <c r="H4" s="6">
        <f t="shared" si="0"/>
        <v>2.3017902813299233E-2</v>
      </c>
      <c r="I4" s="6">
        <f t="shared" si="0"/>
        <v>1.5345268542199489E-2</v>
      </c>
      <c r="J4" s="6">
        <f t="shared" si="0"/>
        <v>1.0230179028132993E-2</v>
      </c>
      <c r="K4" s="6">
        <f t="shared" si="0"/>
        <v>2.5575447570332483E-3</v>
      </c>
    </row>
    <row r="37" spans="2:5">
      <c r="B37" t="s">
        <v>1339</v>
      </c>
      <c r="C37" t="s">
        <v>1632</v>
      </c>
      <c r="D37" t="s">
        <v>1584</v>
      </c>
      <c r="E37" t="s">
        <v>1653</v>
      </c>
    </row>
    <row r="38" spans="2:5">
      <c r="B38" t="s">
        <v>1586</v>
      </c>
      <c r="C38">
        <v>2</v>
      </c>
      <c r="D38">
        <v>1</v>
      </c>
      <c r="E38">
        <f>C38/D38</f>
        <v>2</v>
      </c>
    </row>
    <row r="39" spans="2:5">
      <c r="B39" t="s">
        <v>1587</v>
      </c>
      <c r="C39">
        <v>3</v>
      </c>
      <c r="D39">
        <v>2</v>
      </c>
      <c r="E39">
        <f t="shared" ref="E39:E81" si="1">C39/D39</f>
        <v>1.5</v>
      </c>
    </row>
    <row r="40" spans="2:5">
      <c r="B40" t="s">
        <v>1588</v>
      </c>
      <c r="C40">
        <v>4</v>
      </c>
      <c r="D40">
        <v>4</v>
      </c>
      <c r="E40">
        <f t="shared" si="1"/>
        <v>1</v>
      </c>
    </row>
    <row r="41" spans="2:5">
      <c r="B41" t="s">
        <v>1589</v>
      </c>
      <c r="C41">
        <v>6</v>
      </c>
      <c r="D41">
        <v>3</v>
      </c>
      <c r="E41">
        <f t="shared" si="1"/>
        <v>2</v>
      </c>
    </row>
    <row r="42" spans="2:5">
      <c r="B42" t="s">
        <v>1590</v>
      </c>
      <c r="C42">
        <v>7</v>
      </c>
      <c r="D42">
        <v>4</v>
      </c>
      <c r="E42">
        <f t="shared" si="1"/>
        <v>1.75</v>
      </c>
    </row>
    <row r="43" spans="2:5">
      <c r="B43" t="s">
        <v>1591</v>
      </c>
      <c r="C43">
        <v>2</v>
      </c>
      <c r="D43">
        <v>2</v>
      </c>
      <c r="E43">
        <f t="shared" si="1"/>
        <v>1</v>
      </c>
    </row>
    <row r="44" spans="2:5">
      <c r="B44" t="s">
        <v>1592</v>
      </c>
      <c r="C44">
        <v>4</v>
      </c>
      <c r="D44">
        <v>2</v>
      </c>
      <c r="E44">
        <f t="shared" si="1"/>
        <v>2</v>
      </c>
    </row>
    <row r="45" spans="2:5">
      <c r="B45" t="s">
        <v>1593</v>
      </c>
      <c r="C45">
        <v>4</v>
      </c>
      <c r="D45">
        <v>3</v>
      </c>
      <c r="E45">
        <f t="shared" si="1"/>
        <v>1.3333333333333333</v>
      </c>
    </row>
    <row r="46" spans="2:5">
      <c r="B46" t="s">
        <v>1594</v>
      </c>
      <c r="C46">
        <v>2</v>
      </c>
      <c r="D46">
        <v>1</v>
      </c>
      <c r="E46">
        <f t="shared" si="1"/>
        <v>2</v>
      </c>
    </row>
    <row r="47" spans="2:5">
      <c r="B47" t="s">
        <v>1595</v>
      </c>
      <c r="C47">
        <v>4</v>
      </c>
      <c r="D47">
        <v>3</v>
      </c>
      <c r="E47">
        <f t="shared" si="1"/>
        <v>1.3333333333333333</v>
      </c>
    </row>
    <row r="48" spans="2:5">
      <c r="B48" t="s">
        <v>1596</v>
      </c>
      <c r="C48">
        <v>2</v>
      </c>
      <c r="D48">
        <v>1</v>
      </c>
      <c r="E48">
        <f t="shared" si="1"/>
        <v>2</v>
      </c>
    </row>
    <row r="49" spans="2:5">
      <c r="B49" t="s">
        <v>1597</v>
      </c>
      <c r="C49">
        <v>7</v>
      </c>
      <c r="D49">
        <v>4</v>
      </c>
      <c r="E49">
        <f t="shared" si="1"/>
        <v>1.75</v>
      </c>
    </row>
    <row r="50" spans="2:5">
      <c r="B50" t="s">
        <v>1598</v>
      </c>
      <c r="C50">
        <v>6</v>
      </c>
      <c r="D50">
        <v>4</v>
      </c>
      <c r="E50">
        <f t="shared" si="1"/>
        <v>1.5</v>
      </c>
    </row>
    <row r="51" spans="2:5">
      <c r="B51" t="s">
        <v>1599</v>
      </c>
      <c r="C51">
        <v>3</v>
      </c>
      <c r="D51">
        <v>3</v>
      </c>
      <c r="E51">
        <f t="shared" si="1"/>
        <v>1</v>
      </c>
    </row>
    <row r="52" spans="2:5">
      <c r="B52" t="s">
        <v>1600</v>
      </c>
      <c r="C52">
        <v>4</v>
      </c>
      <c r="D52">
        <v>4</v>
      </c>
      <c r="E52">
        <f t="shared" si="1"/>
        <v>1</v>
      </c>
    </row>
    <row r="53" spans="2:5">
      <c r="B53" t="s">
        <v>1601</v>
      </c>
      <c r="C53">
        <v>5</v>
      </c>
      <c r="D53">
        <v>3</v>
      </c>
      <c r="E53">
        <f t="shared" si="1"/>
        <v>1.6666666666666667</v>
      </c>
    </row>
    <row r="54" spans="2:5">
      <c r="B54" t="s">
        <v>1602</v>
      </c>
      <c r="C54">
        <v>15</v>
      </c>
      <c r="D54">
        <v>6</v>
      </c>
      <c r="E54">
        <f t="shared" si="1"/>
        <v>2.5</v>
      </c>
    </row>
    <row r="55" spans="2:5">
      <c r="B55" t="s">
        <v>1603</v>
      </c>
      <c r="C55">
        <v>19</v>
      </c>
      <c r="D55">
        <v>9</v>
      </c>
      <c r="E55">
        <f t="shared" si="1"/>
        <v>2.1111111111111112</v>
      </c>
    </row>
    <row r="56" spans="2:5">
      <c r="B56" t="s">
        <v>1604</v>
      </c>
      <c r="C56">
        <v>16</v>
      </c>
      <c r="D56">
        <v>6</v>
      </c>
      <c r="E56">
        <f t="shared" si="1"/>
        <v>2.6666666666666665</v>
      </c>
    </row>
    <row r="57" spans="2:5">
      <c r="B57" t="s">
        <v>1605</v>
      </c>
      <c r="C57">
        <v>5</v>
      </c>
      <c r="D57">
        <v>1</v>
      </c>
      <c r="E57">
        <f t="shared" si="1"/>
        <v>5</v>
      </c>
    </row>
    <row r="58" spans="2:5">
      <c r="B58" t="s">
        <v>1606</v>
      </c>
      <c r="C58">
        <v>3</v>
      </c>
      <c r="D58">
        <v>3</v>
      </c>
      <c r="E58">
        <f t="shared" si="1"/>
        <v>1</v>
      </c>
    </row>
    <row r="59" spans="2:5">
      <c r="B59" t="s">
        <v>1607</v>
      </c>
      <c r="C59">
        <v>5</v>
      </c>
      <c r="D59">
        <v>4</v>
      </c>
      <c r="E59">
        <f t="shared" si="1"/>
        <v>1.25</v>
      </c>
    </row>
    <row r="60" spans="2:5">
      <c r="B60" t="s">
        <v>1608</v>
      </c>
      <c r="C60">
        <v>6</v>
      </c>
      <c r="D60">
        <v>4</v>
      </c>
      <c r="E60">
        <f t="shared" si="1"/>
        <v>1.5</v>
      </c>
    </row>
    <row r="61" spans="2:5">
      <c r="B61" t="s">
        <v>1609</v>
      </c>
      <c r="C61">
        <v>2</v>
      </c>
      <c r="D61">
        <v>1</v>
      </c>
      <c r="E61">
        <f t="shared" si="1"/>
        <v>2</v>
      </c>
    </row>
    <row r="62" spans="2:5">
      <c r="B62" t="s">
        <v>1610</v>
      </c>
      <c r="C62">
        <v>4</v>
      </c>
      <c r="D62">
        <v>3</v>
      </c>
      <c r="E62">
        <f t="shared" si="1"/>
        <v>1.3333333333333333</v>
      </c>
    </row>
    <row r="63" spans="2:5">
      <c r="B63" t="s">
        <v>1611</v>
      </c>
      <c r="C63">
        <v>7</v>
      </c>
      <c r="D63">
        <v>5</v>
      </c>
      <c r="E63">
        <f t="shared" si="1"/>
        <v>1.4</v>
      </c>
    </row>
    <row r="64" spans="2:5">
      <c r="B64" t="s">
        <v>1612</v>
      </c>
      <c r="C64">
        <v>17</v>
      </c>
      <c r="D64">
        <v>10</v>
      </c>
      <c r="E64">
        <f t="shared" si="1"/>
        <v>1.7</v>
      </c>
    </row>
    <row r="65" spans="2:5">
      <c r="B65" t="s">
        <v>1613</v>
      </c>
      <c r="C65">
        <v>10</v>
      </c>
      <c r="D65">
        <v>6</v>
      </c>
      <c r="E65">
        <f t="shared" si="1"/>
        <v>1.6666666666666667</v>
      </c>
    </row>
    <row r="66" spans="2:5">
      <c r="B66" t="s">
        <v>1614</v>
      </c>
      <c r="C66">
        <v>13</v>
      </c>
      <c r="D66">
        <v>7</v>
      </c>
      <c r="E66">
        <f t="shared" si="1"/>
        <v>1.8571428571428572</v>
      </c>
    </row>
    <row r="67" spans="2:5">
      <c r="B67" t="s">
        <v>1615</v>
      </c>
      <c r="C67">
        <v>5</v>
      </c>
      <c r="D67">
        <v>5</v>
      </c>
      <c r="E67">
        <f t="shared" si="1"/>
        <v>1</v>
      </c>
    </row>
    <row r="68" spans="2:5">
      <c r="B68" t="s">
        <v>1616</v>
      </c>
      <c r="C68">
        <v>13</v>
      </c>
      <c r="D68">
        <v>11</v>
      </c>
      <c r="E68">
        <f t="shared" si="1"/>
        <v>1.1818181818181819</v>
      </c>
    </row>
    <row r="69" spans="2:5">
      <c r="B69" t="s">
        <v>1617</v>
      </c>
      <c r="C69">
        <v>6</v>
      </c>
      <c r="D69">
        <v>2</v>
      </c>
      <c r="E69">
        <f t="shared" si="1"/>
        <v>3</v>
      </c>
    </row>
    <row r="70" spans="2:5">
      <c r="B70" t="s">
        <v>1618</v>
      </c>
      <c r="C70">
        <v>6</v>
      </c>
      <c r="D70">
        <v>2</v>
      </c>
      <c r="E70">
        <f t="shared" si="1"/>
        <v>3</v>
      </c>
    </row>
    <row r="71" spans="2:5">
      <c r="B71" t="s">
        <v>1619</v>
      </c>
      <c r="C71">
        <v>2</v>
      </c>
      <c r="D71">
        <v>1</v>
      </c>
      <c r="E71">
        <f t="shared" si="1"/>
        <v>2</v>
      </c>
    </row>
    <row r="72" spans="2:5">
      <c r="B72" t="s">
        <v>1620</v>
      </c>
      <c r="C72">
        <v>22</v>
      </c>
      <c r="D72">
        <v>10</v>
      </c>
      <c r="E72">
        <f t="shared" si="1"/>
        <v>2.2000000000000002</v>
      </c>
    </row>
    <row r="73" spans="2:5">
      <c r="B73" t="s">
        <v>1621</v>
      </c>
      <c r="C73">
        <v>33</v>
      </c>
      <c r="D73">
        <v>18</v>
      </c>
      <c r="E73">
        <f t="shared" si="1"/>
        <v>1.8333333333333333</v>
      </c>
    </row>
    <row r="74" spans="2:5">
      <c r="B74" t="s">
        <v>1622</v>
      </c>
      <c r="C74">
        <v>39</v>
      </c>
      <c r="D74">
        <v>21</v>
      </c>
      <c r="E74">
        <f t="shared" si="1"/>
        <v>1.8571428571428572</v>
      </c>
    </row>
    <row r="75" spans="2:5">
      <c r="B75" t="s">
        <v>1623</v>
      </c>
      <c r="C75">
        <v>60</v>
      </c>
      <c r="D75">
        <v>24</v>
      </c>
      <c r="E75">
        <f t="shared" si="1"/>
        <v>2.5</v>
      </c>
    </row>
    <row r="76" spans="2:5">
      <c r="B76" t="s">
        <v>1624</v>
      </c>
      <c r="C76">
        <v>66</v>
      </c>
      <c r="D76">
        <v>22</v>
      </c>
      <c r="E76">
        <f t="shared" si="1"/>
        <v>3</v>
      </c>
    </row>
    <row r="77" spans="2:5">
      <c r="B77" t="s">
        <v>1625</v>
      </c>
      <c r="C77">
        <v>57</v>
      </c>
      <c r="D77">
        <v>21</v>
      </c>
      <c r="E77">
        <f t="shared" si="1"/>
        <v>2.7142857142857144</v>
      </c>
    </row>
    <row r="78" spans="2:5">
      <c r="B78" t="s">
        <v>1626</v>
      </c>
      <c r="C78">
        <v>79</v>
      </c>
      <c r="D78">
        <v>33</v>
      </c>
      <c r="E78">
        <f t="shared" si="1"/>
        <v>2.393939393939394</v>
      </c>
    </row>
    <row r="79" spans="2:5">
      <c r="B79" t="s">
        <v>1627</v>
      </c>
      <c r="C79">
        <v>97</v>
      </c>
      <c r="D79">
        <v>40</v>
      </c>
      <c r="E79">
        <f t="shared" si="1"/>
        <v>2.4249999999999998</v>
      </c>
    </row>
    <row r="80" spans="2:5">
      <c r="B80" t="s">
        <v>1628</v>
      </c>
      <c r="C80">
        <v>165</v>
      </c>
      <c r="D80">
        <v>56</v>
      </c>
      <c r="E80">
        <f t="shared" si="1"/>
        <v>2.9464285714285716</v>
      </c>
    </row>
    <row r="81" spans="2:16">
      <c r="B81" t="s">
        <v>1629</v>
      </c>
      <c r="C81">
        <v>38</v>
      </c>
      <c r="D81">
        <v>16</v>
      </c>
      <c r="E81">
        <f t="shared" si="1"/>
        <v>2.375</v>
      </c>
    </row>
    <row r="83" spans="2:16">
      <c r="B83" t="s">
        <v>1337</v>
      </c>
      <c r="C83">
        <v>875</v>
      </c>
      <c r="D83">
        <v>391</v>
      </c>
    </row>
    <row r="85" spans="2:16">
      <c r="B85" s="11"/>
      <c r="C85" s="11"/>
      <c r="D85" s="11"/>
      <c r="E85" s="11"/>
      <c r="F85" s="11"/>
      <c r="G85" s="11"/>
      <c r="H85" s="11"/>
      <c r="I85" s="11"/>
      <c r="J85" s="11"/>
      <c r="K85" s="11"/>
      <c r="L85" s="11"/>
      <c r="M85" s="11"/>
      <c r="N85" s="11"/>
      <c r="O85" s="11"/>
      <c r="P85" s="11"/>
    </row>
    <row r="86" spans="2:16">
      <c r="B86" s="11"/>
      <c r="C86" s="11"/>
      <c r="E86" s="11"/>
      <c r="F86" s="11"/>
      <c r="G86" s="11"/>
      <c r="H86" s="11"/>
      <c r="I86" s="11"/>
      <c r="J86" s="11"/>
      <c r="K86" s="11"/>
      <c r="L86" s="11"/>
      <c r="M86" s="11"/>
      <c r="N86" s="11"/>
      <c r="O86" s="11"/>
      <c r="P86" s="11"/>
    </row>
    <row r="87" spans="2:16">
      <c r="B87" s="11" t="s">
        <v>1339</v>
      </c>
      <c r="C87" s="11" t="s">
        <v>1632</v>
      </c>
      <c r="D87" s="11" t="s">
        <v>1584</v>
      </c>
      <c r="E87" s="11" t="s">
        <v>1633</v>
      </c>
      <c r="F87" s="11"/>
      <c r="G87" s="11"/>
      <c r="H87" s="11"/>
      <c r="I87" s="11"/>
      <c r="J87" s="11"/>
      <c r="K87" s="11"/>
      <c r="L87" s="11"/>
      <c r="M87" s="11"/>
      <c r="N87" s="11"/>
      <c r="O87" s="11"/>
      <c r="P87" s="11"/>
    </row>
    <row r="88" spans="2:16">
      <c r="B88" s="11" t="s">
        <v>1346</v>
      </c>
      <c r="C88" s="11">
        <v>32</v>
      </c>
      <c r="D88" s="11">
        <v>21</v>
      </c>
      <c r="E88" s="12">
        <f>C88/D88</f>
        <v>1.5238095238095237</v>
      </c>
      <c r="F88" s="11"/>
      <c r="G88" s="11"/>
      <c r="H88" s="11"/>
      <c r="I88" s="11"/>
      <c r="J88" s="11"/>
      <c r="K88" s="11"/>
      <c r="L88" s="11"/>
      <c r="M88" s="11"/>
      <c r="N88" s="11"/>
      <c r="O88" s="11"/>
      <c r="P88" s="11"/>
    </row>
    <row r="89" spans="2:16">
      <c r="B89" s="11" t="s">
        <v>1347</v>
      </c>
      <c r="C89" s="11">
        <v>33</v>
      </c>
      <c r="D89" s="11">
        <v>23</v>
      </c>
      <c r="E89" s="12">
        <f t="shared" ref="E89:E92" si="2">C89/D89</f>
        <v>1.4347826086956521</v>
      </c>
      <c r="F89" s="11"/>
      <c r="G89" s="11"/>
      <c r="H89" s="11"/>
      <c r="I89" s="11"/>
      <c r="J89" s="11"/>
      <c r="K89" s="11"/>
      <c r="L89" s="11"/>
      <c r="M89" s="11"/>
      <c r="N89" s="11"/>
      <c r="O89" s="11"/>
      <c r="P89" s="11"/>
    </row>
    <row r="90" spans="2:16">
      <c r="B90" s="11" t="s">
        <v>1348</v>
      </c>
      <c r="C90" s="11">
        <v>82</v>
      </c>
      <c r="D90" s="11">
        <v>42</v>
      </c>
      <c r="E90" s="12">
        <f t="shared" si="2"/>
        <v>1.9523809523809523</v>
      </c>
      <c r="F90" s="11"/>
      <c r="G90" s="11"/>
      <c r="H90" s="11"/>
      <c r="I90" s="11"/>
      <c r="J90" s="11"/>
      <c r="K90" s="11"/>
      <c r="L90" s="11"/>
      <c r="M90" s="11"/>
      <c r="N90" s="11"/>
      <c r="O90" s="11"/>
      <c r="P90" s="11"/>
    </row>
    <row r="91" spans="2:16">
      <c r="B91" s="11" t="s">
        <v>1349</v>
      </c>
      <c r="C91" s="11">
        <v>94</v>
      </c>
      <c r="D91" s="11">
        <v>54</v>
      </c>
      <c r="E91" s="12">
        <f t="shared" si="2"/>
        <v>1.7407407407407407</v>
      </c>
      <c r="F91" s="11"/>
      <c r="G91" s="11"/>
      <c r="H91" s="11"/>
      <c r="I91" s="11"/>
      <c r="J91" s="11"/>
      <c r="K91" s="11"/>
      <c r="L91" s="11"/>
      <c r="M91" s="11"/>
      <c r="N91" s="11"/>
      <c r="O91" s="11"/>
      <c r="P91" s="11"/>
    </row>
    <row r="92" spans="2:16">
      <c r="B92" s="11" t="s">
        <v>1350</v>
      </c>
      <c r="C92" s="11">
        <v>634</v>
      </c>
      <c r="D92" s="11">
        <v>251</v>
      </c>
      <c r="E92" s="12">
        <f t="shared" si="2"/>
        <v>2.5258964143426295</v>
      </c>
      <c r="F92" s="11"/>
      <c r="G92" s="11"/>
      <c r="H92" s="11"/>
      <c r="I92" s="11"/>
      <c r="J92" s="11"/>
      <c r="K92" s="11"/>
      <c r="L92" s="11"/>
      <c r="M92" s="11"/>
      <c r="N92" s="11"/>
      <c r="O92" s="11"/>
      <c r="P92" s="11"/>
    </row>
    <row r="93" spans="2:16">
      <c r="B93" s="11"/>
      <c r="C93" s="11"/>
      <c r="D93" s="11"/>
      <c r="E93" s="11"/>
      <c r="F93" s="11"/>
      <c r="G93" s="11"/>
      <c r="H93" s="11"/>
      <c r="I93" s="11"/>
      <c r="J93" s="11"/>
      <c r="K93" s="11"/>
      <c r="L93" s="11"/>
      <c r="M93" s="11"/>
      <c r="N93" s="11"/>
      <c r="O93" s="11"/>
      <c r="P93" s="11"/>
    </row>
    <row r="94" spans="2:16">
      <c r="B94" s="11" t="s">
        <v>1337</v>
      </c>
      <c r="C94" s="11">
        <v>875</v>
      </c>
      <c r="D94" s="11">
        <v>391</v>
      </c>
      <c r="E94" s="11"/>
      <c r="F94" s="11"/>
      <c r="G94" s="11"/>
      <c r="H94" s="11"/>
      <c r="I94" s="11"/>
      <c r="J94" s="11"/>
      <c r="K94" s="11"/>
      <c r="L94" s="11"/>
      <c r="M94" s="11"/>
      <c r="N94" s="11"/>
      <c r="O94" s="11"/>
      <c r="P94" s="11"/>
    </row>
    <row r="95" spans="2:16">
      <c r="B95" s="11"/>
      <c r="C95" s="11"/>
      <c r="D95" s="11"/>
      <c r="E95" s="11"/>
      <c r="F95" s="11"/>
      <c r="G95" s="11"/>
      <c r="H95" s="11"/>
      <c r="I95" s="11"/>
      <c r="J95" s="11"/>
      <c r="K95" s="11"/>
      <c r="L95" s="11"/>
      <c r="M95" s="11"/>
      <c r="N95" s="11"/>
      <c r="O95" s="11"/>
      <c r="P95" s="11"/>
    </row>
    <row r="97" spans="2:14">
      <c r="B97" s="10" t="s">
        <v>1339</v>
      </c>
      <c r="C97" s="10" t="s">
        <v>1584</v>
      </c>
      <c r="D97" s="10" t="s">
        <v>1632</v>
      </c>
      <c r="E97" s="10" t="s">
        <v>1633</v>
      </c>
      <c r="F97" s="10"/>
      <c r="G97" s="10"/>
      <c r="H97" s="10"/>
      <c r="I97" s="10"/>
      <c r="J97" s="10"/>
      <c r="K97" s="10"/>
      <c r="L97" s="10"/>
      <c r="M97" s="10"/>
      <c r="N97" s="10"/>
    </row>
    <row r="98" spans="2:14">
      <c r="B98" s="10" t="s">
        <v>1635</v>
      </c>
      <c r="C98" s="10">
        <v>9</v>
      </c>
      <c r="D98" s="10">
        <v>7</v>
      </c>
      <c r="E98" s="10">
        <f>C98/D98</f>
        <v>1.2857142857142858</v>
      </c>
      <c r="F98" s="10"/>
      <c r="G98" s="10"/>
      <c r="H98" s="10"/>
      <c r="I98" s="10"/>
      <c r="J98" s="10"/>
      <c r="K98" s="10"/>
      <c r="L98" s="10"/>
      <c r="M98" s="10"/>
      <c r="N98" s="10"/>
    </row>
    <row r="99" spans="2:14">
      <c r="B99" s="10" t="s">
        <v>1636</v>
      </c>
      <c r="C99" s="10">
        <v>6</v>
      </c>
      <c r="D99" s="10">
        <v>3</v>
      </c>
      <c r="E99" s="10">
        <f t="shared" ref="E99:E115" si="3">C99/D99</f>
        <v>2</v>
      </c>
      <c r="F99" s="10"/>
      <c r="G99" s="10"/>
      <c r="H99" s="10"/>
      <c r="I99" s="10"/>
      <c r="J99" s="10"/>
      <c r="K99" s="10"/>
      <c r="L99" s="10"/>
      <c r="M99" s="10"/>
      <c r="N99" s="10"/>
    </row>
    <row r="100" spans="2:14">
      <c r="B100" s="10" t="s">
        <v>1637</v>
      </c>
      <c r="C100" s="10">
        <v>17</v>
      </c>
      <c r="D100" s="10">
        <v>11</v>
      </c>
      <c r="E100" s="10">
        <f t="shared" si="3"/>
        <v>1.5454545454545454</v>
      </c>
      <c r="F100" s="10"/>
      <c r="G100" s="10"/>
      <c r="H100" s="10"/>
      <c r="I100" s="10"/>
      <c r="J100" s="10"/>
      <c r="K100" s="10"/>
      <c r="L100" s="10"/>
      <c r="M100" s="10"/>
      <c r="N100" s="10"/>
    </row>
    <row r="101" spans="2:14">
      <c r="B101" s="10" t="s">
        <v>1638</v>
      </c>
      <c r="C101" s="10">
        <v>2</v>
      </c>
      <c r="D101" s="10">
        <v>1</v>
      </c>
      <c r="E101" s="10">
        <f t="shared" si="3"/>
        <v>2</v>
      </c>
      <c r="F101" s="10"/>
      <c r="G101" s="10"/>
      <c r="H101" s="10"/>
      <c r="I101" s="10"/>
      <c r="J101" s="10"/>
      <c r="K101" s="10"/>
      <c r="L101" s="10"/>
      <c r="M101" s="10"/>
      <c r="N101" s="10"/>
    </row>
    <row r="102" spans="2:14">
      <c r="B102" s="10" t="s">
        <v>1639</v>
      </c>
      <c r="C102" s="10">
        <v>13</v>
      </c>
      <c r="D102" s="10">
        <v>8</v>
      </c>
      <c r="E102" s="10">
        <f t="shared" si="3"/>
        <v>1.625</v>
      </c>
      <c r="F102" s="10"/>
      <c r="G102" s="10"/>
      <c r="H102" s="10"/>
      <c r="I102" s="10"/>
      <c r="J102" s="10"/>
      <c r="K102" s="10"/>
      <c r="L102" s="10"/>
      <c r="M102" s="10"/>
      <c r="N102" s="10"/>
    </row>
    <row r="103" spans="2:14">
      <c r="B103" s="10" t="s">
        <v>1640</v>
      </c>
      <c r="C103" s="10">
        <v>18</v>
      </c>
      <c r="D103" s="10">
        <v>14</v>
      </c>
      <c r="E103" s="10">
        <f t="shared" si="3"/>
        <v>1.2857142857142858</v>
      </c>
      <c r="F103" s="10"/>
      <c r="G103" s="10"/>
      <c r="H103" s="10"/>
      <c r="I103" s="10"/>
      <c r="J103" s="10"/>
      <c r="K103" s="10"/>
      <c r="L103" s="10"/>
      <c r="M103" s="10"/>
      <c r="N103" s="10"/>
    </row>
    <row r="104" spans="2:14">
      <c r="B104" s="10" t="s">
        <v>1641</v>
      </c>
      <c r="C104" s="10">
        <v>15</v>
      </c>
      <c r="D104" s="10">
        <v>6</v>
      </c>
      <c r="E104" s="10">
        <f t="shared" si="3"/>
        <v>2.5</v>
      </c>
      <c r="F104" s="10"/>
      <c r="G104" s="10"/>
      <c r="H104" s="10"/>
      <c r="I104" s="10"/>
      <c r="J104" s="10"/>
      <c r="K104" s="10"/>
      <c r="L104" s="10"/>
      <c r="M104" s="10"/>
      <c r="N104" s="10"/>
    </row>
    <row r="105" spans="2:14">
      <c r="B105" s="10" t="s">
        <v>1642</v>
      </c>
      <c r="C105" s="10">
        <v>43</v>
      </c>
      <c r="D105" s="10">
        <v>19</v>
      </c>
      <c r="E105" s="10">
        <f t="shared" si="3"/>
        <v>2.263157894736842</v>
      </c>
      <c r="F105" s="10"/>
      <c r="G105" s="10"/>
      <c r="H105" s="10"/>
      <c r="I105" s="10"/>
      <c r="J105" s="10"/>
      <c r="K105" s="10"/>
      <c r="L105" s="10"/>
      <c r="M105" s="10"/>
      <c r="N105" s="10"/>
    </row>
    <row r="106" spans="2:14">
      <c r="B106" s="10" t="s">
        <v>1643</v>
      </c>
      <c r="C106" s="10">
        <v>5</v>
      </c>
      <c r="D106" s="10">
        <v>4</v>
      </c>
      <c r="E106" s="10">
        <f t="shared" si="3"/>
        <v>1.25</v>
      </c>
      <c r="F106" s="10"/>
      <c r="G106" s="10"/>
      <c r="H106" s="10"/>
      <c r="I106" s="10"/>
      <c r="J106" s="10"/>
      <c r="K106" s="10"/>
      <c r="L106" s="10"/>
      <c r="M106" s="10"/>
      <c r="N106" s="10"/>
    </row>
    <row r="107" spans="2:14">
      <c r="B107" s="10" t="s">
        <v>1644</v>
      </c>
      <c r="C107" s="10">
        <v>19</v>
      </c>
      <c r="D107" s="10">
        <v>13</v>
      </c>
      <c r="E107" s="10">
        <f t="shared" si="3"/>
        <v>1.4615384615384615</v>
      </c>
      <c r="F107" s="10"/>
      <c r="G107" s="10"/>
      <c r="H107" s="10"/>
      <c r="I107" s="10"/>
      <c r="J107" s="10"/>
      <c r="K107" s="10"/>
      <c r="L107" s="10"/>
      <c r="M107" s="10"/>
      <c r="N107" s="10"/>
    </row>
    <row r="108" spans="2:14">
      <c r="B108" s="10" t="s">
        <v>1645</v>
      </c>
      <c r="C108" s="10">
        <v>17</v>
      </c>
      <c r="D108" s="10">
        <v>10</v>
      </c>
      <c r="E108" s="10">
        <f t="shared" si="3"/>
        <v>1.7</v>
      </c>
      <c r="F108" s="10"/>
      <c r="G108" s="10"/>
      <c r="H108" s="10"/>
      <c r="I108" s="10"/>
      <c r="J108" s="10"/>
      <c r="K108" s="10"/>
      <c r="L108" s="10"/>
      <c r="M108" s="10"/>
      <c r="N108" s="10"/>
    </row>
    <row r="109" spans="2:14">
      <c r="B109" s="10" t="s">
        <v>1646</v>
      </c>
      <c r="C109" s="10">
        <v>28</v>
      </c>
      <c r="D109" s="10">
        <v>18</v>
      </c>
      <c r="E109" s="10">
        <f t="shared" si="3"/>
        <v>1.5555555555555556</v>
      </c>
      <c r="F109" s="10"/>
      <c r="G109" s="10"/>
      <c r="H109" s="10"/>
      <c r="I109" s="10"/>
      <c r="J109" s="10"/>
      <c r="K109" s="10"/>
      <c r="L109" s="10"/>
      <c r="M109" s="10"/>
      <c r="N109" s="10"/>
    </row>
    <row r="110" spans="2:14">
      <c r="B110" s="10" t="s">
        <v>1647</v>
      </c>
      <c r="C110" s="10">
        <v>13</v>
      </c>
      <c r="D110" s="10">
        <v>11</v>
      </c>
      <c r="E110" s="10">
        <f t="shared" si="3"/>
        <v>1.1818181818181819</v>
      </c>
      <c r="F110" s="10"/>
      <c r="G110" s="10"/>
      <c r="H110" s="10"/>
      <c r="I110" s="10"/>
      <c r="J110" s="10"/>
      <c r="K110" s="10"/>
      <c r="L110" s="10"/>
      <c r="M110" s="10"/>
      <c r="N110" s="10"/>
    </row>
    <row r="111" spans="2:14">
      <c r="B111" s="10" t="s">
        <v>1648</v>
      </c>
      <c r="C111" s="10">
        <v>36</v>
      </c>
      <c r="D111" s="10">
        <v>15</v>
      </c>
      <c r="E111" s="10">
        <f t="shared" si="3"/>
        <v>2.4</v>
      </c>
      <c r="F111" s="10"/>
      <c r="G111" s="10"/>
      <c r="H111" s="10"/>
      <c r="I111" s="10"/>
      <c r="J111" s="10"/>
      <c r="K111" s="10"/>
      <c r="L111" s="10"/>
      <c r="M111" s="10"/>
      <c r="N111" s="10"/>
    </row>
    <row r="112" spans="2:14">
      <c r="B112" s="10" t="s">
        <v>1649</v>
      </c>
      <c r="C112" s="10">
        <v>33</v>
      </c>
      <c r="D112" s="10">
        <v>18</v>
      </c>
      <c r="E112" s="10">
        <f t="shared" si="3"/>
        <v>1.8333333333333333</v>
      </c>
      <c r="F112" s="10"/>
      <c r="G112" s="10"/>
      <c r="H112" s="10"/>
      <c r="I112" s="10"/>
      <c r="J112" s="10"/>
      <c r="K112" s="10"/>
      <c r="L112" s="10"/>
      <c r="M112" s="10"/>
      <c r="N112" s="10"/>
    </row>
    <row r="113" spans="2:14">
      <c r="B113" s="10" t="s">
        <v>1650</v>
      </c>
      <c r="C113" s="10">
        <v>222</v>
      </c>
      <c r="D113" s="10">
        <v>88</v>
      </c>
      <c r="E113" s="10">
        <f t="shared" si="3"/>
        <v>2.5227272727272729</v>
      </c>
      <c r="F113" s="10"/>
      <c r="G113" s="10"/>
      <c r="H113" s="10"/>
      <c r="I113" s="10"/>
      <c r="J113" s="10"/>
      <c r="K113" s="10"/>
      <c r="L113" s="10"/>
      <c r="M113" s="10"/>
      <c r="N113" s="10"/>
    </row>
    <row r="114" spans="2:14">
      <c r="B114" s="10" t="s">
        <v>1651</v>
      </c>
      <c r="C114" s="10">
        <v>79</v>
      </c>
      <c r="D114" s="10">
        <v>33</v>
      </c>
      <c r="E114" s="10">
        <f t="shared" si="3"/>
        <v>2.393939393939394</v>
      </c>
      <c r="F114" s="10"/>
      <c r="G114" s="10"/>
      <c r="H114" s="10"/>
      <c r="I114" s="10"/>
      <c r="J114" s="10"/>
      <c r="K114" s="10"/>
      <c r="L114" s="10"/>
      <c r="M114" s="10"/>
      <c r="N114" s="10"/>
    </row>
    <row r="115" spans="2:14">
      <c r="B115" s="10" t="s">
        <v>1652</v>
      </c>
      <c r="C115" s="10">
        <v>300</v>
      </c>
      <c r="D115" s="10">
        <v>112</v>
      </c>
      <c r="E115" s="10">
        <f t="shared" si="3"/>
        <v>2.6785714285714284</v>
      </c>
      <c r="F115" s="10"/>
      <c r="G115" s="10"/>
      <c r="H115" s="10"/>
      <c r="I115" s="10"/>
      <c r="J115" s="10"/>
      <c r="K115" s="10"/>
      <c r="L115" s="10"/>
      <c r="M115" s="10"/>
      <c r="N115" s="10"/>
    </row>
    <row r="116" spans="2:14">
      <c r="B116" s="10"/>
      <c r="C116" s="10"/>
      <c r="D116" s="10"/>
      <c r="E116" s="10"/>
      <c r="F116" s="10"/>
      <c r="G116" s="10"/>
      <c r="H116" s="10"/>
      <c r="I116" s="10"/>
      <c r="J116" s="10"/>
      <c r="K116" s="10"/>
      <c r="L116" s="10"/>
      <c r="M116" s="10"/>
      <c r="N116" s="10"/>
    </row>
    <row r="117" spans="2:14">
      <c r="B117" s="10" t="s">
        <v>1337</v>
      </c>
      <c r="C117" s="10">
        <v>875</v>
      </c>
      <c r="D117" s="10">
        <v>391</v>
      </c>
      <c r="E117" s="10">
        <f>C117/D117</f>
        <v>2.2378516624040921</v>
      </c>
      <c r="F117" s="10"/>
      <c r="G117" s="10"/>
      <c r="H117" s="10"/>
      <c r="I117" s="10"/>
      <c r="J117" s="10"/>
      <c r="K117" s="10"/>
      <c r="L117" s="10"/>
      <c r="M117" s="10"/>
      <c r="N117" s="10"/>
    </row>
    <row r="118" spans="2:14">
      <c r="B118" s="10"/>
      <c r="C118" s="10"/>
      <c r="D118" s="10"/>
      <c r="E118" s="10"/>
      <c r="F118" s="10"/>
      <c r="G118" s="10"/>
      <c r="H118" s="10"/>
      <c r="I118" s="10"/>
      <c r="J118" s="10"/>
      <c r="K118" s="10"/>
      <c r="L118" s="10"/>
      <c r="M118" s="10"/>
      <c r="N118" s="10"/>
    </row>
    <row r="119" spans="2:14">
      <c r="B119" s="10"/>
      <c r="C119" s="10"/>
      <c r="D119" s="10"/>
      <c r="E119" s="10"/>
      <c r="F119" s="10"/>
      <c r="G119" s="10"/>
      <c r="H119" s="10"/>
      <c r="I119" s="10"/>
      <c r="J119" s="10"/>
      <c r="K119" s="10"/>
      <c r="L119" s="10"/>
      <c r="M119" s="10"/>
      <c r="N119" s="10"/>
    </row>
    <row r="120" spans="2:14">
      <c r="B120" s="10"/>
      <c r="C120" s="10"/>
      <c r="D120" s="10"/>
      <c r="E120" s="10"/>
      <c r="F120" s="10"/>
      <c r="G120" s="10"/>
      <c r="H120" s="10"/>
      <c r="I120" s="10"/>
      <c r="J120" s="10"/>
      <c r="K120" s="10"/>
      <c r="L120" s="10"/>
      <c r="M120" s="10"/>
      <c r="N120" s="10"/>
    </row>
    <row r="125" spans="2:14">
      <c r="B125" s="13" t="s">
        <v>1339</v>
      </c>
      <c r="C125" s="14" t="s">
        <v>1577</v>
      </c>
      <c r="D125" s="14" t="s">
        <v>1654</v>
      </c>
      <c r="E125" s="14" t="s">
        <v>1655</v>
      </c>
      <c r="F125" s="14" t="s">
        <v>1656</v>
      </c>
      <c r="G125" s="14" t="s">
        <v>1658</v>
      </c>
      <c r="H125" s="19" t="s">
        <v>1659</v>
      </c>
      <c r="I125" s="14"/>
      <c r="J125" s="14"/>
      <c r="K125" s="14"/>
      <c r="L125" s="14"/>
    </row>
    <row r="126" spans="2:14">
      <c r="B126" s="15" t="s">
        <v>1635</v>
      </c>
      <c r="C126" s="14"/>
      <c r="D126" s="14"/>
      <c r="E126" s="16">
        <v>15</v>
      </c>
      <c r="F126" s="16">
        <v>15</v>
      </c>
      <c r="G126" s="13"/>
      <c r="H126" s="13"/>
      <c r="I126" s="14"/>
      <c r="J126" s="15"/>
      <c r="K126" s="16"/>
      <c r="L126" s="14"/>
    </row>
    <row r="127" spans="2:14">
      <c r="B127" s="15" t="s">
        <v>1637</v>
      </c>
      <c r="C127" s="16">
        <v>3</v>
      </c>
      <c r="D127" s="14"/>
      <c r="E127" s="16">
        <v>19</v>
      </c>
      <c r="F127" s="16">
        <v>19</v>
      </c>
      <c r="G127" s="16">
        <v>2</v>
      </c>
      <c r="H127" s="14"/>
      <c r="I127" s="14"/>
      <c r="J127" s="15"/>
      <c r="K127" s="16"/>
      <c r="L127" s="14"/>
    </row>
    <row r="128" spans="2:14">
      <c r="B128" s="15" t="s">
        <v>1639</v>
      </c>
      <c r="C128" s="16">
        <v>2</v>
      </c>
      <c r="D128" s="14"/>
      <c r="E128" s="16">
        <v>13</v>
      </c>
      <c r="F128" s="16">
        <v>13</v>
      </c>
      <c r="G128" s="16">
        <v>2</v>
      </c>
      <c r="H128" s="14"/>
      <c r="I128" s="14"/>
      <c r="J128" s="17"/>
      <c r="K128" s="18"/>
      <c r="L128" s="14"/>
    </row>
    <row r="129" spans="2:12">
      <c r="B129" s="15" t="s">
        <v>1640</v>
      </c>
      <c r="C129" s="16">
        <v>5</v>
      </c>
      <c r="D129" s="14"/>
      <c r="E129" s="16">
        <v>33</v>
      </c>
      <c r="F129" s="16">
        <v>33</v>
      </c>
      <c r="G129" s="16">
        <v>2</v>
      </c>
      <c r="H129" s="16">
        <v>12</v>
      </c>
      <c r="I129" s="14"/>
      <c r="J129" s="16"/>
      <c r="K129" s="14"/>
      <c r="L129" s="14"/>
    </row>
    <row r="130" spans="2:12">
      <c r="B130" s="15" t="s">
        <v>1642</v>
      </c>
      <c r="C130" s="16">
        <v>2</v>
      </c>
      <c r="D130" s="14"/>
      <c r="E130" s="16">
        <v>48</v>
      </c>
      <c r="F130" s="16">
        <v>48</v>
      </c>
      <c r="G130" s="16">
        <v>2</v>
      </c>
      <c r="H130" s="16">
        <v>13</v>
      </c>
      <c r="I130" s="14"/>
      <c r="J130" s="16"/>
      <c r="K130" s="14"/>
      <c r="L130" s="14"/>
    </row>
    <row r="131" spans="2:12">
      <c r="B131" s="15" t="s">
        <v>1644</v>
      </c>
      <c r="C131" s="16">
        <v>9</v>
      </c>
      <c r="D131" s="16">
        <v>4</v>
      </c>
      <c r="E131" s="16">
        <v>36</v>
      </c>
      <c r="F131" s="16">
        <v>36</v>
      </c>
      <c r="G131" s="16">
        <v>4</v>
      </c>
      <c r="H131" s="14"/>
      <c r="I131" s="14"/>
      <c r="J131" s="16"/>
      <c r="K131" s="14"/>
      <c r="L131" s="14"/>
    </row>
    <row r="132" spans="2:12">
      <c r="B132" s="15" t="s">
        <v>1646</v>
      </c>
      <c r="C132" s="16">
        <v>9</v>
      </c>
      <c r="D132" s="16">
        <v>4</v>
      </c>
      <c r="E132" s="16">
        <v>41</v>
      </c>
      <c r="F132" s="16">
        <v>41</v>
      </c>
      <c r="G132" s="16">
        <v>1</v>
      </c>
      <c r="H132" s="14"/>
      <c r="I132" s="14"/>
      <c r="J132" s="16"/>
      <c r="K132" s="14"/>
      <c r="L132" s="14"/>
    </row>
    <row r="133" spans="2:12">
      <c r="B133" s="15" t="s">
        <v>1648</v>
      </c>
      <c r="C133" s="16">
        <v>15</v>
      </c>
      <c r="D133" s="16">
        <v>11</v>
      </c>
      <c r="E133" s="16">
        <v>69</v>
      </c>
      <c r="F133" s="16">
        <v>69</v>
      </c>
      <c r="G133" s="17"/>
      <c r="I133" s="14"/>
      <c r="J133" s="16"/>
      <c r="K133" s="14"/>
      <c r="L133" s="14"/>
    </row>
    <row r="134" spans="2:12">
      <c r="B134" s="15" t="s">
        <v>1650</v>
      </c>
      <c r="C134" s="16">
        <v>36</v>
      </c>
      <c r="D134" s="16">
        <v>4</v>
      </c>
      <c r="E134" s="16">
        <v>301</v>
      </c>
      <c r="F134" s="16">
        <v>301</v>
      </c>
      <c r="G134" s="14"/>
      <c r="H134" s="16"/>
      <c r="I134" s="14"/>
      <c r="J134" s="16"/>
      <c r="K134" s="14"/>
      <c r="L134" s="14"/>
    </row>
    <row r="135" spans="2:12">
      <c r="B135" s="15" t="s">
        <v>1657</v>
      </c>
      <c r="C135" s="16">
        <v>77</v>
      </c>
      <c r="D135" s="16">
        <v>37</v>
      </c>
      <c r="E135" s="16">
        <v>300</v>
      </c>
      <c r="F135" s="16">
        <v>300</v>
      </c>
      <c r="G135" s="14"/>
      <c r="H135" s="16"/>
      <c r="I135" s="14"/>
      <c r="J135" s="16"/>
      <c r="K135" s="14"/>
      <c r="L135" s="14"/>
    </row>
    <row r="136" spans="2:12">
      <c r="B136" s="17" t="s">
        <v>1337</v>
      </c>
      <c r="C136" s="18">
        <f t="shared" ref="C136:D136" si="4">SUM(C126:C135)</f>
        <v>158</v>
      </c>
      <c r="D136" s="18">
        <f t="shared" si="4"/>
        <v>60</v>
      </c>
      <c r="E136" s="18">
        <f>SUM(E126:E135)</f>
        <v>875</v>
      </c>
      <c r="F136" s="18">
        <f t="shared" ref="F136:H136" si="5">SUM(F126:F135)</f>
        <v>875</v>
      </c>
      <c r="G136" s="18">
        <f t="shared" si="5"/>
        <v>13</v>
      </c>
      <c r="H136" s="18">
        <f t="shared" si="5"/>
        <v>25</v>
      </c>
      <c r="I136" s="14"/>
      <c r="J136" s="18"/>
      <c r="K136" s="14"/>
      <c r="L136" s="14"/>
    </row>
    <row r="137" spans="2:12">
      <c r="B137" s="14"/>
      <c r="C137" s="14"/>
      <c r="D137" s="14"/>
      <c r="E137" s="14"/>
      <c r="F137" s="14"/>
      <c r="G137" s="14"/>
      <c r="H137" s="14"/>
      <c r="I137" s="14"/>
      <c r="J137" s="14"/>
      <c r="K137" s="14"/>
      <c r="L137"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Sheet3</vt:lpstr>
      <vt:lpstr>ipc count</vt:lpstr>
      <vt:lpstr>country - year analysis</vt:lpstr>
      <vt:lpstr>country analysis</vt:lpstr>
      <vt:lpstr>company-year analysis</vt:lpstr>
      <vt:lpstr>company-yera-graphics</vt:lpstr>
      <vt:lpstr>ipc count per patent</vt:lpstr>
      <vt:lpstr>ipc count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Mesut YILMAZ</dc:creator>
  <cp:lastModifiedBy>Mesut YILMAZ</cp:lastModifiedBy>
  <dcterms:created xsi:type="dcterms:W3CDTF">2018-05-12T20:52:36Z</dcterms:created>
  <dcterms:modified xsi:type="dcterms:W3CDTF">2018-05-16T15:20:55Z</dcterms:modified>
</cp:coreProperties>
</file>