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01.products\02.SSM\01.Management\03.跟踪与监控\03.日报\"/>
    </mc:Choice>
  </mc:AlternateContent>
  <bookViews>
    <workbookView xWindow="0" yWindow="0" windowWidth="20490" windowHeight="7560" tabRatio="800" activeTab="2"/>
  </bookViews>
  <sheets>
    <sheet name="问题跟踪" sheetId="13" r:id="rId1"/>
    <sheet name="故障率趋势图" sheetId="11" r:id="rId2"/>
    <sheet name="故障趋势图表" sheetId="15" r:id="rId3"/>
    <sheet name="总故障率" sheetId="9" r:id="rId4"/>
    <sheet name="1号门诊故障统计" sheetId="5" r:id="rId5"/>
    <sheet name="2号门诊故障统计" sheetId="7" r:id="rId6"/>
    <sheet name="运维组提出的故障分析及解决方案建议" sheetId="10" r:id="rId7"/>
    <sheet name="财务补录数据" sheetId="12" r:id="rId8"/>
  </sheets>
  <calcPr calcId="162913" concurrentCalc="0"/>
</workbook>
</file>

<file path=xl/calcChain.xml><?xml version="1.0" encoding="utf-8"?>
<calcChain xmlns="http://schemas.openxmlformats.org/spreadsheetml/2006/main">
  <c r="Z5" i="15" l="1"/>
  <c r="Q40" i="5"/>
  <c r="R40" i="5"/>
  <c r="C40" i="5"/>
  <c r="Q62" i="7"/>
  <c r="R62" i="7"/>
  <c r="C62" i="7"/>
  <c r="C9" i="9"/>
  <c r="E9" i="9"/>
  <c r="F9" i="9"/>
  <c r="AA8" i="11"/>
  <c r="H32" i="5"/>
  <c r="H35" i="5"/>
  <c r="C35" i="5"/>
  <c r="C57" i="7"/>
  <c r="C4" i="9"/>
  <c r="O20" i="9"/>
  <c r="E4" i="9"/>
  <c r="F4" i="9"/>
  <c r="AA3" i="11"/>
  <c r="L38" i="5"/>
  <c r="C38" i="5"/>
  <c r="L60" i="7"/>
  <c r="C60" i="7"/>
  <c r="C7" i="9"/>
  <c r="E7" i="9"/>
  <c r="F7" i="9"/>
  <c r="AA6" i="11"/>
  <c r="N39" i="5"/>
  <c r="O32" i="5"/>
  <c r="O39" i="5"/>
  <c r="C39" i="5"/>
  <c r="N61" i="7"/>
  <c r="O54" i="7"/>
  <c r="O61" i="7"/>
  <c r="C61" i="7"/>
  <c r="C8" i="9"/>
  <c r="E8" i="9"/>
  <c r="F8" i="9"/>
  <c r="AA7" i="11"/>
  <c r="S41" i="5"/>
  <c r="C41" i="5"/>
  <c r="S63" i="7"/>
  <c r="C63" i="7"/>
  <c r="C10" i="9"/>
  <c r="E10" i="9"/>
  <c r="F10" i="9"/>
  <c r="AA9" i="11"/>
  <c r="T42" i="5"/>
  <c r="C42" i="5"/>
  <c r="T64" i="7"/>
  <c r="C64" i="7"/>
  <c r="C11" i="9"/>
  <c r="E11" i="9"/>
  <c r="F11" i="9"/>
  <c r="AA10" i="11"/>
  <c r="V43" i="5"/>
  <c r="C43" i="5"/>
  <c r="V65" i="7"/>
  <c r="C65" i="7"/>
  <c r="C12" i="9"/>
  <c r="E12" i="9"/>
  <c r="F12" i="9"/>
  <c r="AA11" i="11"/>
  <c r="K32" i="5"/>
  <c r="K44" i="5"/>
  <c r="M44" i="5"/>
  <c r="P44" i="5"/>
  <c r="U44" i="5"/>
  <c r="W32" i="5"/>
  <c r="W44" i="5"/>
  <c r="Z44" i="5"/>
  <c r="C44" i="5"/>
  <c r="K66" i="7"/>
  <c r="M66" i="7"/>
  <c r="P66" i="7"/>
  <c r="U66" i="7"/>
  <c r="W66" i="7"/>
  <c r="Z66" i="7"/>
  <c r="C66" i="7"/>
  <c r="C13" i="9"/>
  <c r="E13" i="9"/>
  <c r="F13" i="9"/>
  <c r="AA12" i="11"/>
  <c r="AA13" i="11"/>
  <c r="AA14" i="11"/>
  <c r="C32" i="5"/>
  <c r="C47" i="5"/>
  <c r="C54" i="7"/>
  <c r="C69" i="7"/>
  <c r="C16" i="9"/>
  <c r="E16" i="9"/>
  <c r="F16" i="9"/>
  <c r="AA15" i="11"/>
  <c r="G4" i="9"/>
  <c r="I32" i="5"/>
  <c r="I36" i="5"/>
  <c r="C36" i="5"/>
  <c r="C58" i="7"/>
  <c r="C5" i="9"/>
  <c r="G5" i="9"/>
  <c r="X45" i="5"/>
  <c r="Y45" i="5"/>
  <c r="C45" i="5"/>
  <c r="X67" i="7"/>
  <c r="Y67" i="7"/>
  <c r="C67" i="7"/>
  <c r="C14" i="9"/>
  <c r="G14" i="9"/>
  <c r="G18" i="9"/>
  <c r="H8" i="9"/>
  <c r="J32" i="5"/>
  <c r="J37" i="5"/>
  <c r="C37" i="5"/>
  <c r="J59" i="7"/>
  <c r="C59" i="7"/>
  <c r="C6" i="9"/>
  <c r="H6" i="9"/>
  <c r="H7" i="9"/>
  <c r="H9" i="9"/>
  <c r="H10" i="9"/>
  <c r="H11" i="9"/>
  <c r="H12" i="9"/>
  <c r="AA32" i="5"/>
  <c r="AA46" i="5"/>
  <c r="AB46" i="5"/>
  <c r="C46" i="5"/>
  <c r="AA68" i="7"/>
  <c r="AB68" i="7"/>
  <c r="C68" i="7"/>
  <c r="C15" i="9"/>
  <c r="H15" i="9"/>
  <c r="H17" i="9"/>
  <c r="H18" i="9"/>
  <c r="H19" i="9"/>
  <c r="I13" i="9"/>
  <c r="I17" i="9"/>
  <c r="I18" i="9"/>
  <c r="I19" i="9"/>
  <c r="J16" i="9"/>
  <c r="J17" i="9"/>
  <c r="J18" i="9"/>
  <c r="J19" i="9"/>
  <c r="AC32" i="5"/>
  <c r="AC54" i="7"/>
  <c r="K17" i="9"/>
  <c r="K18" i="9"/>
  <c r="K19" i="9"/>
  <c r="F6" i="9"/>
  <c r="F5" i="9"/>
  <c r="C74" i="7"/>
  <c r="H73" i="7"/>
  <c r="C73" i="7"/>
  <c r="G72" i="7"/>
  <c r="F72" i="7"/>
  <c r="E72" i="7"/>
  <c r="D72" i="7"/>
  <c r="C72" i="7"/>
  <c r="I54" i="7"/>
  <c r="I58" i="7"/>
  <c r="H54" i="7"/>
  <c r="H57" i="7"/>
  <c r="G56" i="7"/>
  <c r="F56" i="7"/>
  <c r="E56" i="7"/>
  <c r="D56" i="7"/>
  <c r="C56" i="7"/>
  <c r="I52" i="5"/>
  <c r="C52" i="5"/>
  <c r="H51" i="5"/>
  <c r="C51" i="5"/>
  <c r="G50" i="5"/>
  <c r="F50" i="5"/>
  <c r="E50" i="5"/>
  <c r="D50" i="5"/>
  <c r="C50" i="5"/>
  <c r="F32" i="5"/>
  <c r="F34" i="5"/>
  <c r="E34" i="5"/>
  <c r="D32" i="5"/>
  <c r="D34" i="5"/>
  <c r="C23" i="9"/>
  <c r="C22" i="9"/>
  <c r="C21" i="9"/>
  <c r="E3" i="9"/>
  <c r="G19" i="9"/>
  <c r="G3" i="9"/>
  <c r="AA2" i="11"/>
  <c r="G32" i="5"/>
  <c r="G34" i="5"/>
  <c r="C34" i="5"/>
  <c r="C3" i="9"/>
  <c r="F3" i="9"/>
</calcChain>
</file>

<file path=xl/sharedStrings.xml><?xml version="1.0" encoding="utf-8"?>
<sst xmlns="http://schemas.openxmlformats.org/spreadsheetml/2006/main" count="850" uniqueCount="507">
  <si>
    <t>一、今日问题解决状况：</t>
  </si>
  <si>
    <t>序号</t>
  </si>
  <si>
    <t>问题描述</t>
  </si>
  <si>
    <t>是否解决</t>
  </si>
  <si>
    <t>前期需要补录的金额已经补录成功；</t>
  </si>
  <si>
    <t>前期充值异常记录均已视频核实除个别记录需与患者核实外，均已处理</t>
  </si>
  <si>
    <t>财务对账；</t>
  </si>
  <si>
    <t>Webservice接口程序发布异常，导致部分业务访问404错误。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</si>
  <si>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</si>
  <si>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</si>
  <si>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</si>
  <si>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</si>
  <si>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</si>
  <si>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</si>
  <si>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</si>
  <si>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</si>
  <si>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</si>
  <si>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</si>
  <si>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</si>
  <si>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</si>
  <si>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</si>
  <si>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</si>
  <si>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</si>
  <si>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</si>
  <si>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</si>
  <si>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</si>
  <si>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</si>
  <si>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</si>
  <si>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</si>
  <si>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</si>
  <si>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</si>
  <si>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</si>
  <si>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</si>
  <si>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</si>
  <si>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</si>
  <si>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</si>
  <si>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</si>
  <si>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</si>
  <si>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</si>
  <si>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</si>
  <si>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</si>
  <si>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</si>
  <si>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</si>
  <si>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</si>
  <si>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</si>
  <si>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</si>
  <si>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</si>
  <si>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</si>
  <si>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</si>
  <si>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</si>
  <si>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</si>
  <si>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</si>
  <si>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</si>
  <si>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</si>
  <si>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</si>
  <si>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</si>
  <si>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</si>
  <si>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</si>
  <si>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</si>
  <si>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</si>
  <si>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</si>
  <si>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7月16日（天）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</si>
  <si>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</si>
  <si>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</si>
  <si>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</si>
  <si>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</si>
  <si>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</si>
  <si>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</si>
  <si>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</si>
  <si>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</si>
  <si>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</si>
  <si>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</si>
  <si>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</si>
  <si>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</si>
  <si>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</si>
  <si>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</si>
  <si>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</si>
  <si>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</si>
  <si>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</si>
  <si>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</si>
  <si>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</si>
  <si>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</si>
  <si>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</si>
  <si>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</si>
  <si>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</si>
  <si>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</si>
  <si>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</si>
  <si>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</si>
  <si>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</si>
  <si>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</si>
  <si>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</si>
  <si>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</si>
  <si>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</si>
  <si>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</si>
  <si>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</si>
  <si>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</si>
  <si>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</si>
  <si>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</si>
  <si>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</si>
  <si>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</si>
  <si>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</si>
  <si>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</si>
  <si>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</si>
  <si>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</si>
  <si>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</si>
  <si>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</si>
  <si>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</si>
  <si>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</si>
  <si>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</si>
  <si>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</si>
  <si>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</si>
  <si>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</si>
  <si>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</si>
  <si>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</si>
  <si>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</si>
  <si>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</si>
  <si>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</si>
  <si>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</si>
  <si>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</si>
  <si>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</si>
  <si>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</si>
  <si>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</si>
  <si>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</si>
  <si>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</si>
  <si>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</si>
  <si>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</si>
  <si>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</si>
  <si>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</si>
  <si>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日期</t>
  </si>
  <si>
    <t>7月17日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</si>
  <si>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</si>
  <si>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</si>
  <si>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</si>
  <si>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</si>
  <si>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</si>
  <si>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</si>
  <si>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</si>
  <si>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</si>
  <si>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</si>
  <si>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</si>
  <si>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</si>
  <si>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</si>
  <si>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</si>
  <si>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</si>
  <si>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</si>
  <si>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</si>
  <si>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</si>
  <si>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</si>
  <si>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</si>
  <si>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</si>
  <si>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</si>
  <si>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</si>
  <si>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</si>
  <si>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</si>
  <si>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</si>
  <si>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</si>
  <si>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</si>
  <si>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</si>
  <si>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</si>
  <si>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</si>
  <si>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</si>
  <si>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</si>
  <si>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</si>
  <si>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</si>
  <si>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</si>
  <si>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</si>
  <si>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</si>
  <si>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</si>
  <si>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</si>
  <si>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</si>
  <si>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</si>
  <si>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</si>
  <si>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</si>
  <si>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</si>
  <si>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</si>
  <si>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</si>
  <si>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</si>
  <si>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</si>
  <si>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</si>
  <si>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</si>
  <si>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</si>
  <si>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</si>
  <si>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</si>
  <si>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</si>
  <si>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</si>
  <si>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</si>
  <si>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</si>
  <si>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</si>
  <si>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</si>
  <si>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</si>
  <si>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</si>
  <si>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</si>
  <si>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</si>
  <si>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</si>
  <si>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</si>
  <si>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</si>
  <si>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</si>
  <si>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</si>
  <si>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</si>
  <si>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</si>
  <si>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</si>
  <si>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</si>
  <si>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</si>
  <si>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</si>
  <si>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</si>
  <si>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</si>
  <si>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</si>
  <si>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</si>
  <si>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</si>
  <si>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</si>
  <si>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</si>
  <si>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</si>
  <si>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</si>
  <si>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</si>
  <si>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</si>
  <si>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</si>
  <si>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</si>
  <si>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</si>
  <si>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</si>
  <si>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</si>
  <si>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</si>
  <si>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</si>
  <si>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</si>
  <si>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</si>
  <si>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</si>
  <si>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</si>
  <si>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</si>
  <si>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</si>
  <si>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</si>
  <si>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</si>
  <si>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</si>
  <si>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</si>
  <si>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</si>
  <si>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</si>
  <si>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</si>
  <si>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</si>
  <si>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</si>
  <si>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</si>
  <si>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</si>
  <si>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</si>
  <si>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</si>
  <si>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</si>
  <si>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</si>
  <si>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</si>
  <si>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</si>
  <si>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</si>
  <si>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</si>
  <si>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</si>
  <si>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</si>
  <si>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</si>
  <si>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</si>
  <si>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</si>
  <si>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</si>
  <si>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</si>
  <si>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</si>
  <si>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</si>
  <si>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</si>
  <si>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</si>
  <si>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</si>
  <si>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</si>
  <si>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</si>
  <si>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</si>
  <si>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</si>
  <si>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</si>
  <si>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</si>
  <si>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</si>
  <si>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</si>
  <si>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</si>
  <si>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</si>
  <si>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</si>
  <si>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</si>
  <si>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</si>
  <si>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</si>
  <si>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</si>
  <si>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</si>
  <si>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</si>
  <si>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</si>
  <si>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</si>
  <si>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</si>
  <si>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</si>
  <si>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</si>
  <si>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</si>
  <si>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</si>
  <si>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</si>
  <si>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</si>
  <si>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</si>
  <si>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</si>
  <si>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</si>
  <si>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</si>
  <si>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</si>
  <si>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</si>
  <si>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</si>
  <si>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</si>
  <si>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</si>
  <si>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</si>
  <si>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</si>
  <si>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</si>
  <si>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</si>
  <si>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</si>
  <si>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</si>
  <si>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</si>
  <si>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</si>
  <si>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</si>
  <si>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</si>
  <si>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</si>
  <si>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</si>
  <si>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</si>
  <si>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</si>
  <si>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</si>
  <si>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</si>
  <si>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</si>
  <si>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</si>
  <si>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</si>
  <si>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</si>
  <si>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</si>
  <si>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</si>
  <si>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</si>
  <si>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</si>
  <si>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</si>
  <si>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</si>
  <si>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</si>
  <si>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</si>
  <si>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</si>
  <si>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</si>
  <si>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</si>
  <si>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</si>
  <si>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</si>
  <si>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</si>
  <si>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</si>
  <si>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</si>
  <si>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</si>
  <si>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</si>
  <si>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</si>
  <si>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</si>
  <si>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</si>
  <si>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</si>
  <si>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</si>
  <si>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</si>
  <si>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</si>
  <si>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</si>
  <si>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</si>
  <si>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</si>
  <si>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</si>
  <si>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</si>
  <si>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</si>
  <si>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</si>
  <si>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</si>
  <si>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</si>
  <si>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</si>
  <si>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</si>
  <si>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</si>
  <si>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</si>
  <si>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</si>
  <si>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</si>
  <si>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</si>
  <si>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</si>
  <si>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</si>
  <si>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</si>
  <si>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</si>
  <si>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</si>
  <si>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</si>
  <si>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</si>
  <si>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</si>
  <si>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</si>
  <si>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</si>
  <si>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</si>
  <si>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</si>
  <si>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</si>
  <si>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</si>
  <si>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</si>
  <si>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</si>
  <si>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</si>
  <si>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</si>
  <si>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</si>
  <si>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</si>
  <si>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</si>
  <si>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</si>
  <si>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</si>
  <si>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</si>
  <si>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</si>
  <si>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</si>
  <si>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</si>
  <si>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</si>
  <si>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</si>
  <si>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</si>
  <si>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</si>
  <si>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</si>
  <si>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</si>
  <si>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</si>
  <si>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</si>
  <si>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</si>
  <si>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</si>
  <si>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</si>
  <si>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</si>
  <si>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</si>
  <si>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</si>
  <si>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</si>
  <si>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</si>
  <si>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</si>
  <si>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</si>
  <si>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</si>
  <si>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</si>
  <si>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</si>
  <si>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</si>
  <si>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</si>
  <si>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</si>
  <si>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</si>
  <si>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</si>
  <si>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</si>
  <si>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</si>
  <si>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</si>
  <si>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</si>
  <si>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</si>
  <si>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</si>
  <si>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</si>
  <si>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</si>
  <si>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</si>
  <si>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</si>
  <si>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</si>
  <si>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</si>
  <si>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</si>
  <si>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</si>
  <si>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</si>
  <si>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</si>
  <si>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</si>
  <si>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</si>
  <si>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</si>
  <si>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</si>
  <si>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</si>
  <si>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</si>
  <si>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</si>
  <si>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</si>
  <si>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</si>
  <si>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</si>
  <si>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</si>
  <si>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</si>
  <si>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</si>
  <si>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</si>
  <si>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</si>
  <si>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</si>
  <si>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</si>
  <si>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</si>
  <si>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</si>
  <si>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</si>
  <si>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</si>
  <si>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</si>
  <si>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</si>
  <si>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</si>
  <si>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</si>
  <si>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</si>
  <si>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</si>
  <si>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</si>
  <si>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</si>
  <si>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</si>
  <si>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</si>
  <si>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</si>
  <si>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</si>
  <si>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</si>
  <si>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</si>
  <si>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</si>
  <si>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</si>
  <si>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</si>
  <si>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</si>
  <si>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</si>
  <si>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</si>
  <si>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</si>
  <si>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</si>
  <si>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</si>
  <si>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</si>
  <si>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</si>
  <si>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</si>
  <si>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</si>
  <si>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</si>
  <si>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</si>
  <si>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</si>
  <si>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</si>
  <si>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</si>
  <si>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</si>
  <si>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</si>
  <si>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</si>
  <si>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</si>
  <si>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</si>
  <si>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</si>
  <si>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</si>
  <si>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</si>
  <si>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</si>
  <si>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</si>
  <si>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</si>
  <si>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</si>
  <si>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</si>
  <si>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</si>
  <si>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</si>
  <si>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</si>
  <si>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</si>
  <si>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杨文敏</t>
  </si>
  <si>
    <t>zs0024/068</t>
  </si>
  <si>
    <t>8点55分</t>
  </si>
  <si>
    <t>进钞错账，存入500，到账200，</t>
  </si>
  <si>
    <t>汪红梅</t>
  </si>
  <si>
    <t>状态为A,已处理</t>
  </si>
  <si>
    <t>发布程序</t>
    <phoneticPr fontId="21" type="noConversion"/>
  </si>
  <si>
    <t>预存限额改为10万,已发布。</t>
    <phoneticPr fontId="21" type="noConversion"/>
  </si>
  <si>
    <t>1、已处理到截止6月20日记录，存在部分数据一致，已解决。
2、支付宝、微信、银联、广发退款交易明细对账已开发，招行接口开发中</t>
    <phoneticPr fontId="21" type="noConversion"/>
  </si>
  <si>
    <t>已排查原因，有一台负载服务器程序发布失败。</t>
    <phoneticPr fontId="21" type="noConversion"/>
  </si>
  <si>
    <t>发卡故障:32台</t>
    <phoneticPr fontId="21" type="noConversion"/>
  </si>
  <si>
    <t>已整改设备</t>
    <phoneticPr fontId="21" type="noConversion"/>
  </si>
  <si>
    <t>7月15日（六）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</si>
</sst>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_ "/>
    <numFmt numFmtId="178" formatCode="0;[Red]0"/>
    <numFmt numFmtId="180" formatCode="m/d;@"/>
  </numFmts>
  <fonts count="23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0" fontId="19" fillId="0" borderId="0">
      <alignment vertical="center"/>
    </xf>
  </cellStyleXfs>
  <cellXfs count="173">
    <xf numFmtId="0" fontId="0" fillId="0" borderId="0" xfId="0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Fill="1">
      <alignment vertical="center"/>
    </xf>
    <xf numFmtId="0" fontId="2" fillId="3" borderId="2" xfId="0" applyFont="1" applyFill="1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4" fillId="3" borderId="2" xfId="3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6" fillId="2" borderId="2" xfId="3" applyNumberFormat="1" applyFont="1" applyFill="1" applyBorder="1" applyAlignment="1">
      <alignment horizontal="center" vertical="center" wrapText="1"/>
    </xf>
    <xf numFmtId="49" fontId="6" fillId="3" borderId="2" xfId="3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/>
    </xf>
    <xf numFmtId="176" fontId="0" fillId="2" borderId="2" xfId="0" applyNumberFormat="1" applyFill="1" applyBorder="1">
      <alignment vertical="center"/>
    </xf>
    <xf numFmtId="176" fontId="6" fillId="3" borderId="2" xfId="3" applyNumberFormat="1" applyFont="1" applyFill="1" applyBorder="1" applyAlignment="1">
      <alignment horizontal="center" vertical="center" wrapText="1"/>
    </xf>
    <xf numFmtId="176" fontId="19" fillId="0" borderId="2" xfId="3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176" fontId="19" fillId="0" borderId="2" xfId="3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0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2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19" fillId="0" borderId="5" xfId="3" applyNumberForma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3" applyNumberFormat="1" applyFont="1" applyBorder="1">
      <alignment vertical="center"/>
    </xf>
    <xf numFmtId="176" fontId="0" fillId="0" borderId="5" xfId="3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49" fontId="9" fillId="0" borderId="2" xfId="0" applyNumberFormat="1" applyFon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6" fontId="0" fillId="0" borderId="2" xfId="3" applyNumberFormat="1" applyFont="1" applyBorder="1" applyAlignment="1">
      <alignment horizontal="center" vertical="center"/>
    </xf>
    <xf numFmtId="176" fontId="13" fillId="3" borderId="2" xfId="3" applyNumberFormat="1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0" fontId="14" fillId="0" borderId="0" xfId="1">
      <alignment vertical="center"/>
    </xf>
    <xf numFmtId="0" fontId="19" fillId="0" borderId="0" xfId="3">
      <alignment vertical="center"/>
    </xf>
    <xf numFmtId="10" fontId="0" fillId="0" borderId="0" xfId="0" applyNumberFormat="1">
      <alignment vertical="center"/>
    </xf>
    <xf numFmtId="10" fontId="0" fillId="2" borderId="2" xfId="0" applyNumberFormat="1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10" fontId="0" fillId="0" borderId="2" xfId="0" applyNumberFormat="1" applyFill="1" applyBorder="1">
      <alignment vertical="center"/>
    </xf>
    <xf numFmtId="0" fontId="0" fillId="2" borderId="2" xfId="0" applyFont="1" applyFill="1" applyBorder="1">
      <alignment vertical="center"/>
    </xf>
    <xf numFmtId="10" fontId="0" fillId="2" borderId="2" xfId="2" applyNumberFormat="1" applyFont="1" applyFill="1" applyBorder="1" applyAlignment="1">
      <alignment vertical="center"/>
    </xf>
    <xf numFmtId="9" fontId="0" fillId="0" borderId="2" xfId="2" applyFont="1" applyBorder="1" applyAlignment="1">
      <alignment vertical="center"/>
    </xf>
    <xf numFmtId="0" fontId="0" fillId="0" borderId="2" xfId="0" applyFont="1" applyBorder="1">
      <alignment vertical="center"/>
    </xf>
    <xf numFmtId="0" fontId="0" fillId="6" borderId="2" xfId="0" applyFont="1" applyFill="1" applyBorder="1">
      <alignment vertical="center"/>
    </xf>
    <xf numFmtId="10" fontId="0" fillId="6" borderId="2" xfId="2" applyNumberFormat="1" applyFont="1" applyFill="1" applyBorder="1" applyAlignment="1">
      <alignment vertical="center"/>
    </xf>
    <xf numFmtId="0" fontId="0" fillId="6" borderId="2" xfId="0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5" borderId="2" xfId="0" applyNumberFormat="1" applyFill="1" applyBorder="1">
      <alignment vertical="center"/>
    </xf>
    <xf numFmtId="177" fontId="0" fillId="0" borderId="0" xfId="0" applyNumberFormat="1">
      <alignment vertical="center"/>
    </xf>
    <xf numFmtId="10" fontId="0" fillId="5" borderId="2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2" xfId="0" applyFont="1" applyFill="1" applyBorder="1">
      <alignment vertical="center"/>
    </xf>
    <xf numFmtId="0" fontId="0" fillId="8" borderId="2" xfId="0" applyFont="1" applyFill="1" applyBorder="1">
      <alignment vertical="center"/>
    </xf>
    <xf numFmtId="177" fontId="0" fillId="7" borderId="2" xfId="0" applyNumberFormat="1" applyFill="1" applyBorder="1">
      <alignment vertical="center"/>
    </xf>
    <xf numFmtId="177" fontId="0" fillId="8" borderId="0" xfId="0" applyNumberFormat="1" applyFill="1" applyBorder="1">
      <alignment vertical="center"/>
    </xf>
    <xf numFmtId="177" fontId="0" fillId="9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0" fontId="0" fillId="7" borderId="2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2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11" borderId="2" xfId="0" applyFill="1" applyBorder="1">
      <alignment vertical="center"/>
    </xf>
    <xf numFmtId="10" fontId="0" fillId="0" borderId="2" xfId="2" applyNumberFormat="1" applyFont="1" applyFill="1" applyBorder="1" applyAlignment="1">
      <alignment vertical="center"/>
    </xf>
    <xf numFmtId="10" fontId="0" fillId="0" borderId="2" xfId="2" applyNumberFormat="1" applyFont="1" applyBorder="1" applyAlignment="1">
      <alignment vertical="center"/>
    </xf>
    <xf numFmtId="0" fontId="0" fillId="0" borderId="2" xfId="2" applyNumberFormat="1" applyFont="1" applyBorder="1" applyAlignment="1">
      <alignment vertical="center"/>
    </xf>
    <xf numFmtId="10" fontId="0" fillId="0" borderId="2" xfId="0" applyNumberFormat="1" applyBorder="1">
      <alignment vertical="center"/>
    </xf>
    <xf numFmtId="10" fontId="0" fillId="0" borderId="2" xfId="0" applyNumberFormat="1" applyBorder="1" applyAlignment="1">
      <alignment horizontal="right" vertical="center"/>
    </xf>
    <xf numFmtId="58" fontId="0" fillId="11" borderId="2" xfId="0" applyNumberFormat="1" applyFill="1" applyBorder="1">
      <alignment vertical="center"/>
    </xf>
    <xf numFmtId="58" fontId="0" fillId="10" borderId="2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2" xfId="0" applyNumberFormat="1" applyFill="1" applyBorder="1">
      <alignment vertical="center"/>
    </xf>
    <xf numFmtId="10" fontId="0" fillId="0" borderId="4" xfId="0" applyNumberFormat="1" applyBorder="1">
      <alignment vertical="center"/>
    </xf>
    <xf numFmtId="10" fontId="0" fillId="6" borderId="2" xfId="0" applyNumberFormat="1" applyFill="1" applyBorder="1">
      <alignment vertical="center"/>
    </xf>
    <xf numFmtId="10" fontId="0" fillId="6" borderId="2" xfId="0" applyNumberForma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2" xfId="2" applyNumberFormat="1" applyFont="1" applyFill="1" applyBorder="1" applyAlignment="1">
      <alignment vertical="center"/>
    </xf>
    <xf numFmtId="10" fontId="0" fillId="12" borderId="2" xfId="0" applyNumberFormat="1" applyFill="1" applyBorder="1">
      <alignment vertical="center"/>
    </xf>
    <xf numFmtId="58" fontId="15" fillId="11" borderId="2" xfId="0" applyNumberFormat="1" applyFont="1" applyFill="1" applyBorder="1">
      <alignment vertical="center"/>
    </xf>
    <xf numFmtId="10" fontId="0" fillId="13" borderId="2" xfId="2" applyNumberFormat="1" applyFont="1" applyFill="1" applyBorder="1" applyAlignment="1">
      <alignment vertical="center"/>
    </xf>
    <xf numFmtId="176" fontId="16" fillId="0" borderId="0" xfId="0" applyNumberFormat="1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Border="1" applyAlignment="1">
      <alignment horizontal="left" vertical="center"/>
    </xf>
    <xf numFmtId="176" fontId="17" fillId="14" borderId="2" xfId="0" applyNumberFormat="1" applyFont="1" applyFill="1" applyBorder="1" applyAlignment="1">
      <alignment horizontal="center" vertical="center" wrapText="1"/>
    </xf>
    <xf numFmtId="0" fontId="17" fillId="14" borderId="2" xfId="0" applyFont="1" applyFill="1" applyBorder="1" applyAlignment="1">
      <alignment horizontal="center" vertical="center" wrapText="1"/>
    </xf>
    <xf numFmtId="176" fontId="17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center" wrapText="1"/>
    </xf>
    <xf numFmtId="176" fontId="18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justify" vertical="center" wrapText="1"/>
    </xf>
    <xf numFmtId="14" fontId="17" fillId="0" borderId="2" xfId="0" applyNumberFormat="1" applyFont="1" applyBorder="1" applyAlignment="1">
      <alignment horizontal="justify" vertical="center" wrapText="1"/>
    </xf>
    <xf numFmtId="14" fontId="0" fillId="16" borderId="0" xfId="0" applyNumberFormat="1" applyFill="1">
      <alignment vertical="center"/>
    </xf>
    <xf numFmtId="0" fontId="0" fillId="16" borderId="0" xfId="0" applyFill="1">
      <alignment vertical="center"/>
    </xf>
    <xf numFmtId="178" fontId="0" fillId="4" borderId="2" xfId="0" applyNumberFormat="1" applyFill="1" applyBorder="1">
      <alignment vertical="center"/>
    </xf>
    <xf numFmtId="178" fontId="0" fillId="0" borderId="2" xfId="2" applyNumberFormat="1" applyFont="1" applyBorder="1" applyAlignment="1">
      <alignment vertical="center"/>
    </xf>
    <xf numFmtId="178" fontId="0" fillId="0" borderId="2" xfId="0" applyNumberFormat="1" applyBorder="1">
      <alignment vertical="center"/>
    </xf>
    <xf numFmtId="10" fontId="0" fillId="4" borderId="2" xfId="0" applyNumberFormat="1" applyFill="1" applyBorder="1">
      <alignment vertical="center"/>
    </xf>
    <xf numFmtId="0" fontId="15" fillId="2" borderId="2" xfId="0" applyFont="1" applyFill="1" applyBorder="1">
      <alignment vertical="center"/>
    </xf>
    <xf numFmtId="0" fontId="15" fillId="0" borderId="0" xfId="0" applyFont="1">
      <alignment vertical="center"/>
    </xf>
    <xf numFmtId="0" fontId="17" fillId="0" borderId="2" xfId="0" applyFont="1" applyBorder="1" applyAlignment="1">
      <alignment horizontal="left" vertical="center"/>
    </xf>
    <xf numFmtId="0" fontId="17" fillId="15" borderId="2" xfId="0" applyFont="1" applyFill="1" applyBorder="1" applyAlignment="1">
      <alignment horizontal="left" vertical="center" wrapText="1"/>
    </xf>
    <xf numFmtId="0" fontId="17" fillId="15" borderId="5" xfId="0" applyFont="1" applyFill="1" applyBorder="1" applyAlignment="1">
      <alignment horizontal="left" vertical="center" wrapText="1"/>
    </xf>
    <xf numFmtId="0" fontId="17" fillId="15" borderId="6" xfId="0" applyFont="1" applyFill="1" applyBorder="1" applyAlignment="1">
      <alignment horizontal="left" vertical="center" wrapText="1"/>
    </xf>
    <xf numFmtId="0" fontId="17" fillId="15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>
      <alignment vertical="center"/>
    </xf>
    <xf numFmtId="14" fontId="2" fillId="0" borderId="3" xfId="0" applyNumberFormat="1" applyFont="1" applyBorder="1">
      <alignment vertical="center"/>
    </xf>
    <xf numFmtId="14" fontId="2" fillId="0" borderId="4" xfId="0" applyNumberFormat="1" applyFont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>
      <alignment vertical="center"/>
    </xf>
    <xf numFmtId="0" fontId="22" fillId="10" borderId="2" xfId="0" applyFont="1" applyFill="1" applyBorder="1">
      <alignment vertical="center"/>
    </xf>
    <xf numFmtId="180" fontId="22" fillId="10" borderId="2" xfId="0" applyNumberFormat="1" applyFont="1" applyFill="1" applyBorder="1">
      <alignment vertical="center"/>
    </xf>
    <xf numFmtId="180" fontId="22" fillId="11" borderId="2" xfId="0" applyNumberFormat="1" applyFont="1" applyFill="1" applyBorder="1">
      <alignment vertical="center"/>
    </xf>
    <xf numFmtId="180" fontId="22" fillId="10" borderId="2" xfId="0" applyNumberFormat="1" applyFont="1" applyFill="1" applyBorder="1" applyAlignment="1">
      <alignment horizontal="right" vertical="center"/>
    </xf>
    <xf numFmtId="180" fontId="22" fillId="10" borderId="0" xfId="0" applyNumberFormat="1" applyFont="1" applyFill="1">
      <alignment vertical="center"/>
    </xf>
    <xf numFmtId="0" fontId="22" fillId="0" borderId="2" xfId="0" applyFont="1" applyBorder="1">
      <alignment vertical="center"/>
    </xf>
    <xf numFmtId="10" fontId="22" fillId="0" borderId="2" xfId="2" applyNumberFormat="1" applyFont="1" applyBorder="1" applyAlignment="1">
      <alignment vertical="center"/>
    </xf>
    <xf numFmtId="10" fontId="22" fillId="0" borderId="2" xfId="0" applyNumberFormat="1" applyFont="1" applyBorder="1" applyAlignment="1">
      <alignment horizontal="right" vertical="center"/>
    </xf>
    <xf numFmtId="10" fontId="22" fillId="0" borderId="2" xfId="0" applyNumberFormat="1" applyFont="1" applyBorder="1">
      <alignment vertical="center"/>
    </xf>
    <xf numFmtId="0" fontId="22" fillId="2" borderId="2" xfId="0" applyFont="1" applyFill="1" applyBorder="1">
      <alignment vertical="center"/>
    </xf>
    <xf numFmtId="10" fontId="22" fillId="0" borderId="2" xfId="2" applyNumberFormat="1" applyFont="1" applyFill="1" applyBorder="1" applyAlignment="1">
      <alignment vertical="center"/>
    </xf>
    <xf numFmtId="10" fontId="22" fillId="0" borderId="2" xfId="0" applyNumberFormat="1" applyFont="1" applyFill="1" applyBorder="1">
      <alignment vertical="center"/>
    </xf>
    <xf numFmtId="10" fontId="22" fillId="3" borderId="2" xfId="2" applyNumberFormat="1" applyFont="1" applyFill="1" applyBorder="1" applyAlignment="1">
      <alignment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v>硬件故障率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故障率趋势图!$C$17:$AA$17</c:f>
              <c:numCache>
                <c:formatCode>0.00%</c:formatCode>
                <c:ptCount val="25"/>
                <c:pt idx="0">
                  <c:v>2.8E-3</c:v>
                </c:pt>
                <c:pt idx="1">
                  <c:v>4.8999999999999998E-3</c:v>
                </c:pt>
                <c:pt idx="2">
                  <c:v>3.1758634378721701E-3</c:v>
                </c:pt>
                <c:pt idx="3">
                  <c:v>1.73896241908994E-3</c:v>
                </c:pt>
                <c:pt idx="4">
                  <c:v>2.9745596868884501E-3</c:v>
                </c:pt>
                <c:pt idx="5">
                  <c:v>3.02891759058178E-3</c:v>
                </c:pt>
                <c:pt idx="6">
                  <c:v>3.0568846358320001E-3</c:v>
                </c:pt>
                <c:pt idx="7">
                  <c:v>1.95280716029292E-3</c:v>
                </c:pt>
                <c:pt idx="8">
                  <c:v>2.1443888491779802E-3</c:v>
                </c:pt>
                <c:pt idx="9">
                  <c:v>9.0293453724605004E-4</c:v>
                </c:pt>
                <c:pt idx="10">
                  <c:v>2.0574015019031002E-3</c:v>
                </c:pt>
                <c:pt idx="11">
                  <c:v>2.4251311262760101E-3</c:v>
                </c:pt>
                <c:pt idx="12">
                  <c:v>1.70110887096774E-3</c:v>
                </c:pt>
                <c:pt idx="13">
                  <c:v>1.83127052285931E-3</c:v>
                </c:pt>
                <c:pt idx="14">
                  <c:v>2.6785714285714299E-3</c:v>
                </c:pt>
                <c:pt idx="15">
                  <c:v>2.2090294077039899E-3</c:v>
                </c:pt>
                <c:pt idx="16">
                  <c:v>3.5000000000000001E-3</c:v>
                </c:pt>
                <c:pt idx="17">
                  <c:v>1.2262137245106499E-3</c:v>
                </c:pt>
                <c:pt idx="18">
                  <c:v>1.87436101329092E-3</c:v>
                </c:pt>
                <c:pt idx="19">
                  <c:v>1.9295406448400301E-3</c:v>
                </c:pt>
                <c:pt idx="20">
                  <c:v>1.1416176722415701E-3</c:v>
                </c:pt>
                <c:pt idx="21">
                  <c:v>2.05437238923509E-3</c:v>
                </c:pt>
                <c:pt idx="22">
                  <c:v>4.2604180535214999E-3</c:v>
                </c:pt>
                <c:pt idx="23">
                  <c:v>2.1058965102286401E-3</c:v>
                </c:pt>
                <c:pt idx="24">
                  <c:v>2.3947720907578035E-3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A-4827-96CD-66F48F17376D}"/>
            </c:ext>
          </c:extLst>
        </c:ser>
        <c:ser>
          <c:idx val="0"/>
          <c:order val="1"/>
          <c:tx>
            <c:v>软件故障率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故障率趋势图!$C$18:$AA$18</c:f>
              <c:numCache>
                <c:formatCode>0.00%</c:formatCode>
                <c:ptCount val="25"/>
                <c:pt idx="0">
                  <c:v>4.4999999999999997E-3</c:v>
                </c:pt>
                <c:pt idx="1">
                  <c:v>8.0000000000000004E-4</c:v>
                </c:pt>
                <c:pt idx="2">
                  <c:v>2.7788805081381501E-3</c:v>
                </c:pt>
                <c:pt idx="3">
                  <c:v>1.8838759540141001E-3</c:v>
                </c:pt>
                <c:pt idx="4">
                  <c:v>2.8180039138943199E-3</c:v>
                </c:pt>
                <c:pt idx="5">
                  <c:v>5.7149388501543004E-4</c:v>
                </c:pt>
                <c:pt idx="6">
                  <c:v>1.8607123870281799E-3</c:v>
                </c:pt>
                <c:pt idx="7">
                  <c:v>1.7087062652563099E-3</c:v>
                </c:pt>
                <c:pt idx="8">
                  <c:v>3.0021443888491798E-3</c:v>
                </c:pt>
                <c:pt idx="9">
                  <c:v>1.8058690744921001E-3</c:v>
                </c:pt>
                <c:pt idx="10">
                  <c:v>1.5430511264273199E-3</c:v>
                </c:pt>
                <c:pt idx="11">
                  <c:v>3.9478878799842103E-3</c:v>
                </c:pt>
                <c:pt idx="12">
                  <c:v>4.0322580645161298E-3</c:v>
                </c:pt>
                <c:pt idx="13">
                  <c:v>1.83127052285931E-3</c:v>
                </c:pt>
                <c:pt idx="14">
                  <c:v>3.27380952380952E-3</c:v>
                </c:pt>
                <c:pt idx="15">
                  <c:v>4.1419301394449801E-3</c:v>
                </c:pt>
                <c:pt idx="16">
                  <c:v>3.0999999999999999E-3</c:v>
                </c:pt>
                <c:pt idx="17">
                  <c:v>2.9065806803215402E-3</c:v>
                </c:pt>
                <c:pt idx="18">
                  <c:v>4.0327161195047104E-3</c:v>
                </c:pt>
                <c:pt idx="19">
                  <c:v>5.0417029752271901E-3</c:v>
                </c:pt>
                <c:pt idx="20">
                  <c:v>5.1943604086991304E-3</c:v>
                </c:pt>
                <c:pt idx="21">
                  <c:v>6.3000753269875998E-3</c:v>
                </c:pt>
                <c:pt idx="22">
                  <c:v>4.92610837438424E-3</c:v>
                </c:pt>
                <c:pt idx="23">
                  <c:v>0</c:v>
                </c:pt>
                <c:pt idx="24">
                  <c:v>2.8412550229329868E-4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A-4827-96CD-66F48F17376D}"/>
            </c:ext>
          </c:extLst>
        </c:ser>
        <c:ser>
          <c:idx val="2"/>
          <c:order val="2"/>
          <c:tx>
            <c:v>误操作故障率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故障率趋势图!$C$19:$AA$19</c:f>
              <c:numCache>
                <c:formatCode>0.00%</c:formatCode>
                <c:ptCount val="25"/>
                <c:pt idx="0">
                  <c:v>1.1999999999999999E-3</c:v>
                </c:pt>
                <c:pt idx="1">
                  <c:v>1E-4</c:v>
                </c:pt>
                <c:pt idx="2">
                  <c:v>7.9396585946804295E-4</c:v>
                </c:pt>
                <c:pt idx="3">
                  <c:v>4.3474060477248603E-4</c:v>
                </c:pt>
                <c:pt idx="4">
                  <c:v>7.8277886497064595E-5</c:v>
                </c:pt>
                <c:pt idx="5">
                  <c:v>9.7153960452623202E-4</c:v>
                </c:pt>
                <c:pt idx="6">
                  <c:v>5.9808612440191396E-4</c:v>
                </c:pt>
                <c:pt idx="7">
                  <c:v>1.1391375101708701E-3</c:v>
                </c:pt>
                <c:pt idx="8">
                  <c:v>7.14796283059328E-4</c:v>
                </c:pt>
                <c:pt idx="9">
                  <c:v>4.5146726862302502E-4</c:v>
                </c:pt>
                <c:pt idx="10">
                  <c:v>4.1148030038061902E-4</c:v>
                </c:pt>
                <c:pt idx="11">
                  <c:v>3.38390389712932E-4</c:v>
                </c:pt>
                <c:pt idx="12">
                  <c:v>5.6703629032258101E-4</c:v>
                </c:pt>
                <c:pt idx="13">
                  <c:v>1.2629451881788299E-4</c:v>
                </c:pt>
                <c:pt idx="14">
                  <c:v>7.4404761904761898E-5</c:v>
                </c:pt>
                <c:pt idx="15">
                  <c:v>2.76128675962999E-4</c:v>
                </c:pt>
                <c:pt idx="16">
                  <c:v>0</c:v>
                </c:pt>
                <c:pt idx="17">
                  <c:v>2.7249193878014398E-4</c:v>
                </c:pt>
                <c:pt idx="18">
                  <c:v>1.7039645575371999E-4</c:v>
                </c:pt>
                <c:pt idx="19">
                  <c:v>3.1121623303871502E-4</c:v>
                </c:pt>
                <c:pt idx="20">
                  <c:v>2.8540441806039198E-4</c:v>
                </c:pt>
                <c:pt idx="21">
                  <c:v>0</c:v>
                </c:pt>
                <c:pt idx="22">
                  <c:v>1.3313806417254701E-4</c:v>
                </c:pt>
                <c:pt idx="23">
                  <c:v>3.0084235860409098E-4</c:v>
                </c:pt>
                <c:pt idx="24">
                  <c:v>1.2176807241141373E-4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A-4827-96CD-66F48F17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94064"/>
        <c:axId val="1377094896"/>
      </c:lineChart>
      <c:catAx>
        <c:axId val="137709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7094896"/>
        <c:crosses val="autoZero"/>
        <c:auto val="1"/>
        <c:lblAlgn val="ctr"/>
        <c:lblOffset val="100"/>
        <c:noMultiLvlLbl val="0"/>
      </c:catAx>
      <c:valAx>
        <c:axId val="13770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70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故障趋势图表!$A$2</c:f>
              <c:strCache>
                <c:ptCount val="1"/>
                <c:pt idx="0">
                  <c:v>硬件故障率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故障趋势图表!$B$1:$Z$1</c:f>
              <c:numCache>
                <c:formatCode>m/d;@</c:formatCode>
                <c:ptCount val="25"/>
                <c:pt idx="0">
                  <c:v>42909</c:v>
                </c:pt>
                <c:pt idx="1">
                  <c:v>42910</c:v>
                </c:pt>
                <c:pt idx="2">
                  <c:v>42911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42917</c:v>
                </c:pt>
                <c:pt idx="9">
                  <c:v>42918</c:v>
                </c:pt>
                <c:pt idx="10">
                  <c:v>42919</c:v>
                </c:pt>
                <c:pt idx="11">
                  <c:v>42920</c:v>
                </c:pt>
                <c:pt idx="12">
                  <c:v>42921</c:v>
                </c:pt>
                <c:pt idx="13">
                  <c:v>42922</c:v>
                </c:pt>
                <c:pt idx="14">
                  <c:v>42923</c:v>
                </c:pt>
                <c:pt idx="15">
                  <c:v>42924</c:v>
                </c:pt>
                <c:pt idx="16">
                  <c:v>42925</c:v>
                </c:pt>
                <c:pt idx="17">
                  <c:v>42926</c:v>
                </c:pt>
                <c:pt idx="18">
                  <c:v>42927</c:v>
                </c:pt>
                <c:pt idx="19">
                  <c:v>42928</c:v>
                </c:pt>
                <c:pt idx="20">
                  <c:v>42929</c:v>
                </c:pt>
                <c:pt idx="21">
                  <c:v>42930</c:v>
                </c:pt>
                <c:pt idx="22">
                  <c:v>42931</c:v>
                </c:pt>
                <c:pt idx="23">
                  <c:v>42932</c:v>
                </c:pt>
                <c:pt idx="24">
                  <c:v>42933</c:v>
                </c:pt>
              </c:numCache>
            </c:numRef>
          </c:cat>
          <c:val>
            <c:numRef>
              <c:f>故障趋势图表!$B$2:$Z$2</c:f>
              <c:numCache>
                <c:formatCode>0.00%</c:formatCode>
                <c:ptCount val="25"/>
                <c:pt idx="0">
                  <c:v>2.8E-3</c:v>
                </c:pt>
                <c:pt idx="1">
                  <c:v>4.8999999999999998E-3</c:v>
                </c:pt>
                <c:pt idx="2">
                  <c:v>3.1758634378721701E-3</c:v>
                </c:pt>
                <c:pt idx="3">
                  <c:v>1.73896241908994E-3</c:v>
                </c:pt>
                <c:pt idx="4">
                  <c:v>2.9745596868884501E-3</c:v>
                </c:pt>
                <c:pt idx="5">
                  <c:v>3.02891759058178E-3</c:v>
                </c:pt>
                <c:pt idx="6">
                  <c:v>3.0568846358320001E-3</c:v>
                </c:pt>
                <c:pt idx="7">
                  <c:v>1.95280716029292E-3</c:v>
                </c:pt>
                <c:pt idx="8">
                  <c:v>2.1443888491779802E-3</c:v>
                </c:pt>
                <c:pt idx="9">
                  <c:v>9.0293453724605004E-4</c:v>
                </c:pt>
                <c:pt idx="10">
                  <c:v>2.0574015019031002E-3</c:v>
                </c:pt>
                <c:pt idx="11">
                  <c:v>2.4251311262760101E-3</c:v>
                </c:pt>
                <c:pt idx="12">
                  <c:v>1.70110887096774E-3</c:v>
                </c:pt>
                <c:pt idx="13">
                  <c:v>1.83127052285931E-3</c:v>
                </c:pt>
                <c:pt idx="14">
                  <c:v>2.6785714285714299E-3</c:v>
                </c:pt>
                <c:pt idx="15">
                  <c:v>2.2090294077039899E-3</c:v>
                </c:pt>
                <c:pt idx="16">
                  <c:v>3.5000000000000001E-3</c:v>
                </c:pt>
                <c:pt idx="17">
                  <c:v>1.2262137245106499E-3</c:v>
                </c:pt>
                <c:pt idx="18">
                  <c:v>1.87436101329092E-3</c:v>
                </c:pt>
                <c:pt idx="19">
                  <c:v>1.9295406448400301E-3</c:v>
                </c:pt>
                <c:pt idx="20">
                  <c:v>1.1416176722415701E-3</c:v>
                </c:pt>
                <c:pt idx="21">
                  <c:v>2.05437238923509E-3</c:v>
                </c:pt>
                <c:pt idx="22">
                  <c:v>4.2604180535214999E-3</c:v>
                </c:pt>
                <c:pt idx="23">
                  <c:v>2.1058965102286401E-3</c:v>
                </c:pt>
                <c:pt idx="24">
                  <c:v>2.3947720907578035E-3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6-40C3-899F-26499D5E7CEF}"/>
            </c:ext>
          </c:extLst>
        </c:ser>
        <c:ser>
          <c:idx val="1"/>
          <c:order val="1"/>
          <c:tx>
            <c:strRef>
              <c:f>故障趋势图表!$A$3</c:f>
              <c:strCache>
                <c:ptCount val="1"/>
                <c:pt idx="0">
                  <c:v>软件故障率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故障趋势图表!$B$1:$Z$1</c:f>
              <c:numCache>
                <c:formatCode>m/d;@</c:formatCode>
                <c:ptCount val="25"/>
                <c:pt idx="0">
                  <c:v>42909</c:v>
                </c:pt>
                <c:pt idx="1">
                  <c:v>42910</c:v>
                </c:pt>
                <c:pt idx="2">
                  <c:v>42911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42917</c:v>
                </c:pt>
                <c:pt idx="9">
                  <c:v>42918</c:v>
                </c:pt>
                <c:pt idx="10">
                  <c:v>42919</c:v>
                </c:pt>
                <c:pt idx="11">
                  <c:v>42920</c:v>
                </c:pt>
                <c:pt idx="12">
                  <c:v>42921</c:v>
                </c:pt>
                <c:pt idx="13">
                  <c:v>42922</c:v>
                </c:pt>
                <c:pt idx="14">
                  <c:v>42923</c:v>
                </c:pt>
                <c:pt idx="15">
                  <c:v>42924</c:v>
                </c:pt>
                <c:pt idx="16">
                  <c:v>42925</c:v>
                </c:pt>
                <c:pt idx="17">
                  <c:v>42926</c:v>
                </c:pt>
                <c:pt idx="18">
                  <c:v>42927</c:v>
                </c:pt>
                <c:pt idx="19">
                  <c:v>42928</c:v>
                </c:pt>
                <c:pt idx="20">
                  <c:v>42929</c:v>
                </c:pt>
                <c:pt idx="21">
                  <c:v>42930</c:v>
                </c:pt>
                <c:pt idx="22">
                  <c:v>42931</c:v>
                </c:pt>
                <c:pt idx="23">
                  <c:v>42932</c:v>
                </c:pt>
                <c:pt idx="24">
                  <c:v>42933</c:v>
                </c:pt>
              </c:numCache>
            </c:numRef>
          </c:cat>
          <c:val>
            <c:numRef>
              <c:f>故障趋势图表!$B$3:$Z$3</c:f>
              <c:numCache>
                <c:formatCode>0.00%</c:formatCode>
                <c:ptCount val="25"/>
                <c:pt idx="0">
                  <c:v>4.4999999999999997E-3</c:v>
                </c:pt>
                <c:pt idx="1">
                  <c:v>8.0000000000000004E-4</c:v>
                </c:pt>
                <c:pt idx="2">
                  <c:v>2.7788805081381501E-3</c:v>
                </c:pt>
                <c:pt idx="3">
                  <c:v>1.8838759540141001E-3</c:v>
                </c:pt>
                <c:pt idx="4">
                  <c:v>2.8180039138943199E-3</c:v>
                </c:pt>
                <c:pt idx="5">
                  <c:v>5.7149388501543004E-4</c:v>
                </c:pt>
                <c:pt idx="6">
                  <c:v>1.8607123870281799E-3</c:v>
                </c:pt>
                <c:pt idx="7">
                  <c:v>1.7087062652563099E-3</c:v>
                </c:pt>
                <c:pt idx="8">
                  <c:v>3.0021443888491798E-3</c:v>
                </c:pt>
                <c:pt idx="9">
                  <c:v>1.8058690744921001E-3</c:v>
                </c:pt>
                <c:pt idx="10">
                  <c:v>1.5430511264273199E-3</c:v>
                </c:pt>
                <c:pt idx="11">
                  <c:v>3.9478878799842103E-3</c:v>
                </c:pt>
                <c:pt idx="12">
                  <c:v>4.0322580645161298E-3</c:v>
                </c:pt>
                <c:pt idx="13">
                  <c:v>1.83127052285931E-3</c:v>
                </c:pt>
                <c:pt idx="14">
                  <c:v>3.27380952380952E-3</c:v>
                </c:pt>
                <c:pt idx="15">
                  <c:v>4.1419301394449801E-3</c:v>
                </c:pt>
                <c:pt idx="16">
                  <c:v>3.0999999999999999E-3</c:v>
                </c:pt>
                <c:pt idx="17">
                  <c:v>2.9065806803215402E-3</c:v>
                </c:pt>
                <c:pt idx="18">
                  <c:v>4.0327161195047104E-3</c:v>
                </c:pt>
                <c:pt idx="19">
                  <c:v>5.0417029752271901E-3</c:v>
                </c:pt>
                <c:pt idx="20">
                  <c:v>5.1943604086991304E-3</c:v>
                </c:pt>
                <c:pt idx="21">
                  <c:v>6.3000753269875998E-3</c:v>
                </c:pt>
                <c:pt idx="22">
                  <c:v>4.92610837438424E-3</c:v>
                </c:pt>
                <c:pt idx="23">
                  <c:v>0</c:v>
                </c:pt>
                <c:pt idx="24">
                  <c:v>2.8412550229329868E-4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6-40C3-899F-26499D5E7CEF}"/>
            </c:ext>
          </c:extLst>
        </c:ser>
        <c:ser>
          <c:idx val="2"/>
          <c:order val="2"/>
          <c:tx>
            <c:strRef>
              <c:f>故障趋势图表!$A$4</c:f>
              <c:strCache>
                <c:ptCount val="1"/>
                <c:pt idx="0">
                  <c:v>误操故障率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故障趋势图表!$B$1:$Z$1</c:f>
              <c:numCache>
                <c:formatCode>m/d;@</c:formatCode>
                <c:ptCount val="25"/>
                <c:pt idx="0">
                  <c:v>42909</c:v>
                </c:pt>
                <c:pt idx="1">
                  <c:v>42910</c:v>
                </c:pt>
                <c:pt idx="2">
                  <c:v>42911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42917</c:v>
                </c:pt>
                <c:pt idx="9">
                  <c:v>42918</c:v>
                </c:pt>
                <c:pt idx="10">
                  <c:v>42919</c:v>
                </c:pt>
                <c:pt idx="11">
                  <c:v>42920</c:v>
                </c:pt>
                <c:pt idx="12">
                  <c:v>42921</c:v>
                </c:pt>
                <c:pt idx="13">
                  <c:v>42922</c:v>
                </c:pt>
                <c:pt idx="14">
                  <c:v>42923</c:v>
                </c:pt>
                <c:pt idx="15">
                  <c:v>42924</c:v>
                </c:pt>
                <c:pt idx="16">
                  <c:v>42925</c:v>
                </c:pt>
                <c:pt idx="17">
                  <c:v>42926</c:v>
                </c:pt>
                <c:pt idx="18">
                  <c:v>42927</c:v>
                </c:pt>
                <c:pt idx="19">
                  <c:v>42928</c:v>
                </c:pt>
                <c:pt idx="20">
                  <c:v>42929</c:v>
                </c:pt>
                <c:pt idx="21">
                  <c:v>42930</c:v>
                </c:pt>
                <c:pt idx="22">
                  <c:v>42931</c:v>
                </c:pt>
                <c:pt idx="23">
                  <c:v>42932</c:v>
                </c:pt>
                <c:pt idx="24">
                  <c:v>42933</c:v>
                </c:pt>
              </c:numCache>
            </c:numRef>
          </c:cat>
          <c:val>
            <c:numRef>
              <c:f>故障趋势图表!$B$4:$Z$4</c:f>
              <c:numCache>
                <c:formatCode>0.00%</c:formatCode>
                <c:ptCount val="25"/>
                <c:pt idx="0">
                  <c:v>1.1999999999999999E-3</c:v>
                </c:pt>
                <c:pt idx="1">
                  <c:v>1E-4</c:v>
                </c:pt>
                <c:pt idx="2">
                  <c:v>7.9396585946804295E-4</c:v>
                </c:pt>
                <c:pt idx="3">
                  <c:v>4.3474060477248603E-4</c:v>
                </c:pt>
                <c:pt idx="4">
                  <c:v>7.8277886497064595E-5</c:v>
                </c:pt>
                <c:pt idx="5">
                  <c:v>9.7153960452623202E-4</c:v>
                </c:pt>
                <c:pt idx="6">
                  <c:v>5.9808612440191396E-4</c:v>
                </c:pt>
                <c:pt idx="7">
                  <c:v>1.1391375101708701E-3</c:v>
                </c:pt>
                <c:pt idx="8">
                  <c:v>7.14796283059328E-4</c:v>
                </c:pt>
                <c:pt idx="9">
                  <c:v>4.5146726862302502E-4</c:v>
                </c:pt>
                <c:pt idx="10">
                  <c:v>4.1148030038061902E-4</c:v>
                </c:pt>
                <c:pt idx="11">
                  <c:v>3.38390389712932E-4</c:v>
                </c:pt>
                <c:pt idx="12">
                  <c:v>5.6703629032258101E-4</c:v>
                </c:pt>
                <c:pt idx="13">
                  <c:v>1.2629451881788299E-4</c:v>
                </c:pt>
                <c:pt idx="14">
                  <c:v>7.4404761904761898E-5</c:v>
                </c:pt>
                <c:pt idx="15">
                  <c:v>2.76128675962999E-4</c:v>
                </c:pt>
                <c:pt idx="16">
                  <c:v>0</c:v>
                </c:pt>
                <c:pt idx="17">
                  <c:v>2.7249193878014398E-4</c:v>
                </c:pt>
                <c:pt idx="18">
                  <c:v>1.7039645575371999E-4</c:v>
                </c:pt>
                <c:pt idx="19">
                  <c:v>3.1121623303871502E-4</c:v>
                </c:pt>
                <c:pt idx="20">
                  <c:v>2.8540441806039198E-4</c:v>
                </c:pt>
                <c:pt idx="21">
                  <c:v>0</c:v>
                </c:pt>
                <c:pt idx="22">
                  <c:v>1.3313806417254701E-4</c:v>
                </c:pt>
                <c:pt idx="23">
                  <c:v>3.0084235860409098E-4</c:v>
                </c:pt>
                <c:pt idx="24">
                  <c:v>1.2176807241141373E-4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6-40C3-899F-26499D5E7CEF}"/>
            </c:ext>
          </c:extLst>
        </c:ser>
        <c:ser>
          <c:idx val="3"/>
          <c:order val="3"/>
          <c:tx>
            <c:strRef>
              <c:f>故障趋势图表!$A$5</c:f>
              <c:strCache>
                <c:ptCount val="1"/>
                <c:pt idx="0">
                  <c:v>总故障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故障趋势图表!$B$1:$Z$1</c:f>
              <c:numCache>
                <c:formatCode>m/d;@</c:formatCode>
                <c:ptCount val="25"/>
                <c:pt idx="0">
                  <c:v>42909</c:v>
                </c:pt>
                <c:pt idx="1">
                  <c:v>42910</c:v>
                </c:pt>
                <c:pt idx="2">
                  <c:v>42911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42917</c:v>
                </c:pt>
                <c:pt idx="9">
                  <c:v>42918</c:v>
                </c:pt>
                <c:pt idx="10">
                  <c:v>42919</c:v>
                </c:pt>
                <c:pt idx="11">
                  <c:v>42920</c:v>
                </c:pt>
                <c:pt idx="12">
                  <c:v>42921</c:v>
                </c:pt>
                <c:pt idx="13">
                  <c:v>42922</c:v>
                </c:pt>
                <c:pt idx="14">
                  <c:v>42923</c:v>
                </c:pt>
                <c:pt idx="15">
                  <c:v>42924</c:v>
                </c:pt>
                <c:pt idx="16">
                  <c:v>42925</c:v>
                </c:pt>
                <c:pt idx="17">
                  <c:v>42926</c:v>
                </c:pt>
                <c:pt idx="18">
                  <c:v>42927</c:v>
                </c:pt>
                <c:pt idx="19">
                  <c:v>42928</c:v>
                </c:pt>
                <c:pt idx="20">
                  <c:v>42929</c:v>
                </c:pt>
                <c:pt idx="21">
                  <c:v>42930</c:v>
                </c:pt>
                <c:pt idx="22">
                  <c:v>42931</c:v>
                </c:pt>
                <c:pt idx="23">
                  <c:v>42932</c:v>
                </c:pt>
                <c:pt idx="24">
                  <c:v>42933</c:v>
                </c:pt>
              </c:numCache>
            </c:numRef>
          </c:cat>
          <c:val>
            <c:numRef>
              <c:f>故障趋势图表!$B$5:$Z$5</c:f>
              <c:numCache>
                <c:formatCode>0.00%</c:formatCode>
                <c:ptCount val="25"/>
                <c:pt idx="0">
                  <c:v>8.5000000000000006E-3</c:v>
                </c:pt>
                <c:pt idx="1">
                  <c:v>5.7999999999999996E-3</c:v>
                </c:pt>
                <c:pt idx="2">
                  <c:v>6.7487098054783597E-3</c:v>
                </c:pt>
                <c:pt idx="3">
                  <c:v>4.0575789778765298E-3</c:v>
                </c:pt>
                <c:pt idx="4">
                  <c:v>5.8708414872798396E-3</c:v>
                </c:pt>
                <c:pt idx="5">
                  <c:v>4.5719510801234403E-3</c:v>
                </c:pt>
                <c:pt idx="6">
                  <c:v>5.5156831472620901E-3</c:v>
                </c:pt>
                <c:pt idx="7">
                  <c:v>4.8006509357201004E-3</c:v>
                </c:pt>
                <c:pt idx="8">
                  <c:v>5.8613295210864901E-3</c:v>
                </c:pt>
                <c:pt idx="9">
                  <c:v>3.16027088036117E-3</c:v>
                </c:pt>
                <c:pt idx="10">
                  <c:v>4.0119329287110397E-3</c:v>
                </c:pt>
                <c:pt idx="11">
                  <c:v>6.7114093959731499E-3</c:v>
                </c:pt>
                <c:pt idx="12">
                  <c:v>6.3004032258064504E-3</c:v>
                </c:pt>
                <c:pt idx="13">
                  <c:v>3.7888355645365E-3</c:v>
                </c:pt>
                <c:pt idx="14">
                  <c:v>6.0267857142857102E-3</c:v>
                </c:pt>
                <c:pt idx="15">
                  <c:v>6.6270882231119696E-3</c:v>
                </c:pt>
                <c:pt idx="16">
                  <c:v>6.6518847006651902E-3</c:v>
                </c:pt>
                <c:pt idx="17">
                  <c:v>4.4052863436123404E-3</c:v>
                </c:pt>
                <c:pt idx="18">
                  <c:v>6.0774735885493602E-3</c:v>
                </c:pt>
                <c:pt idx="19">
                  <c:v>7.2824598531059399E-3</c:v>
                </c:pt>
                <c:pt idx="20">
                  <c:v>6.6213824990010803E-3</c:v>
                </c:pt>
                <c:pt idx="21">
                  <c:v>8.3544477162226898E-3</c:v>
                </c:pt>
                <c:pt idx="22">
                  <c:v>9.3196644920782792E-3</c:v>
                </c:pt>
                <c:pt idx="23">
                  <c:v>2.40673886883273E-3</c:v>
                </c:pt>
                <c:pt idx="24">
                  <c:v>2.9224337378739294E-3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6-40C3-899F-26499D5E7CE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31152"/>
        <c:axId val="1479133648"/>
      </c:lineChart>
      <c:dateAx>
        <c:axId val="1479131152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133648"/>
        <c:crosses val="autoZero"/>
        <c:auto val="1"/>
        <c:lblOffset val="100"/>
        <c:baseTimeUnit val="days"/>
      </c:dateAx>
      <c:valAx>
        <c:axId val="14791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1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290322580645167"/>
          <c:y val="4.0971128608923907E-2"/>
          <c:w val="8.0645161290322592E-2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25</xdr:row>
      <xdr:rowOff>66675</xdr:rowOff>
    </xdr:from>
    <xdr:to>
      <xdr:col>9</xdr:col>
      <xdr:colOff>523875</xdr:colOff>
      <xdr:row>41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5</xdr:row>
      <xdr:rowOff>142875</xdr:rowOff>
    </xdr:from>
    <xdr:to>
      <xdr:col>25</xdr:col>
      <xdr:colOff>295275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19" sqref="A19:XFD19"/>
    </sheetView>
  </sheetViews>
  <sheetFormatPr defaultColWidth="9" defaultRowHeight="13.5"/>
  <cols>
    <col min="1" max="1" width="5.875" style="101" customWidth="1"/>
    <col min="2" max="2" width="42.375" style="102" customWidth="1"/>
    <col min="3" max="3" width="41.375" style="102" customWidth="1"/>
    <col min="4" max="4" width="11.625" style="102" customWidth="1"/>
    <col min="5" max="5" width="9" style="102"/>
    <col min="6" max="6" width="10.5" style="102" customWidth="1"/>
    <col min="7" max="16384" width="9" style="102"/>
  </cols>
  <sheetData>
    <row r="1" spans="1:6" ht="14.25">
      <c r="A1" s="120" t="s">
        <v>0</v>
      </c>
      <c r="B1" s="120"/>
      <c r="C1" s="120"/>
      <c r="D1" s="103"/>
    </row>
    <row r="2" spans="1:6" ht="14.25">
      <c r="A2" s="104" t="s">
        <v>1</v>
      </c>
      <c r="B2" s="105" t="s">
        <v>2</v>
      </c>
      <c r="C2" s="105" t="s">
        <v>3</v>
      </c>
    </row>
    <row r="3" spans="1:6" ht="14.25">
      <c r="A3" s="106">
        <v>1</v>
      </c>
      <c r="B3" s="107" t="s">
        <v>500</v>
      </c>
      <c r="C3" s="107" t="s">
        <v>501</v>
      </c>
      <c r="D3" s="108"/>
    </row>
    <row r="4" spans="1:6" ht="28.5">
      <c r="A4" s="106">
        <v>2</v>
      </c>
      <c r="B4" s="107" t="s">
        <v>4</v>
      </c>
      <c r="C4" s="107" t="s">
        <v>5</v>
      </c>
      <c r="D4" s="108"/>
    </row>
    <row r="5" spans="1:6" ht="57">
      <c r="A5" s="106">
        <v>3</v>
      </c>
      <c r="B5" s="107" t="s">
        <v>6</v>
      </c>
      <c r="C5" s="107" t="s">
        <v>502</v>
      </c>
      <c r="D5" s="108"/>
    </row>
    <row r="6" spans="1:6" ht="28.5">
      <c r="A6" s="109">
        <v>4</v>
      </c>
      <c r="B6" s="110" t="s">
        <v>7</v>
      </c>
      <c r="C6" s="110" t="s">
        <v>503</v>
      </c>
      <c r="D6" s="108"/>
    </row>
    <row r="7" spans="1:6" ht="14.25">
      <c r="A7" s="106">
        <v>5</v>
      </c>
      <c r="B7" s="107" t="s">
        <v>8</v>
      </c>
      <c r="C7" s="107" t="s">
        <v>9</v>
      </c>
      <c r="D7" s="108"/>
    </row>
    <row r="9" spans="1:6" ht="14.25">
      <c r="A9" s="120" t="s">
        <v>10</v>
      </c>
      <c r="B9" s="120"/>
      <c r="C9" s="120"/>
      <c r="D9" s="120"/>
      <c r="E9" s="120"/>
      <c r="F9" s="120"/>
    </row>
    <row r="10" spans="1:6" ht="14.25">
      <c r="A10" s="104" t="s">
        <v>1</v>
      </c>
      <c r="B10" s="105" t="s">
        <v>2</v>
      </c>
      <c r="C10" s="105" t="s">
        <v>11</v>
      </c>
      <c r="D10" s="105" t="s">
        <v>12</v>
      </c>
      <c r="E10" s="105" t="s">
        <v>13</v>
      </c>
      <c r="F10" s="105" t="s">
        <v>14</v>
      </c>
    </row>
    <row r="11" spans="1:6" ht="14.25">
      <c r="A11" s="121" t="s">
        <v>15</v>
      </c>
      <c r="B11" s="121"/>
      <c r="C11" s="121"/>
      <c r="D11" s="121"/>
      <c r="E11" s="121"/>
      <c r="F11" s="121"/>
    </row>
    <row r="12" spans="1:6" ht="28.5">
      <c r="A12" s="106">
        <v>1</v>
      </c>
      <c r="B12" s="107" t="s">
        <v>16</v>
      </c>
      <c r="C12" s="110" t="s">
        <v>17</v>
      </c>
      <c r="D12" s="107" t="s">
        <v>18</v>
      </c>
      <c r="E12" s="107" t="s">
        <v>19</v>
      </c>
      <c r="F12" s="111">
        <v>42916</v>
      </c>
    </row>
    <row r="13" spans="1:6" ht="14.25">
      <c r="A13" s="106">
        <v>2</v>
      </c>
      <c r="B13" s="107" t="s">
        <v>20</v>
      </c>
      <c r="C13" s="110" t="s">
        <v>21</v>
      </c>
      <c r="D13" s="107" t="s">
        <v>18</v>
      </c>
      <c r="E13" s="107" t="s">
        <v>22</v>
      </c>
      <c r="F13" s="111">
        <v>42916</v>
      </c>
    </row>
    <row r="14" spans="1:6" ht="14.25">
      <c r="A14" s="106">
        <v>3</v>
      </c>
      <c r="B14" s="107" t="s">
        <v>23</v>
      </c>
      <c r="C14" s="110" t="s">
        <v>21</v>
      </c>
      <c r="D14" s="107" t="s">
        <v>18</v>
      </c>
      <c r="E14" s="107" t="s">
        <v>22</v>
      </c>
      <c r="F14" s="111">
        <v>42916</v>
      </c>
    </row>
    <row r="15" spans="1:6" ht="14.25">
      <c r="A15" s="122" t="s">
        <v>24</v>
      </c>
      <c r="B15" s="123"/>
      <c r="C15" s="123"/>
      <c r="D15" s="123"/>
      <c r="E15" s="123"/>
      <c r="F15" s="124"/>
    </row>
    <row r="16" spans="1:6" ht="114">
      <c r="A16" s="106">
        <v>1</v>
      </c>
      <c r="B16" s="107" t="s">
        <v>25</v>
      </c>
      <c r="C16" s="107" t="s">
        <v>26</v>
      </c>
      <c r="D16" s="107" t="s">
        <v>27</v>
      </c>
      <c r="E16" s="107" t="s">
        <v>19</v>
      </c>
      <c r="F16" s="111">
        <v>42916</v>
      </c>
    </row>
    <row r="17" spans="1:6" ht="42.75">
      <c r="A17" s="106">
        <v>2</v>
      </c>
      <c r="B17" s="107" t="s">
        <v>28</v>
      </c>
      <c r="C17" s="107" t="s">
        <v>29</v>
      </c>
      <c r="D17" s="107" t="s">
        <v>27</v>
      </c>
      <c r="E17" s="107" t="s">
        <v>19</v>
      </c>
      <c r="F17" s="111">
        <v>42911</v>
      </c>
    </row>
    <row r="18" spans="1:6" ht="28.5">
      <c r="A18" s="106">
        <v>3</v>
      </c>
      <c r="B18" s="107" t="s">
        <v>30</v>
      </c>
      <c r="C18" s="107" t="s">
        <v>29</v>
      </c>
      <c r="D18" s="107" t="s">
        <v>27</v>
      </c>
      <c r="E18" s="107" t="s">
        <v>19</v>
      </c>
      <c r="F18" s="111">
        <v>42911</v>
      </c>
    </row>
    <row r="19" spans="1:6" ht="28.5">
      <c r="A19" s="106">
        <v>4</v>
      </c>
      <c r="B19" s="107" t="s">
        <v>31</v>
      </c>
      <c r="C19" s="107" t="s">
        <v>32</v>
      </c>
      <c r="D19" s="107" t="s">
        <v>33</v>
      </c>
      <c r="E19" s="107" t="s">
        <v>22</v>
      </c>
      <c r="F19" s="111">
        <v>42934</v>
      </c>
    </row>
    <row r="20" spans="1:6" ht="42.75">
      <c r="A20" s="106">
        <v>5</v>
      </c>
      <c r="B20" s="107" t="s">
        <v>34</v>
      </c>
      <c r="C20" s="107" t="s">
        <v>35</v>
      </c>
      <c r="D20" s="107" t="s">
        <v>36</v>
      </c>
      <c r="E20" s="107" t="s">
        <v>22</v>
      </c>
      <c r="F20" s="111">
        <v>42916</v>
      </c>
    </row>
    <row r="21" spans="1:6" ht="71.25">
      <c r="A21" s="106">
        <v>6</v>
      </c>
      <c r="B21" s="107" t="s">
        <v>37</v>
      </c>
      <c r="C21" s="107" t="s">
        <v>38</v>
      </c>
      <c r="D21" s="107" t="s">
        <v>27</v>
      </c>
      <c r="E21" s="107" t="s">
        <v>19</v>
      </c>
      <c r="F21" s="111">
        <v>42909</v>
      </c>
    </row>
    <row r="22" spans="1:6" ht="42.75">
      <c r="A22" s="106">
        <v>7</v>
      </c>
      <c r="B22" s="107" t="s">
        <v>39</v>
      </c>
      <c r="C22" s="107" t="s">
        <v>35</v>
      </c>
      <c r="D22" s="107" t="s">
        <v>33</v>
      </c>
      <c r="E22" s="107" t="s">
        <v>19</v>
      </c>
      <c r="F22" s="111">
        <v>42912</v>
      </c>
    </row>
    <row r="23" spans="1:6" ht="14.25">
      <c r="A23" s="106">
        <v>8</v>
      </c>
      <c r="B23" s="107" t="s">
        <v>40</v>
      </c>
      <c r="C23" s="107" t="s">
        <v>41</v>
      </c>
      <c r="D23" s="107" t="s">
        <v>33</v>
      </c>
      <c r="E23" s="107" t="s">
        <v>22</v>
      </c>
      <c r="F23" s="111">
        <v>42916</v>
      </c>
    </row>
    <row r="24" spans="1:6" ht="28.5">
      <c r="A24" s="106">
        <v>9</v>
      </c>
      <c r="B24" s="107" t="s">
        <v>42</v>
      </c>
      <c r="C24" s="107" t="s">
        <v>43</v>
      </c>
      <c r="D24" s="107" t="s">
        <v>27</v>
      </c>
      <c r="E24" s="107" t="s">
        <v>44</v>
      </c>
      <c r="F24" s="111">
        <v>42916</v>
      </c>
    </row>
    <row r="25" spans="1:6" ht="14.25">
      <c r="A25" s="106">
        <v>10</v>
      </c>
      <c r="B25" s="107" t="s">
        <v>45</v>
      </c>
      <c r="C25" s="107" t="s">
        <v>46</v>
      </c>
      <c r="D25" s="107" t="s">
        <v>47</v>
      </c>
      <c r="E25" s="107" t="s">
        <v>44</v>
      </c>
      <c r="F25" s="111">
        <v>42911</v>
      </c>
    </row>
  </sheetData>
  <mergeCells count="4">
    <mergeCell ref="A1:C1"/>
    <mergeCell ref="A9:F9"/>
    <mergeCell ref="A11:F11"/>
    <mergeCell ref="A15:F15"/>
  </mergeCells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pane xSplit="2" ySplit="1" topLeftCell="Q2" activePane="bottomRight" state="frozen"/>
      <selection pane="topRight"/>
      <selection pane="bottomLeft"/>
      <selection pane="bottomRight" activeCell="A19" sqref="A1:XFD19"/>
    </sheetView>
  </sheetViews>
  <sheetFormatPr defaultColWidth="11" defaultRowHeight="13.5"/>
  <cols>
    <col min="1" max="1" width="5.125" style="9" customWidth="1"/>
    <col min="2" max="2" width="18" customWidth="1"/>
    <col min="3" max="10" width="12.5" customWidth="1"/>
    <col min="11" max="11" width="12" customWidth="1"/>
    <col min="13" max="13" width="11" style="78"/>
    <col min="18" max="18" width="11.5" customWidth="1"/>
  </cols>
  <sheetData>
    <row r="1" spans="1:27">
      <c r="A1" s="79" t="s">
        <v>1</v>
      </c>
      <c r="B1" s="80" t="s">
        <v>48</v>
      </c>
      <c r="C1" s="80" t="s">
        <v>49</v>
      </c>
      <c r="D1" s="81" t="s">
        <v>50</v>
      </c>
      <c r="E1" s="81" t="s">
        <v>51</v>
      </c>
      <c r="F1" s="80" t="s">
        <v>52</v>
      </c>
      <c r="G1" s="80" t="s">
        <v>53</v>
      </c>
      <c r="H1" s="80" t="s">
        <v>54</v>
      </c>
      <c r="I1" s="80" t="s">
        <v>55</v>
      </c>
      <c r="J1" s="80" t="s">
        <v>56</v>
      </c>
      <c r="K1" s="87" t="s">
        <v>57</v>
      </c>
      <c r="L1" s="87" t="s">
        <v>58</v>
      </c>
      <c r="M1" s="88">
        <v>42919</v>
      </c>
      <c r="N1" s="89">
        <v>42920</v>
      </c>
      <c r="O1" s="90">
        <v>42921</v>
      </c>
      <c r="P1" s="90">
        <v>42922</v>
      </c>
      <c r="Q1" s="90">
        <v>42923</v>
      </c>
      <c r="R1" s="87" t="s">
        <v>59</v>
      </c>
      <c r="S1" s="87" t="s">
        <v>60</v>
      </c>
      <c r="T1" s="89">
        <v>42926</v>
      </c>
      <c r="U1" s="89">
        <v>42927</v>
      </c>
      <c r="V1" s="90">
        <v>42928</v>
      </c>
      <c r="W1" s="90">
        <v>42929</v>
      </c>
      <c r="X1" s="89">
        <v>42930</v>
      </c>
      <c r="Y1" s="99" t="s">
        <v>506</v>
      </c>
      <c r="Z1" s="99" t="s">
        <v>61</v>
      </c>
      <c r="AA1" s="89">
        <v>42933</v>
      </c>
    </row>
    <row r="2" spans="1:27" ht="14.25">
      <c r="A2" s="26">
        <v>1</v>
      </c>
      <c r="B2" s="27" t="s">
        <v>62</v>
      </c>
      <c r="C2" s="82">
        <v>1.03E-2</v>
      </c>
      <c r="D2" s="82">
        <v>1.1070110701107E-2</v>
      </c>
      <c r="E2" s="83">
        <v>5.0167224080267603E-3</v>
      </c>
      <c r="F2" s="83">
        <v>5.73355817875211E-3</v>
      </c>
      <c r="G2" s="83">
        <v>9.7363083164300201E-3</v>
      </c>
      <c r="H2" s="82">
        <v>1.6241299303944301E-2</v>
      </c>
      <c r="I2" s="82">
        <v>1.23402379903041E-2</v>
      </c>
      <c r="J2" s="83">
        <v>6.8819481206987797E-3</v>
      </c>
      <c r="K2" s="85">
        <v>9.5602294455066905E-3</v>
      </c>
      <c r="L2" s="85">
        <v>0</v>
      </c>
      <c r="M2" s="86">
        <v>6.0070671378091899E-3</v>
      </c>
      <c r="N2" s="85">
        <v>1.2136974425661E-2</v>
      </c>
      <c r="O2" s="91">
        <v>5.6034482758620698E-3</v>
      </c>
      <c r="P2" s="91">
        <v>6.7057837384744299E-3</v>
      </c>
      <c r="Q2" s="85">
        <v>5.9363194819212102E-3</v>
      </c>
      <c r="R2" s="85">
        <v>7.59734093067426E-3</v>
      </c>
      <c r="S2" s="85">
        <v>6.4935064935064896E-3</v>
      </c>
      <c r="T2" s="97">
        <v>3.83141762452107E-3</v>
      </c>
      <c r="U2" s="85">
        <v>2.07900207900208E-3</v>
      </c>
      <c r="V2" s="85">
        <v>2.76370336250576E-3</v>
      </c>
      <c r="W2" s="85">
        <v>0</v>
      </c>
      <c r="X2" s="85">
        <v>2.22841225626741E-3</v>
      </c>
      <c r="Y2" s="85">
        <v>0</v>
      </c>
      <c r="Z2" s="85">
        <v>1.1001100110011001E-3</v>
      </c>
      <c r="AA2" s="97">
        <f ca="1">总故障率!F3</f>
        <v>0</v>
      </c>
    </row>
    <row r="3" spans="1:27">
      <c r="A3" s="26">
        <v>2</v>
      </c>
      <c r="B3" s="28" t="s">
        <v>63</v>
      </c>
      <c r="C3" s="82">
        <v>6.1054202564276498E-4</v>
      </c>
      <c r="D3" s="83">
        <v>4.6210720887245802E-4</v>
      </c>
      <c r="E3" s="83">
        <v>1.58793171893609E-3</v>
      </c>
      <c r="F3" s="83">
        <v>7.2456767462081002E-4</v>
      </c>
      <c r="G3" s="83">
        <v>8.6105675146771002E-4</v>
      </c>
      <c r="H3" s="82">
        <v>6.2864327351697298E-4</v>
      </c>
      <c r="I3" s="82">
        <v>1.1297182349813901E-3</v>
      </c>
      <c r="J3" s="83">
        <v>8.1366965012204999E-4</v>
      </c>
      <c r="K3" s="85">
        <v>5.7183702644746201E-4</v>
      </c>
      <c r="L3" s="85">
        <v>0</v>
      </c>
      <c r="M3" s="86">
        <v>1.0287007509515501E-3</v>
      </c>
      <c r="N3" s="85">
        <v>5.0758558456939795E-4</v>
      </c>
      <c r="O3" s="85">
        <v>7.5604838709677396E-4</v>
      </c>
      <c r="P3" s="85">
        <v>6.3147259408941699E-4</v>
      </c>
      <c r="Q3" s="85">
        <v>1.48809523809524E-3</v>
      </c>
      <c r="R3" s="85">
        <v>1.1045147038519899E-3</v>
      </c>
      <c r="S3" s="85">
        <v>8.8691796008869201E-4</v>
      </c>
      <c r="T3" s="97">
        <v>4.9956855443026498E-4</v>
      </c>
      <c r="U3" s="85">
        <v>1.19277519027604E-3</v>
      </c>
      <c r="V3" s="85">
        <v>1.36935142537035E-3</v>
      </c>
      <c r="W3" s="85">
        <v>9.1329413779325298E-4</v>
      </c>
      <c r="X3" s="85">
        <v>1.6434979113880701E-3</v>
      </c>
      <c r="Y3" s="85">
        <v>4.1272799893489502E-3</v>
      </c>
      <c r="Z3" s="85">
        <v>1.8050541516245501E-3</v>
      </c>
      <c r="AA3" s="97">
        <f>总故障率!F4</f>
        <v>1.9888785160530908E-3</v>
      </c>
    </row>
    <row r="4" spans="1:27">
      <c r="A4" s="26">
        <v>3</v>
      </c>
      <c r="B4" s="28" t="s">
        <v>64</v>
      </c>
      <c r="C4" s="82" t="s">
        <v>65</v>
      </c>
      <c r="D4" s="83"/>
      <c r="E4" s="83"/>
      <c r="F4" s="84" t="s">
        <v>65</v>
      </c>
      <c r="G4" s="83" t="s">
        <v>65</v>
      </c>
      <c r="H4" s="82" t="s">
        <v>65</v>
      </c>
      <c r="I4" s="82" t="s">
        <v>65</v>
      </c>
      <c r="J4" s="83"/>
      <c r="K4" s="85" t="s">
        <v>65</v>
      </c>
      <c r="L4" s="85" t="s">
        <v>65</v>
      </c>
      <c r="M4" s="86" t="s">
        <v>65</v>
      </c>
      <c r="N4" s="85" t="s">
        <v>65</v>
      </c>
      <c r="O4" s="85" t="s">
        <v>65</v>
      </c>
      <c r="P4" s="85" t="s">
        <v>65</v>
      </c>
      <c r="Q4" s="85" t="s">
        <v>65</v>
      </c>
      <c r="R4" s="85"/>
      <c r="T4" s="97" t="s">
        <v>65</v>
      </c>
      <c r="U4" s="85" t="s">
        <v>65</v>
      </c>
      <c r="V4" s="85" t="s">
        <v>65</v>
      </c>
      <c r="W4" s="85" t="s">
        <v>65</v>
      </c>
      <c r="X4" s="85" t="s">
        <v>65</v>
      </c>
      <c r="Y4" s="2"/>
      <c r="Z4" s="2"/>
      <c r="AA4" s="97"/>
    </row>
    <row r="5" spans="1:27">
      <c r="A5" s="26">
        <v>4</v>
      </c>
      <c r="B5" s="28" t="s">
        <v>66</v>
      </c>
      <c r="C5" s="82" t="s">
        <v>65</v>
      </c>
      <c r="D5" s="83"/>
      <c r="E5" s="83"/>
      <c r="F5" s="84" t="s">
        <v>65</v>
      </c>
      <c r="G5" s="83" t="s">
        <v>65</v>
      </c>
      <c r="H5" s="82" t="s">
        <v>65</v>
      </c>
      <c r="I5" s="82" t="s">
        <v>65</v>
      </c>
      <c r="J5" s="83"/>
      <c r="K5" s="85" t="s">
        <v>65</v>
      </c>
      <c r="L5" s="85" t="s">
        <v>65</v>
      </c>
      <c r="M5" s="86" t="s">
        <v>65</v>
      </c>
      <c r="N5" s="85" t="s">
        <v>65</v>
      </c>
      <c r="O5" s="85" t="s">
        <v>65</v>
      </c>
      <c r="P5" s="85" t="s">
        <v>65</v>
      </c>
      <c r="Q5" s="85" t="s">
        <v>65</v>
      </c>
      <c r="R5" s="85"/>
      <c r="S5" s="85"/>
      <c r="T5" s="97" t="s">
        <v>65</v>
      </c>
      <c r="U5" s="85" t="s">
        <v>65</v>
      </c>
      <c r="V5" s="85" t="s">
        <v>65</v>
      </c>
      <c r="W5" s="85" t="s">
        <v>65</v>
      </c>
      <c r="X5" s="85" t="s">
        <v>65</v>
      </c>
      <c r="Y5" s="85"/>
      <c r="Z5" s="85"/>
      <c r="AA5" s="97"/>
    </row>
    <row r="6" spans="1:27">
      <c r="A6" s="26">
        <v>5</v>
      </c>
      <c r="B6" s="56" t="s">
        <v>67</v>
      </c>
      <c r="C6" s="82">
        <v>7.9000000000000008E-3</v>
      </c>
      <c r="D6" s="82">
        <v>1.6000000000000001E-3</v>
      </c>
      <c r="E6" s="83">
        <v>0</v>
      </c>
      <c r="F6" s="83">
        <v>1.04712041884817E-3</v>
      </c>
      <c r="G6" s="83">
        <v>1.31233595800525E-3</v>
      </c>
      <c r="H6" s="82">
        <v>1.2077294685990301E-3</v>
      </c>
      <c r="I6" s="82">
        <v>0</v>
      </c>
      <c r="J6" s="83">
        <v>0</v>
      </c>
      <c r="K6" s="85">
        <v>3.0674846625766898E-3</v>
      </c>
      <c r="L6" s="85">
        <v>6.6666666666666697E-3</v>
      </c>
      <c r="M6" s="86">
        <v>0</v>
      </c>
      <c r="N6" s="85">
        <v>2.14822771213749E-3</v>
      </c>
      <c r="O6" s="85">
        <v>2.2962112514351299E-3</v>
      </c>
      <c r="P6" s="85">
        <v>0</v>
      </c>
      <c r="Q6" s="85">
        <v>0</v>
      </c>
      <c r="R6" s="85">
        <v>0</v>
      </c>
      <c r="S6" s="85">
        <v>0</v>
      </c>
      <c r="T6" s="97">
        <v>0</v>
      </c>
      <c r="U6" s="85">
        <v>9.8716683119447202E-4</v>
      </c>
      <c r="V6" s="85">
        <v>0</v>
      </c>
      <c r="W6" s="85">
        <v>0</v>
      </c>
      <c r="X6" s="85">
        <v>1.20048019207683E-3</v>
      </c>
      <c r="Y6" s="85">
        <v>0</v>
      </c>
      <c r="Z6" s="85">
        <v>0</v>
      </c>
      <c r="AA6" s="97">
        <f>总故障率!F7</f>
        <v>0</v>
      </c>
    </row>
    <row r="7" spans="1:27">
      <c r="A7" s="26">
        <v>6</v>
      </c>
      <c r="B7" s="56" t="s">
        <v>68</v>
      </c>
      <c r="C7" s="82">
        <v>1.8E-3</v>
      </c>
      <c r="D7" s="82">
        <v>8.9999999999999998E-4</v>
      </c>
      <c r="E7" s="83">
        <v>3.2051282051282098E-3</v>
      </c>
      <c r="F7" s="83">
        <v>1.65140369313917E-3</v>
      </c>
      <c r="G7" s="83">
        <v>7.7220077220077198E-4</v>
      </c>
      <c r="H7" s="82">
        <v>3.5167926850712201E-4</v>
      </c>
      <c r="I7" s="82">
        <v>2.74536719286205E-3</v>
      </c>
      <c r="J7" s="83">
        <v>2.2870211549456802E-3</v>
      </c>
      <c r="K7" s="85">
        <v>2.8818443804034602E-3</v>
      </c>
      <c r="L7" s="85">
        <v>2.4844720496894398E-3</v>
      </c>
      <c r="M7" s="86">
        <v>1.09959158027019E-3</v>
      </c>
      <c r="N7" s="85">
        <v>4.9723756906077301E-3</v>
      </c>
      <c r="O7" s="85">
        <v>2.7717283706196801E-3</v>
      </c>
      <c r="P7" s="85">
        <v>1.8094089264173701E-3</v>
      </c>
      <c r="Q7" s="85">
        <v>3.7602820211515898E-3</v>
      </c>
      <c r="R7" s="85">
        <v>2.2133687472332898E-3</v>
      </c>
      <c r="S7" s="85">
        <v>1.35869565217391E-3</v>
      </c>
      <c r="T7" s="97">
        <v>1.8250395425234199E-3</v>
      </c>
      <c r="U7" s="85">
        <v>4.1093442915847798E-3</v>
      </c>
      <c r="V7" s="85">
        <v>1.7003589646703201E-3</v>
      </c>
      <c r="W7" s="85">
        <v>3.4545454545454502E-3</v>
      </c>
      <c r="X7" s="85">
        <v>2.3118957545187101E-3</v>
      </c>
      <c r="Y7" s="85">
        <v>3.51837372947615E-3</v>
      </c>
      <c r="Z7" s="85">
        <v>0</v>
      </c>
      <c r="AA7" s="97">
        <f>总故障率!F8</f>
        <v>1.1785503830288745E-4</v>
      </c>
    </row>
    <row r="8" spans="1:27">
      <c r="A8" s="26">
        <v>7</v>
      </c>
      <c r="B8" s="56" t="s">
        <v>69</v>
      </c>
      <c r="C8" s="82">
        <v>0</v>
      </c>
      <c r="D8" s="82">
        <v>0</v>
      </c>
      <c r="E8" s="83">
        <v>0</v>
      </c>
      <c r="F8" s="83">
        <v>3.2102728731942202E-3</v>
      </c>
      <c r="G8" s="83">
        <v>2.66666666666667E-3</v>
      </c>
      <c r="H8" s="82">
        <v>0</v>
      </c>
      <c r="I8" s="82">
        <v>2.80112044817927E-3</v>
      </c>
      <c r="J8" s="83">
        <v>1.24555160142349E-2</v>
      </c>
      <c r="K8" s="85">
        <v>0</v>
      </c>
      <c r="L8" s="85">
        <v>0</v>
      </c>
      <c r="M8" s="86">
        <v>0</v>
      </c>
      <c r="N8" s="85">
        <v>0</v>
      </c>
      <c r="O8" s="85">
        <v>3.8986354775828501E-3</v>
      </c>
      <c r="P8" s="85">
        <v>0</v>
      </c>
      <c r="Q8" s="85">
        <v>4.65116279069767E-3</v>
      </c>
      <c r="R8" s="85">
        <v>0</v>
      </c>
      <c r="S8" s="85">
        <v>0</v>
      </c>
      <c r="T8" s="97">
        <v>0</v>
      </c>
      <c r="U8" s="85">
        <v>0</v>
      </c>
      <c r="V8" s="85">
        <v>0</v>
      </c>
      <c r="W8" s="85">
        <v>0</v>
      </c>
      <c r="X8" s="85">
        <v>1.05485232067511E-2</v>
      </c>
      <c r="Y8" s="85">
        <v>0</v>
      </c>
      <c r="Z8" s="85">
        <v>0</v>
      </c>
      <c r="AA8" s="97">
        <f>总故障率!F9</f>
        <v>0</v>
      </c>
    </row>
    <row r="9" spans="1:27">
      <c r="A9" s="26">
        <v>8</v>
      </c>
      <c r="B9" s="56" t="s">
        <v>70</v>
      </c>
      <c r="C9" s="82">
        <v>4.5999999999999999E-3</v>
      </c>
      <c r="D9" s="82">
        <v>0</v>
      </c>
      <c r="E9" s="83">
        <v>0</v>
      </c>
      <c r="F9" s="83">
        <v>1.2070006035003E-3</v>
      </c>
      <c r="G9" s="83">
        <v>0</v>
      </c>
      <c r="H9" s="82">
        <v>0</v>
      </c>
      <c r="I9" s="82">
        <v>0</v>
      </c>
      <c r="J9" s="83">
        <v>0</v>
      </c>
      <c r="K9" s="85">
        <v>0</v>
      </c>
      <c r="L9" s="85">
        <v>0</v>
      </c>
      <c r="M9" s="86">
        <v>0</v>
      </c>
      <c r="N9" s="85">
        <v>0</v>
      </c>
      <c r="O9" s="85">
        <v>0</v>
      </c>
      <c r="P9" s="85">
        <v>0</v>
      </c>
      <c r="Q9" s="85">
        <v>0</v>
      </c>
      <c r="R9" s="85">
        <v>0</v>
      </c>
      <c r="S9" s="85">
        <v>0</v>
      </c>
      <c r="T9" s="97">
        <v>0</v>
      </c>
      <c r="U9" s="85">
        <v>5.8173356602676004E-4</v>
      </c>
      <c r="V9" s="85">
        <v>0</v>
      </c>
      <c r="W9" s="85">
        <v>0</v>
      </c>
      <c r="X9" s="85">
        <v>0</v>
      </c>
      <c r="Y9" s="85">
        <v>0</v>
      </c>
      <c r="Z9" s="85">
        <v>0</v>
      </c>
      <c r="AA9" s="97">
        <f>总故障率!F10</f>
        <v>0</v>
      </c>
    </row>
    <row r="10" spans="1:27">
      <c r="A10" s="26">
        <v>9</v>
      </c>
      <c r="B10" s="56" t="s">
        <v>71</v>
      </c>
      <c r="C10" s="82">
        <v>4.0000000000000001E-3</v>
      </c>
      <c r="D10" s="82">
        <v>0</v>
      </c>
      <c r="E10" s="83">
        <v>3.6900369003690001E-3</v>
      </c>
      <c r="F10" s="83">
        <v>1.04712041884817E-3</v>
      </c>
      <c r="G10" s="83">
        <v>6.5616797900262499E-4</v>
      </c>
      <c r="H10" s="82">
        <v>1.2077294685990301E-3</v>
      </c>
      <c r="I10" s="82">
        <v>2.3696682464455E-3</v>
      </c>
      <c r="J10" s="83">
        <v>0</v>
      </c>
      <c r="K10" s="85">
        <v>0</v>
      </c>
      <c r="L10" s="85">
        <v>6.6666666666666697E-3</v>
      </c>
      <c r="M10" s="86">
        <v>1.0277492291880801E-3</v>
      </c>
      <c r="N10" s="85">
        <v>2.14822771213749E-3</v>
      </c>
      <c r="O10" s="85">
        <v>0</v>
      </c>
      <c r="P10" s="85">
        <v>0</v>
      </c>
      <c r="Q10" s="85">
        <v>0</v>
      </c>
      <c r="R10" s="85">
        <v>0</v>
      </c>
      <c r="S10" s="85">
        <v>0</v>
      </c>
      <c r="T10" s="97">
        <v>0</v>
      </c>
      <c r="U10" s="85">
        <v>0</v>
      </c>
      <c r="V10" s="85">
        <v>0</v>
      </c>
      <c r="W10" s="85">
        <v>0</v>
      </c>
      <c r="X10" s="85">
        <v>0</v>
      </c>
      <c r="Y10" s="85">
        <v>0</v>
      </c>
      <c r="Z10" s="85">
        <v>0</v>
      </c>
      <c r="AA10" s="97">
        <f>总故障率!F11</f>
        <v>0</v>
      </c>
    </row>
    <row r="11" spans="1:27">
      <c r="A11" s="26">
        <v>10</v>
      </c>
      <c r="B11" s="28" t="s">
        <v>72</v>
      </c>
      <c r="C11" s="82">
        <v>2.7000000000000001E-3</v>
      </c>
      <c r="D11" s="82">
        <v>0</v>
      </c>
      <c r="E11" s="83">
        <v>0</v>
      </c>
      <c r="F11" s="83">
        <v>0</v>
      </c>
      <c r="G11" s="83">
        <v>0</v>
      </c>
      <c r="H11" s="82">
        <v>0</v>
      </c>
      <c r="I11" s="82">
        <v>2.9673590504451001E-3</v>
      </c>
      <c r="J11" s="83">
        <v>0</v>
      </c>
      <c r="K11" s="85">
        <v>0</v>
      </c>
      <c r="L11" s="85">
        <v>0</v>
      </c>
      <c r="M11" s="86">
        <v>0</v>
      </c>
      <c r="N11" s="85">
        <v>7.0588235294117598E-3</v>
      </c>
      <c r="O11" s="85">
        <v>0</v>
      </c>
      <c r="P11" s="85">
        <v>0</v>
      </c>
      <c r="Q11" s="85">
        <v>0</v>
      </c>
      <c r="R11" s="85">
        <v>0</v>
      </c>
      <c r="S11" s="85">
        <v>0</v>
      </c>
      <c r="T11" s="97">
        <v>0</v>
      </c>
      <c r="U11" s="85">
        <v>0</v>
      </c>
      <c r="V11" s="85">
        <v>0</v>
      </c>
      <c r="W11" s="85">
        <v>0</v>
      </c>
      <c r="X11" s="85">
        <v>0</v>
      </c>
      <c r="Y11" s="85">
        <v>0</v>
      </c>
      <c r="Z11" s="85">
        <v>0</v>
      </c>
      <c r="AA11" s="97">
        <f>总故障率!F12</f>
        <v>0</v>
      </c>
    </row>
    <row r="12" spans="1:27">
      <c r="A12" s="26">
        <v>11</v>
      </c>
      <c r="B12" s="28" t="s">
        <v>73</v>
      </c>
      <c r="C12" s="82">
        <v>1.1999999999999999E-3</v>
      </c>
      <c r="D12" s="82">
        <v>1E-4</v>
      </c>
      <c r="E12" s="83">
        <v>7.9396585946804295E-4</v>
      </c>
      <c r="F12" s="83">
        <v>4.3474060477248603E-4</v>
      </c>
      <c r="G12" s="83">
        <v>7.8277886497064595E-5</v>
      </c>
      <c r="H12" s="82">
        <v>9.7153960452623202E-4</v>
      </c>
      <c r="I12" s="82">
        <v>5.9808612440191396E-4</v>
      </c>
      <c r="J12" s="83">
        <v>1.1391375101708701E-3</v>
      </c>
      <c r="K12" s="85">
        <v>7.14796283059328E-4</v>
      </c>
      <c r="L12" s="85">
        <v>4.5146726862302502E-4</v>
      </c>
      <c r="M12" s="86">
        <v>4.1148030038061902E-4</v>
      </c>
      <c r="N12" s="85">
        <v>3.38390389712932E-4</v>
      </c>
      <c r="O12" s="85">
        <v>5.6703629032258101E-4</v>
      </c>
      <c r="P12" s="85">
        <v>1.2629451881788299E-4</v>
      </c>
      <c r="Q12" s="85">
        <v>7.4404761904761898E-5</v>
      </c>
      <c r="R12" s="85">
        <v>2.76128675962999E-4</v>
      </c>
      <c r="S12" s="85">
        <v>0</v>
      </c>
      <c r="T12" s="97">
        <v>2.7249193878014398E-4</v>
      </c>
      <c r="U12" s="85">
        <v>1.7039645575371999E-4</v>
      </c>
      <c r="V12" s="85">
        <v>3.1121623303871502E-4</v>
      </c>
      <c r="W12" s="85">
        <v>2.8540441806039198E-4</v>
      </c>
      <c r="X12" s="85">
        <v>0</v>
      </c>
      <c r="Y12" s="85">
        <v>1.3313806417254701E-4</v>
      </c>
      <c r="Z12" s="85">
        <v>3.0084235860409098E-4</v>
      </c>
      <c r="AA12" s="97">
        <f>总故障率!F13</f>
        <v>1.2176807241141373E-4</v>
      </c>
    </row>
    <row r="13" spans="1:27">
      <c r="A13" s="26">
        <v>12</v>
      </c>
      <c r="B13" s="28" t="s">
        <v>74</v>
      </c>
      <c r="C13" s="61" t="s">
        <v>65</v>
      </c>
      <c r="D13" s="61" t="s">
        <v>65</v>
      </c>
      <c r="E13" s="61"/>
      <c r="F13" s="61" t="s">
        <v>65</v>
      </c>
      <c r="G13" s="61" t="s">
        <v>65</v>
      </c>
      <c r="H13" s="61" t="s">
        <v>65</v>
      </c>
      <c r="I13" s="61" t="s">
        <v>65</v>
      </c>
      <c r="J13" s="61" t="s">
        <v>65</v>
      </c>
      <c r="K13" s="92" t="s">
        <v>65</v>
      </c>
      <c r="L13" s="92" t="s">
        <v>65</v>
      </c>
      <c r="M13" s="93" t="s">
        <v>65</v>
      </c>
      <c r="N13" s="92" t="s">
        <v>65</v>
      </c>
      <c r="O13" s="61" t="s">
        <v>65</v>
      </c>
      <c r="P13" s="61" t="s">
        <v>65</v>
      </c>
      <c r="Q13" s="61" t="s">
        <v>65</v>
      </c>
      <c r="R13" s="61" t="s">
        <v>65</v>
      </c>
      <c r="S13" s="61" t="s">
        <v>65</v>
      </c>
      <c r="T13" s="61" t="s">
        <v>65</v>
      </c>
      <c r="U13" s="98" t="s">
        <v>65</v>
      </c>
      <c r="V13" s="98" t="s">
        <v>65</v>
      </c>
      <c r="W13" s="98" t="s">
        <v>65</v>
      </c>
      <c r="X13" s="98" t="s">
        <v>65</v>
      </c>
      <c r="Y13" s="100" t="s">
        <v>65</v>
      </c>
      <c r="Z13" s="100" t="s">
        <v>65</v>
      </c>
      <c r="AA13" s="61" t="str">
        <f>总故障率!F14</f>
        <v xml:space="preserve"> </v>
      </c>
    </row>
    <row r="14" spans="1:27">
      <c r="A14" s="26">
        <v>13</v>
      </c>
      <c r="B14" s="28" t="s">
        <v>75</v>
      </c>
      <c r="C14" s="61" t="s">
        <v>65</v>
      </c>
      <c r="D14" s="61" t="s">
        <v>65</v>
      </c>
      <c r="E14" s="61"/>
      <c r="F14" s="61" t="s">
        <v>65</v>
      </c>
      <c r="G14" s="61" t="s">
        <v>65</v>
      </c>
      <c r="H14" s="61" t="s">
        <v>65</v>
      </c>
      <c r="I14" s="61" t="s">
        <v>65</v>
      </c>
      <c r="J14" s="61" t="s">
        <v>65</v>
      </c>
      <c r="K14" s="92" t="s">
        <v>65</v>
      </c>
      <c r="L14" s="92" t="s">
        <v>65</v>
      </c>
      <c r="M14" s="93" t="s">
        <v>65</v>
      </c>
      <c r="N14" s="92" t="s">
        <v>65</v>
      </c>
      <c r="O14" s="61" t="s">
        <v>65</v>
      </c>
      <c r="P14" s="61" t="s">
        <v>65</v>
      </c>
      <c r="Q14" s="61" t="s">
        <v>65</v>
      </c>
      <c r="R14" s="61" t="s">
        <v>65</v>
      </c>
      <c r="S14" s="61" t="s">
        <v>65</v>
      </c>
      <c r="T14" s="61" t="s">
        <v>65</v>
      </c>
      <c r="U14" s="98" t="s">
        <v>65</v>
      </c>
      <c r="V14" s="98" t="s">
        <v>65</v>
      </c>
      <c r="W14" s="98" t="s">
        <v>65</v>
      </c>
      <c r="X14" s="98" t="s">
        <v>65</v>
      </c>
      <c r="Y14" s="100" t="s">
        <v>65</v>
      </c>
      <c r="Z14" s="100" t="s">
        <v>65</v>
      </c>
      <c r="AA14" s="61" t="str">
        <f>总故障率!F15</f>
        <v xml:space="preserve"> </v>
      </c>
    </row>
    <row r="15" spans="1:27">
      <c r="A15" s="26">
        <v>14</v>
      </c>
      <c r="B15" s="28" t="s">
        <v>76</v>
      </c>
      <c r="C15" s="82">
        <v>8.5000000000000006E-3</v>
      </c>
      <c r="D15" s="82">
        <v>5.7999999999999996E-3</v>
      </c>
      <c r="E15" s="82">
        <v>6.7487098054783597E-3</v>
      </c>
      <c r="F15" s="85">
        <v>4.0575789778765298E-3</v>
      </c>
      <c r="G15" s="85">
        <v>5.8708414872798396E-3</v>
      </c>
      <c r="H15" s="55">
        <v>4.5719510801234403E-3</v>
      </c>
      <c r="I15" s="82">
        <v>5.5156831472620901E-3</v>
      </c>
      <c r="J15" s="85">
        <v>4.8006509357201004E-3</v>
      </c>
      <c r="K15" s="85">
        <v>5.8613295210864901E-3</v>
      </c>
      <c r="L15" s="85">
        <v>3.16027088036117E-3</v>
      </c>
      <c r="M15" s="86">
        <v>4.0119329287110397E-3</v>
      </c>
      <c r="N15" s="85">
        <v>6.7114093959731499E-3</v>
      </c>
      <c r="O15" s="85">
        <v>6.3004032258064504E-3</v>
      </c>
      <c r="P15" s="85">
        <v>3.7888355645365E-3</v>
      </c>
      <c r="Q15" s="85">
        <v>6.0267857142857102E-3</v>
      </c>
      <c r="R15" s="85">
        <v>6.6270882231119696E-3</v>
      </c>
      <c r="S15" s="85">
        <v>6.6518847006651902E-3</v>
      </c>
      <c r="T15" s="97">
        <v>4.4052863436123404E-3</v>
      </c>
      <c r="U15" s="85">
        <v>6.0774735885493602E-3</v>
      </c>
      <c r="V15" s="85">
        <v>7.2824598531059399E-3</v>
      </c>
      <c r="W15" s="85">
        <v>6.6213824990010803E-3</v>
      </c>
      <c r="X15" s="85">
        <v>8.3544477162226898E-3</v>
      </c>
      <c r="Y15" s="85">
        <v>9.3196644920782792E-3</v>
      </c>
      <c r="Z15" s="85">
        <v>2.40673886883273E-3</v>
      </c>
      <c r="AA15" s="97">
        <f>总故障率!F16</f>
        <v>2.9224337378739294E-3</v>
      </c>
    </row>
    <row r="16" spans="1:27">
      <c r="A16" s="34" t="s">
        <v>65</v>
      </c>
      <c r="B16" s="2" t="s">
        <v>65</v>
      </c>
      <c r="C16" s="83"/>
      <c r="D16" s="83"/>
      <c r="E16" s="83"/>
      <c r="F16" s="83"/>
      <c r="G16" s="83"/>
      <c r="H16" s="83"/>
      <c r="I16" s="83"/>
      <c r="J16" s="83"/>
      <c r="K16" s="2"/>
      <c r="L16" s="2"/>
      <c r="M16" s="94"/>
      <c r="N16" s="2"/>
      <c r="O16" s="2"/>
      <c r="P16" s="2"/>
      <c r="Q16" s="2"/>
      <c r="R16" s="2"/>
      <c r="S16" s="2"/>
      <c r="T16" s="2"/>
      <c r="U16" s="2"/>
      <c r="V16" s="2"/>
      <c r="W16" s="2"/>
      <c r="Y16" s="2"/>
      <c r="Z16" s="2"/>
      <c r="AA16" s="2"/>
    </row>
    <row r="17" spans="1:27">
      <c r="A17" s="34">
        <v>1</v>
      </c>
      <c r="B17" s="2" t="s">
        <v>77</v>
      </c>
      <c r="C17" s="83">
        <v>2.8E-3</v>
      </c>
      <c r="D17" s="83">
        <v>4.8999999999999998E-3</v>
      </c>
      <c r="E17" s="83">
        <v>3.1758634378721701E-3</v>
      </c>
      <c r="F17" s="86">
        <v>1.73896241908994E-3</v>
      </c>
      <c r="G17" s="83">
        <v>2.9745596868884501E-3</v>
      </c>
      <c r="H17" s="85">
        <v>3.02891759058178E-3</v>
      </c>
      <c r="I17" s="85">
        <v>3.0568846358320001E-3</v>
      </c>
      <c r="J17" s="85">
        <v>1.95280716029292E-3</v>
      </c>
      <c r="K17" s="85">
        <v>2.1443888491779802E-3</v>
      </c>
      <c r="L17" s="85">
        <v>9.0293453724605004E-4</v>
      </c>
      <c r="M17" s="85">
        <v>2.0574015019031002E-3</v>
      </c>
      <c r="N17" s="85">
        <v>2.4251311262760101E-3</v>
      </c>
      <c r="O17" s="85">
        <v>1.70110887096774E-3</v>
      </c>
      <c r="P17" s="86">
        <v>1.83127052285931E-3</v>
      </c>
      <c r="Q17" s="85">
        <v>2.6785714285714299E-3</v>
      </c>
      <c r="R17" s="85">
        <v>2.2090294077039899E-3</v>
      </c>
      <c r="S17" s="85">
        <v>3.5000000000000001E-3</v>
      </c>
      <c r="T17" s="85">
        <v>1.2262137245106499E-3</v>
      </c>
      <c r="U17" s="85">
        <v>1.87436101329092E-3</v>
      </c>
      <c r="V17" s="85">
        <v>1.9295406448400301E-3</v>
      </c>
      <c r="W17" s="85">
        <v>1.1416176722415701E-3</v>
      </c>
      <c r="X17" s="85">
        <v>2.05437238923509E-3</v>
      </c>
      <c r="Y17" s="85">
        <v>4.2604180535214999E-3</v>
      </c>
      <c r="Z17" s="85">
        <v>2.1058965102286401E-3</v>
      </c>
      <c r="AA17" s="85">
        <v>2.3947720907578035E-3</v>
      </c>
    </row>
    <row r="18" spans="1:27">
      <c r="A18" s="34">
        <v>2</v>
      </c>
      <c r="B18" s="2" t="s">
        <v>78</v>
      </c>
      <c r="C18" s="83">
        <v>4.4999999999999997E-3</v>
      </c>
      <c r="D18" s="83">
        <v>8.0000000000000004E-4</v>
      </c>
      <c r="E18" s="83">
        <v>2.7788805081381501E-3</v>
      </c>
      <c r="F18" s="86">
        <v>1.8838759540141001E-3</v>
      </c>
      <c r="G18" s="83">
        <v>2.8180039138943199E-3</v>
      </c>
      <c r="H18" s="85">
        <v>5.7149388501543004E-4</v>
      </c>
      <c r="I18" s="85">
        <v>1.8607123870281799E-3</v>
      </c>
      <c r="J18" s="85">
        <v>1.7087062652563099E-3</v>
      </c>
      <c r="K18" s="85">
        <v>3.0021443888491798E-3</v>
      </c>
      <c r="L18" s="85">
        <v>1.8058690744921001E-3</v>
      </c>
      <c r="M18" s="85">
        <v>1.5430511264273199E-3</v>
      </c>
      <c r="N18" s="85">
        <v>3.9478878799842103E-3</v>
      </c>
      <c r="O18" s="85">
        <v>4.0322580645161298E-3</v>
      </c>
      <c r="P18" s="85">
        <v>1.83127052285931E-3</v>
      </c>
      <c r="Q18" s="85">
        <v>3.27380952380952E-3</v>
      </c>
      <c r="R18" s="85">
        <v>4.1419301394449801E-3</v>
      </c>
      <c r="S18" s="85">
        <v>3.0999999999999999E-3</v>
      </c>
      <c r="T18" s="85">
        <v>2.9065806803215402E-3</v>
      </c>
      <c r="U18" s="85">
        <v>4.0327161195047104E-3</v>
      </c>
      <c r="V18" s="85">
        <v>5.0417029752271901E-3</v>
      </c>
      <c r="W18" s="85">
        <v>5.1943604086991304E-3</v>
      </c>
      <c r="X18" s="85">
        <v>6.3000753269875998E-3</v>
      </c>
      <c r="Y18" s="85">
        <v>4.92610837438424E-3</v>
      </c>
      <c r="Z18" s="85">
        <v>0</v>
      </c>
      <c r="AA18" s="85">
        <v>2.8412550229329868E-4</v>
      </c>
    </row>
    <row r="19" spans="1:27">
      <c r="A19" s="34">
        <v>3</v>
      </c>
      <c r="B19" s="2" t="s">
        <v>79</v>
      </c>
      <c r="C19" s="83">
        <v>1.1999999999999999E-3</v>
      </c>
      <c r="D19" s="83">
        <v>1E-4</v>
      </c>
      <c r="E19" s="83">
        <v>7.9396585946804295E-4</v>
      </c>
      <c r="F19" s="86">
        <v>4.3474060477248603E-4</v>
      </c>
      <c r="G19" s="83">
        <v>7.8277886497064595E-5</v>
      </c>
      <c r="H19" s="85">
        <v>9.7153960452623202E-4</v>
      </c>
      <c r="I19" s="85">
        <v>5.9808612440191396E-4</v>
      </c>
      <c r="J19" s="85">
        <v>1.1391375101708701E-3</v>
      </c>
      <c r="K19" s="85">
        <v>7.14796283059328E-4</v>
      </c>
      <c r="L19" s="85">
        <v>4.5146726862302502E-4</v>
      </c>
      <c r="M19" s="86">
        <v>4.1148030038061902E-4</v>
      </c>
      <c r="N19" s="85">
        <v>3.38390389712932E-4</v>
      </c>
      <c r="O19" s="85">
        <v>5.6703629032258101E-4</v>
      </c>
      <c r="P19" s="85">
        <v>1.2629451881788299E-4</v>
      </c>
      <c r="Q19" s="85">
        <v>7.4404761904761898E-5</v>
      </c>
      <c r="R19" s="85">
        <v>2.76128675962999E-4</v>
      </c>
      <c r="S19" s="85">
        <v>0</v>
      </c>
      <c r="T19" s="85">
        <v>2.7249193878014398E-4</v>
      </c>
      <c r="U19" s="85">
        <v>1.7039645575371999E-4</v>
      </c>
      <c r="V19" s="85">
        <v>3.1121623303871502E-4</v>
      </c>
      <c r="W19" s="85">
        <v>2.8540441806039198E-4</v>
      </c>
      <c r="X19" s="85">
        <v>0</v>
      </c>
      <c r="Y19" s="85">
        <v>1.3313806417254701E-4</v>
      </c>
      <c r="Z19" s="85">
        <v>3.0084235860409098E-4</v>
      </c>
      <c r="AA19" s="85">
        <v>1.2176807241141373E-4</v>
      </c>
    </row>
    <row r="20" spans="1:27">
      <c r="X20" t="s">
        <v>65</v>
      </c>
    </row>
    <row r="21" spans="1:27">
      <c r="B21" s="119" t="s">
        <v>505</v>
      </c>
      <c r="C21" t="s">
        <v>65</v>
      </c>
    </row>
    <row r="22" spans="1:27">
      <c r="A22" s="26">
        <v>1</v>
      </c>
      <c r="B22" s="118" t="s">
        <v>504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95"/>
      <c r="N22" s="30"/>
      <c r="O22" s="30">
        <v>8</v>
      </c>
      <c r="P22" s="30">
        <v>8</v>
      </c>
      <c r="Q22" s="30">
        <v>4</v>
      </c>
      <c r="R22" s="30">
        <v>3</v>
      </c>
      <c r="S22" s="2">
        <v>4</v>
      </c>
      <c r="T22" s="2">
        <v>3</v>
      </c>
      <c r="U22" s="2">
        <v>0</v>
      </c>
      <c r="V22" s="2">
        <v>4</v>
      </c>
      <c r="W22" s="2">
        <v>0</v>
      </c>
      <c r="X22" s="2">
        <v>3</v>
      </c>
      <c r="Y22" s="2">
        <v>0</v>
      </c>
      <c r="Z22" s="2">
        <v>1</v>
      </c>
      <c r="AA22" s="2">
        <v>1</v>
      </c>
    </row>
    <row r="23" spans="1:27">
      <c r="A23" s="26">
        <v>2</v>
      </c>
      <c r="B23" s="28" t="s">
        <v>81</v>
      </c>
      <c r="C23" s="30"/>
      <c r="D23" s="30"/>
      <c r="E23" s="30"/>
      <c r="F23" s="30"/>
      <c r="G23" s="30"/>
      <c r="H23" s="30"/>
      <c r="I23" s="30"/>
      <c r="J23" s="30"/>
      <c r="K23" s="30" t="s">
        <v>65</v>
      </c>
      <c r="L23" s="30" t="s">
        <v>65</v>
      </c>
      <c r="M23" s="95" t="s">
        <v>65</v>
      </c>
      <c r="N23" s="30"/>
      <c r="O23" s="30">
        <v>2</v>
      </c>
      <c r="P23" s="30">
        <v>2</v>
      </c>
      <c r="Q23" s="30">
        <v>3</v>
      </c>
      <c r="R23" s="30">
        <v>3</v>
      </c>
      <c r="S23" s="2">
        <v>1</v>
      </c>
      <c r="T23" s="2">
        <v>2</v>
      </c>
      <c r="U23" s="2">
        <v>0</v>
      </c>
      <c r="V23" s="2">
        <v>21</v>
      </c>
      <c r="W23" s="2">
        <v>15</v>
      </c>
      <c r="X23" s="2">
        <v>15</v>
      </c>
      <c r="Y23" s="2">
        <v>29</v>
      </c>
      <c r="Z23" s="2">
        <v>3</v>
      </c>
      <c r="AA23" s="2">
        <v>49</v>
      </c>
    </row>
    <row r="24" spans="1:27">
      <c r="A24" s="26">
        <v>3</v>
      </c>
      <c r="B24" s="28" t="s">
        <v>82</v>
      </c>
      <c r="C24" s="30"/>
      <c r="D24" s="30"/>
      <c r="E24" s="30"/>
      <c r="F24" s="30"/>
      <c r="G24" s="30"/>
      <c r="H24" s="30"/>
      <c r="I24" s="30" t="s">
        <v>65</v>
      </c>
      <c r="J24" s="30" t="s">
        <v>65</v>
      </c>
      <c r="K24" s="30" t="s">
        <v>65</v>
      </c>
      <c r="L24" s="30" t="s">
        <v>65</v>
      </c>
      <c r="M24" s="95" t="s">
        <v>65</v>
      </c>
      <c r="N24" s="30"/>
      <c r="O24" s="30">
        <v>0</v>
      </c>
      <c r="P24" s="30">
        <v>0</v>
      </c>
      <c r="Q24" s="30">
        <v>1</v>
      </c>
      <c r="R24" s="30">
        <v>0</v>
      </c>
      <c r="S24" s="2">
        <v>1</v>
      </c>
      <c r="T24" s="2">
        <v>1</v>
      </c>
      <c r="U24" s="2">
        <v>0</v>
      </c>
      <c r="V24" s="2">
        <v>0</v>
      </c>
      <c r="W24" s="2">
        <v>2</v>
      </c>
      <c r="X24" s="2">
        <v>2</v>
      </c>
      <c r="Y24" s="2">
        <v>0</v>
      </c>
      <c r="Z24" s="2">
        <v>0</v>
      </c>
      <c r="AA24" s="2">
        <v>6</v>
      </c>
    </row>
    <row r="25" spans="1:27">
      <c r="J25" s="49" t="s">
        <v>65</v>
      </c>
      <c r="K25" s="49" t="s">
        <v>65</v>
      </c>
      <c r="L25" s="49" t="s">
        <v>65</v>
      </c>
      <c r="M25" s="96" t="s">
        <v>65</v>
      </c>
      <c r="N25" s="49" t="s">
        <v>65</v>
      </c>
    </row>
    <row r="27" spans="1:27">
      <c r="X27" s="49" t="s">
        <v>83</v>
      </c>
      <c r="Y27" s="49" t="s">
        <v>65</v>
      </c>
      <c r="Z27" s="49" t="s">
        <v>65</v>
      </c>
    </row>
  </sheetData>
  <phoneticPr fontId="21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showGridLines="0" tabSelected="1" workbookViewId="0">
      <selection activeCell="AA20" sqref="AA20"/>
    </sheetView>
  </sheetViews>
  <sheetFormatPr defaultRowHeight="13.5"/>
  <cols>
    <col min="1" max="1" width="10.625" customWidth="1"/>
    <col min="2" max="26" width="6" customWidth="1"/>
  </cols>
  <sheetData>
    <row r="1" spans="1:26" ht="16.5">
      <c r="A1" s="160" t="s">
        <v>48</v>
      </c>
      <c r="B1" s="161">
        <v>42909</v>
      </c>
      <c r="C1" s="162">
        <v>42910</v>
      </c>
      <c r="D1" s="162">
        <v>42911</v>
      </c>
      <c r="E1" s="163">
        <v>42912</v>
      </c>
      <c r="F1" s="164">
        <v>42913</v>
      </c>
      <c r="G1" s="161">
        <v>42914</v>
      </c>
      <c r="H1" s="161">
        <v>42915</v>
      </c>
      <c r="I1" s="161">
        <v>42916</v>
      </c>
      <c r="J1" s="162">
        <v>42917</v>
      </c>
      <c r="K1" s="162">
        <v>42918</v>
      </c>
      <c r="L1" s="163">
        <v>42919</v>
      </c>
      <c r="M1" s="164">
        <v>42920</v>
      </c>
      <c r="N1" s="161">
        <v>42921</v>
      </c>
      <c r="O1" s="161">
        <v>42922</v>
      </c>
      <c r="P1" s="161">
        <v>42923</v>
      </c>
      <c r="Q1" s="162">
        <v>42924</v>
      </c>
      <c r="R1" s="162">
        <v>42925</v>
      </c>
      <c r="S1" s="164">
        <v>42926</v>
      </c>
      <c r="T1" s="164">
        <v>42927</v>
      </c>
      <c r="U1" s="161">
        <v>42928</v>
      </c>
      <c r="V1" s="161">
        <v>42929</v>
      </c>
      <c r="W1" s="164">
        <v>42930</v>
      </c>
      <c r="X1" s="162">
        <v>42931</v>
      </c>
      <c r="Y1" s="162">
        <v>42932</v>
      </c>
      <c r="Z1" s="164">
        <v>42933</v>
      </c>
    </row>
    <row r="2" spans="1:26" ht="16.5">
      <c r="A2" s="165" t="s">
        <v>77</v>
      </c>
      <c r="B2" s="166">
        <v>2.8E-3</v>
      </c>
      <c r="C2" s="166">
        <v>4.8999999999999998E-3</v>
      </c>
      <c r="D2" s="166">
        <v>3.1758634378721701E-3</v>
      </c>
      <c r="E2" s="167">
        <v>1.73896241908994E-3</v>
      </c>
      <c r="F2" s="166">
        <v>2.9745596868884501E-3</v>
      </c>
      <c r="G2" s="168">
        <v>3.02891759058178E-3</v>
      </c>
      <c r="H2" s="168">
        <v>3.0568846358320001E-3</v>
      </c>
      <c r="I2" s="168">
        <v>1.95280716029292E-3</v>
      </c>
      <c r="J2" s="168">
        <v>2.1443888491779802E-3</v>
      </c>
      <c r="K2" s="168">
        <v>9.0293453724605004E-4</v>
      </c>
      <c r="L2" s="168">
        <v>2.0574015019031002E-3</v>
      </c>
      <c r="M2" s="168">
        <v>2.4251311262760101E-3</v>
      </c>
      <c r="N2" s="168">
        <v>1.70110887096774E-3</v>
      </c>
      <c r="O2" s="167">
        <v>1.83127052285931E-3</v>
      </c>
      <c r="P2" s="168">
        <v>2.6785714285714299E-3</v>
      </c>
      <c r="Q2" s="168">
        <v>2.2090294077039899E-3</v>
      </c>
      <c r="R2" s="168">
        <v>3.5000000000000001E-3</v>
      </c>
      <c r="S2" s="168">
        <v>1.2262137245106499E-3</v>
      </c>
      <c r="T2" s="168">
        <v>1.87436101329092E-3</v>
      </c>
      <c r="U2" s="168">
        <v>1.9295406448400301E-3</v>
      </c>
      <c r="V2" s="168">
        <v>1.1416176722415701E-3</v>
      </c>
      <c r="W2" s="168">
        <v>2.05437238923509E-3</v>
      </c>
      <c r="X2" s="168">
        <v>4.2604180535214999E-3</v>
      </c>
      <c r="Y2" s="168">
        <v>2.1058965102286401E-3</v>
      </c>
      <c r="Z2" s="168">
        <v>2.3947720907578035E-3</v>
      </c>
    </row>
    <row r="3" spans="1:26" ht="16.5">
      <c r="A3" s="165" t="s">
        <v>78</v>
      </c>
      <c r="B3" s="166">
        <v>4.4999999999999997E-3</v>
      </c>
      <c r="C3" s="166">
        <v>8.0000000000000004E-4</v>
      </c>
      <c r="D3" s="166">
        <v>2.7788805081381501E-3</v>
      </c>
      <c r="E3" s="167">
        <v>1.8838759540141001E-3</v>
      </c>
      <c r="F3" s="166">
        <v>2.8180039138943199E-3</v>
      </c>
      <c r="G3" s="168">
        <v>5.7149388501543004E-4</v>
      </c>
      <c r="H3" s="168">
        <v>1.8607123870281799E-3</v>
      </c>
      <c r="I3" s="168">
        <v>1.7087062652563099E-3</v>
      </c>
      <c r="J3" s="168">
        <v>3.0021443888491798E-3</v>
      </c>
      <c r="K3" s="168">
        <v>1.8058690744921001E-3</v>
      </c>
      <c r="L3" s="168">
        <v>1.5430511264273199E-3</v>
      </c>
      <c r="M3" s="168">
        <v>3.9478878799842103E-3</v>
      </c>
      <c r="N3" s="168">
        <v>4.0322580645161298E-3</v>
      </c>
      <c r="O3" s="168">
        <v>1.83127052285931E-3</v>
      </c>
      <c r="P3" s="168">
        <v>3.27380952380952E-3</v>
      </c>
      <c r="Q3" s="168">
        <v>4.1419301394449801E-3</v>
      </c>
      <c r="R3" s="168">
        <v>3.0999999999999999E-3</v>
      </c>
      <c r="S3" s="168">
        <v>2.9065806803215402E-3</v>
      </c>
      <c r="T3" s="168">
        <v>4.0327161195047104E-3</v>
      </c>
      <c r="U3" s="168">
        <v>5.0417029752271901E-3</v>
      </c>
      <c r="V3" s="168">
        <v>5.1943604086991304E-3</v>
      </c>
      <c r="W3" s="168">
        <v>6.3000753269875998E-3</v>
      </c>
      <c r="X3" s="168">
        <v>4.92610837438424E-3</v>
      </c>
      <c r="Y3" s="168">
        <v>0</v>
      </c>
      <c r="Z3" s="168">
        <v>2.8412550229329868E-4</v>
      </c>
    </row>
    <row r="4" spans="1:26" ht="16.5">
      <c r="A4" s="165" t="s">
        <v>79</v>
      </c>
      <c r="B4" s="166">
        <v>1.1999999999999999E-3</v>
      </c>
      <c r="C4" s="166">
        <v>1E-4</v>
      </c>
      <c r="D4" s="166">
        <v>7.9396585946804295E-4</v>
      </c>
      <c r="E4" s="167">
        <v>4.3474060477248603E-4</v>
      </c>
      <c r="F4" s="166">
        <v>7.8277886497064595E-5</v>
      </c>
      <c r="G4" s="168">
        <v>9.7153960452623202E-4</v>
      </c>
      <c r="H4" s="168">
        <v>5.9808612440191396E-4</v>
      </c>
      <c r="I4" s="168">
        <v>1.1391375101708701E-3</v>
      </c>
      <c r="J4" s="168">
        <v>7.14796283059328E-4</v>
      </c>
      <c r="K4" s="168">
        <v>4.5146726862302502E-4</v>
      </c>
      <c r="L4" s="167">
        <v>4.1148030038061902E-4</v>
      </c>
      <c r="M4" s="168">
        <v>3.38390389712932E-4</v>
      </c>
      <c r="N4" s="168">
        <v>5.6703629032258101E-4</v>
      </c>
      <c r="O4" s="168">
        <v>1.2629451881788299E-4</v>
      </c>
      <c r="P4" s="168">
        <v>7.4404761904761898E-5</v>
      </c>
      <c r="Q4" s="168">
        <v>2.76128675962999E-4</v>
      </c>
      <c r="R4" s="168">
        <v>0</v>
      </c>
      <c r="S4" s="168">
        <v>2.7249193878014398E-4</v>
      </c>
      <c r="T4" s="168">
        <v>1.7039645575371999E-4</v>
      </c>
      <c r="U4" s="168">
        <v>3.1121623303871502E-4</v>
      </c>
      <c r="V4" s="168">
        <v>2.8540441806039198E-4</v>
      </c>
      <c r="W4" s="168">
        <v>0</v>
      </c>
      <c r="X4" s="168">
        <v>1.3313806417254701E-4</v>
      </c>
      <c r="Y4" s="168">
        <v>3.0084235860409098E-4</v>
      </c>
      <c r="Z4" s="168">
        <v>1.2176807241141373E-4</v>
      </c>
    </row>
    <row r="5" spans="1:26" ht="16.5">
      <c r="A5" s="169" t="s">
        <v>76</v>
      </c>
      <c r="B5" s="170">
        <v>8.5000000000000006E-3</v>
      </c>
      <c r="C5" s="170">
        <v>5.7999999999999996E-3</v>
      </c>
      <c r="D5" s="170">
        <v>6.7487098054783597E-3</v>
      </c>
      <c r="E5" s="168">
        <v>4.0575789778765298E-3</v>
      </c>
      <c r="F5" s="168">
        <v>5.8708414872798396E-3</v>
      </c>
      <c r="G5" s="171">
        <v>4.5719510801234403E-3</v>
      </c>
      <c r="H5" s="170">
        <v>5.5156831472620901E-3</v>
      </c>
      <c r="I5" s="168">
        <v>4.8006509357201004E-3</v>
      </c>
      <c r="J5" s="168">
        <v>5.8613295210864901E-3</v>
      </c>
      <c r="K5" s="168">
        <v>3.16027088036117E-3</v>
      </c>
      <c r="L5" s="167">
        <v>4.0119329287110397E-3</v>
      </c>
      <c r="M5" s="168">
        <v>6.7114093959731499E-3</v>
      </c>
      <c r="N5" s="168">
        <v>6.3004032258064504E-3</v>
      </c>
      <c r="O5" s="168">
        <v>3.7888355645365E-3</v>
      </c>
      <c r="P5" s="168">
        <v>6.0267857142857102E-3</v>
      </c>
      <c r="Q5" s="168">
        <v>6.6270882231119696E-3</v>
      </c>
      <c r="R5" s="168">
        <v>6.6518847006651902E-3</v>
      </c>
      <c r="S5" s="172">
        <v>4.4052863436123404E-3</v>
      </c>
      <c r="T5" s="168">
        <v>6.0774735885493602E-3</v>
      </c>
      <c r="U5" s="168">
        <v>7.2824598531059399E-3</v>
      </c>
      <c r="V5" s="168">
        <v>6.6213824990010803E-3</v>
      </c>
      <c r="W5" s="168">
        <v>8.3544477162226898E-3</v>
      </c>
      <c r="X5" s="168">
        <v>9.3196644920782792E-3</v>
      </c>
      <c r="Y5" s="168">
        <v>2.40673886883273E-3</v>
      </c>
      <c r="Z5" s="172">
        <f>总故障率!F16</f>
        <v>2.9224337378739294E-3</v>
      </c>
    </row>
  </sheetData>
  <phoneticPr fontId="2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workbookViewId="0">
      <selection activeCell="I25" sqref="I25"/>
    </sheetView>
  </sheetViews>
  <sheetFormatPr defaultColWidth="9" defaultRowHeight="13.5"/>
  <cols>
    <col min="1" max="1" width="5.125" style="9" customWidth="1"/>
    <col min="2" max="2" width="18" customWidth="1"/>
    <col min="4" max="4" width="18" customWidth="1"/>
    <col min="6" max="6" width="14.5" style="49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26" t="s">
        <v>1</v>
      </c>
      <c r="B1" s="28" t="s">
        <v>48</v>
      </c>
      <c r="C1" s="28" t="s">
        <v>84</v>
      </c>
      <c r="D1" s="28" t="s">
        <v>85</v>
      </c>
      <c r="E1" s="28" t="s">
        <v>86</v>
      </c>
      <c r="F1" s="50" t="s">
        <v>87</v>
      </c>
      <c r="G1" s="51" t="s">
        <v>88</v>
      </c>
      <c r="H1" s="52" t="s">
        <v>89</v>
      </c>
      <c r="I1" s="67" t="s">
        <v>90</v>
      </c>
      <c r="J1" s="68" t="s">
        <v>91</v>
      </c>
      <c r="K1" s="69" t="s">
        <v>92</v>
      </c>
      <c r="M1" s="28" t="s">
        <v>1</v>
      </c>
      <c r="N1" s="28" t="s">
        <v>93</v>
      </c>
      <c r="O1" s="28"/>
    </row>
    <row r="2" spans="1:15" s="5" customFormat="1">
      <c r="A2" s="53"/>
      <c r="B2" s="54"/>
      <c r="C2" s="54"/>
      <c r="D2" s="54"/>
      <c r="E2" s="54"/>
      <c r="F2" s="55"/>
      <c r="G2" s="54"/>
      <c r="H2" s="54"/>
      <c r="I2" s="54"/>
      <c r="J2" s="54"/>
      <c r="K2" s="54"/>
      <c r="M2" s="28">
        <v>1</v>
      </c>
      <c r="N2" s="28" t="s">
        <v>94</v>
      </c>
      <c r="O2" s="28">
        <v>2707</v>
      </c>
    </row>
    <row r="3" spans="1:15" ht="14.25">
      <c r="A3" s="26">
        <v>1</v>
      </c>
      <c r="B3" s="27" t="s">
        <v>62</v>
      </c>
      <c r="C3" s="28">
        <f ca="1">'1号门诊故障统计'!C34+'2号门诊故障统计'!C56</f>
        <v>0</v>
      </c>
      <c r="D3" s="27" t="s">
        <v>95</v>
      </c>
      <c r="E3" s="56">
        <f>O2+O3</f>
        <v>3422</v>
      </c>
      <c r="F3" s="57">
        <f ca="1">C3/E3</f>
        <v>0</v>
      </c>
      <c r="G3" s="114">
        <f ca="1">C3</f>
        <v>0</v>
      </c>
      <c r="H3" s="58"/>
      <c r="I3" s="58"/>
      <c r="J3" s="58"/>
      <c r="K3" s="58"/>
      <c r="M3" s="28">
        <v>2</v>
      </c>
      <c r="N3" s="28" t="s">
        <v>96</v>
      </c>
      <c r="O3" s="28">
        <v>715</v>
      </c>
    </row>
    <row r="4" spans="1:15">
      <c r="A4" s="26">
        <v>2</v>
      </c>
      <c r="B4" s="28" t="s">
        <v>63</v>
      </c>
      <c r="C4" s="28">
        <f>'1号门诊故障统计'!C35+'2号门诊故障统计'!C57</f>
        <v>49</v>
      </c>
      <c r="D4" s="28" t="s">
        <v>97</v>
      </c>
      <c r="E4" s="56">
        <f>O20</f>
        <v>24637</v>
      </c>
      <c r="F4" s="57">
        <f t="shared" ref="F4:F16" si="0">C4/E4</f>
        <v>1.9888785160530908E-3</v>
      </c>
      <c r="G4" s="114">
        <f>C4</f>
        <v>49</v>
      </c>
      <c r="H4" s="58"/>
      <c r="I4" s="58"/>
      <c r="J4" s="58"/>
      <c r="K4" s="58"/>
      <c r="M4" s="28">
        <v>3</v>
      </c>
      <c r="N4" s="28" t="s">
        <v>98</v>
      </c>
      <c r="O4" s="28">
        <v>3585</v>
      </c>
    </row>
    <row r="5" spans="1:15">
      <c r="A5" s="26">
        <v>3</v>
      </c>
      <c r="B5" s="28" t="s">
        <v>64</v>
      </c>
      <c r="C5" s="28">
        <f>'1号门诊故障统计'!C36+'2号门诊故障统计'!C58</f>
        <v>10</v>
      </c>
      <c r="D5" s="2" t="s">
        <v>99</v>
      </c>
      <c r="E5" s="59" t="s">
        <v>100</v>
      </c>
      <c r="F5" s="57" t="e">
        <f>C5/E5</f>
        <v>#VALUE!</v>
      </c>
      <c r="G5" s="114">
        <f>C5</f>
        <v>10</v>
      </c>
      <c r="H5" s="58"/>
      <c r="I5" s="58"/>
      <c r="J5" s="58"/>
      <c r="K5" s="58"/>
      <c r="M5" s="28">
        <v>4</v>
      </c>
      <c r="N5" s="28" t="s">
        <v>101</v>
      </c>
      <c r="O5" s="28">
        <v>3257</v>
      </c>
    </row>
    <row r="6" spans="1:15">
      <c r="A6" s="26">
        <v>4</v>
      </c>
      <c r="B6" s="28" t="s">
        <v>66</v>
      </c>
      <c r="C6" s="28">
        <f>'1号门诊故障统计'!C37+'2号门诊故障统计'!C59</f>
        <v>0</v>
      </c>
      <c r="D6" s="59" t="s">
        <v>102</v>
      </c>
      <c r="E6" s="59" t="s">
        <v>100</v>
      </c>
      <c r="F6" s="57" t="e">
        <f>C6/E6</f>
        <v>#VALUE!</v>
      </c>
      <c r="G6" s="115"/>
      <c r="H6" s="52">
        <f>C6</f>
        <v>0</v>
      </c>
      <c r="I6" s="58"/>
      <c r="J6" s="58"/>
      <c r="K6" s="58"/>
      <c r="M6" s="28">
        <v>5</v>
      </c>
      <c r="N6" s="28" t="s">
        <v>103</v>
      </c>
      <c r="O6" s="28">
        <v>135</v>
      </c>
    </row>
    <row r="7" spans="1:15">
      <c r="A7" s="26">
        <v>5</v>
      </c>
      <c r="B7" s="28" t="s">
        <v>67</v>
      </c>
      <c r="C7" s="28">
        <f>'1号门诊故障统计'!C38+'2号门诊故障统计'!C60</f>
        <v>0</v>
      </c>
      <c r="D7" s="56" t="s">
        <v>104</v>
      </c>
      <c r="E7" s="28">
        <f>O11</f>
        <v>1349</v>
      </c>
      <c r="F7" s="57">
        <f t="shared" si="0"/>
        <v>0</v>
      </c>
      <c r="G7" s="115"/>
      <c r="H7" s="52">
        <f t="shared" ref="H7:H12" si="1">C7</f>
        <v>0</v>
      </c>
      <c r="I7" s="58"/>
      <c r="J7" s="58"/>
      <c r="K7" s="58"/>
      <c r="M7" s="2">
        <v>6</v>
      </c>
      <c r="N7" s="2" t="s">
        <v>105</v>
      </c>
      <c r="O7" s="59"/>
    </row>
    <row r="8" spans="1:15">
      <c r="A8" s="26">
        <v>6</v>
      </c>
      <c r="B8" s="28" t="s">
        <v>68</v>
      </c>
      <c r="C8" s="28">
        <f>'1号门诊故障统计'!C39+'2号门诊故障统计'!C61</f>
        <v>1</v>
      </c>
      <c r="D8" s="28" t="s">
        <v>106</v>
      </c>
      <c r="E8" s="28">
        <f>O10</f>
        <v>8485</v>
      </c>
      <c r="F8" s="57">
        <f t="shared" si="0"/>
        <v>1.1785503830288745E-4</v>
      </c>
      <c r="G8" s="115"/>
      <c r="H8" s="52">
        <f t="shared" si="1"/>
        <v>1</v>
      </c>
      <c r="I8" s="58"/>
      <c r="J8" s="58"/>
      <c r="K8" s="58"/>
      <c r="M8" s="28">
        <v>7</v>
      </c>
      <c r="N8" s="28" t="s">
        <v>107</v>
      </c>
      <c r="O8" s="28">
        <v>1347</v>
      </c>
    </row>
    <row r="9" spans="1:15">
      <c r="A9" s="26">
        <v>7</v>
      </c>
      <c r="B9" s="28" t="s">
        <v>69</v>
      </c>
      <c r="C9" s="28">
        <f>'1号门诊故障统计'!C40+'2号门诊故障统计'!C62</f>
        <v>0</v>
      </c>
      <c r="D9" s="56" t="s">
        <v>108</v>
      </c>
      <c r="E9" s="56">
        <f>O3</f>
        <v>715</v>
      </c>
      <c r="F9" s="57">
        <f t="shared" si="0"/>
        <v>0</v>
      </c>
      <c r="G9" s="115"/>
      <c r="H9" s="52">
        <f t="shared" si="1"/>
        <v>0</v>
      </c>
      <c r="I9" s="58"/>
      <c r="J9" s="58"/>
      <c r="K9" s="58"/>
      <c r="M9" s="2">
        <v>8</v>
      </c>
      <c r="N9" s="2" t="s">
        <v>109</v>
      </c>
      <c r="O9" s="59"/>
    </row>
    <row r="10" spans="1:15">
      <c r="A10" s="26">
        <v>8</v>
      </c>
      <c r="B10" s="28" t="s">
        <v>70</v>
      </c>
      <c r="C10" s="28">
        <f>'1号门诊故障统计'!C41+'2号门诊故障统计'!C63</f>
        <v>0</v>
      </c>
      <c r="D10" s="56" t="s">
        <v>110</v>
      </c>
      <c r="E10" s="28">
        <f>O12+O15</f>
        <v>2547</v>
      </c>
      <c r="F10" s="57">
        <f t="shared" si="0"/>
        <v>0</v>
      </c>
      <c r="G10" s="115"/>
      <c r="H10" s="52">
        <f t="shared" si="1"/>
        <v>0</v>
      </c>
      <c r="I10" s="58"/>
      <c r="J10" s="58"/>
      <c r="K10" s="58"/>
      <c r="M10" s="28">
        <v>9</v>
      </c>
      <c r="N10" s="28" t="s">
        <v>111</v>
      </c>
      <c r="O10" s="28">
        <v>8485</v>
      </c>
    </row>
    <row r="11" spans="1:15">
      <c r="A11" s="26">
        <v>9</v>
      </c>
      <c r="B11" s="28" t="s">
        <v>71</v>
      </c>
      <c r="C11" s="28">
        <f>'1号门诊故障统计'!C42+'2号门诊故障统计'!C64</f>
        <v>0</v>
      </c>
      <c r="D11" s="56" t="s">
        <v>104</v>
      </c>
      <c r="E11" s="28">
        <f>O11</f>
        <v>1349</v>
      </c>
      <c r="F11" s="57">
        <f t="shared" si="0"/>
        <v>0</v>
      </c>
      <c r="G11" s="115"/>
      <c r="H11" s="52">
        <f t="shared" si="1"/>
        <v>0</v>
      </c>
      <c r="I11" s="58"/>
      <c r="J11" s="58"/>
      <c r="K11" s="58"/>
      <c r="M11" s="28">
        <v>10</v>
      </c>
      <c r="N11" s="28" t="s">
        <v>112</v>
      </c>
      <c r="O11" s="28">
        <v>1349</v>
      </c>
    </row>
    <row r="12" spans="1:15">
      <c r="A12" s="26">
        <v>10</v>
      </c>
      <c r="B12" s="28" t="s">
        <v>72</v>
      </c>
      <c r="C12" s="28">
        <f>'1号门诊故障统计'!C43+'2号门诊故障统计'!C65</f>
        <v>0</v>
      </c>
      <c r="D12" s="56" t="s">
        <v>113</v>
      </c>
      <c r="E12" s="28">
        <f>O17</f>
        <v>510</v>
      </c>
      <c r="F12" s="57">
        <f t="shared" si="0"/>
        <v>0</v>
      </c>
      <c r="G12" s="115"/>
      <c r="H12" s="52">
        <f t="shared" si="1"/>
        <v>0</v>
      </c>
      <c r="I12" s="58"/>
      <c r="J12" s="58"/>
      <c r="K12" s="58"/>
      <c r="M12" s="28">
        <v>11</v>
      </c>
      <c r="N12" s="28" t="s">
        <v>114</v>
      </c>
      <c r="O12" s="28">
        <v>1917</v>
      </c>
    </row>
    <row r="13" spans="1:15">
      <c r="A13" s="26">
        <v>11</v>
      </c>
      <c r="B13" s="28" t="s">
        <v>73</v>
      </c>
      <c r="C13" s="28">
        <f>'1号门诊故障统计'!C44+'2号门诊故障统计'!C66</f>
        <v>3</v>
      </c>
      <c r="D13" s="56" t="s">
        <v>115</v>
      </c>
      <c r="E13" s="56">
        <f>O20</f>
        <v>24637</v>
      </c>
      <c r="F13" s="57">
        <f t="shared" si="0"/>
        <v>1.2176807241141373E-4</v>
      </c>
      <c r="G13" s="115"/>
      <c r="H13" s="58"/>
      <c r="I13" s="67">
        <f>C13</f>
        <v>3</v>
      </c>
      <c r="J13" s="58"/>
      <c r="K13" s="58"/>
      <c r="M13" s="2">
        <v>12</v>
      </c>
      <c r="N13" s="2" t="s">
        <v>116</v>
      </c>
      <c r="O13" s="59"/>
    </row>
    <row r="14" spans="1:15">
      <c r="A14" s="26">
        <v>12</v>
      </c>
      <c r="B14" s="28" t="s">
        <v>74</v>
      </c>
      <c r="C14" s="28">
        <f>'1号门诊故障统计'!C45+'2号门诊故障统计'!C67</f>
        <v>0</v>
      </c>
      <c r="D14" s="60" t="s">
        <v>65</v>
      </c>
      <c r="E14" s="60" t="s">
        <v>65</v>
      </c>
      <c r="F14" s="61" t="s">
        <v>65</v>
      </c>
      <c r="G14" s="114">
        <f>C14</f>
        <v>0</v>
      </c>
      <c r="H14" s="58"/>
      <c r="I14" s="58"/>
      <c r="J14" s="58"/>
      <c r="K14" s="58"/>
      <c r="M14" s="2">
        <v>13</v>
      </c>
      <c r="N14" s="2" t="s">
        <v>117</v>
      </c>
      <c r="O14" s="59"/>
    </row>
    <row r="15" spans="1:15">
      <c r="A15" s="26">
        <v>13</v>
      </c>
      <c r="B15" s="28" t="s">
        <v>75</v>
      </c>
      <c r="C15" s="28">
        <f>'1号门诊故障统计'!C46+'2号门诊故障统计'!C68</f>
        <v>6</v>
      </c>
      <c r="D15" s="62" t="s">
        <v>65</v>
      </c>
      <c r="E15" s="62" t="s">
        <v>65</v>
      </c>
      <c r="F15" s="61" t="s">
        <v>65</v>
      </c>
      <c r="G15" s="116"/>
      <c r="H15" s="52">
        <f t="shared" ref="H15" si="2">C15</f>
        <v>6</v>
      </c>
      <c r="I15" s="2"/>
      <c r="J15" s="2"/>
      <c r="K15" s="2"/>
      <c r="M15" s="28">
        <v>14</v>
      </c>
      <c r="N15" s="28" t="s">
        <v>118</v>
      </c>
      <c r="O15" s="28">
        <v>630</v>
      </c>
    </row>
    <row r="16" spans="1:15">
      <c r="A16" s="26">
        <v>14</v>
      </c>
      <c r="B16" s="28" t="s">
        <v>76</v>
      </c>
      <c r="C16" s="28">
        <f>'1号门诊故障统计'!C47+'2号门诊故障统计'!C69</f>
        <v>72</v>
      </c>
      <c r="D16" s="28" t="s">
        <v>115</v>
      </c>
      <c r="E16" s="28">
        <f>O20</f>
        <v>24637</v>
      </c>
      <c r="F16" s="57">
        <f t="shared" si="0"/>
        <v>2.9224337378739294E-3</v>
      </c>
      <c r="G16" s="115"/>
      <c r="H16" s="58"/>
      <c r="I16" s="58"/>
      <c r="J16" s="70">
        <f>C16</f>
        <v>72</v>
      </c>
      <c r="K16" s="69"/>
      <c r="M16" s="2">
        <v>15</v>
      </c>
      <c r="N16" s="2" t="s">
        <v>119</v>
      </c>
      <c r="O16" s="59"/>
    </row>
    <row r="17" spans="1:15">
      <c r="F17" s="49" t="s">
        <v>120</v>
      </c>
      <c r="G17" s="63">
        <v>59</v>
      </c>
      <c r="H17" s="64">
        <f t="shared" ref="H17:J17" si="3">SUM(H3:H16)</f>
        <v>7</v>
      </c>
      <c r="I17" s="71">
        <f t="shared" si="3"/>
        <v>3</v>
      </c>
      <c r="J17" s="72">
        <f t="shared" si="3"/>
        <v>72</v>
      </c>
      <c r="K17" s="73">
        <f>'1号门诊故障统计'!AC32+'2号门诊故障统计'!AC54</f>
        <v>17</v>
      </c>
      <c r="M17" s="28">
        <v>16</v>
      </c>
      <c r="N17" s="28" t="s">
        <v>121</v>
      </c>
      <c r="O17" s="28">
        <v>510</v>
      </c>
    </row>
    <row r="18" spans="1:15">
      <c r="B18" t="s">
        <v>65</v>
      </c>
      <c r="C18" t="s">
        <v>65</v>
      </c>
      <c r="D18" t="s">
        <v>65</v>
      </c>
      <c r="F18" s="49" t="s">
        <v>122</v>
      </c>
      <c r="G18" s="65">
        <f>O20</f>
        <v>24637</v>
      </c>
      <c r="H18" s="65">
        <f>O20</f>
        <v>24637</v>
      </c>
      <c r="I18" s="65">
        <f>O20</f>
        <v>24637</v>
      </c>
      <c r="J18" s="65">
        <f>O20</f>
        <v>24637</v>
      </c>
      <c r="K18" s="74">
        <f>O20</f>
        <v>24637</v>
      </c>
      <c r="M18" s="2">
        <v>17</v>
      </c>
      <c r="N18" s="2" t="s">
        <v>123</v>
      </c>
      <c r="O18" s="59"/>
    </row>
    <row r="19" spans="1:15">
      <c r="F19" s="49" t="s">
        <v>124</v>
      </c>
      <c r="G19" s="117">
        <f>G17/G18</f>
        <v>2.3947720907578035E-3</v>
      </c>
      <c r="H19" s="66">
        <f>H17/H18</f>
        <v>2.8412550229329868E-4</v>
      </c>
      <c r="I19" s="75">
        <f t="shared" ref="I19:K19" si="4">I17/I18</f>
        <v>1.2176807241141373E-4</v>
      </c>
      <c r="J19" s="76">
        <f t="shared" si="4"/>
        <v>2.9224337378739294E-3</v>
      </c>
      <c r="K19" s="77">
        <f t="shared" si="4"/>
        <v>6.900190769980111E-4</v>
      </c>
    </row>
    <row r="20" spans="1:15">
      <c r="B20" t="s">
        <v>80</v>
      </c>
      <c r="C20" t="s">
        <v>65</v>
      </c>
      <c r="F20" s="49" t="s">
        <v>65</v>
      </c>
      <c r="N20" t="s">
        <v>115</v>
      </c>
      <c r="O20">
        <f>SUM(O2:O19)</f>
        <v>24637</v>
      </c>
    </row>
    <row r="21" spans="1:15">
      <c r="A21" s="26">
        <v>1</v>
      </c>
      <c r="B21" s="28" t="s">
        <v>125</v>
      </c>
      <c r="C21" s="16">
        <f>'1号门诊故障统计'!C50+'2号门诊故障统计'!C72</f>
        <v>1</v>
      </c>
      <c r="D21" t="s">
        <v>65</v>
      </c>
      <c r="F21" s="49" t="s">
        <v>65</v>
      </c>
    </row>
    <row r="22" spans="1:15">
      <c r="A22" s="26">
        <v>2</v>
      </c>
      <c r="B22" s="28" t="s">
        <v>126</v>
      </c>
      <c r="C22" s="16">
        <f>'1号门诊故障统计'!C51+'2号门诊故障统计'!C73</f>
        <v>49</v>
      </c>
    </row>
    <row r="23" spans="1:15">
      <c r="A23" s="26">
        <v>3</v>
      </c>
      <c r="B23" s="28" t="s">
        <v>127</v>
      </c>
      <c r="C23" s="16">
        <f>'1号门诊故障统计'!C52+'2号门诊故障统计'!C74</f>
        <v>6</v>
      </c>
    </row>
  </sheetData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3" activePane="bottomLeft" state="frozen"/>
      <selection pane="bottomLeft" activeCell="O6" sqref="O6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9" customWidth="1"/>
    <col min="9" max="11" width="5" customWidth="1"/>
    <col min="12" max="28" width="4.875" customWidth="1"/>
    <col min="29" max="29" width="6.875" style="9" customWidth="1"/>
  </cols>
  <sheetData>
    <row r="1" spans="1:29" ht="14.25" customHeight="1">
      <c r="A1" s="10" t="s">
        <v>128</v>
      </c>
      <c r="B1" s="11" t="s">
        <v>129</v>
      </c>
      <c r="C1" s="12" t="s">
        <v>76</v>
      </c>
      <c r="D1" s="125" t="s">
        <v>130</v>
      </c>
      <c r="E1" s="125"/>
      <c r="F1" s="125"/>
      <c r="G1" s="125"/>
      <c r="H1" s="12" t="s">
        <v>131</v>
      </c>
      <c r="I1" s="12" t="s">
        <v>132</v>
      </c>
      <c r="J1" s="125" t="s">
        <v>133</v>
      </c>
      <c r="K1" s="125"/>
      <c r="L1" s="125" t="s">
        <v>134</v>
      </c>
      <c r="M1" s="125"/>
      <c r="N1" s="125" t="s">
        <v>111</v>
      </c>
      <c r="O1" s="125"/>
      <c r="P1" s="125"/>
      <c r="Q1" s="125" t="s">
        <v>135</v>
      </c>
      <c r="R1" s="125"/>
      <c r="S1" s="12" t="s">
        <v>136</v>
      </c>
      <c r="T1" s="125" t="s">
        <v>137</v>
      </c>
      <c r="U1" s="125"/>
      <c r="V1" s="12" t="s">
        <v>138</v>
      </c>
      <c r="W1" s="125" t="s">
        <v>74</v>
      </c>
      <c r="X1" s="125"/>
      <c r="Y1" s="125"/>
      <c r="Z1" s="125" t="s">
        <v>75</v>
      </c>
      <c r="AA1" s="125"/>
      <c r="AB1" s="125"/>
      <c r="AC1" s="31" t="s">
        <v>139</v>
      </c>
    </row>
    <row r="2" spans="1:29" s="41" customFormat="1" ht="27">
      <c r="A2" s="10" t="s">
        <v>140</v>
      </c>
      <c r="B2" s="11" t="s">
        <v>141</v>
      </c>
      <c r="C2" s="13" t="s">
        <v>142</v>
      </c>
      <c r="D2" s="14" t="s">
        <v>143</v>
      </c>
      <c r="E2" s="14" t="s">
        <v>144</v>
      </c>
      <c r="F2" s="14" t="s">
        <v>145</v>
      </c>
      <c r="G2" s="14" t="s">
        <v>146</v>
      </c>
      <c r="H2" s="14" t="s">
        <v>147</v>
      </c>
      <c r="I2" s="14" t="s">
        <v>147</v>
      </c>
      <c r="J2" s="14" t="s">
        <v>148</v>
      </c>
      <c r="K2" s="14" t="s">
        <v>73</v>
      </c>
      <c r="L2" s="14" t="s">
        <v>148</v>
      </c>
      <c r="M2" s="14" t="s">
        <v>73</v>
      </c>
      <c r="N2" s="14" t="s">
        <v>149</v>
      </c>
      <c r="O2" s="14" t="s">
        <v>150</v>
      </c>
      <c r="P2" s="14" t="s">
        <v>73</v>
      </c>
      <c r="Q2" s="14" t="s">
        <v>151</v>
      </c>
      <c r="R2" s="14" t="s">
        <v>152</v>
      </c>
      <c r="S2" s="14" t="s">
        <v>153</v>
      </c>
      <c r="T2" s="14" t="s">
        <v>153</v>
      </c>
      <c r="U2" s="14" t="s">
        <v>73</v>
      </c>
      <c r="V2" s="14" t="s">
        <v>154</v>
      </c>
      <c r="W2" s="14" t="s">
        <v>73</v>
      </c>
      <c r="X2" s="14" t="s">
        <v>155</v>
      </c>
      <c r="Y2" s="14" t="s">
        <v>156</v>
      </c>
      <c r="Z2" s="14" t="s">
        <v>73</v>
      </c>
      <c r="AA2" s="14" t="s">
        <v>157</v>
      </c>
      <c r="AB2" s="14" t="s">
        <v>158</v>
      </c>
      <c r="AC2" s="8" t="s">
        <v>159</v>
      </c>
    </row>
    <row r="3" spans="1:29" ht="14.25" customHeight="1">
      <c r="A3" s="42" t="s">
        <v>160</v>
      </c>
      <c r="B3" s="14" t="s">
        <v>161</v>
      </c>
      <c r="C3" s="43">
        <v>1</v>
      </c>
      <c r="D3" s="17"/>
      <c r="E3" s="17"/>
      <c r="F3" s="18"/>
      <c r="G3" s="22"/>
      <c r="H3" s="22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0">
        <v>1</v>
      </c>
      <c r="X3" s="30"/>
      <c r="Y3" s="30"/>
      <c r="Z3" s="18"/>
      <c r="AA3" s="33"/>
      <c r="AB3" s="30"/>
      <c r="AC3" s="34"/>
    </row>
    <row r="4" spans="1:29" ht="14.25" customHeight="1">
      <c r="A4" s="42" t="s">
        <v>162</v>
      </c>
      <c r="B4" s="14" t="s">
        <v>161</v>
      </c>
      <c r="C4" s="43"/>
      <c r="D4" s="17"/>
      <c r="E4" s="17"/>
      <c r="F4" s="18"/>
      <c r="G4" s="22"/>
      <c r="H4" s="22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0"/>
      <c r="X4" s="30"/>
      <c r="Y4" s="30"/>
      <c r="Z4" s="18"/>
      <c r="AA4" s="33"/>
      <c r="AB4" s="30"/>
      <c r="AC4" s="34"/>
    </row>
    <row r="5" spans="1:29" ht="14.25" customHeight="1">
      <c r="A5" s="42" t="s">
        <v>163</v>
      </c>
      <c r="B5" s="14" t="s">
        <v>161</v>
      </c>
      <c r="C5" s="43">
        <v>1</v>
      </c>
      <c r="D5" s="17"/>
      <c r="E5" s="17"/>
      <c r="F5" s="18"/>
      <c r="G5" s="22"/>
      <c r="H5" s="22"/>
      <c r="I5" s="18"/>
      <c r="J5" s="18"/>
      <c r="K5" s="18"/>
      <c r="L5" s="35"/>
      <c r="M5" s="18"/>
      <c r="N5" s="18"/>
      <c r="O5" s="18"/>
      <c r="P5" s="18"/>
      <c r="Q5" s="18"/>
      <c r="R5" s="18"/>
      <c r="S5" s="18"/>
      <c r="T5" s="18"/>
      <c r="U5" s="18"/>
      <c r="V5" s="18"/>
      <c r="W5" s="30"/>
      <c r="X5" s="30"/>
      <c r="Y5" s="30"/>
      <c r="Z5" s="18"/>
      <c r="AA5" s="33">
        <v>1</v>
      </c>
      <c r="AB5" s="30"/>
      <c r="AC5" s="34"/>
    </row>
    <row r="6" spans="1:29" ht="14.25" customHeight="1">
      <c r="A6" s="42" t="s">
        <v>164</v>
      </c>
      <c r="B6" s="14" t="s">
        <v>161</v>
      </c>
      <c r="C6" s="43">
        <v>1</v>
      </c>
      <c r="D6" s="17"/>
      <c r="E6" s="17"/>
      <c r="F6" s="18"/>
      <c r="G6" s="22"/>
      <c r="H6" s="22"/>
      <c r="I6" s="18"/>
      <c r="J6" s="18"/>
      <c r="K6" s="18"/>
      <c r="L6" s="18"/>
      <c r="M6" s="18"/>
      <c r="N6" s="18"/>
      <c r="O6" s="18">
        <v>1</v>
      </c>
      <c r="P6" s="18"/>
      <c r="Q6" s="18"/>
      <c r="R6" s="18"/>
      <c r="S6" s="18"/>
      <c r="T6" s="18"/>
      <c r="U6" s="18"/>
      <c r="V6" s="18"/>
      <c r="W6" s="30"/>
      <c r="X6" s="30"/>
      <c r="Y6" s="30"/>
      <c r="Z6" s="18"/>
      <c r="AA6" s="33"/>
      <c r="AB6" s="30"/>
      <c r="AC6" s="34"/>
    </row>
    <row r="7" spans="1:29" ht="14.25" customHeight="1">
      <c r="A7" s="42" t="s">
        <v>165</v>
      </c>
      <c r="B7" s="14" t="s">
        <v>161</v>
      </c>
      <c r="C7" s="43">
        <v>3</v>
      </c>
      <c r="D7" s="17"/>
      <c r="E7" s="17"/>
      <c r="F7" s="18"/>
      <c r="G7" s="22"/>
      <c r="H7" s="44">
        <v>3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0"/>
      <c r="X7" s="30"/>
      <c r="Y7" s="30"/>
      <c r="Z7" s="18"/>
      <c r="AA7" s="33"/>
      <c r="AB7" s="30"/>
      <c r="AC7" s="34"/>
    </row>
    <row r="8" spans="1:29" ht="14.25" customHeight="1">
      <c r="A8" s="42" t="s">
        <v>166</v>
      </c>
      <c r="B8" s="14" t="s">
        <v>161</v>
      </c>
      <c r="C8" s="43">
        <v>2</v>
      </c>
      <c r="D8" s="17"/>
      <c r="E8" s="45">
        <v>1</v>
      </c>
      <c r="F8" s="18"/>
      <c r="G8" s="22"/>
      <c r="H8" s="44">
        <v>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0"/>
      <c r="X8" s="30"/>
      <c r="Y8" s="30"/>
      <c r="Z8" s="18"/>
      <c r="AA8" s="33"/>
      <c r="AB8" s="30"/>
      <c r="AC8" s="34"/>
    </row>
    <row r="9" spans="1:29" ht="14.25" customHeight="1">
      <c r="A9" s="42" t="s">
        <v>167</v>
      </c>
      <c r="B9" s="14" t="s">
        <v>161</v>
      </c>
      <c r="C9" s="43">
        <v>1</v>
      </c>
      <c r="D9" s="17"/>
      <c r="E9" s="17"/>
      <c r="F9" s="18"/>
      <c r="G9" s="22"/>
      <c r="H9" s="22">
        <v>1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0"/>
      <c r="X9" s="30"/>
      <c r="Y9" s="30"/>
      <c r="Z9" s="18"/>
      <c r="AA9" s="33"/>
      <c r="AB9" s="30"/>
      <c r="AC9" s="34"/>
    </row>
    <row r="10" spans="1:29" ht="14.25" customHeight="1">
      <c r="A10" s="42" t="s">
        <v>168</v>
      </c>
      <c r="B10" s="14" t="s">
        <v>161</v>
      </c>
      <c r="C10" s="43">
        <v>2</v>
      </c>
      <c r="D10" s="17"/>
      <c r="E10" s="17"/>
      <c r="F10" s="18"/>
      <c r="G10" s="22"/>
      <c r="H10" s="22">
        <v>2</v>
      </c>
      <c r="I10" s="18"/>
      <c r="J10" s="4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0"/>
      <c r="X10" s="30"/>
      <c r="Y10" s="30"/>
      <c r="Z10" s="18"/>
      <c r="AA10" s="33"/>
      <c r="AB10" s="30"/>
      <c r="AC10" s="34"/>
    </row>
    <row r="11" spans="1:29" ht="14.25" customHeight="1">
      <c r="A11" s="20" t="s">
        <v>169</v>
      </c>
      <c r="B11" s="14" t="s">
        <v>161</v>
      </c>
      <c r="C11" s="43"/>
      <c r="D11" s="17"/>
      <c r="E11" s="17"/>
      <c r="F11" s="18"/>
      <c r="G11" s="22"/>
      <c r="H11" s="22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0"/>
      <c r="X11" s="30"/>
      <c r="Y11" s="30"/>
      <c r="Z11" s="18"/>
      <c r="AA11" s="33"/>
      <c r="AB11" s="30"/>
      <c r="AC11" s="34">
        <v>1</v>
      </c>
    </row>
    <row r="12" spans="1:29" ht="14.25" customHeight="1">
      <c r="A12" s="20" t="s">
        <v>170</v>
      </c>
      <c r="B12" s="14" t="s">
        <v>161</v>
      </c>
      <c r="C12" s="43">
        <v>4</v>
      </c>
      <c r="D12" s="17"/>
      <c r="E12" s="17"/>
      <c r="F12" s="18"/>
      <c r="G12" s="22"/>
      <c r="H12" s="22">
        <v>4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0"/>
      <c r="X12" s="30"/>
      <c r="Y12" s="30"/>
      <c r="Z12" s="18"/>
      <c r="AA12" s="33"/>
      <c r="AB12" s="30"/>
      <c r="AC12" s="34"/>
    </row>
    <row r="13" spans="1:29" ht="14.25" customHeight="1">
      <c r="A13" s="20" t="s">
        <v>171</v>
      </c>
      <c r="B13" s="14" t="s">
        <v>161</v>
      </c>
      <c r="C13" s="43">
        <v>1</v>
      </c>
      <c r="D13" s="17"/>
      <c r="E13" s="17"/>
      <c r="F13" s="18"/>
      <c r="G13" s="22"/>
      <c r="H13" s="22">
        <v>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0"/>
      <c r="X13" s="30"/>
      <c r="Y13" s="30"/>
      <c r="Z13" s="18"/>
      <c r="AA13" s="33"/>
      <c r="AB13" s="30"/>
      <c r="AC13" s="34"/>
    </row>
    <row r="14" spans="1:29" ht="14.25" customHeight="1">
      <c r="A14" s="20" t="s">
        <v>172</v>
      </c>
      <c r="B14" s="14" t="s">
        <v>161</v>
      </c>
      <c r="C14" s="43"/>
      <c r="D14" s="17"/>
      <c r="E14" s="17"/>
      <c r="F14" s="18"/>
      <c r="G14" s="22"/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0"/>
      <c r="X14" s="30"/>
      <c r="Y14" s="30"/>
      <c r="Z14" s="18"/>
      <c r="AA14" s="33"/>
      <c r="AB14" s="30"/>
      <c r="AC14" s="34"/>
    </row>
    <row r="15" spans="1:29" ht="14.25" customHeight="1">
      <c r="A15" s="46" t="s">
        <v>173</v>
      </c>
      <c r="B15" s="14" t="s">
        <v>161</v>
      </c>
      <c r="C15" s="43">
        <v>2</v>
      </c>
      <c r="D15" s="17"/>
      <c r="E15" s="17"/>
      <c r="F15" s="18"/>
      <c r="G15" s="22"/>
      <c r="H15" s="22"/>
      <c r="I15" s="18">
        <v>1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0">
        <v>1</v>
      </c>
      <c r="X15" s="30"/>
      <c r="Y15" s="30"/>
      <c r="Z15" s="18"/>
      <c r="AA15" s="33"/>
      <c r="AB15" s="30"/>
      <c r="AC15" s="34"/>
    </row>
    <row r="16" spans="1:29" ht="14.25" customHeight="1">
      <c r="A16" s="46" t="s">
        <v>174</v>
      </c>
      <c r="B16" s="14" t="s">
        <v>161</v>
      </c>
      <c r="C16" s="43"/>
      <c r="D16" s="17"/>
      <c r="E16" s="17"/>
      <c r="F16" s="18"/>
      <c r="G16" s="22"/>
      <c r="H16" s="22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0"/>
      <c r="X16" s="30"/>
      <c r="Y16" s="30"/>
      <c r="Z16" s="18"/>
      <c r="AA16" s="33"/>
      <c r="AB16" s="30"/>
      <c r="AC16" s="34"/>
    </row>
    <row r="17" spans="1:29" ht="14.25" customHeight="1">
      <c r="A17" s="21" t="s">
        <v>175</v>
      </c>
      <c r="B17" s="14" t="s">
        <v>176</v>
      </c>
      <c r="C17" s="43"/>
      <c r="D17" s="17"/>
      <c r="E17" s="17"/>
      <c r="F17" s="18"/>
      <c r="G17" s="22"/>
      <c r="H17" s="22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0"/>
      <c r="X17" s="30"/>
      <c r="Y17" s="30"/>
      <c r="Z17" s="18"/>
      <c r="AA17" s="33"/>
      <c r="AB17" s="30"/>
      <c r="AC17" s="34">
        <v>1</v>
      </c>
    </row>
    <row r="18" spans="1:29" ht="14.25" customHeight="1">
      <c r="A18" s="21" t="s">
        <v>177</v>
      </c>
      <c r="B18" s="14" t="s">
        <v>178</v>
      </c>
      <c r="C18" s="43">
        <v>1</v>
      </c>
      <c r="D18" s="17"/>
      <c r="E18" s="17"/>
      <c r="F18" s="18"/>
      <c r="G18" s="22"/>
      <c r="H18" s="22">
        <v>1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0"/>
      <c r="X18" s="30"/>
      <c r="Y18" s="30"/>
      <c r="Z18" s="18"/>
      <c r="AA18" s="33"/>
      <c r="AB18" s="30"/>
      <c r="AC18" s="34"/>
    </row>
    <row r="19" spans="1:29" ht="14.25" customHeight="1">
      <c r="A19" s="21" t="s">
        <v>179</v>
      </c>
      <c r="B19" s="14" t="s">
        <v>180</v>
      </c>
      <c r="C19" s="43">
        <v>3</v>
      </c>
      <c r="D19" s="17"/>
      <c r="E19" s="17"/>
      <c r="F19" s="18"/>
      <c r="G19" s="22"/>
      <c r="H19" s="22">
        <v>3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0"/>
      <c r="X19" s="30"/>
      <c r="Y19" s="30"/>
      <c r="Z19" s="18"/>
      <c r="AA19" s="33"/>
      <c r="AB19" s="30"/>
      <c r="AC19" s="34"/>
    </row>
    <row r="20" spans="1:29" ht="14.25" customHeight="1">
      <c r="A20" s="21" t="s">
        <v>181</v>
      </c>
      <c r="B20" s="14" t="s">
        <v>180</v>
      </c>
      <c r="C20" s="43">
        <v>2</v>
      </c>
      <c r="D20" s="17"/>
      <c r="E20" s="17"/>
      <c r="F20" s="18"/>
      <c r="G20" s="22"/>
      <c r="H20" s="22"/>
      <c r="I20" s="18">
        <v>2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0"/>
      <c r="X20" s="30"/>
      <c r="Y20" s="30"/>
      <c r="Z20" s="18"/>
      <c r="AA20" s="33"/>
      <c r="AB20" s="30"/>
      <c r="AC20" s="34"/>
    </row>
    <row r="21" spans="1:29" ht="14.25" customHeight="1">
      <c r="A21" s="21" t="s">
        <v>182</v>
      </c>
      <c r="B21" s="14" t="s">
        <v>180</v>
      </c>
      <c r="C21" s="43">
        <v>1</v>
      </c>
      <c r="D21" s="17"/>
      <c r="E21" s="17"/>
      <c r="F21" s="18"/>
      <c r="G21" s="22"/>
      <c r="H21" s="22"/>
      <c r="I21" s="18"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0"/>
      <c r="X21" s="30"/>
      <c r="Y21" s="30"/>
      <c r="Z21" s="18"/>
      <c r="AA21" s="33"/>
      <c r="AB21" s="30"/>
      <c r="AC21" s="34"/>
    </row>
    <row r="22" spans="1:29" ht="14.25" customHeight="1">
      <c r="A22" s="21" t="s">
        <v>183</v>
      </c>
      <c r="B22" s="14" t="s">
        <v>180</v>
      </c>
      <c r="C22" s="43">
        <v>2</v>
      </c>
      <c r="D22" s="17"/>
      <c r="E22" s="17"/>
      <c r="F22" s="18"/>
      <c r="G22" s="22"/>
      <c r="H22" s="22"/>
      <c r="I22" s="18"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0"/>
      <c r="X22" s="30"/>
      <c r="Y22" s="30"/>
      <c r="Z22" s="18"/>
      <c r="AA22" s="33"/>
      <c r="AB22" s="30"/>
      <c r="AC22" s="34"/>
    </row>
    <row r="23" spans="1:29" ht="14.25" customHeight="1">
      <c r="A23" s="21" t="s">
        <v>184</v>
      </c>
      <c r="B23" s="14" t="s">
        <v>180</v>
      </c>
      <c r="C23" s="43">
        <v>1</v>
      </c>
      <c r="D23" s="17"/>
      <c r="E23" s="17"/>
      <c r="F23" s="18"/>
      <c r="G23" s="22"/>
      <c r="H23" s="22">
        <v>1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0"/>
      <c r="X23" s="30"/>
      <c r="Y23" s="30"/>
      <c r="Z23" s="18"/>
      <c r="AA23" s="33"/>
      <c r="AB23" s="30"/>
      <c r="AC23" s="34"/>
    </row>
    <row r="24" spans="1:29" ht="14.25" customHeight="1">
      <c r="A24" s="21" t="s">
        <v>185</v>
      </c>
      <c r="B24" s="14" t="s">
        <v>186</v>
      </c>
      <c r="C24" s="43"/>
      <c r="D24" s="17"/>
      <c r="E24" s="17"/>
      <c r="F24" s="18"/>
      <c r="G24" s="22"/>
      <c r="H24" s="22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0"/>
      <c r="X24" s="30"/>
      <c r="Y24" s="30"/>
      <c r="Z24" s="18"/>
      <c r="AA24" s="33"/>
      <c r="AB24" s="30"/>
      <c r="AC24" s="34">
        <v>1</v>
      </c>
    </row>
    <row r="25" spans="1:29" ht="14.25" customHeight="1">
      <c r="A25" s="21" t="s">
        <v>187</v>
      </c>
      <c r="B25" s="14" t="s">
        <v>186</v>
      </c>
      <c r="C25" s="43"/>
      <c r="D25" s="17"/>
      <c r="E25" s="17"/>
      <c r="F25" s="18"/>
      <c r="G25" s="22"/>
      <c r="H25" s="22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0"/>
      <c r="X25" s="30"/>
      <c r="Y25" s="30"/>
      <c r="Z25" s="18"/>
      <c r="AA25" s="33"/>
      <c r="AB25" s="30"/>
      <c r="AC25" s="34"/>
    </row>
    <row r="26" spans="1:29" ht="14.25" customHeight="1">
      <c r="A26" s="21" t="s">
        <v>188</v>
      </c>
      <c r="B26" s="14" t="s">
        <v>189</v>
      </c>
      <c r="C26" s="43">
        <v>2</v>
      </c>
      <c r="D26" s="17"/>
      <c r="E26" s="17"/>
      <c r="F26" s="18"/>
      <c r="G26" s="22"/>
      <c r="H26" s="22">
        <v>2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0"/>
      <c r="X26" s="30"/>
      <c r="Y26" s="30"/>
      <c r="Z26" s="18"/>
      <c r="AA26" s="33"/>
      <c r="AB26" s="30"/>
      <c r="AC26" s="34"/>
    </row>
    <row r="27" spans="1:29">
      <c r="A27" s="46" t="s">
        <v>190</v>
      </c>
      <c r="B27" s="14" t="s">
        <v>191</v>
      </c>
      <c r="C27" s="43">
        <v>2</v>
      </c>
      <c r="D27" s="17"/>
      <c r="E27" s="17"/>
      <c r="F27" s="18"/>
      <c r="G27" s="22"/>
      <c r="H27" s="22"/>
      <c r="I27" s="18"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0"/>
      <c r="X27" s="30"/>
      <c r="Y27" s="30"/>
      <c r="Z27" s="18"/>
      <c r="AA27" s="33">
        <v>1</v>
      </c>
      <c r="AB27" s="30"/>
      <c r="AC27" s="34"/>
    </row>
    <row r="28" spans="1:29" ht="14.25" customHeight="1">
      <c r="A28" s="46" t="s">
        <v>192</v>
      </c>
      <c r="B28" s="14" t="s">
        <v>191</v>
      </c>
      <c r="C28" s="43">
        <v>1</v>
      </c>
      <c r="D28" s="17"/>
      <c r="E28" s="17"/>
      <c r="F28" s="18"/>
      <c r="G28" s="22"/>
      <c r="H28" s="22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0"/>
      <c r="X28" s="30"/>
      <c r="Y28" s="30"/>
      <c r="Z28" s="18"/>
      <c r="AA28" s="33"/>
      <c r="AB28" s="30"/>
      <c r="AC28" s="34"/>
    </row>
    <row r="29" spans="1:29" ht="14.25" customHeight="1">
      <c r="A29" s="21" t="s">
        <v>193</v>
      </c>
      <c r="B29" s="14" t="s">
        <v>194</v>
      </c>
      <c r="C29" s="43"/>
      <c r="D29" s="17"/>
      <c r="E29" s="17"/>
      <c r="F29" s="18"/>
      <c r="G29" s="22"/>
      <c r="H29" s="2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0"/>
      <c r="X29" s="30"/>
      <c r="Y29" s="30"/>
      <c r="Z29" s="18"/>
      <c r="AA29" s="33"/>
      <c r="AB29" s="30"/>
      <c r="AC29" s="34"/>
    </row>
    <row r="30" spans="1:29" ht="14.25" customHeight="1">
      <c r="A30" s="21" t="s">
        <v>195</v>
      </c>
      <c r="B30" s="14" t="s">
        <v>196</v>
      </c>
      <c r="C30" s="43"/>
      <c r="D30" s="17"/>
      <c r="E30" s="17"/>
      <c r="F30" s="18"/>
      <c r="G30" s="22"/>
      <c r="H30" s="22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0"/>
      <c r="X30" s="30"/>
      <c r="Y30" s="30"/>
      <c r="Z30" s="18"/>
      <c r="AA30" s="33"/>
      <c r="AB30" s="30"/>
      <c r="AC30" s="34"/>
    </row>
    <row r="31" spans="1:29" ht="14.25" customHeight="1">
      <c r="A31" s="21" t="s">
        <v>197</v>
      </c>
      <c r="B31" s="14" t="s">
        <v>196</v>
      </c>
      <c r="C31" s="43">
        <v>6</v>
      </c>
      <c r="D31" s="17"/>
      <c r="E31" s="17"/>
      <c r="F31" s="18"/>
      <c r="G31" s="22"/>
      <c r="H31" s="22">
        <v>1</v>
      </c>
      <c r="I31" s="18"/>
      <c r="J31" s="18"/>
      <c r="K31" s="18">
        <v>1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0"/>
      <c r="X31" s="30"/>
      <c r="Y31" s="30"/>
      <c r="Z31" s="18"/>
      <c r="AA31" s="33">
        <v>4</v>
      </c>
      <c r="AB31" s="30"/>
      <c r="AC31" s="34"/>
    </row>
    <row r="32" spans="1:29" ht="14.25" customHeight="1">
      <c r="C32" s="23">
        <f>SUM(C3:C31)</f>
        <v>39</v>
      </c>
      <c r="D32" s="23">
        <f>SUM(C3:C31)</f>
        <v>39</v>
      </c>
      <c r="E32" s="23">
        <v>1</v>
      </c>
      <c r="F32" s="23">
        <f>SUM(F3:F31)</f>
        <v>0</v>
      </c>
      <c r="G32" s="23">
        <f ca="1">SUM(G31:G32)</f>
        <v>0</v>
      </c>
      <c r="H32" s="23">
        <f>SUM(H3:H31)</f>
        <v>20</v>
      </c>
      <c r="I32" s="23">
        <f>SUM(I3:I31)</f>
        <v>6</v>
      </c>
      <c r="J32" s="23">
        <f>SUM(J3:J31)</f>
        <v>0</v>
      </c>
      <c r="K32" s="23">
        <f>SUM(K3:K31)</f>
        <v>1</v>
      </c>
      <c r="L32" s="23"/>
      <c r="M32" s="23"/>
      <c r="N32" s="23"/>
      <c r="O32" s="23">
        <f>SUM(O3:O31)</f>
        <v>1</v>
      </c>
      <c r="P32" s="23"/>
      <c r="Q32" s="23"/>
      <c r="R32" s="23"/>
      <c r="S32" s="23"/>
      <c r="T32" s="23"/>
      <c r="U32" s="23"/>
      <c r="V32" s="23"/>
      <c r="W32" s="23">
        <f>SUM(W3:W31)</f>
        <v>2</v>
      </c>
      <c r="X32" s="23"/>
      <c r="Y32" s="23"/>
      <c r="Z32" s="23"/>
      <c r="AA32" s="23">
        <f>SUM(AA3:AA31)</f>
        <v>6</v>
      </c>
      <c r="AB32" s="23"/>
      <c r="AC32" s="9">
        <f>SUM(AC3:AC31)</f>
        <v>3</v>
      </c>
    </row>
    <row r="33" spans="1:28" ht="14.25">
      <c r="A33" s="24" t="s">
        <v>65</v>
      </c>
      <c r="B33" t="s">
        <v>65</v>
      </c>
      <c r="C33" t="s">
        <v>65</v>
      </c>
      <c r="D33" s="23" t="s">
        <v>65</v>
      </c>
      <c r="F33" s="23"/>
      <c r="G33" s="25"/>
      <c r="H33" s="25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8" ht="14.25">
      <c r="A34" s="26">
        <v>1</v>
      </c>
      <c r="B34" s="27" t="s">
        <v>62</v>
      </c>
      <c r="C34" s="16">
        <f t="shared" ref="C34:C46" ca="1" si="0">SUM(D34:AB34)</f>
        <v>0</v>
      </c>
      <c r="D34" s="23">
        <f t="shared" ref="D34:G34" si="1">D32</f>
        <v>39</v>
      </c>
      <c r="E34" s="23">
        <f t="shared" si="1"/>
        <v>1</v>
      </c>
      <c r="F34" s="23">
        <f t="shared" si="1"/>
        <v>0</v>
      </c>
      <c r="G34" s="23">
        <f t="shared" ca="1" si="1"/>
        <v>0</v>
      </c>
      <c r="H34" s="25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8">
      <c r="A35" s="26">
        <v>2</v>
      </c>
      <c r="B35" s="28" t="s">
        <v>63</v>
      </c>
      <c r="C35" s="16">
        <f t="shared" si="0"/>
        <v>20</v>
      </c>
      <c r="D35" s="23" t="s">
        <v>65</v>
      </c>
      <c r="E35" s="29"/>
      <c r="H35" s="25">
        <f>H32</f>
        <v>20</v>
      </c>
    </row>
    <row r="36" spans="1:28">
      <c r="A36" s="26">
        <v>3</v>
      </c>
      <c r="B36" s="28" t="s">
        <v>64</v>
      </c>
      <c r="C36" s="16">
        <f t="shared" si="0"/>
        <v>6</v>
      </c>
      <c r="D36" s="23" t="s">
        <v>65</v>
      </c>
      <c r="E36" s="29"/>
      <c r="I36" s="23">
        <f>I32</f>
        <v>6</v>
      </c>
    </row>
    <row r="37" spans="1:28">
      <c r="A37" s="26">
        <v>4</v>
      </c>
      <c r="B37" s="28" t="s">
        <v>66</v>
      </c>
      <c r="C37" s="16">
        <f t="shared" si="0"/>
        <v>0</v>
      </c>
      <c r="D37" s="23" t="s">
        <v>65</v>
      </c>
      <c r="E37" s="29"/>
      <c r="J37" s="23">
        <f>J32</f>
        <v>0</v>
      </c>
    </row>
    <row r="38" spans="1:28">
      <c r="A38" s="26">
        <v>5</v>
      </c>
      <c r="B38" s="28" t="s">
        <v>67</v>
      </c>
      <c r="C38" s="16">
        <f t="shared" si="0"/>
        <v>0</v>
      </c>
      <c r="D38" s="23" t="s">
        <v>65</v>
      </c>
      <c r="E38" s="29"/>
      <c r="L38" s="23">
        <f>L32</f>
        <v>0</v>
      </c>
    </row>
    <row r="39" spans="1:28">
      <c r="A39" s="26">
        <v>6</v>
      </c>
      <c r="B39" s="28" t="s">
        <v>68</v>
      </c>
      <c r="C39" s="16">
        <f t="shared" si="0"/>
        <v>1</v>
      </c>
      <c r="D39" s="23" t="s">
        <v>65</v>
      </c>
      <c r="E39" s="29"/>
      <c r="N39" s="23">
        <f>N32</f>
        <v>0</v>
      </c>
      <c r="O39" s="23">
        <f>O32</f>
        <v>1</v>
      </c>
    </row>
    <row r="40" spans="1:28">
      <c r="A40" s="26">
        <v>7</v>
      </c>
      <c r="B40" s="28" t="s">
        <v>69</v>
      </c>
      <c r="C40" s="16">
        <f t="shared" si="0"/>
        <v>0</v>
      </c>
      <c r="D40" s="23" t="s">
        <v>65</v>
      </c>
      <c r="E40" s="29"/>
      <c r="Q40" s="23">
        <f>Q32</f>
        <v>0</v>
      </c>
      <c r="R40" s="23">
        <f>R32</f>
        <v>0</v>
      </c>
    </row>
    <row r="41" spans="1:28">
      <c r="A41" s="26">
        <v>8</v>
      </c>
      <c r="B41" s="28" t="s">
        <v>70</v>
      </c>
      <c r="C41" s="16">
        <f t="shared" si="0"/>
        <v>0</v>
      </c>
      <c r="D41" s="23" t="s">
        <v>65</v>
      </c>
      <c r="E41" s="29"/>
      <c r="S41" s="23">
        <f>S32</f>
        <v>0</v>
      </c>
    </row>
    <row r="42" spans="1:28">
      <c r="A42" s="26">
        <v>9</v>
      </c>
      <c r="B42" s="28" t="s">
        <v>71</v>
      </c>
      <c r="C42" s="16">
        <f t="shared" si="0"/>
        <v>0</v>
      </c>
      <c r="D42" s="23" t="s">
        <v>65</v>
      </c>
      <c r="E42" s="29"/>
      <c r="T42" s="23">
        <f>T32</f>
        <v>0</v>
      </c>
    </row>
    <row r="43" spans="1:28">
      <c r="A43" s="26">
        <v>10</v>
      </c>
      <c r="B43" s="28" t="s">
        <v>72</v>
      </c>
      <c r="C43" s="16">
        <f t="shared" si="0"/>
        <v>0</v>
      </c>
      <c r="D43" s="23"/>
      <c r="E43" s="29"/>
      <c r="T43" s="23"/>
      <c r="V43" s="23">
        <f>V32</f>
        <v>0</v>
      </c>
    </row>
    <row r="44" spans="1:28">
      <c r="A44" s="26">
        <v>11</v>
      </c>
      <c r="B44" s="28" t="s">
        <v>73</v>
      </c>
      <c r="C44" s="16">
        <f t="shared" si="0"/>
        <v>3</v>
      </c>
      <c r="D44" s="23" t="s">
        <v>65</v>
      </c>
      <c r="E44" s="29"/>
      <c r="K44" s="23">
        <f t="shared" ref="K44:P44" si="2">K32</f>
        <v>1</v>
      </c>
      <c r="M44" s="23">
        <f t="shared" si="2"/>
        <v>0</v>
      </c>
      <c r="P44" s="23">
        <f t="shared" si="2"/>
        <v>0</v>
      </c>
      <c r="U44" s="23">
        <f t="shared" ref="U44:Z44" si="3">U32</f>
        <v>0</v>
      </c>
      <c r="V44" s="23"/>
      <c r="W44" s="23">
        <f t="shared" si="3"/>
        <v>2</v>
      </c>
      <c r="Z44" s="23">
        <f t="shared" si="3"/>
        <v>0</v>
      </c>
    </row>
    <row r="45" spans="1:28">
      <c r="A45" s="26">
        <v>12</v>
      </c>
      <c r="B45" s="28" t="s">
        <v>74</v>
      </c>
      <c r="C45" s="16">
        <f t="shared" si="0"/>
        <v>0</v>
      </c>
      <c r="D45" s="23" t="s">
        <v>65</v>
      </c>
      <c r="E45" s="29"/>
      <c r="X45" s="23">
        <f>X32</f>
        <v>0</v>
      </c>
      <c r="Y45" s="23">
        <f>Y32</f>
        <v>0</v>
      </c>
    </row>
    <row r="46" spans="1:28">
      <c r="A46" s="26">
        <v>13</v>
      </c>
      <c r="B46" s="28" t="s">
        <v>75</v>
      </c>
      <c r="C46" s="16">
        <f t="shared" si="0"/>
        <v>6</v>
      </c>
      <c r="D46" s="23" t="s">
        <v>65</v>
      </c>
      <c r="E46" s="29"/>
      <c r="X46" s="23" t="s">
        <v>65</v>
      </c>
      <c r="Z46" s="23"/>
      <c r="AA46" s="23">
        <f>AA32</f>
        <v>6</v>
      </c>
      <c r="AB46" s="23">
        <f>AB32</f>
        <v>0</v>
      </c>
    </row>
    <row r="47" spans="1:28">
      <c r="A47" s="26">
        <v>14</v>
      </c>
      <c r="B47" s="28" t="s">
        <v>76</v>
      </c>
      <c r="C47" s="16">
        <f>C32</f>
        <v>39</v>
      </c>
      <c r="D47" t="s">
        <v>65</v>
      </c>
      <c r="E47" s="29"/>
    </row>
    <row r="48" spans="1:28">
      <c r="A48" s="37"/>
      <c r="B48" s="5"/>
      <c r="C48" s="38"/>
      <c r="E48" s="29"/>
    </row>
    <row r="49" spans="1:9">
      <c r="A49" s="47" t="s">
        <v>198</v>
      </c>
      <c r="H49"/>
    </row>
    <row r="50" spans="1:9">
      <c r="A50" s="26">
        <v>1</v>
      </c>
      <c r="B50" s="28" t="s">
        <v>199</v>
      </c>
      <c r="C50" s="16">
        <f t="shared" ref="C50:C52" si="4">SUM(D50:AB50)</f>
        <v>1</v>
      </c>
      <c r="D50" s="25">
        <f>SUM(D3:D16,D27:D28)</f>
        <v>0</v>
      </c>
      <c r="E50" s="25">
        <f>SUM(E3:E16,E27:E28)</f>
        <v>1</v>
      </c>
      <c r="F50" s="25">
        <f>SUM(F3:F16,F27:F28)</f>
        <v>0</v>
      </c>
      <c r="G50" s="25">
        <f>SUM(G3:G16,G27:G28)</f>
        <v>0</v>
      </c>
    </row>
    <row r="51" spans="1:9">
      <c r="A51" s="26">
        <v>2</v>
      </c>
      <c r="B51" s="28" t="s">
        <v>81</v>
      </c>
      <c r="C51" s="16">
        <f>SUM(H3:H31)</f>
        <v>20</v>
      </c>
      <c r="D51" s="25"/>
      <c r="E51" s="25"/>
      <c r="F51" s="25"/>
      <c r="G51" s="25"/>
      <c r="H51" s="25">
        <f>SUM(H3:H31)</f>
        <v>20</v>
      </c>
    </row>
    <row r="52" spans="1:9">
      <c r="A52" s="26">
        <v>3</v>
      </c>
      <c r="B52" s="28" t="s">
        <v>82</v>
      </c>
      <c r="C52" s="16">
        <f t="shared" si="4"/>
        <v>6</v>
      </c>
      <c r="D52" s="25"/>
      <c r="E52" s="25"/>
      <c r="F52" s="25"/>
      <c r="G52" s="25"/>
      <c r="I52" s="23">
        <f>SUM(I3:I31)</f>
        <v>6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B46" workbookViewId="0">
      <selection activeCell="C57" sqref="C57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9" customWidth="1"/>
    <col min="8" max="10" width="5" customWidth="1"/>
    <col min="11" max="28" width="4.875" customWidth="1"/>
    <col min="29" max="29" width="8.875" style="9"/>
  </cols>
  <sheetData>
    <row r="1" spans="1:29" ht="14.25" customHeight="1">
      <c r="A1" s="10" t="s">
        <v>128</v>
      </c>
      <c r="B1" s="11" t="s">
        <v>129</v>
      </c>
      <c r="C1" s="12" t="s">
        <v>76</v>
      </c>
      <c r="D1" s="125" t="s">
        <v>130</v>
      </c>
      <c r="E1" s="125"/>
      <c r="F1" s="125"/>
      <c r="G1" s="125"/>
      <c r="H1" s="12" t="s">
        <v>131</v>
      </c>
      <c r="I1" s="12" t="s">
        <v>132</v>
      </c>
      <c r="J1" s="125" t="s">
        <v>133</v>
      </c>
      <c r="K1" s="125"/>
      <c r="L1" s="125" t="s">
        <v>134</v>
      </c>
      <c r="M1" s="125"/>
      <c r="N1" s="125" t="s">
        <v>111</v>
      </c>
      <c r="O1" s="125"/>
      <c r="P1" s="125"/>
      <c r="Q1" s="125" t="s">
        <v>135</v>
      </c>
      <c r="R1" s="125"/>
      <c r="S1" s="12" t="s">
        <v>136</v>
      </c>
      <c r="T1" s="125" t="s">
        <v>137</v>
      </c>
      <c r="U1" s="125"/>
      <c r="V1" s="12" t="s">
        <v>138</v>
      </c>
      <c r="W1" s="125" t="s">
        <v>74</v>
      </c>
      <c r="X1" s="125"/>
      <c r="Y1" s="125"/>
      <c r="Z1" s="125" t="s">
        <v>75</v>
      </c>
      <c r="AA1" s="125"/>
      <c r="AB1" s="125"/>
      <c r="AC1" s="31" t="s">
        <v>139</v>
      </c>
    </row>
    <row r="2" spans="1:29" ht="27">
      <c r="A2" s="10" t="s">
        <v>140</v>
      </c>
      <c r="B2" s="11" t="s">
        <v>141</v>
      </c>
      <c r="C2" s="13" t="s">
        <v>142</v>
      </c>
      <c r="D2" s="14" t="s">
        <v>143</v>
      </c>
      <c r="E2" s="14" t="s">
        <v>144</v>
      </c>
      <c r="F2" s="14" t="s">
        <v>145</v>
      </c>
      <c r="G2" s="14" t="s">
        <v>146</v>
      </c>
      <c r="H2" s="14" t="s">
        <v>147</v>
      </c>
      <c r="I2" s="14" t="s">
        <v>147</v>
      </c>
      <c r="J2" s="14" t="s">
        <v>148</v>
      </c>
      <c r="K2" s="14" t="s">
        <v>73</v>
      </c>
      <c r="L2" s="14" t="s">
        <v>148</v>
      </c>
      <c r="M2" s="14" t="s">
        <v>73</v>
      </c>
      <c r="N2" s="14" t="s">
        <v>149</v>
      </c>
      <c r="O2" s="14" t="s">
        <v>150</v>
      </c>
      <c r="P2" s="14" t="s">
        <v>73</v>
      </c>
      <c r="Q2" s="14" t="s">
        <v>151</v>
      </c>
      <c r="R2" s="14" t="s">
        <v>152</v>
      </c>
      <c r="S2" s="14" t="s">
        <v>153</v>
      </c>
      <c r="T2" s="14" t="s">
        <v>153</v>
      </c>
      <c r="U2" s="14" t="s">
        <v>73</v>
      </c>
      <c r="V2" s="14" t="s">
        <v>154</v>
      </c>
      <c r="W2" s="14" t="s">
        <v>73</v>
      </c>
      <c r="X2" s="14" t="s">
        <v>65</v>
      </c>
      <c r="Y2" s="14" t="s">
        <v>65</v>
      </c>
      <c r="Z2" s="14" t="s">
        <v>73</v>
      </c>
      <c r="AA2" s="14" t="s">
        <v>157</v>
      </c>
      <c r="AB2" s="14" t="s">
        <v>200</v>
      </c>
      <c r="AC2" s="32" t="s">
        <v>159</v>
      </c>
    </row>
    <row r="3" spans="1:29" ht="14.25" customHeight="1">
      <c r="A3" s="15" t="s">
        <v>201</v>
      </c>
      <c r="B3" s="11" t="s">
        <v>202</v>
      </c>
      <c r="C3" s="16"/>
      <c r="D3" s="17"/>
      <c r="E3" s="17"/>
      <c r="F3" s="18"/>
      <c r="G3" s="19"/>
      <c r="H3" s="18"/>
      <c r="I3" s="18"/>
      <c r="J3" s="18"/>
      <c r="K3" s="18"/>
      <c r="L3" s="18"/>
      <c r="M3" s="18"/>
      <c r="N3" s="18"/>
      <c r="O3" s="18"/>
      <c r="P3" s="18"/>
      <c r="Q3" s="30"/>
      <c r="R3" s="30"/>
      <c r="S3" s="30"/>
      <c r="T3" s="30"/>
      <c r="U3" s="30"/>
      <c r="V3" s="30"/>
      <c r="W3" s="30"/>
      <c r="X3" s="30"/>
      <c r="Y3" s="30"/>
      <c r="Z3" s="18"/>
      <c r="AA3" s="33"/>
      <c r="AB3" s="30"/>
      <c r="AC3" s="34">
        <v>1</v>
      </c>
    </row>
    <row r="4" spans="1:29" ht="14.25" customHeight="1">
      <c r="A4" s="15" t="s">
        <v>203</v>
      </c>
      <c r="B4" s="11" t="s">
        <v>202</v>
      </c>
      <c r="C4" s="16"/>
      <c r="D4" s="17"/>
      <c r="E4" s="17"/>
      <c r="F4" s="18"/>
      <c r="G4" s="19"/>
      <c r="H4" s="18"/>
      <c r="I4" s="18"/>
      <c r="J4" s="18"/>
      <c r="K4" s="18"/>
      <c r="L4" s="18"/>
      <c r="M4" s="18"/>
      <c r="N4" s="18"/>
      <c r="O4" s="18"/>
      <c r="P4" s="18"/>
      <c r="Q4" s="30"/>
      <c r="R4" s="30"/>
      <c r="S4" s="30"/>
      <c r="T4" s="30"/>
      <c r="U4" s="30"/>
      <c r="V4" s="30"/>
      <c r="W4" s="30"/>
      <c r="X4" s="30"/>
      <c r="Y4" s="30"/>
      <c r="Z4" s="35"/>
      <c r="AA4" s="33"/>
      <c r="AB4" s="30"/>
      <c r="AC4" s="34">
        <v>3</v>
      </c>
    </row>
    <row r="5" spans="1:29" ht="14.25" customHeight="1">
      <c r="A5" s="15" t="s">
        <v>204</v>
      </c>
      <c r="B5" s="11" t="s">
        <v>202</v>
      </c>
      <c r="C5" s="16">
        <v>1</v>
      </c>
      <c r="D5" s="17"/>
      <c r="E5" s="17"/>
      <c r="F5" s="18"/>
      <c r="G5" s="19"/>
      <c r="H5" s="18">
        <v>1</v>
      </c>
      <c r="I5" s="18"/>
      <c r="J5" s="18"/>
      <c r="K5" s="18"/>
      <c r="L5" s="18"/>
      <c r="M5" s="18"/>
      <c r="N5" s="18"/>
      <c r="O5" s="18"/>
      <c r="P5" s="18"/>
      <c r="Q5" s="30"/>
      <c r="R5" s="30"/>
      <c r="S5" s="30"/>
      <c r="T5" s="30"/>
      <c r="U5" s="30"/>
      <c r="V5" s="30"/>
      <c r="W5" s="30"/>
      <c r="X5" s="30"/>
      <c r="Y5" s="30"/>
      <c r="Z5" s="18"/>
      <c r="AA5" s="33"/>
      <c r="AB5" s="30"/>
      <c r="AC5" s="34"/>
    </row>
    <row r="6" spans="1:29" ht="14.25" customHeight="1">
      <c r="A6" s="15" t="s">
        <v>205</v>
      </c>
      <c r="B6" s="11" t="s">
        <v>202</v>
      </c>
      <c r="C6" s="16"/>
      <c r="D6" s="17"/>
      <c r="E6" s="17"/>
      <c r="F6" s="18"/>
      <c r="G6" s="19"/>
      <c r="H6" s="18"/>
      <c r="I6" s="18"/>
      <c r="J6" s="18"/>
      <c r="K6" s="18"/>
      <c r="L6" s="18"/>
      <c r="M6" s="18"/>
      <c r="N6" s="18"/>
      <c r="O6" s="18"/>
      <c r="P6" s="18"/>
      <c r="Q6" s="30"/>
      <c r="R6" s="30"/>
      <c r="S6" s="30"/>
      <c r="T6" s="30"/>
      <c r="U6" s="30"/>
      <c r="V6" s="30"/>
      <c r="W6" s="30"/>
      <c r="X6" s="30"/>
      <c r="Y6" s="30"/>
      <c r="Z6" s="18"/>
      <c r="AA6" s="33"/>
      <c r="AB6" s="30"/>
      <c r="AC6" s="34">
        <v>2</v>
      </c>
    </row>
    <row r="7" spans="1:29" ht="14.25" customHeight="1">
      <c r="A7" s="15" t="s">
        <v>206</v>
      </c>
      <c r="B7" s="11" t="s">
        <v>202</v>
      </c>
      <c r="C7" s="16">
        <v>7</v>
      </c>
      <c r="D7" s="17"/>
      <c r="E7" s="17"/>
      <c r="F7" s="18"/>
      <c r="G7" s="19"/>
      <c r="H7" s="18">
        <v>7</v>
      </c>
      <c r="I7" s="18"/>
      <c r="J7" s="18"/>
      <c r="K7" s="18"/>
      <c r="L7" s="18"/>
      <c r="M7" s="18"/>
      <c r="N7" s="18"/>
      <c r="O7" s="18"/>
      <c r="P7" s="18"/>
      <c r="Q7" s="30"/>
      <c r="R7" s="30"/>
      <c r="S7" s="30"/>
      <c r="T7" s="30"/>
      <c r="U7" s="30"/>
      <c r="V7" s="30"/>
      <c r="W7" s="30"/>
      <c r="X7" s="30"/>
      <c r="Y7" s="30"/>
      <c r="Z7" s="18"/>
      <c r="AA7" s="33"/>
      <c r="AB7" s="30"/>
      <c r="AC7" s="34"/>
    </row>
    <row r="8" spans="1:29" ht="14.25" customHeight="1">
      <c r="A8" s="15" t="s">
        <v>207</v>
      </c>
      <c r="B8" s="11" t="s">
        <v>202</v>
      </c>
      <c r="C8" s="16"/>
      <c r="D8" s="17"/>
      <c r="E8" s="17"/>
      <c r="F8" s="18"/>
      <c r="G8" s="19"/>
      <c r="H8" s="18"/>
      <c r="I8" s="18"/>
      <c r="J8" s="18"/>
      <c r="K8" s="18"/>
      <c r="L8" s="18"/>
      <c r="M8" s="18"/>
      <c r="N8" s="18"/>
      <c r="O8" s="18"/>
      <c r="P8" s="18"/>
      <c r="Q8" s="30"/>
      <c r="R8" s="30"/>
      <c r="S8" s="30"/>
      <c r="T8" s="30"/>
      <c r="U8" s="30"/>
      <c r="V8" s="30"/>
      <c r="W8" s="30"/>
      <c r="X8" s="30"/>
      <c r="Y8" s="30"/>
      <c r="Z8" s="18"/>
      <c r="AA8" s="33"/>
      <c r="AB8" s="30"/>
      <c r="AC8" s="34"/>
    </row>
    <row r="9" spans="1:29" ht="14.25" customHeight="1">
      <c r="A9" s="15" t="s">
        <v>208</v>
      </c>
      <c r="B9" s="11" t="s">
        <v>202</v>
      </c>
      <c r="C9" s="16">
        <v>5</v>
      </c>
      <c r="D9" s="17"/>
      <c r="E9" s="17"/>
      <c r="F9" s="18"/>
      <c r="G9" s="19"/>
      <c r="H9" s="18">
        <v>5</v>
      </c>
      <c r="I9" s="18"/>
      <c r="J9" s="18"/>
      <c r="K9" s="18"/>
      <c r="L9" s="18"/>
      <c r="M9" s="18"/>
      <c r="N9" s="18"/>
      <c r="O9" s="18"/>
      <c r="P9" s="18"/>
      <c r="Q9" s="30"/>
      <c r="R9" s="30"/>
      <c r="S9" s="30"/>
      <c r="T9" s="30"/>
      <c r="U9" s="30"/>
      <c r="V9" s="30"/>
      <c r="W9" s="30"/>
      <c r="X9" s="30"/>
      <c r="Y9" s="30"/>
      <c r="Z9" s="18"/>
      <c r="AA9" s="33"/>
      <c r="AB9" s="30"/>
      <c r="AC9" s="34"/>
    </row>
    <row r="10" spans="1:29" ht="14.25" customHeight="1">
      <c r="A10" s="15" t="s">
        <v>209</v>
      </c>
      <c r="B10" s="11" t="s">
        <v>202</v>
      </c>
      <c r="C10" s="16">
        <v>10</v>
      </c>
      <c r="D10" s="17"/>
      <c r="E10" s="17"/>
      <c r="F10" s="18"/>
      <c r="G10" s="19"/>
      <c r="H10" s="18">
        <v>10</v>
      </c>
      <c r="I10" s="18"/>
      <c r="J10" s="18"/>
      <c r="K10" s="18"/>
      <c r="L10" s="18"/>
      <c r="M10" s="18"/>
      <c r="N10" s="18"/>
      <c r="O10" s="18"/>
      <c r="P10" s="18"/>
      <c r="Q10" s="30"/>
      <c r="R10" s="30"/>
      <c r="S10" s="30"/>
      <c r="T10" s="30"/>
      <c r="U10" s="30"/>
      <c r="V10" s="30"/>
      <c r="W10" s="30"/>
      <c r="X10" s="30"/>
      <c r="Y10" s="30"/>
      <c r="Z10" s="18"/>
      <c r="AA10" s="33"/>
      <c r="AB10" s="30"/>
      <c r="AC10" s="34"/>
    </row>
    <row r="11" spans="1:29" ht="14.25" customHeight="1">
      <c r="A11" s="20" t="s">
        <v>210</v>
      </c>
      <c r="B11" s="11" t="s">
        <v>202</v>
      </c>
      <c r="C11" s="16"/>
      <c r="D11" s="17"/>
      <c r="E11" s="17"/>
      <c r="F11" s="18"/>
      <c r="G11" s="19"/>
      <c r="H11" s="18"/>
      <c r="I11" s="18"/>
      <c r="J11" s="18"/>
      <c r="K11" s="18"/>
      <c r="L11" s="18"/>
      <c r="M11" s="18"/>
      <c r="N11" s="18"/>
      <c r="O11" s="18"/>
      <c r="P11" s="18"/>
      <c r="Q11" s="30"/>
      <c r="R11" s="30"/>
      <c r="S11" s="30"/>
      <c r="T11" s="30"/>
      <c r="U11" s="30"/>
      <c r="V11" s="30"/>
      <c r="W11" s="30"/>
      <c r="X11" s="30"/>
      <c r="Y11" s="30"/>
      <c r="Z11" s="18"/>
      <c r="AA11" s="33"/>
      <c r="AB11" s="30"/>
      <c r="AC11" s="34"/>
    </row>
    <row r="12" spans="1:29" ht="14.25" customHeight="1">
      <c r="A12" s="15" t="s">
        <v>211</v>
      </c>
      <c r="B12" s="11" t="s">
        <v>202</v>
      </c>
      <c r="C12" s="16"/>
      <c r="D12" s="17"/>
      <c r="E12" s="17"/>
      <c r="F12" s="18"/>
      <c r="G12" s="19"/>
      <c r="H12" s="18"/>
      <c r="I12" s="18"/>
      <c r="J12" s="18"/>
      <c r="K12" s="18"/>
      <c r="L12" s="18"/>
      <c r="M12" s="18"/>
      <c r="N12" s="18"/>
      <c r="O12" s="18"/>
      <c r="P12" s="18"/>
      <c r="Q12" s="30"/>
      <c r="R12" s="30"/>
      <c r="S12" s="30"/>
      <c r="T12" s="30"/>
      <c r="U12" s="30"/>
      <c r="V12" s="30"/>
      <c r="W12" s="30"/>
      <c r="X12" s="30"/>
      <c r="Y12" s="30"/>
      <c r="Z12" s="18"/>
      <c r="AA12" s="33"/>
      <c r="AB12" s="30"/>
      <c r="AC12" s="34">
        <v>5</v>
      </c>
    </row>
    <row r="13" spans="1:29" ht="14.25" customHeight="1">
      <c r="A13" s="15" t="s">
        <v>212</v>
      </c>
      <c r="B13" s="11" t="s">
        <v>202</v>
      </c>
      <c r="C13" s="16"/>
      <c r="D13" s="17"/>
      <c r="E13" s="17"/>
      <c r="F13" s="18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30"/>
      <c r="R13" s="30"/>
      <c r="S13" s="30"/>
      <c r="T13" s="30"/>
      <c r="U13" s="30"/>
      <c r="V13" s="30"/>
      <c r="W13" s="30"/>
      <c r="X13" s="30"/>
      <c r="Y13" s="30"/>
      <c r="Z13" s="18"/>
      <c r="AA13" s="33"/>
      <c r="AB13" s="30"/>
      <c r="AC13" s="34"/>
    </row>
    <row r="14" spans="1:29" ht="14.25" customHeight="1">
      <c r="A14" s="20" t="s">
        <v>213</v>
      </c>
      <c r="B14" s="11" t="s">
        <v>202</v>
      </c>
      <c r="C14" s="16"/>
      <c r="D14" s="17"/>
      <c r="E14" s="17"/>
      <c r="F14" s="18"/>
      <c r="G14" s="19"/>
      <c r="H14" s="18"/>
      <c r="I14" s="18"/>
      <c r="J14" s="18"/>
      <c r="K14" s="18"/>
      <c r="L14" s="18"/>
      <c r="M14" s="18"/>
      <c r="N14" s="18"/>
      <c r="O14" s="18"/>
      <c r="P14" s="18"/>
      <c r="Q14" s="30"/>
      <c r="R14" s="30"/>
      <c r="S14" s="30"/>
      <c r="T14" s="30"/>
      <c r="U14" s="30"/>
      <c r="V14" s="30"/>
      <c r="W14" s="30"/>
      <c r="X14" s="30"/>
      <c r="Y14" s="30"/>
      <c r="Z14" s="18"/>
      <c r="AA14" s="33"/>
      <c r="AB14" s="30"/>
      <c r="AC14" s="34"/>
    </row>
    <row r="15" spans="1:29" ht="14.25" customHeight="1">
      <c r="A15" s="20" t="s">
        <v>214</v>
      </c>
      <c r="B15" s="14" t="s">
        <v>202</v>
      </c>
      <c r="C15" s="16"/>
      <c r="D15" s="17"/>
      <c r="E15" s="17"/>
      <c r="F15" s="18"/>
      <c r="G15" s="19"/>
      <c r="H15" s="18"/>
      <c r="I15" s="18"/>
      <c r="J15" s="18"/>
      <c r="K15" s="18"/>
      <c r="L15" s="18"/>
      <c r="M15" s="18"/>
      <c r="N15" s="18"/>
      <c r="O15" s="18"/>
      <c r="P15" s="18"/>
      <c r="Q15" s="30"/>
      <c r="R15" s="30"/>
      <c r="S15" s="30"/>
      <c r="T15" s="30"/>
      <c r="U15" s="30"/>
      <c r="V15" s="30"/>
      <c r="W15" s="30"/>
      <c r="X15" s="30"/>
      <c r="Y15" s="30"/>
      <c r="Z15" s="18"/>
      <c r="AA15" s="33"/>
      <c r="AB15" s="30"/>
      <c r="AC15" s="34"/>
    </row>
    <row r="16" spans="1:29" ht="14.25" customHeight="1">
      <c r="A16" s="20" t="s">
        <v>215</v>
      </c>
      <c r="B16" s="14" t="s">
        <v>202</v>
      </c>
      <c r="C16" s="16"/>
      <c r="D16" s="17"/>
      <c r="E16" s="17"/>
      <c r="F16" s="18"/>
      <c r="G16" s="19"/>
      <c r="H16" s="18"/>
      <c r="I16" s="18"/>
      <c r="J16" s="18"/>
      <c r="K16" s="18"/>
      <c r="L16" s="18"/>
      <c r="M16" s="18"/>
      <c r="N16" s="18"/>
      <c r="O16" s="18"/>
      <c r="P16" s="18"/>
      <c r="Q16" s="30"/>
      <c r="R16" s="30"/>
      <c r="S16" s="30"/>
      <c r="T16" s="30"/>
      <c r="U16" s="30"/>
      <c r="V16" s="30"/>
      <c r="W16" s="30"/>
      <c r="X16" s="30"/>
      <c r="Y16" s="30"/>
      <c r="Z16" s="18"/>
      <c r="AA16" s="36"/>
      <c r="AB16" s="30"/>
      <c r="AC16" s="34"/>
    </row>
    <row r="17" spans="1:29" ht="14.25" customHeight="1">
      <c r="A17" s="20" t="s">
        <v>216</v>
      </c>
      <c r="B17" s="14" t="s">
        <v>202</v>
      </c>
      <c r="C17" s="16"/>
      <c r="D17" s="17"/>
      <c r="E17" s="17"/>
      <c r="F17" s="18"/>
      <c r="G17" s="19"/>
      <c r="H17" s="18"/>
      <c r="I17" s="18"/>
      <c r="J17" s="18"/>
      <c r="K17" s="18"/>
      <c r="L17" s="18"/>
      <c r="M17" s="18"/>
      <c r="N17" s="18"/>
      <c r="O17" s="18"/>
      <c r="P17" s="18"/>
      <c r="Q17" s="30"/>
      <c r="R17" s="30"/>
      <c r="S17" s="30"/>
      <c r="T17" s="30"/>
      <c r="U17" s="30"/>
      <c r="V17" s="30"/>
      <c r="W17" s="30"/>
      <c r="X17" s="30"/>
      <c r="Y17" s="30"/>
      <c r="Z17" s="18"/>
      <c r="AA17" s="33"/>
      <c r="AB17" s="30"/>
      <c r="AC17" s="34"/>
    </row>
    <row r="18" spans="1:29" ht="14.25" customHeight="1">
      <c r="A18" s="20" t="s">
        <v>217</v>
      </c>
      <c r="B18" s="14" t="s">
        <v>202</v>
      </c>
      <c r="C18" s="16"/>
      <c r="D18" s="17"/>
      <c r="E18" s="17"/>
      <c r="F18" s="18"/>
      <c r="G18" s="19"/>
      <c r="H18" s="18"/>
      <c r="I18" s="18"/>
      <c r="J18" s="18"/>
      <c r="K18" s="18"/>
      <c r="L18" s="18"/>
      <c r="M18" s="18"/>
      <c r="N18" s="18"/>
      <c r="O18" s="18"/>
      <c r="P18" s="18"/>
      <c r="Q18" s="30"/>
      <c r="R18" s="30"/>
      <c r="S18" s="30"/>
      <c r="T18" s="30"/>
      <c r="U18" s="30"/>
      <c r="V18" s="30"/>
      <c r="W18" s="30"/>
      <c r="X18" s="30"/>
      <c r="Y18" s="30"/>
      <c r="Z18" s="18"/>
      <c r="AA18" s="33"/>
      <c r="AB18" s="30"/>
      <c r="AC18" s="34"/>
    </row>
    <row r="19" spans="1:29" ht="14.25" customHeight="1">
      <c r="A19" s="21" t="s">
        <v>218</v>
      </c>
      <c r="B19" s="14" t="s">
        <v>219</v>
      </c>
      <c r="C19" s="16"/>
      <c r="D19" s="17"/>
      <c r="E19" s="17"/>
      <c r="F19" s="18"/>
      <c r="G19" s="19"/>
      <c r="H19" s="18"/>
      <c r="I19" s="18"/>
      <c r="J19" s="18"/>
      <c r="K19" s="18"/>
      <c r="L19" s="18"/>
      <c r="M19" s="18"/>
      <c r="N19" s="18"/>
      <c r="O19" s="18"/>
      <c r="P19" s="18"/>
      <c r="Q19" s="30"/>
      <c r="R19" s="30"/>
      <c r="S19" s="30"/>
      <c r="T19" s="30"/>
      <c r="U19" s="30"/>
      <c r="V19" s="30"/>
      <c r="W19" s="30"/>
      <c r="X19" s="30"/>
      <c r="Y19" s="30"/>
      <c r="Z19" s="18"/>
      <c r="AA19" s="33"/>
      <c r="AB19" s="30"/>
      <c r="AC19" s="34"/>
    </row>
    <row r="20" spans="1:29" ht="14.25" customHeight="1">
      <c r="A20" s="21" t="s">
        <v>220</v>
      </c>
      <c r="B20" s="14" t="s">
        <v>219</v>
      </c>
      <c r="C20" s="16"/>
      <c r="D20" s="17"/>
      <c r="E20" s="17"/>
      <c r="F20" s="18"/>
      <c r="G20" s="19"/>
      <c r="H20" s="18"/>
      <c r="I20" s="18"/>
      <c r="J20" s="18"/>
      <c r="K20" s="18"/>
      <c r="L20" s="18"/>
      <c r="M20" s="18"/>
      <c r="N20" s="18"/>
      <c r="O20" s="18"/>
      <c r="P20" s="18"/>
      <c r="Q20" s="30"/>
      <c r="R20" s="30"/>
      <c r="S20" s="30"/>
      <c r="T20" s="30"/>
      <c r="U20" s="30"/>
      <c r="V20" s="30"/>
      <c r="W20" s="30"/>
      <c r="X20" s="30"/>
      <c r="Y20" s="30"/>
      <c r="Z20" s="18"/>
      <c r="AA20" s="33"/>
      <c r="AB20" s="30"/>
      <c r="AC20" s="34"/>
    </row>
    <row r="21" spans="1:29" ht="14.25" customHeight="1">
      <c r="A21" s="21" t="s">
        <v>221</v>
      </c>
      <c r="B21" s="14" t="s">
        <v>222</v>
      </c>
      <c r="C21" s="16"/>
      <c r="D21" s="17"/>
      <c r="E21" s="17"/>
      <c r="F21" s="18"/>
      <c r="G21" s="19"/>
      <c r="H21" s="18"/>
      <c r="I21" s="18"/>
      <c r="J21" s="18"/>
      <c r="K21" s="18"/>
      <c r="L21" s="18"/>
      <c r="M21" s="18"/>
      <c r="N21" s="18"/>
      <c r="O21" s="18"/>
      <c r="P21" s="18"/>
      <c r="Q21" s="30"/>
      <c r="R21" s="30"/>
      <c r="S21" s="30"/>
      <c r="T21" s="30"/>
      <c r="U21" s="30"/>
      <c r="V21" s="30"/>
      <c r="W21" s="30"/>
      <c r="X21" s="30"/>
      <c r="Y21" s="30"/>
      <c r="Z21" s="18"/>
      <c r="AA21" s="33"/>
      <c r="AB21" s="30"/>
      <c r="AC21" s="34"/>
    </row>
    <row r="22" spans="1:29" ht="14.25" customHeight="1">
      <c r="A22" s="21" t="s">
        <v>223</v>
      </c>
      <c r="B22" s="14" t="s">
        <v>222</v>
      </c>
      <c r="C22" s="16">
        <v>1</v>
      </c>
      <c r="D22" s="17"/>
      <c r="E22" s="17"/>
      <c r="F22" s="18"/>
      <c r="G22" s="19"/>
      <c r="H22" s="18">
        <v>1</v>
      </c>
      <c r="I22" s="18"/>
      <c r="J22" s="18"/>
      <c r="K22" s="18"/>
      <c r="L22" s="18"/>
      <c r="M22" s="18"/>
      <c r="N22" s="18"/>
      <c r="O22" s="18"/>
      <c r="P22" s="18"/>
      <c r="Q22" s="30"/>
      <c r="R22" s="30"/>
      <c r="S22" s="30"/>
      <c r="T22" s="30"/>
      <c r="U22" s="30"/>
      <c r="V22" s="30"/>
      <c r="W22" s="30"/>
      <c r="X22" s="30"/>
      <c r="Y22" s="30"/>
      <c r="Z22" s="18"/>
      <c r="AA22" s="33"/>
      <c r="AB22" s="30"/>
      <c r="AC22" s="34"/>
    </row>
    <row r="23" spans="1:29" ht="14.25" customHeight="1">
      <c r="A23" s="21" t="s">
        <v>224</v>
      </c>
      <c r="B23" s="14" t="s">
        <v>222</v>
      </c>
      <c r="C23" s="16"/>
      <c r="D23" s="17"/>
      <c r="E23" s="17"/>
      <c r="F23" s="18"/>
      <c r="G23" s="19"/>
      <c r="H23" s="18"/>
      <c r="I23" s="18"/>
      <c r="J23" s="18"/>
      <c r="K23" s="18"/>
      <c r="L23" s="18"/>
      <c r="M23" s="18"/>
      <c r="N23" s="18"/>
      <c r="O23" s="18"/>
      <c r="P23" s="18"/>
      <c r="Q23" s="30"/>
      <c r="R23" s="30"/>
      <c r="S23" s="30"/>
      <c r="T23" s="30"/>
      <c r="U23" s="30"/>
      <c r="V23" s="30"/>
      <c r="W23" s="30"/>
      <c r="X23" s="30"/>
      <c r="Y23" s="30"/>
      <c r="Z23" s="18"/>
      <c r="AA23" s="36"/>
      <c r="AB23" s="30"/>
      <c r="AC23" s="34"/>
    </row>
    <row r="24" spans="1:29" ht="14.25" customHeight="1">
      <c r="A24" s="21" t="s">
        <v>225</v>
      </c>
      <c r="B24" s="14" t="s">
        <v>222</v>
      </c>
      <c r="C24" s="16"/>
      <c r="D24" s="17"/>
      <c r="E24" s="17"/>
      <c r="F24" s="18"/>
      <c r="G24" s="19"/>
      <c r="H24" s="18"/>
      <c r="I24" s="18"/>
      <c r="J24" s="18"/>
      <c r="K24" s="18"/>
      <c r="L24" s="18"/>
      <c r="M24" s="18"/>
      <c r="N24" s="18"/>
      <c r="O24" s="18"/>
      <c r="P24" s="18"/>
      <c r="Q24" s="30"/>
      <c r="R24" s="30"/>
      <c r="S24" s="30"/>
      <c r="T24" s="30"/>
      <c r="U24" s="30"/>
      <c r="V24" s="30"/>
      <c r="W24" s="30"/>
      <c r="X24" s="30"/>
      <c r="Y24" s="30"/>
      <c r="Z24" s="18"/>
      <c r="AA24" s="36"/>
      <c r="AB24" s="30"/>
      <c r="AC24" s="34"/>
    </row>
    <row r="25" spans="1:29" ht="14.25" customHeight="1">
      <c r="A25" s="21" t="s">
        <v>226</v>
      </c>
      <c r="B25" s="14" t="s">
        <v>227</v>
      </c>
      <c r="C25" s="16"/>
      <c r="D25" s="17"/>
      <c r="E25" s="17"/>
      <c r="F25" s="18"/>
      <c r="G25" s="19"/>
      <c r="H25" s="18"/>
      <c r="I25" s="18"/>
      <c r="J25" s="18"/>
      <c r="K25" s="18"/>
      <c r="L25" s="18"/>
      <c r="M25" s="18"/>
      <c r="N25" s="18"/>
      <c r="O25" s="18"/>
      <c r="P25" s="18"/>
      <c r="Q25" s="30"/>
      <c r="R25" s="30"/>
      <c r="S25" s="30"/>
      <c r="T25" s="30"/>
      <c r="U25" s="30"/>
      <c r="V25" s="30"/>
      <c r="W25" s="30"/>
      <c r="X25" s="30"/>
      <c r="Y25" s="30"/>
      <c r="Z25" s="18"/>
      <c r="AA25" s="33"/>
      <c r="AB25" s="30"/>
      <c r="AC25" s="34"/>
    </row>
    <row r="26" spans="1:29" ht="14.25" customHeight="1">
      <c r="A26" s="21" t="s">
        <v>228</v>
      </c>
      <c r="B26" s="14" t="s">
        <v>227</v>
      </c>
      <c r="C26" s="16"/>
      <c r="D26" s="17"/>
      <c r="E26" s="17"/>
      <c r="F26" s="18"/>
      <c r="G26" s="19"/>
      <c r="H26" s="18"/>
      <c r="I26" s="18"/>
      <c r="J26" s="18"/>
      <c r="K26" s="18"/>
      <c r="L26" s="18"/>
      <c r="M26" s="18"/>
      <c r="N26" s="18"/>
      <c r="O26" s="18"/>
      <c r="P26" s="18"/>
      <c r="Q26" s="30"/>
      <c r="R26" s="30"/>
      <c r="S26" s="30"/>
      <c r="T26" s="30"/>
      <c r="U26" s="30"/>
      <c r="V26" s="30"/>
      <c r="W26" s="30"/>
      <c r="X26" s="30"/>
      <c r="Y26" s="30"/>
      <c r="Z26" s="18"/>
      <c r="AA26" s="33"/>
      <c r="AB26" s="30"/>
      <c r="AC26" s="34">
        <v>1</v>
      </c>
    </row>
    <row r="27" spans="1:29" ht="15" customHeight="1">
      <c r="A27" s="21" t="s">
        <v>229</v>
      </c>
      <c r="B27" s="14" t="s">
        <v>227</v>
      </c>
      <c r="C27" s="16"/>
      <c r="D27" s="17"/>
      <c r="E27" s="17"/>
      <c r="F27" s="18"/>
      <c r="G27" s="19"/>
      <c r="H27" s="18"/>
      <c r="I27" s="18"/>
      <c r="J27" s="18"/>
      <c r="K27" s="18"/>
      <c r="L27" s="18"/>
      <c r="M27" s="18"/>
      <c r="N27" s="18"/>
      <c r="O27" s="18"/>
      <c r="P27" s="18"/>
      <c r="Q27" s="30"/>
      <c r="R27" s="30"/>
      <c r="S27" s="30"/>
      <c r="T27" s="30"/>
      <c r="U27" s="30"/>
      <c r="V27" s="30"/>
      <c r="W27" s="30"/>
      <c r="X27" s="30"/>
      <c r="Y27" s="30"/>
      <c r="Z27" s="18"/>
      <c r="AA27" s="33"/>
      <c r="AB27" s="30"/>
      <c r="AC27" s="34"/>
    </row>
    <row r="28" spans="1:29" ht="12.95" customHeight="1">
      <c r="A28" s="21" t="s">
        <v>230</v>
      </c>
      <c r="B28" s="14" t="s">
        <v>227</v>
      </c>
      <c r="C28" s="16"/>
      <c r="D28" s="17"/>
      <c r="E28" s="17"/>
      <c r="F28" s="18"/>
      <c r="G28" s="19"/>
      <c r="H28" s="18"/>
      <c r="I28" s="18"/>
      <c r="J28" s="18"/>
      <c r="K28" s="18"/>
      <c r="L28" s="18"/>
      <c r="M28" s="18"/>
      <c r="N28" s="18"/>
      <c r="O28" s="18"/>
      <c r="P28" s="18"/>
      <c r="Q28" s="30"/>
      <c r="R28" s="30"/>
      <c r="S28" s="30"/>
      <c r="T28" s="30"/>
      <c r="U28" s="30"/>
      <c r="V28" s="30"/>
      <c r="W28" s="30"/>
      <c r="X28" s="30"/>
      <c r="Y28" s="30"/>
      <c r="Z28" s="18"/>
      <c r="AA28" s="33"/>
      <c r="AB28" s="30"/>
      <c r="AC28" s="34"/>
    </row>
    <row r="29" spans="1:29" ht="14.25" customHeight="1">
      <c r="A29" s="21" t="s">
        <v>231</v>
      </c>
      <c r="B29" s="14" t="s">
        <v>232</v>
      </c>
      <c r="C29" s="16"/>
      <c r="D29" s="17"/>
      <c r="E29" s="17"/>
      <c r="F29" s="18"/>
      <c r="G29" s="19"/>
      <c r="H29" s="18"/>
      <c r="I29" s="18"/>
      <c r="J29" s="18"/>
      <c r="K29" s="18"/>
      <c r="L29" s="18"/>
      <c r="M29" s="18"/>
      <c r="N29" s="18"/>
      <c r="O29" s="18"/>
      <c r="P29" s="18"/>
      <c r="Q29" s="30"/>
      <c r="R29" s="30"/>
      <c r="S29" s="30"/>
      <c r="T29" s="30"/>
      <c r="U29" s="30"/>
      <c r="V29" s="30"/>
      <c r="W29" s="30"/>
      <c r="X29" s="30"/>
      <c r="Y29" s="30"/>
      <c r="Z29" s="18"/>
      <c r="AA29" s="33"/>
      <c r="AB29" s="30"/>
      <c r="AC29" s="34"/>
    </row>
    <row r="30" spans="1:29" ht="14.25" customHeight="1">
      <c r="A30" s="21" t="s">
        <v>233</v>
      </c>
      <c r="B30" s="14" t="s">
        <v>232</v>
      </c>
      <c r="C30" s="16"/>
      <c r="D30" s="17"/>
      <c r="E30" s="17"/>
      <c r="F30" s="18"/>
      <c r="G30" s="19"/>
      <c r="H30" s="18"/>
      <c r="I30" s="18"/>
      <c r="J30" s="18"/>
      <c r="K30" s="18"/>
      <c r="L30" s="18"/>
      <c r="M30" s="18"/>
      <c r="N30" s="18"/>
      <c r="O30" s="18"/>
      <c r="P30" s="18"/>
      <c r="Q30" s="30"/>
      <c r="R30" s="30"/>
      <c r="S30" s="30"/>
      <c r="T30" s="30"/>
      <c r="U30" s="30"/>
      <c r="V30" s="30"/>
      <c r="W30" s="30"/>
      <c r="X30" s="30"/>
      <c r="Y30" s="30"/>
      <c r="Z30" s="18"/>
      <c r="AA30" s="33"/>
      <c r="AB30" s="30"/>
      <c r="AC30" s="34"/>
    </row>
    <row r="31" spans="1:29" ht="14.25" customHeight="1">
      <c r="A31" s="21" t="s">
        <v>234</v>
      </c>
      <c r="B31" s="14" t="s">
        <v>232</v>
      </c>
      <c r="C31" s="16"/>
      <c r="D31" s="17"/>
      <c r="E31" s="17"/>
      <c r="F31" s="18"/>
      <c r="G31" s="19"/>
      <c r="H31" s="18"/>
      <c r="I31" s="18"/>
      <c r="J31" s="18"/>
      <c r="K31" s="18"/>
      <c r="L31" s="18"/>
      <c r="M31" s="18"/>
      <c r="N31" s="18"/>
      <c r="O31" s="18"/>
      <c r="P31" s="18"/>
      <c r="Q31" s="30"/>
      <c r="R31" s="30"/>
      <c r="S31" s="30"/>
      <c r="T31" s="30"/>
      <c r="U31" s="30"/>
      <c r="V31" s="30"/>
      <c r="W31" s="30"/>
      <c r="X31" s="30"/>
      <c r="Y31" s="30"/>
      <c r="Z31" s="18"/>
      <c r="AA31" s="33"/>
      <c r="AB31" s="30"/>
      <c r="AC31" s="34">
        <v>1</v>
      </c>
    </row>
    <row r="32" spans="1:29" ht="14.25" customHeight="1">
      <c r="A32" s="21" t="s">
        <v>235</v>
      </c>
      <c r="B32" s="14" t="s">
        <v>232</v>
      </c>
      <c r="C32" s="16"/>
      <c r="D32" s="17"/>
      <c r="E32" s="17"/>
      <c r="F32" s="18"/>
      <c r="G32" s="19"/>
      <c r="H32" s="18"/>
      <c r="I32" s="18"/>
      <c r="J32" s="18"/>
      <c r="K32" s="18"/>
      <c r="L32" s="18"/>
      <c r="M32" s="18"/>
      <c r="N32" s="18"/>
      <c r="O32" s="18"/>
      <c r="P32" s="18"/>
      <c r="Q32" s="30"/>
      <c r="R32" s="30"/>
      <c r="S32" s="30"/>
      <c r="T32" s="30"/>
      <c r="U32" s="30"/>
      <c r="V32" s="30"/>
      <c r="W32" s="30"/>
      <c r="X32" s="30"/>
      <c r="Y32" s="30"/>
      <c r="Z32" s="18"/>
      <c r="AA32" s="33"/>
      <c r="AB32" s="30"/>
      <c r="AC32" s="34"/>
    </row>
    <row r="33" spans="1:29" ht="14.25" customHeight="1">
      <c r="A33" s="21" t="s">
        <v>236</v>
      </c>
      <c r="B33" s="14" t="s">
        <v>232</v>
      </c>
      <c r="C33" s="16">
        <v>2</v>
      </c>
      <c r="D33" s="17"/>
      <c r="E33" s="17"/>
      <c r="F33" s="18"/>
      <c r="G33" s="19"/>
      <c r="H33" s="18"/>
      <c r="I33" s="18">
        <v>2</v>
      </c>
      <c r="J33" s="18"/>
      <c r="K33" s="18"/>
      <c r="L33" s="18"/>
      <c r="M33" s="18"/>
      <c r="N33" s="18"/>
      <c r="O33" s="18"/>
      <c r="P33" s="18"/>
      <c r="Q33" s="30"/>
      <c r="R33" s="30"/>
      <c r="S33" s="30"/>
      <c r="T33" s="30"/>
      <c r="U33" s="30"/>
      <c r="V33" s="30"/>
      <c r="W33" s="30"/>
      <c r="X33" s="30"/>
      <c r="Y33" s="30"/>
      <c r="Z33" s="18"/>
      <c r="AA33" s="33"/>
      <c r="AB33" s="30"/>
      <c r="AC33" s="34"/>
    </row>
    <row r="34" spans="1:29" ht="14.25" customHeight="1">
      <c r="A34" s="21" t="s">
        <v>237</v>
      </c>
      <c r="B34" s="14" t="s">
        <v>232</v>
      </c>
      <c r="C34" s="16"/>
      <c r="D34" s="17"/>
      <c r="E34" s="17"/>
      <c r="F34" s="18"/>
      <c r="G34" s="19"/>
      <c r="H34" s="18"/>
      <c r="I34" s="18"/>
      <c r="J34" s="18"/>
      <c r="K34" s="18"/>
      <c r="L34" s="18"/>
      <c r="M34" s="18"/>
      <c r="N34" s="18"/>
      <c r="O34" s="18"/>
      <c r="P34" s="18"/>
      <c r="Q34" s="30"/>
      <c r="R34" s="30"/>
      <c r="S34" s="30"/>
      <c r="T34" s="30"/>
      <c r="U34" s="30"/>
      <c r="V34" s="30"/>
      <c r="W34" s="30"/>
      <c r="X34" s="30"/>
      <c r="Y34" s="30"/>
      <c r="Z34" s="18"/>
      <c r="AA34" s="33"/>
      <c r="AB34" s="30"/>
      <c r="AC34" s="34"/>
    </row>
    <row r="35" spans="1:29" ht="14.25" customHeight="1">
      <c r="A35" s="21" t="s">
        <v>238</v>
      </c>
      <c r="B35" s="14" t="s">
        <v>239</v>
      </c>
      <c r="C35" s="16">
        <v>1</v>
      </c>
      <c r="D35" s="17"/>
      <c r="E35" s="17"/>
      <c r="F35" s="18"/>
      <c r="G35" s="19"/>
      <c r="H35" s="18"/>
      <c r="I35" s="18">
        <v>1</v>
      </c>
      <c r="J35" s="18"/>
      <c r="K35" s="18"/>
      <c r="L35" s="18"/>
      <c r="M35" s="18"/>
      <c r="N35" s="18"/>
      <c r="O35" s="18"/>
      <c r="P35" s="18"/>
      <c r="Q35" s="30"/>
      <c r="R35" s="30"/>
      <c r="S35" s="30"/>
      <c r="T35" s="30"/>
      <c r="U35" s="30"/>
      <c r="V35" s="30"/>
      <c r="W35" s="30"/>
      <c r="X35" s="30"/>
      <c r="Y35" s="30"/>
      <c r="Z35" s="18"/>
      <c r="AA35" s="33"/>
      <c r="AB35" s="30"/>
      <c r="AC35" s="34"/>
    </row>
    <row r="36" spans="1:29" ht="14.25" customHeight="1">
      <c r="A36" s="21" t="s">
        <v>240</v>
      </c>
      <c r="B36" s="14" t="s">
        <v>239</v>
      </c>
      <c r="C36" s="16">
        <v>1</v>
      </c>
      <c r="D36" s="17"/>
      <c r="E36" s="17"/>
      <c r="F36" s="18"/>
      <c r="G36" s="19"/>
      <c r="H36" s="18"/>
      <c r="I36" s="18">
        <v>1</v>
      </c>
      <c r="J36" s="18"/>
      <c r="K36" s="18"/>
      <c r="L36" s="18"/>
      <c r="M36" s="18"/>
      <c r="N36" s="18"/>
      <c r="O36" s="18"/>
      <c r="P36" s="18"/>
      <c r="Q36" s="30"/>
      <c r="R36" s="30"/>
      <c r="S36" s="30"/>
      <c r="T36" s="30"/>
      <c r="U36" s="30"/>
      <c r="V36" s="30"/>
      <c r="W36" s="30"/>
      <c r="X36" s="30"/>
      <c r="Y36" s="30"/>
      <c r="Z36" s="18"/>
      <c r="AA36" s="33"/>
      <c r="AB36" s="30"/>
      <c r="AC36" s="34"/>
    </row>
    <row r="37" spans="1:29" ht="14.25" customHeight="1">
      <c r="A37" s="21" t="s">
        <v>241</v>
      </c>
      <c r="B37" s="14" t="s">
        <v>239</v>
      </c>
      <c r="C37" s="16"/>
      <c r="D37" s="17"/>
      <c r="E37" s="17"/>
      <c r="F37" s="18"/>
      <c r="G37" s="19"/>
      <c r="H37" s="18"/>
      <c r="I37" s="18"/>
      <c r="J37" s="18"/>
      <c r="K37" s="18"/>
      <c r="L37" s="18"/>
      <c r="M37" s="18"/>
      <c r="N37" s="18"/>
      <c r="O37" s="18"/>
      <c r="P37" s="18"/>
      <c r="Q37" s="30"/>
      <c r="R37" s="30"/>
      <c r="S37" s="30"/>
      <c r="T37" s="30"/>
      <c r="U37" s="30"/>
      <c r="V37" s="30"/>
      <c r="W37" s="30"/>
      <c r="X37" s="30"/>
      <c r="Y37" s="30"/>
      <c r="Z37" s="18"/>
      <c r="AA37" s="33"/>
      <c r="AB37" s="30"/>
      <c r="AC37" s="34"/>
    </row>
    <row r="38" spans="1:29" ht="14.25" customHeight="1">
      <c r="A38" s="21" t="s">
        <v>242</v>
      </c>
      <c r="B38" s="14" t="s">
        <v>239</v>
      </c>
      <c r="C38" s="16"/>
      <c r="D38" s="17"/>
      <c r="E38" s="17"/>
      <c r="F38" s="18"/>
      <c r="G38" s="19"/>
      <c r="H38" s="22"/>
      <c r="I38" s="18"/>
      <c r="J38" s="18"/>
      <c r="K38" s="18"/>
      <c r="L38" s="18"/>
      <c r="M38" s="18"/>
      <c r="N38" s="18"/>
      <c r="O38" s="18"/>
      <c r="P38" s="18"/>
      <c r="Q38" s="30"/>
      <c r="R38" s="30"/>
      <c r="S38" s="30"/>
      <c r="T38" s="30"/>
      <c r="U38" s="30"/>
      <c r="V38" s="30"/>
      <c r="W38" s="30"/>
      <c r="X38" s="30"/>
      <c r="Y38" s="30"/>
      <c r="Z38" s="18"/>
      <c r="AA38" s="33"/>
      <c r="AB38" s="30"/>
      <c r="AC38" s="34"/>
    </row>
    <row r="39" spans="1:29" ht="14.25" customHeight="1">
      <c r="A39" s="21" t="s">
        <v>243</v>
      </c>
      <c r="B39" s="14" t="s">
        <v>244</v>
      </c>
      <c r="C39" s="16"/>
      <c r="D39" s="17"/>
      <c r="E39" s="17"/>
      <c r="F39" s="18"/>
      <c r="G39" s="19"/>
      <c r="H39" s="22"/>
      <c r="I39" s="18"/>
      <c r="J39" s="18"/>
      <c r="K39" s="18"/>
      <c r="L39" s="18"/>
      <c r="M39" s="18"/>
      <c r="N39" s="18"/>
      <c r="O39" s="18"/>
      <c r="P39" s="18"/>
      <c r="Q39" s="30"/>
      <c r="R39" s="30"/>
      <c r="S39" s="30"/>
      <c r="T39" s="30"/>
      <c r="U39" s="30"/>
      <c r="V39" s="30"/>
      <c r="W39" s="30"/>
      <c r="X39" s="30"/>
      <c r="Y39" s="30"/>
      <c r="Z39" s="18"/>
      <c r="AA39" s="33"/>
      <c r="AB39" s="30"/>
      <c r="AC39" s="34"/>
    </row>
    <row r="40" spans="1:29" ht="14.25" customHeight="1">
      <c r="A40" s="21" t="s">
        <v>245</v>
      </c>
      <c r="B40" s="14" t="s">
        <v>244</v>
      </c>
      <c r="C40" s="16"/>
      <c r="D40" s="17"/>
      <c r="E40" s="17"/>
      <c r="F40" s="18"/>
      <c r="G40" s="19"/>
      <c r="H40" s="22"/>
      <c r="I40" s="18"/>
      <c r="J40" s="18"/>
      <c r="K40" s="18"/>
      <c r="L40" s="18"/>
      <c r="M40" s="18"/>
      <c r="N40" s="18"/>
      <c r="O40" s="18"/>
      <c r="P40" s="18"/>
      <c r="Q40" s="30"/>
      <c r="R40" s="30"/>
      <c r="S40" s="30"/>
      <c r="T40" s="30"/>
      <c r="U40" s="30"/>
      <c r="V40" s="30"/>
      <c r="W40" s="30"/>
      <c r="X40" s="30"/>
      <c r="Y40" s="30"/>
      <c r="Z40" s="18"/>
      <c r="AA40" s="33"/>
      <c r="AB40" s="30"/>
      <c r="AC40" s="34">
        <v>1</v>
      </c>
    </row>
    <row r="41" spans="1:29" ht="14.25" customHeight="1">
      <c r="A41" s="21" t="s">
        <v>246</v>
      </c>
      <c r="B41" s="14" t="s">
        <v>244</v>
      </c>
      <c r="C41" s="16"/>
      <c r="D41" s="17"/>
      <c r="E41" s="17"/>
      <c r="F41" s="18"/>
      <c r="G41" s="19"/>
      <c r="H41" s="22"/>
      <c r="I41" s="18"/>
      <c r="J41" s="18"/>
      <c r="K41" s="18"/>
      <c r="L41" s="18"/>
      <c r="M41" s="18"/>
      <c r="N41" s="18"/>
      <c r="O41" s="18"/>
      <c r="P41" s="18"/>
      <c r="Q41" s="30"/>
      <c r="R41" s="30"/>
      <c r="S41" s="30"/>
      <c r="T41" s="30"/>
      <c r="U41" s="30"/>
      <c r="V41" s="30"/>
      <c r="W41" s="30"/>
      <c r="X41" s="30"/>
      <c r="Y41" s="30"/>
      <c r="Z41" s="18"/>
      <c r="AA41" s="33"/>
      <c r="AB41" s="30"/>
      <c r="AC41" s="34"/>
    </row>
    <row r="42" spans="1:29" ht="14.25" customHeight="1">
      <c r="A42" s="21" t="s">
        <v>247</v>
      </c>
      <c r="B42" s="14" t="s">
        <v>248</v>
      </c>
      <c r="C42" s="16">
        <v>4</v>
      </c>
      <c r="D42" s="17"/>
      <c r="E42" s="17"/>
      <c r="F42" s="18"/>
      <c r="G42" s="19"/>
      <c r="H42" s="22">
        <v>4</v>
      </c>
      <c r="I42" s="18"/>
      <c r="J42" s="18"/>
      <c r="K42" s="18"/>
      <c r="L42" s="18"/>
      <c r="M42" s="18"/>
      <c r="N42" s="18"/>
      <c r="O42" s="18"/>
      <c r="P42" s="18"/>
      <c r="Q42" s="30"/>
      <c r="R42" s="30"/>
      <c r="S42" s="30"/>
      <c r="T42" s="30"/>
      <c r="U42" s="30"/>
      <c r="V42" s="30"/>
      <c r="W42" s="30"/>
      <c r="X42" s="30"/>
      <c r="Y42" s="30"/>
      <c r="Z42" s="18"/>
      <c r="AA42" s="33"/>
      <c r="AB42" s="30"/>
      <c r="AC42" s="34"/>
    </row>
    <row r="43" spans="1:29" ht="14.25" customHeight="1">
      <c r="A43" s="21" t="s">
        <v>249</v>
      </c>
      <c r="B43" s="14" t="s">
        <v>248</v>
      </c>
      <c r="C43" s="16"/>
      <c r="D43" s="17"/>
      <c r="E43" s="17"/>
      <c r="F43" s="18"/>
      <c r="G43" s="19"/>
      <c r="H43" s="22"/>
      <c r="I43" s="18"/>
      <c r="J43" s="18"/>
      <c r="K43" s="18"/>
      <c r="L43" s="18"/>
      <c r="M43" s="18"/>
      <c r="N43" s="18"/>
      <c r="O43" s="18"/>
      <c r="P43" s="18"/>
      <c r="Q43" s="30"/>
      <c r="R43" s="30"/>
      <c r="S43" s="30"/>
      <c r="T43" s="30"/>
      <c r="U43" s="30"/>
      <c r="V43" s="30"/>
      <c r="W43" s="30"/>
      <c r="X43" s="30"/>
      <c r="Y43" s="30"/>
      <c r="Z43" s="18"/>
      <c r="AA43" s="33"/>
      <c r="AB43" s="30"/>
      <c r="AC43" s="34"/>
    </row>
    <row r="44" spans="1:29" ht="14.25" customHeight="1">
      <c r="A44" s="21" t="s">
        <v>250</v>
      </c>
      <c r="B44" s="14" t="s">
        <v>248</v>
      </c>
      <c r="C44" s="16"/>
      <c r="D44" s="17"/>
      <c r="E44" s="17"/>
      <c r="F44" s="18"/>
      <c r="G44" s="19"/>
      <c r="H44" s="22"/>
      <c r="I44" s="18"/>
      <c r="J44" s="18"/>
      <c r="K44" s="18"/>
      <c r="L44" s="18"/>
      <c r="M44" s="18"/>
      <c r="N44" s="18"/>
      <c r="O44" s="18"/>
      <c r="P44" s="18"/>
      <c r="Q44" s="30"/>
      <c r="R44" s="30"/>
      <c r="S44" s="30"/>
      <c r="T44" s="30"/>
      <c r="U44" s="30"/>
      <c r="V44" s="30"/>
      <c r="W44" s="30"/>
      <c r="X44" s="30"/>
      <c r="Y44" s="30"/>
      <c r="Z44" s="18"/>
      <c r="AA44" s="33"/>
      <c r="AB44" s="30"/>
      <c r="AC44" s="34"/>
    </row>
    <row r="45" spans="1:29" ht="14.25" customHeight="1">
      <c r="A45" s="21" t="s">
        <v>251</v>
      </c>
      <c r="B45" s="14" t="s">
        <v>248</v>
      </c>
      <c r="C45" s="16"/>
      <c r="D45" s="17"/>
      <c r="E45" s="17"/>
      <c r="F45" s="18"/>
      <c r="G45" s="19"/>
      <c r="H45" s="22"/>
      <c r="I45" s="18"/>
      <c r="J45" s="18"/>
      <c r="K45" s="18"/>
      <c r="L45" s="18"/>
      <c r="M45" s="18"/>
      <c r="N45" s="18"/>
      <c r="O45" s="18"/>
      <c r="P45" s="18"/>
      <c r="Q45" s="30"/>
      <c r="R45" s="30"/>
      <c r="S45" s="30"/>
      <c r="T45" s="30"/>
      <c r="U45" s="30"/>
      <c r="V45" s="30"/>
      <c r="W45" s="30"/>
      <c r="X45" s="30"/>
      <c r="Y45" s="30"/>
      <c r="Z45" s="18"/>
      <c r="AA45" s="33"/>
      <c r="AB45" s="30"/>
      <c r="AC45" s="34"/>
    </row>
    <row r="46" spans="1:29" ht="14.25" customHeight="1">
      <c r="A46" s="21" t="s">
        <v>252</v>
      </c>
      <c r="B46" s="14" t="s">
        <v>253</v>
      </c>
      <c r="C46" s="16"/>
      <c r="D46" s="17"/>
      <c r="E46" s="17"/>
      <c r="F46" s="18"/>
      <c r="G46" s="19"/>
      <c r="H46" s="22"/>
      <c r="I46" s="18"/>
      <c r="J46" s="18"/>
      <c r="K46" s="18"/>
      <c r="L46" s="18"/>
      <c r="M46" s="18"/>
      <c r="N46" s="18"/>
      <c r="O46" s="18"/>
      <c r="P46" s="18"/>
      <c r="Q46" s="30"/>
      <c r="R46" s="30"/>
      <c r="S46" s="30"/>
      <c r="T46" s="30"/>
      <c r="U46" s="30"/>
      <c r="V46" s="30"/>
      <c r="W46" s="30"/>
      <c r="X46" s="30"/>
      <c r="Y46" s="30"/>
      <c r="Z46" s="18"/>
      <c r="AA46" s="33"/>
      <c r="AB46" s="30"/>
      <c r="AC46" s="34"/>
    </row>
    <row r="47" spans="1:29" ht="14.25" customHeight="1">
      <c r="A47" s="21" t="s">
        <v>254</v>
      </c>
      <c r="B47" s="14" t="s">
        <v>253</v>
      </c>
      <c r="C47" s="16">
        <v>1</v>
      </c>
      <c r="D47" s="17"/>
      <c r="E47" s="17"/>
      <c r="F47" s="18"/>
      <c r="G47" s="19"/>
      <c r="H47" s="22">
        <v>1</v>
      </c>
      <c r="I47" s="18"/>
      <c r="J47" s="18"/>
      <c r="K47" s="18"/>
      <c r="L47" s="18"/>
      <c r="M47" s="18"/>
      <c r="N47" s="18"/>
      <c r="O47" s="18"/>
      <c r="P47" s="18"/>
      <c r="Q47" s="30"/>
      <c r="R47" s="30"/>
      <c r="S47" s="30"/>
      <c r="T47" s="30"/>
      <c r="U47" s="30"/>
      <c r="V47" s="30"/>
      <c r="W47" s="30"/>
      <c r="X47" s="30"/>
      <c r="Y47" s="30"/>
      <c r="Z47" s="18"/>
      <c r="AA47" s="33"/>
      <c r="AB47" s="30"/>
      <c r="AC47" s="34"/>
    </row>
    <row r="48" spans="1:29" ht="14.25" customHeight="1">
      <c r="A48" s="21" t="s">
        <v>255</v>
      </c>
      <c r="B48" s="14" t="s">
        <v>253</v>
      </c>
      <c r="C48" s="16"/>
      <c r="D48" s="17"/>
      <c r="E48" s="17"/>
      <c r="F48" s="18"/>
      <c r="G48" s="19"/>
      <c r="H48" s="22"/>
      <c r="I48" s="18"/>
      <c r="J48" s="18"/>
      <c r="K48" s="18"/>
      <c r="L48" s="18"/>
      <c r="M48" s="18"/>
      <c r="N48" s="18"/>
      <c r="O48" s="18"/>
      <c r="P48" s="18"/>
      <c r="Q48" s="30"/>
      <c r="R48" s="30"/>
      <c r="S48" s="30"/>
      <c r="T48" s="30"/>
      <c r="U48" s="30"/>
      <c r="V48" s="30"/>
      <c r="W48" s="30"/>
      <c r="X48" s="30"/>
      <c r="Y48" s="30"/>
      <c r="Z48" s="18"/>
      <c r="AA48" s="33"/>
      <c r="AB48" s="30"/>
      <c r="AC48" s="34"/>
    </row>
    <row r="49" spans="1:29" ht="14.25" customHeight="1">
      <c r="A49" s="21" t="s">
        <v>256</v>
      </c>
      <c r="B49" s="14" t="s">
        <v>257</v>
      </c>
      <c r="C49" s="16"/>
      <c r="D49" s="17"/>
      <c r="E49" s="17"/>
      <c r="F49" s="18"/>
      <c r="G49" s="19"/>
      <c r="H49" s="22"/>
      <c r="I49" s="18"/>
      <c r="J49" s="18"/>
      <c r="K49" s="18"/>
      <c r="L49" s="18"/>
      <c r="M49" s="18"/>
      <c r="N49" s="18"/>
      <c r="O49" s="18"/>
      <c r="P49" s="18"/>
      <c r="Q49" s="30"/>
      <c r="R49" s="30"/>
      <c r="S49" s="30"/>
      <c r="T49" s="30"/>
      <c r="U49" s="30"/>
      <c r="V49" s="30"/>
      <c r="W49" s="30"/>
      <c r="X49" s="30"/>
      <c r="Y49" s="30"/>
      <c r="Z49" s="18"/>
      <c r="AA49" s="33"/>
      <c r="AB49" s="30"/>
      <c r="AC49" s="34"/>
    </row>
    <row r="50" spans="1:29" ht="14.25" customHeight="1">
      <c r="A50" s="21" t="s">
        <v>258</v>
      </c>
      <c r="B50" s="14" t="s">
        <v>257</v>
      </c>
      <c r="C50" s="16"/>
      <c r="D50" s="17"/>
      <c r="E50" s="17"/>
      <c r="F50" s="18"/>
      <c r="G50" s="19"/>
      <c r="H50" s="22"/>
      <c r="I50" s="18"/>
      <c r="J50" s="18"/>
      <c r="K50" s="18"/>
      <c r="L50" s="18"/>
      <c r="M50" s="18"/>
      <c r="N50" s="18"/>
      <c r="O50" s="18"/>
      <c r="P50" s="18"/>
      <c r="Q50" s="30"/>
      <c r="R50" s="30"/>
      <c r="S50" s="30"/>
      <c r="T50" s="30"/>
      <c r="U50" s="30"/>
      <c r="V50" s="30"/>
      <c r="W50" s="30"/>
      <c r="X50" s="30"/>
      <c r="Y50" s="30"/>
      <c r="Z50" s="18"/>
      <c r="AA50" s="33"/>
      <c r="AB50" s="30"/>
      <c r="AC50" s="34"/>
    </row>
    <row r="51" spans="1:29" ht="14.25" customHeight="1">
      <c r="A51" s="21" t="s">
        <v>259</v>
      </c>
      <c r="B51" s="14" t="s">
        <v>260</v>
      </c>
      <c r="C51" s="16"/>
      <c r="D51" s="17"/>
      <c r="E51" s="17"/>
      <c r="F51" s="18"/>
      <c r="G51" s="19"/>
      <c r="H51" s="22"/>
      <c r="I51" s="18"/>
      <c r="J51" s="18"/>
      <c r="K51" s="18"/>
      <c r="L51" s="18"/>
      <c r="M51" s="18"/>
      <c r="N51" s="18"/>
      <c r="O51" s="18"/>
      <c r="P51" s="18"/>
      <c r="Q51" s="30"/>
      <c r="R51" s="30"/>
      <c r="S51" s="30"/>
      <c r="T51" s="30"/>
      <c r="U51" s="30"/>
      <c r="V51" s="30"/>
      <c r="W51" s="30"/>
      <c r="X51" s="30"/>
      <c r="Y51" s="30"/>
      <c r="Z51" s="18"/>
      <c r="AA51" s="33"/>
      <c r="AB51" s="30"/>
      <c r="AC51" s="34"/>
    </row>
    <row r="52" spans="1:29" ht="14.25" customHeight="1">
      <c r="A52" s="21" t="s">
        <v>261</v>
      </c>
      <c r="B52" s="14" t="s">
        <v>260</v>
      </c>
      <c r="C52" s="16"/>
      <c r="D52" s="17"/>
      <c r="E52" s="17"/>
      <c r="F52" s="18"/>
      <c r="G52" s="19"/>
      <c r="H52" s="22"/>
      <c r="I52" s="18"/>
      <c r="J52" s="18"/>
      <c r="K52" s="18"/>
      <c r="L52" s="18"/>
      <c r="M52" s="18"/>
      <c r="N52" s="18"/>
      <c r="O52" s="18"/>
      <c r="P52" s="18"/>
      <c r="Q52" s="30"/>
      <c r="R52" s="30"/>
      <c r="S52" s="30"/>
      <c r="T52" s="30"/>
      <c r="U52" s="30"/>
      <c r="V52" s="30"/>
      <c r="W52" s="30"/>
      <c r="X52" s="30"/>
      <c r="Y52" s="30"/>
      <c r="Z52" s="18"/>
      <c r="AA52" s="33"/>
      <c r="AB52" s="30"/>
      <c r="AC52" s="34"/>
    </row>
    <row r="53" spans="1:29" ht="14.25" customHeight="1">
      <c r="A53" s="21" t="s">
        <v>262</v>
      </c>
      <c r="B53" s="14" t="s">
        <v>263</v>
      </c>
      <c r="C53" s="16"/>
      <c r="D53" s="17"/>
      <c r="E53" s="17"/>
      <c r="F53" s="18"/>
      <c r="G53" s="19"/>
      <c r="H53" s="22"/>
      <c r="I53" s="18"/>
      <c r="J53" s="18"/>
      <c r="K53" s="18"/>
      <c r="L53" s="18"/>
      <c r="M53" s="18"/>
      <c r="N53" s="18"/>
      <c r="O53" s="18"/>
      <c r="P53" s="18"/>
      <c r="Q53" s="30"/>
      <c r="R53" s="30"/>
      <c r="S53" s="30"/>
      <c r="T53" s="30"/>
      <c r="U53" s="30"/>
      <c r="V53" s="30"/>
      <c r="W53" s="30"/>
      <c r="X53" s="30"/>
      <c r="Y53" s="30"/>
      <c r="Z53" s="18"/>
      <c r="AA53" s="33"/>
      <c r="AB53" s="30"/>
      <c r="AC53" s="34"/>
    </row>
    <row r="54" spans="1:29" ht="14.25" customHeight="1">
      <c r="C54" s="23">
        <f>SUM(C3:C53)</f>
        <v>33</v>
      </c>
      <c r="D54" s="23"/>
      <c r="E54" s="23"/>
      <c r="F54" s="23"/>
      <c r="G54" s="23"/>
      <c r="H54" s="23">
        <f>SUM(H3:H53)</f>
        <v>29</v>
      </c>
      <c r="I54" s="23">
        <f>SUM(I3:I53)</f>
        <v>4</v>
      </c>
      <c r="J54" s="23"/>
      <c r="K54" s="23"/>
      <c r="L54" s="23"/>
      <c r="M54" s="23"/>
      <c r="N54" s="23"/>
      <c r="O54" s="23">
        <f>SUM(O3:O53)</f>
        <v>0</v>
      </c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9">
        <f>SUM(AC3:AC53)</f>
        <v>14</v>
      </c>
    </row>
    <row r="55" spans="1:29" ht="14.25">
      <c r="A55" s="24" t="s">
        <v>65</v>
      </c>
      <c r="B55" t="s">
        <v>65</v>
      </c>
      <c r="C55" t="s">
        <v>65</v>
      </c>
      <c r="D55" s="23" t="s">
        <v>65</v>
      </c>
      <c r="F55" s="23"/>
      <c r="G55" s="25"/>
      <c r="H55" s="25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spans="1:29" ht="14.25">
      <c r="A56" s="26">
        <v>1</v>
      </c>
      <c r="B56" s="27" t="s">
        <v>62</v>
      </c>
      <c r="C56" s="16">
        <f t="shared" ref="C56:C68" si="0">SUM(D56:AB56)</f>
        <v>0</v>
      </c>
      <c r="D56" s="23">
        <f t="shared" ref="D56:G56" si="1">D54</f>
        <v>0</v>
      </c>
      <c r="E56" s="23">
        <f t="shared" si="1"/>
        <v>0</v>
      </c>
      <c r="F56" s="23">
        <f t="shared" si="1"/>
        <v>0</v>
      </c>
      <c r="G56" s="23">
        <f t="shared" si="1"/>
        <v>0</v>
      </c>
      <c r="H56" s="25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 spans="1:29">
      <c r="A57" s="26">
        <v>2</v>
      </c>
      <c r="B57" s="28" t="s">
        <v>63</v>
      </c>
      <c r="C57" s="16">
        <f>SUM(H3:H53)</f>
        <v>29</v>
      </c>
      <c r="D57" s="23" t="s">
        <v>65</v>
      </c>
      <c r="E57" s="29"/>
      <c r="F57"/>
      <c r="H57" s="25">
        <f>H54</f>
        <v>29</v>
      </c>
    </row>
    <row r="58" spans="1:29">
      <c r="A58" s="26">
        <v>3</v>
      </c>
      <c r="B58" s="28" t="s">
        <v>64</v>
      </c>
      <c r="C58" s="16">
        <f>SUM(I3:I53)</f>
        <v>4</v>
      </c>
      <c r="D58" s="23" t="s">
        <v>65</v>
      </c>
      <c r="E58" s="29"/>
      <c r="F58"/>
      <c r="H58" s="9"/>
      <c r="I58" s="23">
        <f>I54</f>
        <v>4</v>
      </c>
    </row>
    <row r="59" spans="1:29">
      <c r="A59" s="26">
        <v>4</v>
      </c>
      <c r="B59" s="28" t="s">
        <v>66</v>
      </c>
      <c r="C59" s="16">
        <f t="shared" si="0"/>
        <v>0</v>
      </c>
      <c r="D59" s="23" t="s">
        <v>65</v>
      </c>
      <c r="E59" s="29"/>
      <c r="F59"/>
      <c r="H59" s="9"/>
      <c r="J59" s="23">
        <f>J54</f>
        <v>0</v>
      </c>
    </row>
    <row r="60" spans="1:29">
      <c r="A60" s="26">
        <v>5</v>
      </c>
      <c r="B60" s="28" t="s">
        <v>67</v>
      </c>
      <c r="C60" s="16">
        <f t="shared" si="0"/>
        <v>0</v>
      </c>
      <c r="D60" s="23" t="s">
        <v>65</v>
      </c>
      <c r="E60" s="29"/>
      <c r="F60"/>
      <c r="H60" s="9"/>
      <c r="L60" s="23">
        <f>L54</f>
        <v>0</v>
      </c>
    </row>
    <row r="61" spans="1:29">
      <c r="A61" s="26">
        <v>6</v>
      </c>
      <c r="B61" s="28" t="s">
        <v>68</v>
      </c>
      <c r="C61" s="16">
        <f t="shared" si="0"/>
        <v>0</v>
      </c>
      <c r="D61" s="23" t="s">
        <v>65</v>
      </c>
      <c r="E61" s="29"/>
      <c r="F61"/>
      <c r="H61" s="9"/>
      <c r="N61" s="23">
        <f>N54</f>
        <v>0</v>
      </c>
      <c r="O61" s="23">
        <f>O54</f>
        <v>0</v>
      </c>
    </row>
    <row r="62" spans="1:29">
      <c r="A62" s="26">
        <v>7</v>
      </c>
      <c r="B62" s="28" t="s">
        <v>69</v>
      </c>
      <c r="C62" s="16">
        <f t="shared" si="0"/>
        <v>0</v>
      </c>
      <c r="D62" s="23" t="s">
        <v>65</v>
      </c>
      <c r="E62" s="29"/>
      <c r="F62"/>
      <c r="H62" s="9"/>
      <c r="Q62" s="23">
        <f>Q54</f>
        <v>0</v>
      </c>
      <c r="R62" s="23">
        <f>R54</f>
        <v>0</v>
      </c>
    </row>
    <row r="63" spans="1:29">
      <c r="A63" s="26">
        <v>8</v>
      </c>
      <c r="B63" s="28" t="s">
        <v>70</v>
      </c>
      <c r="C63" s="16">
        <f t="shared" si="0"/>
        <v>0</v>
      </c>
      <c r="D63" s="23" t="s">
        <v>65</v>
      </c>
      <c r="E63" s="29"/>
      <c r="F63"/>
      <c r="H63" s="9"/>
      <c r="S63" s="23">
        <f>S54</f>
        <v>0</v>
      </c>
    </row>
    <row r="64" spans="1:29">
      <c r="A64" s="26">
        <v>9</v>
      </c>
      <c r="B64" s="28" t="s">
        <v>71</v>
      </c>
      <c r="C64" s="16">
        <f t="shared" si="0"/>
        <v>0</v>
      </c>
      <c r="D64" s="23" t="s">
        <v>65</v>
      </c>
      <c r="E64" s="29"/>
      <c r="F64"/>
      <c r="H64" s="9"/>
      <c r="T64" s="23">
        <f>T54</f>
        <v>0</v>
      </c>
    </row>
    <row r="65" spans="1:28">
      <c r="A65" s="26">
        <v>10</v>
      </c>
      <c r="B65" s="28" t="s">
        <v>72</v>
      </c>
      <c r="C65" s="16">
        <f t="shared" si="0"/>
        <v>0</v>
      </c>
      <c r="D65" s="23"/>
      <c r="E65" s="29"/>
      <c r="F65"/>
      <c r="H65" s="9"/>
      <c r="T65" s="23"/>
      <c r="V65" s="23">
        <f>V54</f>
        <v>0</v>
      </c>
    </row>
    <row r="66" spans="1:28">
      <c r="A66" s="26">
        <v>11</v>
      </c>
      <c r="B66" s="28" t="s">
        <v>73</v>
      </c>
      <c r="C66" s="16">
        <f t="shared" si="0"/>
        <v>0</v>
      </c>
      <c r="D66" s="23" t="s">
        <v>65</v>
      </c>
      <c r="E66" s="29"/>
      <c r="F66"/>
      <c r="H66" s="9"/>
      <c r="K66" s="23">
        <f t="shared" ref="K66:P66" si="2">K54</f>
        <v>0</v>
      </c>
      <c r="M66" s="23">
        <f t="shared" si="2"/>
        <v>0</v>
      </c>
      <c r="P66" s="23">
        <f t="shared" si="2"/>
        <v>0</v>
      </c>
      <c r="U66" s="23">
        <f t="shared" ref="U66:Z66" si="3">U54</f>
        <v>0</v>
      </c>
      <c r="V66" s="23"/>
      <c r="W66" s="23">
        <f t="shared" si="3"/>
        <v>0</v>
      </c>
      <c r="Z66" s="23">
        <f t="shared" si="3"/>
        <v>0</v>
      </c>
    </row>
    <row r="67" spans="1:28">
      <c r="A67" s="26">
        <v>12</v>
      </c>
      <c r="B67" s="28" t="s">
        <v>74</v>
      </c>
      <c r="C67" s="16">
        <f t="shared" si="0"/>
        <v>0</v>
      </c>
      <c r="D67" s="23" t="s">
        <v>65</v>
      </c>
      <c r="E67" s="29"/>
      <c r="F67"/>
      <c r="H67" s="9"/>
      <c r="X67" s="23">
        <f>X54</f>
        <v>0</v>
      </c>
      <c r="Y67" s="23">
        <f>Y54</f>
        <v>0</v>
      </c>
    </row>
    <row r="68" spans="1:28">
      <c r="A68" s="26">
        <v>13</v>
      </c>
      <c r="B68" s="28" t="s">
        <v>75</v>
      </c>
      <c r="C68" s="16">
        <f t="shared" si="0"/>
        <v>0</v>
      </c>
      <c r="D68" s="23" t="s">
        <v>65</v>
      </c>
      <c r="E68" s="29"/>
      <c r="F68"/>
      <c r="H68" s="9"/>
      <c r="X68" s="23" t="s">
        <v>65</v>
      </c>
      <c r="AA68" s="23">
        <f>AA54</f>
        <v>0</v>
      </c>
      <c r="AB68" s="23">
        <f>AB54</f>
        <v>0</v>
      </c>
    </row>
    <row r="69" spans="1:28">
      <c r="A69" s="26">
        <v>14</v>
      </c>
      <c r="B69" s="28" t="s">
        <v>76</v>
      </c>
      <c r="C69" s="16">
        <f>C54</f>
        <v>33</v>
      </c>
      <c r="D69" s="29"/>
    </row>
    <row r="70" spans="1:28">
      <c r="A70" s="37"/>
      <c r="B70" s="5"/>
      <c r="C70" s="38"/>
      <c r="D70" s="29"/>
    </row>
    <row r="71" spans="1:28">
      <c r="A71" s="39" t="s">
        <v>264</v>
      </c>
      <c r="B71" s="40"/>
      <c r="C71" s="40"/>
      <c r="D71" s="40"/>
    </row>
    <row r="72" spans="1:28">
      <c r="A72" s="26">
        <v>1</v>
      </c>
      <c r="B72" s="28" t="s">
        <v>199</v>
      </c>
      <c r="C72" s="16">
        <f t="shared" ref="C72:C73" si="4">SUM(D72:AB72)</f>
        <v>0</v>
      </c>
      <c r="D72" s="25">
        <f>SUM(D3:D18)</f>
        <v>0</v>
      </c>
      <c r="E72" s="25">
        <f>SUM(E3:E18)</f>
        <v>0</v>
      </c>
      <c r="F72" s="25">
        <f>SUM(F3:F18)</f>
        <v>0</v>
      </c>
      <c r="G72" s="25">
        <f>SUM(G3:G18)</f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8">
      <c r="A73" s="26">
        <v>2</v>
      </c>
      <c r="B73" s="28" t="s">
        <v>265</v>
      </c>
      <c r="C73" s="16">
        <f t="shared" si="4"/>
        <v>29</v>
      </c>
      <c r="D73" s="9"/>
      <c r="E73" s="9"/>
      <c r="H73" s="9">
        <f>SUM(H3:H53)</f>
        <v>29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8">
      <c r="A74" s="26">
        <v>3</v>
      </c>
      <c r="B74" s="28" t="s">
        <v>266</v>
      </c>
      <c r="C74" s="16">
        <f>SUM(I3:I18)</f>
        <v>0</v>
      </c>
      <c r="D74" s="9"/>
      <c r="E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topLeftCell="A193" workbookViewId="0">
      <selection activeCell="B206" sqref="B206:L206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26" t="s">
        <v>267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8"/>
    </row>
    <row r="2" spans="1:12" ht="15.6" customHeight="1">
      <c r="A2" s="6" t="s">
        <v>128</v>
      </c>
      <c r="B2" s="129" t="s">
        <v>268</v>
      </c>
      <c r="C2" s="130"/>
      <c r="D2" s="130"/>
      <c r="E2" s="130"/>
      <c r="F2" s="130"/>
      <c r="G2" s="130"/>
      <c r="H2" s="130"/>
      <c r="I2" s="130"/>
      <c r="J2" s="130"/>
      <c r="K2" s="130"/>
      <c r="L2" s="131"/>
    </row>
    <row r="3" spans="1:12" ht="14.45" customHeight="1">
      <c r="A3" s="147">
        <v>42907</v>
      </c>
      <c r="B3" s="132" t="s">
        <v>269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</row>
    <row r="4" spans="1:12" ht="14.45" customHeight="1">
      <c r="A4" s="148"/>
      <c r="B4" s="132" t="s">
        <v>270</v>
      </c>
      <c r="C4" s="132"/>
      <c r="D4" s="132"/>
      <c r="E4" s="132"/>
      <c r="F4" s="132"/>
      <c r="G4" s="132"/>
      <c r="H4" s="132"/>
      <c r="I4" s="132"/>
      <c r="J4" s="132"/>
      <c r="K4" s="132"/>
      <c r="L4" s="132"/>
    </row>
    <row r="5" spans="1:12">
      <c r="A5" s="148"/>
      <c r="B5" s="132" t="s">
        <v>271</v>
      </c>
      <c r="C5" s="132"/>
      <c r="D5" s="132"/>
      <c r="E5" s="132"/>
      <c r="F5" s="132"/>
      <c r="G5" s="132"/>
      <c r="H5" s="132"/>
      <c r="I5" s="132"/>
      <c r="J5" s="132"/>
      <c r="K5" s="132"/>
      <c r="L5" s="132"/>
    </row>
    <row r="6" spans="1:12">
      <c r="A6" s="148"/>
      <c r="B6" s="133" t="s">
        <v>272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</row>
    <row r="7" spans="1:12">
      <c r="A7" s="148"/>
      <c r="B7" s="133" t="s">
        <v>273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</row>
    <row r="8" spans="1:12">
      <c r="A8" s="148"/>
      <c r="B8" s="133" t="s">
        <v>274</v>
      </c>
      <c r="C8" s="133"/>
      <c r="D8" s="133"/>
      <c r="E8" s="133"/>
      <c r="F8" s="133"/>
      <c r="G8" s="133"/>
      <c r="H8" s="133"/>
      <c r="I8" s="133"/>
      <c r="J8" s="133"/>
      <c r="K8" s="133"/>
      <c r="L8" s="133"/>
    </row>
    <row r="9" spans="1:12">
      <c r="A9" s="148"/>
      <c r="B9" s="133" t="s">
        <v>275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2">
      <c r="A10" s="148"/>
      <c r="B10" s="133" t="s">
        <v>276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2">
      <c r="A11" s="148"/>
      <c r="B11" s="134" t="s">
        <v>277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6"/>
    </row>
    <row r="12" spans="1:12">
      <c r="A12" s="148"/>
      <c r="B12" s="133" t="s">
        <v>278</v>
      </c>
      <c r="C12" s="133"/>
      <c r="D12" s="133"/>
      <c r="E12" s="133"/>
      <c r="F12" s="133"/>
      <c r="G12" s="133"/>
      <c r="H12" s="133"/>
      <c r="I12" s="133"/>
      <c r="J12" s="133"/>
      <c r="K12" s="133"/>
      <c r="L12" s="133"/>
    </row>
    <row r="13" spans="1:12">
      <c r="A13" s="148"/>
      <c r="B13" s="133" t="s">
        <v>279</v>
      </c>
      <c r="C13" s="133"/>
      <c r="D13" s="133"/>
      <c r="E13" s="133"/>
      <c r="F13" s="133"/>
      <c r="G13" s="133"/>
      <c r="H13" s="133"/>
      <c r="I13" s="133"/>
      <c r="J13" s="133"/>
      <c r="K13" s="133"/>
      <c r="L13" s="133"/>
    </row>
    <row r="14" spans="1:12">
      <c r="A14" s="148"/>
      <c r="B14" s="133" t="s">
        <v>280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</row>
    <row r="15" spans="1:12">
      <c r="A15" s="148"/>
      <c r="B15" s="133" t="s">
        <v>281</v>
      </c>
      <c r="C15" s="133"/>
      <c r="D15" s="133"/>
      <c r="E15" s="133"/>
      <c r="F15" s="133"/>
      <c r="G15" s="133"/>
      <c r="H15" s="133"/>
      <c r="I15" s="133"/>
      <c r="J15" s="133"/>
      <c r="K15" s="133"/>
      <c r="L15" s="133"/>
    </row>
    <row r="16" spans="1:12">
      <c r="A16" s="148"/>
      <c r="B16" s="133" t="s">
        <v>282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</row>
    <row r="17" spans="1:12">
      <c r="A17" s="148"/>
      <c r="B17" s="133" t="s">
        <v>283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</row>
    <row r="18" spans="1:12">
      <c r="A18" s="148"/>
      <c r="B18" s="133" t="s">
        <v>284</v>
      </c>
      <c r="C18" s="133"/>
      <c r="D18" s="133"/>
      <c r="E18" s="133"/>
      <c r="F18" s="133"/>
      <c r="G18" s="133"/>
      <c r="H18" s="133"/>
      <c r="I18" s="133"/>
      <c r="J18" s="133"/>
      <c r="K18" s="133"/>
      <c r="L18" s="133"/>
    </row>
    <row r="19" spans="1:12">
      <c r="A19" s="148"/>
      <c r="B19" s="133" t="s">
        <v>285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3"/>
    </row>
    <row r="20" spans="1:12">
      <c r="A20" s="148"/>
      <c r="B20" s="133" t="s">
        <v>286</v>
      </c>
      <c r="C20" s="133"/>
      <c r="D20" s="133"/>
      <c r="E20" s="133"/>
      <c r="F20" s="133"/>
      <c r="G20" s="133"/>
      <c r="H20" s="133"/>
      <c r="I20" s="133"/>
      <c r="J20" s="133"/>
      <c r="K20" s="133"/>
      <c r="L20" s="133"/>
    </row>
    <row r="21" spans="1:12">
      <c r="A21" s="148"/>
      <c r="B21" s="133" t="s">
        <v>287</v>
      </c>
      <c r="C21" s="133"/>
      <c r="D21" s="133"/>
      <c r="E21" s="133"/>
      <c r="F21" s="133"/>
      <c r="G21" s="133"/>
      <c r="H21" s="133"/>
      <c r="I21" s="133"/>
      <c r="J21" s="133"/>
      <c r="K21" s="133"/>
      <c r="L21" s="133"/>
    </row>
    <row r="22" spans="1:12">
      <c r="A22" s="149"/>
      <c r="B22" s="137" t="s">
        <v>288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</row>
    <row r="23" spans="1:12">
      <c r="A23" s="150">
        <v>42908</v>
      </c>
      <c r="B23" s="138" t="s">
        <v>289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</row>
    <row r="24" spans="1:12">
      <c r="A24" s="151"/>
      <c r="B24" s="133" t="s">
        <v>290</v>
      </c>
      <c r="C24" s="133"/>
      <c r="D24" s="133"/>
      <c r="E24" s="133"/>
      <c r="F24" s="133"/>
      <c r="G24" s="133"/>
      <c r="H24" s="133"/>
      <c r="I24" s="133"/>
      <c r="J24" s="133"/>
      <c r="K24" s="133"/>
      <c r="L24" s="133"/>
    </row>
    <row r="25" spans="1:12">
      <c r="A25" s="151"/>
      <c r="B25" s="133" t="s">
        <v>291</v>
      </c>
      <c r="C25" s="133"/>
      <c r="D25" s="133"/>
      <c r="E25" s="133"/>
      <c r="F25" s="133"/>
      <c r="G25" s="133"/>
      <c r="H25" s="133"/>
      <c r="I25" s="133"/>
      <c r="J25" s="133"/>
      <c r="K25" s="133"/>
      <c r="L25" s="133"/>
    </row>
    <row r="26" spans="1:12">
      <c r="A26" s="151"/>
      <c r="B26" s="133" t="s">
        <v>292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3"/>
    </row>
    <row r="27" spans="1:12">
      <c r="A27" s="151"/>
      <c r="B27" s="133" t="s">
        <v>293</v>
      </c>
      <c r="C27" s="133"/>
      <c r="D27" s="133"/>
      <c r="E27" s="133"/>
      <c r="F27" s="133"/>
      <c r="G27" s="133"/>
      <c r="H27" s="133"/>
      <c r="I27" s="133"/>
      <c r="J27" s="133"/>
      <c r="K27" s="133"/>
      <c r="L27" s="133"/>
    </row>
    <row r="28" spans="1:12">
      <c r="A28" s="152"/>
      <c r="B28" s="137" t="s">
        <v>294</v>
      </c>
      <c r="C28" s="137"/>
      <c r="D28" s="137"/>
      <c r="E28" s="137"/>
      <c r="F28" s="137"/>
      <c r="G28" s="137"/>
      <c r="H28" s="137"/>
      <c r="I28" s="137"/>
      <c r="J28" s="137"/>
      <c r="K28" s="137"/>
      <c r="L28" s="137"/>
    </row>
    <row r="29" spans="1:12">
      <c r="A29" s="150">
        <v>42909</v>
      </c>
      <c r="B29" s="139" t="s">
        <v>295</v>
      </c>
      <c r="C29" s="140"/>
      <c r="D29" s="140"/>
      <c r="E29" s="140"/>
      <c r="F29" s="140"/>
      <c r="G29" s="140"/>
      <c r="H29" s="140"/>
      <c r="I29" s="140"/>
      <c r="J29" s="140"/>
      <c r="K29" s="140"/>
      <c r="L29" s="140"/>
    </row>
    <row r="30" spans="1:12">
      <c r="A30" s="151"/>
      <c r="B30" s="132" t="s">
        <v>296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</row>
    <row r="31" spans="1:12">
      <c r="A31" s="151"/>
      <c r="B31" s="132" t="s">
        <v>297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</row>
    <row r="32" spans="1:12">
      <c r="A32" s="151"/>
      <c r="B32" s="132" t="s">
        <v>298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</row>
    <row r="33" spans="1:12">
      <c r="A33" s="151"/>
      <c r="B33" s="132" t="s">
        <v>299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</row>
    <row r="34" spans="1:12">
      <c r="A34" s="152"/>
      <c r="B34" s="141" t="s">
        <v>300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</row>
    <row r="35" spans="1:12">
      <c r="A35" s="150">
        <v>42910</v>
      </c>
      <c r="B35" s="138" t="s">
        <v>301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</row>
    <row r="36" spans="1:12">
      <c r="A36" s="151"/>
      <c r="B36" s="133" t="s">
        <v>302</v>
      </c>
      <c r="C36" s="133"/>
      <c r="D36" s="133"/>
      <c r="E36" s="133"/>
      <c r="F36" s="133"/>
      <c r="G36" s="133"/>
      <c r="H36" s="133"/>
      <c r="I36" s="133"/>
      <c r="J36" s="133"/>
      <c r="K36" s="133"/>
      <c r="L36" s="133"/>
    </row>
    <row r="37" spans="1:12">
      <c r="A37" s="151"/>
      <c r="B37" s="133" t="s">
        <v>303</v>
      </c>
      <c r="C37" s="133"/>
      <c r="D37" s="133"/>
      <c r="E37" s="133"/>
      <c r="F37" s="133"/>
      <c r="G37" s="133"/>
      <c r="H37" s="133"/>
      <c r="I37" s="133"/>
      <c r="J37" s="133"/>
      <c r="K37" s="133"/>
      <c r="L37" s="133"/>
    </row>
    <row r="38" spans="1:12">
      <c r="A38" s="152"/>
      <c r="B38" s="137" t="s">
        <v>304</v>
      </c>
      <c r="C38" s="137"/>
      <c r="D38" s="137"/>
      <c r="E38" s="137"/>
      <c r="F38" s="137"/>
      <c r="G38" s="137"/>
      <c r="H38" s="137"/>
      <c r="I38" s="137"/>
      <c r="J38" s="137"/>
      <c r="K38" s="137"/>
      <c r="L38" s="137"/>
    </row>
    <row r="39" spans="1:12">
      <c r="A39" s="150">
        <v>42911</v>
      </c>
      <c r="B39" s="138" t="s">
        <v>305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</row>
    <row r="40" spans="1:12">
      <c r="A40" s="151"/>
      <c r="B40" s="133" t="s">
        <v>306</v>
      </c>
      <c r="C40" s="133"/>
      <c r="D40" s="133"/>
      <c r="E40" s="133"/>
      <c r="F40" s="133"/>
      <c r="G40" s="133"/>
      <c r="H40" s="133"/>
      <c r="I40" s="133"/>
      <c r="J40" s="133"/>
      <c r="K40" s="133"/>
      <c r="L40" s="133"/>
    </row>
    <row r="41" spans="1:12">
      <c r="A41" s="152"/>
      <c r="B41" s="137" t="s">
        <v>307</v>
      </c>
      <c r="C41" s="137"/>
      <c r="D41" s="137"/>
      <c r="E41" s="137"/>
      <c r="F41" s="137"/>
      <c r="G41" s="137"/>
      <c r="H41" s="137"/>
      <c r="I41" s="137"/>
      <c r="J41" s="137"/>
      <c r="K41" s="137"/>
      <c r="L41" s="137"/>
    </row>
    <row r="42" spans="1:12">
      <c r="A42" s="150">
        <v>42912</v>
      </c>
      <c r="B42" s="138" t="s">
        <v>308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</row>
    <row r="43" spans="1:12">
      <c r="A43" s="151"/>
      <c r="B43" s="133" t="s">
        <v>309</v>
      </c>
      <c r="C43" s="133"/>
      <c r="D43" s="133"/>
      <c r="E43" s="133"/>
      <c r="F43" s="133"/>
      <c r="G43" s="133"/>
      <c r="H43" s="133"/>
      <c r="I43" s="133"/>
      <c r="J43" s="133"/>
      <c r="K43" s="133"/>
      <c r="L43" s="133"/>
    </row>
    <row r="44" spans="1:12">
      <c r="A44" s="151"/>
      <c r="B44" s="133" t="s">
        <v>310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3"/>
    </row>
    <row r="45" spans="1:12">
      <c r="A45" s="151"/>
      <c r="B45" s="133" t="s">
        <v>311</v>
      </c>
      <c r="C45" s="133"/>
      <c r="D45" s="133"/>
      <c r="E45" s="133"/>
      <c r="F45" s="133"/>
      <c r="G45" s="133"/>
      <c r="H45" s="133"/>
      <c r="I45" s="133"/>
      <c r="J45" s="133"/>
      <c r="K45" s="133"/>
      <c r="L45" s="133"/>
    </row>
    <row r="46" spans="1:12">
      <c r="A46" s="152"/>
      <c r="B46" s="133" t="s">
        <v>312</v>
      </c>
      <c r="C46" s="133"/>
      <c r="D46" s="133"/>
      <c r="E46" s="133"/>
      <c r="F46" s="133"/>
      <c r="G46" s="133"/>
      <c r="H46" s="133"/>
      <c r="I46" s="133"/>
      <c r="J46" s="133"/>
      <c r="K46" s="133"/>
      <c r="L46" s="133"/>
    </row>
    <row r="47" spans="1:12">
      <c r="A47" s="150">
        <v>42913</v>
      </c>
      <c r="B47" s="138" t="s">
        <v>313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</row>
    <row r="48" spans="1:12">
      <c r="A48" s="151"/>
      <c r="B48" s="138" t="s">
        <v>314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</row>
    <row r="49" spans="1:12">
      <c r="A49" s="151"/>
      <c r="B49" s="133" t="s">
        <v>315</v>
      </c>
      <c r="C49" s="133"/>
      <c r="D49" s="133"/>
      <c r="E49" s="133"/>
      <c r="F49" s="133"/>
      <c r="G49" s="133"/>
      <c r="H49" s="133"/>
      <c r="I49" s="133"/>
      <c r="J49" s="133"/>
      <c r="K49" s="133"/>
      <c r="L49" s="133"/>
    </row>
    <row r="50" spans="1:12">
      <c r="A50" s="151"/>
      <c r="B50" s="133" t="s">
        <v>316</v>
      </c>
      <c r="C50" s="133"/>
      <c r="D50" s="133"/>
      <c r="E50" s="133"/>
      <c r="F50" s="133"/>
      <c r="G50" s="133"/>
      <c r="H50" s="133"/>
      <c r="I50" s="133"/>
      <c r="J50" s="133"/>
      <c r="K50" s="133"/>
      <c r="L50" s="133"/>
    </row>
    <row r="51" spans="1:12">
      <c r="A51" s="151"/>
      <c r="B51" s="133" t="s">
        <v>317</v>
      </c>
      <c r="C51" s="133"/>
      <c r="D51" s="133"/>
      <c r="E51" s="133"/>
      <c r="F51" s="133"/>
      <c r="G51" s="133"/>
      <c r="H51" s="133"/>
      <c r="I51" s="133"/>
      <c r="J51" s="133"/>
      <c r="K51" s="133"/>
      <c r="L51" s="133"/>
    </row>
    <row r="52" spans="1:12">
      <c r="A52" s="151"/>
      <c r="B52" s="133" t="s">
        <v>318</v>
      </c>
      <c r="C52" s="133"/>
      <c r="D52" s="133"/>
      <c r="E52" s="133"/>
      <c r="F52" s="133"/>
      <c r="G52" s="133"/>
      <c r="H52" s="133"/>
      <c r="I52" s="133"/>
      <c r="J52" s="133"/>
      <c r="K52" s="133"/>
      <c r="L52" s="133"/>
    </row>
    <row r="53" spans="1:12">
      <c r="A53" s="151"/>
      <c r="B53" s="133" t="s">
        <v>319</v>
      </c>
      <c r="C53" s="133"/>
      <c r="D53" s="133"/>
      <c r="E53" s="133"/>
      <c r="F53" s="133"/>
      <c r="G53" s="133"/>
      <c r="H53" s="133"/>
      <c r="I53" s="133"/>
      <c r="J53" s="133"/>
      <c r="K53" s="133"/>
      <c r="L53" s="133"/>
    </row>
    <row r="54" spans="1:12">
      <c r="A54" s="152"/>
      <c r="B54" s="133" t="s">
        <v>320</v>
      </c>
      <c r="C54" s="133"/>
      <c r="D54" s="133"/>
      <c r="E54" s="133"/>
      <c r="F54" s="133"/>
      <c r="G54" s="133"/>
      <c r="H54" s="133"/>
      <c r="I54" s="133"/>
      <c r="J54" s="133"/>
      <c r="K54" s="133"/>
      <c r="L54" s="133"/>
    </row>
    <row r="55" spans="1:12">
      <c r="A55" s="153">
        <v>42914</v>
      </c>
      <c r="B55" s="133" t="s">
        <v>321</v>
      </c>
      <c r="C55" s="133"/>
      <c r="D55" s="133"/>
      <c r="E55" s="133"/>
      <c r="F55" s="133"/>
      <c r="G55" s="133"/>
      <c r="H55" s="133"/>
      <c r="I55" s="133"/>
      <c r="J55" s="133"/>
      <c r="K55" s="133"/>
      <c r="L55" s="133"/>
    </row>
    <row r="56" spans="1:12">
      <c r="A56" s="153"/>
      <c r="B56" s="133" t="s">
        <v>322</v>
      </c>
      <c r="C56" s="133"/>
      <c r="D56" s="133"/>
      <c r="E56" s="133"/>
      <c r="F56" s="133"/>
      <c r="G56" s="133"/>
      <c r="H56" s="133"/>
      <c r="I56" s="133"/>
      <c r="J56" s="133"/>
      <c r="K56" s="133"/>
      <c r="L56" s="133"/>
    </row>
    <row r="57" spans="1:12">
      <c r="A57" s="153"/>
      <c r="B57" s="133" t="s">
        <v>323</v>
      </c>
      <c r="C57" s="133"/>
      <c r="D57" s="133"/>
      <c r="E57" s="133"/>
      <c r="F57" s="133"/>
      <c r="G57" s="133"/>
      <c r="H57" s="133"/>
      <c r="I57" s="133"/>
      <c r="J57" s="133"/>
      <c r="K57" s="133"/>
      <c r="L57" s="133"/>
    </row>
    <row r="58" spans="1:12">
      <c r="A58" s="153"/>
      <c r="B58" s="133" t="s">
        <v>324</v>
      </c>
      <c r="C58" s="133"/>
      <c r="D58" s="133"/>
      <c r="E58" s="133"/>
      <c r="F58" s="133"/>
      <c r="G58" s="133"/>
      <c r="H58" s="133"/>
      <c r="I58" s="133"/>
      <c r="J58" s="133"/>
      <c r="K58" s="133"/>
      <c r="L58" s="133"/>
    </row>
    <row r="59" spans="1:12">
      <c r="A59" s="153"/>
      <c r="B59" s="133" t="s">
        <v>325</v>
      </c>
      <c r="C59" s="133"/>
      <c r="D59" s="133"/>
      <c r="E59" s="133"/>
      <c r="F59" s="133"/>
      <c r="G59" s="133"/>
      <c r="H59" s="133"/>
      <c r="I59" s="133"/>
      <c r="J59" s="133"/>
      <c r="K59" s="133"/>
      <c r="L59" s="133"/>
    </row>
    <row r="60" spans="1:12">
      <c r="A60" s="153"/>
      <c r="B60" s="133" t="s">
        <v>326</v>
      </c>
      <c r="C60" s="133"/>
      <c r="D60" s="133"/>
      <c r="E60" s="133"/>
      <c r="F60" s="133"/>
      <c r="G60" s="133"/>
      <c r="H60" s="133"/>
      <c r="I60" s="133"/>
      <c r="J60" s="133"/>
      <c r="K60" s="133"/>
      <c r="L60" s="133"/>
    </row>
    <row r="61" spans="1:12">
      <c r="A61" s="153"/>
      <c r="B61" s="133" t="s">
        <v>327</v>
      </c>
      <c r="C61" s="133"/>
      <c r="D61" s="133"/>
      <c r="E61" s="133"/>
      <c r="F61" s="133"/>
      <c r="G61" s="133"/>
      <c r="H61" s="133"/>
      <c r="I61" s="133"/>
      <c r="J61" s="133"/>
      <c r="K61" s="133"/>
      <c r="L61" s="133"/>
    </row>
    <row r="62" spans="1:12">
      <c r="A62" s="153"/>
      <c r="B62" s="133" t="s">
        <v>328</v>
      </c>
      <c r="C62" s="133"/>
      <c r="D62" s="133"/>
      <c r="E62" s="133"/>
      <c r="F62" s="133"/>
      <c r="G62" s="133"/>
      <c r="H62" s="133"/>
      <c r="I62" s="133"/>
      <c r="J62" s="133"/>
      <c r="K62" s="133"/>
      <c r="L62" s="133"/>
    </row>
    <row r="63" spans="1:12">
      <c r="A63" s="153"/>
      <c r="B63" s="133" t="s">
        <v>329</v>
      </c>
      <c r="C63" s="133"/>
      <c r="D63" s="133"/>
      <c r="E63" s="133"/>
      <c r="F63" s="133"/>
      <c r="G63" s="133"/>
      <c r="H63" s="133"/>
      <c r="I63" s="133"/>
      <c r="J63" s="133"/>
      <c r="K63" s="133"/>
      <c r="L63" s="133"/>
    </row>
    <row r="64" spans="1:12">
      <c r="A64" s="153"/>
      <c r="B64" s="133" t="s">
        <v>330</v>
      </c>
      <c r="C64" s="133"/>
      <c r="D64" s="133"/>
      <c r="E64" s="133"/>
      <c r="F64" s="133"/>
      <c r="G64" s="133"/>
      <c r="H64" s="133"/>
      <c r="I64" s="133"/>
      <c r="J64" s="133"/>
      <c r="K64" s="133"/>
      <c r="L64" s="133"/>
    </row>
    <row r="65" spans="1:12">
      <c r="A65" s="150">
        <v>42915</v>
      </c>
      <c r="B65" s="133" t="s">
        <v>331</v>
      </c>
      <c r="C65" s="133"/>
      <c r="D65" s="133"/>
      <c r="E65" s="133"/>
      <c r="F65" s="133"/>
      <c r="G65" s="133"/>
      <c r="H65" s="133"/>
      <c r="I65" s="133"/>
      <c r="J65" s="133"/>
      <c r="K65" s="133"/>
      <c r="L65" s="133"/>
    </row>
    <row r="66" spans="1:12">
      <c r="A66" s="151"/>
      <c r="B66" s="133" t="s">
        <v>332</v>
      </c>
      <c r="C66" s="133"/>
      <c r="D66" s="133"/>
      <c r="E66" s="133"/>
      <c r="F66" s="133"/>
      <c r="G66" s="133"/>
      <c r="H66" s="133"/>
      <c r="I66" s="133"/>
      <c r="J66" s="133"/>
      <c r="K66" s="133"/>
      <c r="L66" s="133"/>
    </row>
    <row r="67" spans="1:12">
      <c r="A67" s="151"/>
      <c r="B67" s="142" t="s">
        <v>333</v>
      </c>
      <c r="C67" s="133"/>
      <c r="D67" s="133"/>
      <c r="E67" s="133"/>
      <c r="F67" s="133"/>
      <c r="G67" s="133"/>
      <c r="H67" s="133"/>
      <c r="I67" s="133"/>
      <c r="J67" s="133"/>
      <c r="K67" s="133"/>
      <c r="L67" s="133"/>
    </row>
    <row r="68" spans="1:12">
      <c r="A68" s="151"/>
      <c r="B68" s="133" t="s">
        <v>334</v>
      </c>
      <c r="C68" s="133"/>
      <c r="D68" s="133"/>
      <c r="E68" s="133"/>
      <c r="F68" s="133"/>
      <c r="G68" s="133"/>
      <c r="H68" s="133"/>
      <c r="I68" s="133"/>
      <c r="J68" s="133"/>
      <c r="K68" s="133"/>
      <c r="L68" s="133"/>
    </row>
    <row r="69" spans="1:12">
      <c r="A69" s="151"/>
      <c r="B69" s="133" t="s">
        <v>335</v>
      </c>
      <c r="C69" s="133"/>
      <c r="D69" s="133"/>
      <c r="E69" s="133"/>
      <c r="F69" s="133"/>
      <c r="G69" s="133"/>
      <c r="H69" s="133"/>
      <c r="I69" s="133"/>
      <c r="J69" s="133"/>
      <c r="K69" s="133"/>
      <c r="L69" s="133"/>
    </row>
    <row r="70" spans="1:12">
      <c r="A70" s="151"/>
      <c r="B70" s="133" t="s">
        <v>336</v>
      </c>
      <c r="C70" s="133"/>
      <c r="D70" s="133"/>
      <c r="E70" s="133"/>
      <c r="F70" s="133"/>
      <c r="G70" s="133"/>
      <c r="H70" s="133"/>
      <c r="I70" s="133"/>
      <c r="J70" s="133"/>
      <c r="K70" s="133"/>
      <c r="L70" s="133"/>
    </row>
    <row r="71" spans="1:12">
      <c r="A71" s="152"/>
      <c r="B71" s="133" t="s">
        <v>337</v>
      </c>
      <c r="C71" s="133"/>
      <c r="D71" s="133"/>
      <c r="E71" s="133"/>
      <c r="F71" s="133"/>
      <c r="G71" s="133"/>
      <c r="H71" s="133"/>
      <c r="I71" s="133"/>
      <c r="J71" s="133"/>
      <c r="K71" s="133"/>
      <c r="L71" s="133"/>
    </row>
    <row r="72" spans="1:12">
      <c r="A72" s="154">
        <v>42916</v>
      </c>
      <c r="B72" s="133" t="s">
        <v>338</v>
      </c>
      <c r="C72" s="133"/>
      <c r="D72" s="133"/>
      <c r="E72" s="133"/>
      <c r="F72" s="133"/>
      <c r="G72" s="133"/>
      <c r="H72" s="133"/>
      <c r="I72" s="133"/>
      <c r="J72" s="133"/>
      <c r="K72" s="133"/>
      <c r="L72" s="133"/>
    </row>
    <row r="73" spans="1:12">
      <c r="A73" s="155"/>
      <c r="B73" s="133" t="s">
        <v>339</v>
      </c>
      <c r="C73" s="133"/>
      <c r="D73" s="133"/>
      <c r="E73" s="133"/>
      <c r="F73" s="133"/>
      <c r="G73" s="133"/>
      <c r="H73" s="133"/>
      <c r="I73" s="133"/>
      <c r="J73" s="133"/>
      <c r="K73" s="133"/>
      <c r="L73" s="133"/>
    </row>
    <row r="74" spans="1:12">
      <c r="A74" s="155"/>
      <c r="B74" s="133" t="s">
        <v>340</v>
      </c>
      <c r="C74" s="133"/>
      <c r="D74" s="133"/>
      <c r="E74" s="133"/>
      <c r="F74" s="133"/>
      <c r="G74" s="133"/>
      <c r="H74" s="133"/>
      <c r="I74" s="133"/>
      <c r="J74" s="133"/>
      <c r="K74" s="133"/>
      <c r="L74" s="133"/>
    </row>
    <row r="75" spans="1:12">
      <c r="A75" s="155"/>
      <c r="B75" s="133" t="s">
        <v>341</v>
      </c>
      <c r="C75" s="133"/>
      <c r="D75" s="133"/>
      <c r="E75" s="133"/>
      <c r="F75" s="133"/>
      <c r="G75" s="133"/>
      <c r="H75" s="133"/>
      <c r="I75" s="133"/>
      <c r="J75" s="133"/>
      <c r="K75" s="133"/>
      <c r="L75" s="133"/>
    </row>
    <row r="76" spans="1:12">
      <c r="A76" s="155"/>
      <c r="B76" s="133" t="s">
        <v>342</v>
      </c>
      <c r="C76" s="133"/>
      <c r="D76" s="133"/>
      <c r="E76" s="133"/>
      <c r="F76" s="133"/>
      <c r="G76" s="133"/>
      <c r="H76" s="133"/>
      <c r="I76" s="133"/>
      <c r="J76" s="133"/>
      <c r="K76" s="133"/>
      <c r="L76" s="133"/>
    </row>
    <row r="77" spans="1:12">
      <c r="A77" s="155"/>
      <c r="B77" s="133" t="s">
        <v>343</v>
      </c>
      <c r="C77" s="133"/>
      <c r="D77" s="133"/>
      <c r="E77" s="133"/>
      <c r="F77" s="133"/>
      <c r="G77" s="133"/>
      <c r="H77" s="133"/>
      <c r="I77" s="133"/>
      <c r="J77" s="133"/>
      <c r="K77" s="133"/>
      <c r="L77" s="133"/>
    </row>
    <row r="78" spans="1:12">
      <c r="A78" s="155"/>
      <c r="B78" s="133" t="s">
        <v>344</v>
      </c>
      <c r="C78" s="133"/>
      <c r="D78" s="133"/>
      <c r="E78" s="133"/>
      <c r="F78" s="133"/>
      <c r="G78" s="133"/>
      <c r="H78" s="133"/>
      <c r="I78" s="133"/>
      <c r="J78" s="133"/>
      <c r="K78" s="133"/>
      <c r="L78" s="133"/>
    </row>
    <row r="79" spans="1:12">
      <c r="A79" s="155"/>
      <c r="B79" s="133" t="s">
        <v>345</v>
      </c>
      <c r="C79" s="133"/>
      <c r="D79" s="133"/>
      <c r="E79" s="133"/>
      <c r="F79" s="133"/>
      <c r="G79" s="133"/>
      <c r="H79" s="133"/>
      <c r="I79" s="133"/>
      <c r="J79" s="133"/>
      <c r="K79" s="133"/>
      <c r="L79" s="133"/>
    </row>
    <row r="80" spans="1:12">
      <c r="A80" s="145">
        <v>42917</v>
      </c>
      <c r="B80" s="133" t="s">
        <v>346</v>
      </c>
      <c r="C80" s="133"/>
      <c r="D80" s="133"/>
      <c r="E80" s="133"/>
      <c r="F80" s="133"/>
      <c r="G80" s="133"/>
      <c r="H80" s="133"/>
      <c r="I80" s="133"/>
      <c r="J80" s="133"/>
      <c r="K80" s="133"/>
      <c r="L80" s="133"/>
    </row>
    <row r="81" spans="1:12">
      <c r="A81" s="145"/>
      <c r="B81" s="133" t="s">
        <v>347</v>
      </c>
      <c r="C81" s="133"/>
      <c r="D81" s="133"/>
      <c r="E81" s="133"/>
      <c r="F81" s="133"/>
      <c r="G81" s="133"/>
      <c r="H81" s="133"/>
      <c r="I81" s="133"/>
      <c r="J81" s="133"/>
      <c r="K81" s="133"/>
      <c r="L81" s="133"/>
    </row>
    <row r="82" spans="1:12">
      <c r="A82" s="145"/>
      <c r="B82" s="133" t="s">
        <v>348</v>
      </c>
      <c r="C82" s="133"/>
      <c r="D82" s="133"/>
      <c r="E82" s="133"/>
      <c r="F82" s="133"/>
      <c r="G82" s="133"/>
      <c r="H82" s="133"/>
      <c r="I82" s="133"/>
      <c r="J82" s="133"/>
      <c r="K82" s="133"/>
      <c r="L82" s="133"/>
    </row>
    <row r="83" spans="1:12">
      <c r="A83" s="145"/>
      <c r="B83" s="133" t="s">
        <v>349</v>
      </c>
      <c r="C83" s="133"/>
      <c r="D83" s="133"/>
      <c r="E83" s="133"/>
      <c r="F83" s="133"/>
      <c r="G83" s="133"/>
      <c r="H83" s="133"/>
      <c r="I83" s="133"/>
      <c r="J83" s="133"/>
      <c r="K83" s="133"/>
      <c r="L83" s="133"/>
    </row>
    <row r="84" spans="1:12">
      <c r="A84" s="145"/>
      <c r="B84" s="133" t="s">
        <v>350</v>
      </c>
      <c r="C84" s="133"/>
      <c r="D84" s="133"/>
      <c r="E84" s="133"/>
      <c r="F84" s="133"/>
      <c r="G84" s="133"/>
      <c r="H84" s="133"/>
      <c r="I84" s="133"/>
      <c r="J84" s="133"/>
      <c r="K84" s="133"/>
      <c r="L84" s="133"/>
    </row>
    <row r="85" spans="1:12">
      <c r="A85" s="145"/>
      <c r="B85" s="133" t="s">
        <v>351</v>
      </c>
      <c r="C85" s="133"/>
      <c r="D85" s="133"/>
      <c r="E85" s="133"/>
      <c r="F85" s="133"/>
      <c r="G85" s="133"/>
      <c r="H85" s="133"/>
      <c r="I85" s="133"/>
      <c r="J85" s="133"/>
      <c r="K85" s="133"/>
      <c r="L85" s="133"/>
    </row>
    <row r="86" spans="1:12">
      <c r="A86" s="145"/>
      <c r="B86" s="133" t="s">
        <v>352</v>
      </c>
      <c r="C86" s="133"/>
      <c r="D86" s="133"/>
      <c r="E86" s="133"/>
      <c r="F86" s="133"/>
      <c r="G86" s="133"/>
      <c r="H86" s="133"/>
      <c r="I86" s="133"/>
      <c r="J86" s="133"/>
      <c r="K86" s="133"/>
      <c r="L86" s="133"/>
    </row>
    <row r="87" spans="1:12">
      <c r="A87" s="145"/>
      <c r="B87" s="133" t="s">
        <v>353</v>
      </c>
      <c r="C87" s="133"/>
      <c r="D87" s="133"/>
      <c r="E87" s="133"/>
      <c r="F87" s="133"/>
      <c r="G87" s="133"/>
      <c r="H87" s="133"/>
      <c r="I87" s="133"/>
      <c r="J87" s="133"/>
      <c r="K87" s="133"/>
      <c r="L87" s="133"/>
    </row>
    <row r="88" spans="1:12">
      <c r="A88" s="145"/>
      <c r="B88" s="133" t="s">
        <v>354</v>
      </c>
      <c r="C88" s="133"/>
      <c r="D88" s="133"/>
      <c r="E88" s="133"/>
      <c r="F88" s="133"/>
      <c r="G88" s="133"/>
      <c r="H88" s="133"/>
      <c r="I88" s="133"/>
      <c r="J88" s="133"/>
      <c r="K88" s="133"/>
      <c r="L88" s="133"/>
    </row>
    <row r="89" spans="1:12">
      <c r="A89" s="145"/>
      <c r="B89" s="133" t="s">
        <v>355</v>
      </c>
      <c r="C89" s="133"/>
      <c r="D89" s="133"/>
      <c r="E89" s="133"/>
      <c r="F89" s="133"/>
      <c r="G89" s="133"/>
      <c r="H89" s="133"/>
      <c r="I89" s="133"/>
      <c r="J89" s="133"/>
      <c r="K89" s="133"/>
      <c r="L89" s="133"/>
    </row>
    <row r="90" spans="1:12">
      <c r="A90" s="145"/>
      <c r="B90" s="133" t="s">
        <v>356</v>
      </c>
      <c r="C90" s="133"/>
      <c r="D90" s="133"/>
      <c r="E90" s="133"/>
      <c r="F90" s="133"/>
      <c r="G90" s="133"/>
      <c r="H90" s="133"/>
      <c r="I90" s="133"/>
      <c r="J90" s="133"/>
      <c r="K90" s="133"/>
      <c r="L90" s="133"/>
    </row>
    <row r="91" spans="1:12">
      <c r="A91" s="145"/>
      <c r="B91" s="137" t="s">
        <v>357</v>
      </c>
      <c r="C91" s="137"/>
      <c r="D91" s="137"/>
      <c r="E91" s="137"/>
      <c r="F91" s="137"/>
      <c r="G91" s="137"/>
      <c r="H91" s="137"/>
      <c r="I91" s="137"/>
      <c r="J91" s="137"/>
      <c r="K91" s="137"/>
      <c r="L91" s="137"/>
    </row>
    <row r="92" spans="1:12">
      <c r="A92" s="156" t="s">
        <v>358</v>
      </c>
      <c r="B92" s="143" t="s">
        <v>359</v>
      </c>
      <c r="C92" s="143"/>
      <c r="D92" s="143"/>
      <c r="E92" s="143"/>
      <c r="F92" s="143"/>
      <c r="G92" s="143"/>
      <c r="H92" s="143"/>
      <c r="I92" s="143"/>
      <c r="J92" s="143"/>
      <c r="K92" s="143"/>
      <c r="L92" s="143"/>
    </row>
    <row r="93" spans="1:12">
      <c r="A93" s="156"/>
      <c r="B93" s="143" t="s">
        <v>360</v>
      </c>
      <c r="C93" s="143"/>
      <c r="D93" s="143"/>
      <c r="E93" s="143"/>
      <c r="F93" s="143"/>
      <c r="G93" s="143"/>
      <c r="H93" s="143"/>
      <c r="I93" s="143"/>
      <c r="J93" s="143"/>
      <c r="K93" s="143"/>
      <c r="L93" s="143"/>
    </row>
    <row r="94" spans="1:12">
      <c r="A94" s="156"/>
      <c r="B94" s="143" t="s">
        <v>361</v>
      </c>
      <c r="C94" s="143"/>
      <c r="D94" s="143"/>
      <c r="E94" s="143"/>
      <c r="F94" s="143"/>
      <c r="G94" s="143"/>
      <c r="H94" s="143"/>
      <c r="I94" s="143"/>
      <c r="J94" s="143"/>
      <c r="K94" s="143"/>
      <c r="L94" s="143"/>
    </row>
    <row r="95" spans="1:12">
      <c r="A95" s="156"/>
      <c r="B95" s="143" t="s">
        <v>362</v>
      </c>
      <c r="C95" s="143"/>
      <c r="D95" s="143"/>
      <c r="E95" s="143"/>
      <c r="F95" s="143"/>
      <c r="G95" s="143"/>
      <c r="H95" s="143"/>
      <c r="I95" s="143"/>
      <c r="J95" s="143"/>
      <c r="K95" s="143"/>
      <c r="L95" s="143"/>
    </row>
    <row r="96" spans="1:12">
      <c r="A96" s="157">
        <v>42919</v>
      </c>
      <c r="B96" s="143" t="s">
        <v>363</v>
      </c>
      <c r="C96" s="143"/>
      <c r="D96" s="143"/>
      <c r="E96" s="143"/>
      <c r="F96" s="143"/>
      <c r="G96" s="143"/>
      <c r="H96" s="143"/>
      <c r="I96" s="143"/>
      <c r="J96" s="143"/>
      <c r="K96" s="143"/>
      <c r="L96" s="143"/>
    </row>
    <row r="97" spans="1:12">
      <c r="A97" s="156"/>
      <c r="B97" s="143" t="s">
        <v>364</v>
      </c>
      <c r="C97" s="143"/>
      <c r="D97" s="143"/>
      <c r="E97" s="143"/>
      <c r="F97" s="143"/>
      <c r="G97" s="143"/>
      <c r="H97" s="143"/>
      <c r="I97" s="143"/>
      <c r="J97" s="143"/>
      <c r="K97" s="143"/>
      <c r="L97" s="143"/>
    </row>
    <row r="98" spans="1:12">
      <c r="A98" s="156"/>
      <c r="B98" s="143" t="s">
        <v>365</v>
      </c>
      <c r="C98" s="143"/>
      <c r="D98" s="143"/>
      <c r="E98" s="143"/>
      <c r="F98" s="143"/>
      <c r="G98" s="143"/>
      <c r="H98" s="143"/>
      <c r="I98" s="143"/>
      <c r="J98" s="143"/>
      <c r="K98" s="143"/>
      <c r="L98" s="143"/>
    </row>
    <row r="99" spans="1:12">
      <c r="A99" s="156"/>
      <c r="B99" s="144" t="s">
        <v>366</v>
      </c>
      <c r="C99" s="143"/>
      <c r="D99" s="143"/>
      <c r="E99" s="143"/>
      <c r="F99" s="143"/>
      <c r="G99" s="143"/>
      <c r="H99" s="143"/>
      <c r="I99" s="143"/>
      <c r="J99" s="143"/>
      <c r="K99" s="143"/>
      <c r="L99" s="143"/>
    </row>
    <row r="100" spans="1:12">
      <c r="A100" s="158">
        <v>42920</v>
      </c>
      <c r="B100" s="143" t="s">
        <v>367</v>
      </c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</row>
    <row r="101" spans="1:12">
      <c r="A101" s="158"/>
      <c r="B101" s="143" t="s">
        <v>368</v>
      </c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</row>
    <row r="102" spans="1:12">
      <c r="A102" s="158"/>
      <c r="B102" s="143" t="s">
        <v>369</v>
      </c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</row>
    <row r="103" spans="1:12">
      <c r="A103" s="158"/>
      <c r="B103" s="143" t="s">
        <v>370</v>
      </c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</row>
    <row r="104" spans="1:12">
      <c r="A104" s="158"/>
      <c r="B104" s="143" t="s">
        <v>371</v>
      </c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</row>
    <row r="105" spans="1:12">
      <c r="A105" s="158"/>
      <c r="B105" s="143" t="s">
        <v>372</v>
      </c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</row>
    <row r="106" spans="1:12">
      <c r="A106" s="158"/>
      <c r="B106" s="143" t="s">
        <v>373</v>
      </c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</row>
    <row r="107" spans="1:12">
      <c r="A107" s="158"/>
      <c r="B107" s="143" t="s">
        <v>374</v>
      </c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</row>
    <row r="108" spans="1:12">
      <c r="A108" s="158"/>
      <c r="B108" s="143" t="s">
        <v>375</v>
      </c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</row>
    <row r="109" spans="1:12">
      <c r="A109" s="158"/>
      <c r="B109" s="143" t="s">
        <v>376</v>
      </c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</row>
    <row r="110" spans="1:12">
      <c r="A110" s="158"/>
      <c r="B110" s="143" t="s">
        <v>377</v>
      </c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</row>
    <row r="111" spans="1:12">
      <c r="A111" s="158"/>
      <c r="B111" s="143" t="s">
        <v>378</v>
      </c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</row>
    <row r="112" spans="1:12">
      <c r="A112" s="158"/>
      <c r="B112" s="143" t="s">
        <v>379</v>
      </c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</row>
    <row r="113" spans="1:12">
      <c r="A113" s="145">
        <v>42921</v>
      </c>
      <c r="B113" s="143" t="s">
        <v>380</v>
      </c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</row>
    <row r="114" spans="1:12">
      <c r="A114" s="145"/>
      <c r="B114" s="143" t="s">
        <v>381</v>
      </c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</row>
    <row r="115" spans="1:12">
      <c r="A115" s="145"/>
      <c r="B115" s="143" t="s">
        <v>382</v>
      </c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</row>
    <row r="116" spans="1:12">
      <c r="A116" s="145"/>
      <c r="B116" s="143" t="s">
        <v>383</v>
      </c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</row>
    <row r="117" spans="1:12">
      <c r="A117" s="145"/>
      <c r="B117" s="143" t="s">
        <v>384</v>
      </c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</row>
    <row r="118" spans="1:12">
      <c r="A118" s="145"/>
      <c r="B118" s="143" t="s">
        <v>385</v>
      </c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</row>
    <row r="119" spans="1:12">
      <c r="A119" s="145"/>
      <c r="B119" s="143" t="s">
        <v>386</v>
      </c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</row>
    <row r="120" spans="1:12">
      <c r="A120" s="145"/>
      <c r="B120" s="143" t="s">
        <v>387</v>
      </c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</row>
    <row r="121" spans="1:12">
      <c r="A121" s="145"/>
      <c r="B121" s="143" t="s">
        <v>388</v>
      </c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</row>
    <row r="122" spans="1:12">
      <c r="A122" s="145"/>
      <c r="B122" s="143" t="s">
        <v>389</v>
      </c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</row>
    <row r="123" spans="1:12">
      <c r="A123" s="145"/>
      <c r="B123" s="143" t="s">
        <v>390</v>
      </c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</row>
    <row r="124" spans="1:12">
      <c r="A124" s="145"/>
      <c r="B124" s="143" t="s">
        <v>391</v>
      </c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</row>
    <row r="125" spans="1:12">
      <c r="A125" s="145"/>
      <c r="B125" s="143" t="s">
        <v>392</v>
      </c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</row>
    <row r="126" spans="1:12">
      <c r="A126" s="145"/>
      <c r="B126" s="143" t="s">
        <v>393</v>
      </c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</row>
    <row r="127" spans="1:12">
      <c r="A127" s="145"/>
      <c r="B127" s="143" t="s">
        <v>394</v>
      </c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</row>
    <row r="128" spans="1:12">
      <c r="A128" s="159"/>
      <c r="B128" s="143" t="s">
        <v>395</v>
      </c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</row>
    <row r="129" spans="1:12">
      <c r="A129" s="145">
        <v>42922</v>
      </c>
      <c r="B129" s="143" t="s">
        <v>396</v>
      </c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</row>
    <row r="130" spans="1:12">
      <c r="A130" s="145"/>
      <c r="B130" s="143" t="s">
        <v>397</v>
      </c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</row>
    <row r="131" spans="1:12">
      <c r="A131" s="145"/>
      <c r="B131" s="143" t="s">
        <v>398</v>
      </c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</row>
    <row r="132" spans="1:12">
      <c r="A132" s="145"/>
      <c r="B132" s="143" t="s">
        <v>399</v>
      </c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</row>
    <row r="133" spans="1:12">
      <c r="A133" s="145"/>
      <c r="B133" s="143" t="s">
        <v>400</v>
      </c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</row>
    <row r="134" spans="1:12">
      <c r="A134" s="145"/>
      <c r="B134" s="143" t="s">
        <v>401</v>
      </c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</row>
    <row r="135" spans="1:12">
      <c r="A135" s="145"/>
      <c r="B135" s="143" t="s">
        <v>402</v>
      </c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</row>
    <row r="136" spans="1:12">
      <c r="A136" s="145"/>
      <c r="B136" s="143" t="s">
        <v>403</v>
      </c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</row>
    <row r="137" spans="1:12">
      <c r="A137" s="145"/>
      <c r="B137" s="143" t="s">
        <v>404</v>
      </c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</row>
    <row r="138" spans="1:12">
      <c r="A138" s="145">
        <v>42923</v>
      </c>
      <c r="B138" s="143" t="s">
        <v>405</v>
      </c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</row>
    <row r="139" spans="1:12">
      <c r="A139" s="145"/>
      <c r="B139" s="143" t="s">
        <v>406</v>
      </c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</row>
    <row r="140" spans="1:12">
      <c r="A140" s="145"/>
      <c r="B140" s="143" t="s">
        <v>407</v>
      </c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</row>
    <row r="141" spans="1:12">
      <c r="A141" s="145"/>
      <c r="B141" s="143" t="s">
        <v>408</v>
      </c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</row>
    <row r="142" spans="1:12">
      <c r="A142" s="145"/>
      <c r="B142" s="143" t="s">
        <v>409</v>
      </c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</row>
    <row r="143" spans="1:12">
      <c r="A143" s="145">
        <v>42924</v>
      </c>
      <c r="B143" s="143" t="s">
        <v>410</v>
      </c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</row>
    <row r="144" spans="1:12">
      <c r="A144" s="146"/>
      <c r="B144" s="143" t="s">
        <v>411</v>
      </c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</row>
    <row r="145" spans="1:12">
      <c r="A145" s="146"/>
      <c r="B145" s="143" t="s">
        <v>412</v>
      </c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</row>
    <row r="146" spans="1:12">
      <c r="A146" s="146"/>
      <c r="B146" s="143" t="s">
        <v>413</v>
      </c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</row>
    <row r="147" spans="1:12">
      <c r="A147" s="146"/>
      <c r="B147" s="143" t="s">
        <v>414</v>
      </c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</row>
    <row r="148" spans="1:12">
      <c r="A148" s="146"/>
      <c r="B148" s="143" t="s">
        <v>415</v>
      </c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</row>
    <row r="149" spans="1:12">
      <c r="A149" s="146"/>
      <c r="B149" s="143" t="s">
        <v>416</v>
      </c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</row>
    <row r="150" spans="1:12">
      <c r="A150" s="146"/>
      <c r="B150" s="143" t="s">
        <v>417</v>
      </c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</row>
    <row r="151" spans="1:12">
      <c r="A151" s="7">
        <v>42925</v>
      </c>
      <c r="B151" s="143" t="s">
        <v>418</v>
      </c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</row>
    <row r="152" spans="1:12">
      <c r="A152" s="145">
        <v>75797</v>
      </c>
      <c r="B152" s="143" t="s">
        <v>419</v>
      </c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</row>
    <row r="153" spans="1:12">
      <c r="A153" s="145"/>
      <c r="B153" s="143" t="s">
        <v>420</v>
      </c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</row>
    <row r="154" spans="1:12">
      <c r="A154" s="145"/>
      <c r="B154" s="143" t="s">
        <v>421</v>
      </c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</row>
    <row r="155" spans="1:12">
      <c r="A155" s="145"/>
      <c r="B155" s="143" t="s">
        <v>422</v>
      </c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</row>
    <row r="156" spans="1:12">
      <c r="A156" s="145">
        <v>42927</v>
      </c>
      <c r="B156" s="143" t="s">
        <v>423</v>
      </c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</row>
    <row r="157" spans="1:12">
      <c r="A157" s="145"/>
      <c r="B157" s="143" t="s">
        <v>424</v>
      </c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</row>
    <row r="158" spans="1:12">
      <c r="A158" s="145"/>
      <c r="B158" s="143" t="s">
        <v>425</v>
      </c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</row>
    <row r="159" spans="1:12">
      <c r="A159" s="145"/>
      <c r="B159" s="143" t="s">
        <v>426</v>
      </c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</row>
    <row r="160" spans="1:12">
      <c r="A160" s="145"/>
      <c r="B160" s="143" t="s">
        <v>427</v>
      </c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</row>
    <row r="161" spans="1:12">
      <c r="A161" s="145"/>
      <c r="B161" s="143" t="s">
        <v>428</v>
      </c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</row>
    <row r="162" spans="1:12">
      <c r="A162" s="145"/>
      <c r="B162" s="143" t="s">
        <v>429</v>
      </c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</row>
    <row r="163" spans="1:12">
      <c r="A163" s="145"/>
      <c r="B163" s="143" t="s">
        <v>430</v>
      </c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</row>
    <row r="164" spans="1:12">
      <c r="A164" s="145"/>
      <c r="B164" s="143" t="s">
        <v>431</v>
      </c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</row>
    <row r="165" spans="1:12">
      <c r="A165" s="145"/>
      <c r="B165" s="143" t="s">
        <v>432</v>
      </c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</row>
    <row r="166" spans="1:12">
      <c r="A166" s="145"/>
      <c r="B166" s="143" t="s">
        <v>433</v>
      </c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</row>
    <row r="167" spans="1:12">
      <c r="A167" s="145"/>
      <c r="B167" s="143" t="s">
        <v>434</v>
      </c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</row>
    <row r="168" spans="1:12">
      <c r="A168" s="145">
        <v>42928</v>
      </c>
      <c r="B168" s="143" t="s">
        <v>435</v>
      </c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</row>
    <row r="169" spans="1:12">
      <c r="A169" s="145"/>
      <c r="B169" s="143" t="s">
        <v>436</v>
      </c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</row>
    <row r="170" spans="1:12">
      <c r="A170" s="145"/>
      <c r="B170" s="143" t="s">
        <v>437</v>
      </c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</row>
    <row r="171" spans="1:12">
      <c r="A171" s="145"/>
      <c r="B171" s="143" t="s">
        <v>438</v>
      </c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</row>
    <row r="172" spans="1:12">
      <c r="A172" s="145"/>
      <c r="B172" s="143" t="s">
        <v>439</v>
      </c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</row>
    <row r="173" spans="1:12">
      <c r="A173" s="145"/>
      <c r="B173" s="143" t="s">
        <v>440</v>
      </c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</row>
    <row r="174" spans="1:12">
      <c r="A174" s="145">
        <v>42929</v>
      </c>
      <c r="B174" s="143" t="s">
        <v>441</v>
      </c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</row>
    <row r="175" spans="1:12">
      <c r="A175" s="145"/>
      <c r="B175" s="143" t="s">
        <v>442</v>
      </c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</row>
    <row r="176" spans="1:12">
      <c r="A176" s="145"/>
      <c r="B176" s="143" t="s">
        <v>443</v>
      </c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</row>
    <row r="177" spans="1:12">
      <c r="A177" s="145"/>
      <c r="B177" s="143" t="s">
        <v>444</v>
      </c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</row>
    <row r="178" spans="1:12">
      <c r="A178" s="145"/>
      <c r="B178" s="143" t="s">
        <v>445</v>
      </c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</row>
    <row r="179" spans="1:12">
      <c r="A179" s="145"/>
      <c r="B179" s="143" t="s">
        <v>446</v>
      </c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</row>
    <row r="180" spans="1:12">
      <c r="A180" s="145"/>
      <c r="B180" s="143" t="s">
        <v>447</v>
      </c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</row>
    <row r="181" spans="1:12">
      <c r="A181" s="145">
        <v>42930</v>
      </c>
      <c r="B181" s="143" t="s">
        <v>448</v>
      </c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</row>
    <row r="182" spans="1:12">
      <c r="A182" s="145"/>
      <c r="B182" s="143" t="s">
        <v>449</v>
      </c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</row>
    <row r="183" spans="1:12">
      <c r="A183" s="145"/>
      <c r="B183" s="143" t="s">
        <v>450</v>
      </c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</row>
    <row r="184" spans="1:12">
      <c r="A184" s="145"/>
      <c r="B184" s="143" t="s">
        <v>451</v>
      </c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</row>
    <row r="185" spans="1:12">
      <c r="A185" s="145"/>
      <c r="B185" s="143" t="s">
        <v>452</v>
      </c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</row>
    <row r="186" spans="1:12">
      <c r="A186" s="145"/>
      <c r="B186" s="143" t="s">
        <v>453</v>
      </c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</row>
    <row r="187" spans="1:12">
      <c r="A187" s="145"/>
      <c r="B187" s="143" t="s">
        <v>454</v>
      </c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</row>
    <row r="188" spans="1:12">
      <c r="A188" s="145"/>
      <c r="B188" s="143" t="s">
        <v>455</v>
      </c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</row>
    <row r="189" spans="1:12">
      <c r="A189" s="145"/>
      <c r="B189" s="143" t="s">
        <v>456</v>
      </c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</row>
    <row r="190" spans="1:12">
      <c r="A190" s="145"/>
      <c r="B190" s="143" t="s">
        <v>457</v>
      </c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</row>
    <row r="191" spans="1:12">
      <c r="A191" s="145"/>
      <c r="B191" s="143" t="s">
        <v>458</v>
      </c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</row>
    <row r="192" spans="1:12">
      <c r="A192" s="145"/>
      <c r="B192" s="143" t="s">
        <v>459</v>
      </c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</row>
    <row r="193" spans="1:12">
      <c r="A193" s="145"/>
      <c r="B193" s="143" t="s">
        <v>460</v>
      </c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</row>
    <row r="194" spans="1:12">
      <c r="A194" s="145"/>
      <c r="B194" s="143" t="s">
        <v>461</v>
      </c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</row>
    <row r="195" spans="1:12">
      <c r="A195" s="145"/>
      <c r="B195" s="143" t="s">
        <v>462</v>
      </c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</row>
    <row r="196" spans="1:12">
      <c r="A196" s="145">
        <v>42931</v>
      </c>
      <c r="B196" s="143" t="s">
        <v>463</v>
      </c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</row>
    <row r="197" spans="1:12">
      <c r="A197" s="145"/>
      <c r="B197" s="143" t="s">
        <v>464</v>
      </c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</row>
    <row r="198" spans="1:12">
      <c r="A198" s="145"/>
      <c r="B198" s="143" t="s">
        <v>465</v>
      </c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</row>
    <row r="199" spans="1:12">
      <c r="A199" s="145"/>
      <c r="B199" s="143" t="s">
        <v>466</v>
      </c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</row>
    <row r="200" spans="1:12">
      <c r="A200" s="145"/>
      <c r="B200" s="143" t="s">
        <v>467</v>
      </c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</row>
    <row r="201" spans="1:12">
      <c r="A201" s="145"/>
      <c r="B201" s="143" t="s">
        <v>468</v>
      </c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</row>
    <row r="202" spans="1:12">
      <c r="A202" s="145">
        <v>42932</v>
      </c>
      <c r="B202" s="143" t="s">
        <v>469</v>
      </c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</row>
    <row r="203" spans="1:12">
      <c r="A203" s="146"/>
      <c r="B203" s="143" t="s">
        <v>470</v>
      </c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</row>
    <row r="204" spans="1:12">
      <c r="A204" s="146" t="s">
        <v>471</v>
      </c>
      <c r="B204" s="143" t="s">
        <v>472</v>
      </c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</row>
    <row r="205" spans="1:12">
      <c r="A205" s="146"/>
      <c r="B205" s="143" t="s">
        <v>473</v>
      </c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</row>
    <row r="206" spans="1:12">
      <c r="A206" s="146"/>
      <c r="B206" s="143" t="s">
        <v>474</v>
      </c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</row>
    <row r="207" spans="1:12">
      <c r="A207" s="146"/>
      <c r="B207" s="143" t="s">
        <v>475</v>
      </c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</row>
    <row r="208" spans="1:12">
      <c r="A208" s="146"/>
      <c r="B208" s="143" t="s">
        <v>476</v>
      </c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</row>
    <row r="209" spans="1:12">
      <c r="A209" s="146"/>
      <c r="B209" s="143" t="s">
        <v>477</v>
      </c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</row>
    <row r="210" spans="1:12">
      <c r="A210" s="146"/>
      <c r="B210" s="143" t="s">
        <v>478</v>
      </c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</row>
    <row r="211" spans="1:12">
      <c r="A211" s="146"/>
      <c r="B211" s="143" t="s">
        <v>479</v>
      </c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</row>
    <row r="212" spans="1:12">
      <c r="A212" s="146"/>
      <c r="B212" s="143" t="s">
        <v>480</v>
      </c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</row>
    <row r="213" spans="1:12">
      <c r="A213" s="146"/>
      <c r="B213" s="143" t="s">
        <v>481</v>
      </c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</row>
    <row r="214" spans="1:12">
      <c r="A214" s="146"/>
      <c r="B214" s="143" t="s">
        <v>482</v>
      </c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</row>
    <row r="215" spans="1:12">
      <c r="A215" s="146"/>
      <c r="B215" s="143" t="s">
        <v>483</v>
      </c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</row>
    <row r="216" spans="1:12">
      <c r="A216" s="146"/>
      <c r="B216" s="143" t="s">
        <v>484</v>
      </c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</row>
    <row r="217" spans="1:12">
      <c r="A217" s="146"/>
      <c r="B217" s="143" t="s">
        <v>485</v>
      </c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</row>
  </sheetData>
  <mergeCells count="243">
    <mergeCell ref="A196:A201"/>
    <mergeCell ref="A202:A203"/>
    <mergeCell ref="A204:A217"/>
    <mergeCell ref="B217:L217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A174:A180"/>
    <mergeCell ref="A181:A195"/>
    <mergeCell ref="B208:L208"/>
    <mergeCell ref="B209:L209"/>
    <mergeCell ref="B210:L210"/>
    <mergeCell ref="B211:L211"/>
    <mergeCell ref="B212:L212"/>
    <mergeCell ref="B213:L213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81:L181"/>
    <mergeCell ref="B182:L182"/>
    <mergeCell ref="B183:L183"/>
    <mergeCell ref="B184:L184"/>
    <mergeCell ref="B185:L185"/>
    <mergeCell ref="B186:L186"/>
    <mergeCell ref="B214:L214"/>
    <mergeCell ref="B215:L215"/>
    <mergeCell ref="B216:L216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187:L187"/>
    <mergeCell ref="B188:L188"/>
    <mergeCell ref="B189:L189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"/>
  <sheetViews>
    <sheetView workbookViewId="0">
      <selection activeCell="G13" sqref="G13"/>
    </sheetView>
  </sheetViews>
  <sheetFormatPr defaultColWidth="8.875" defaultRowHeight="13.5"/>
  <cols>
    <col min="1" max="1" width="10.375"/>
    <col min="3" max="3" width="12" customWidth="1"/>
    <col min="4" max="4" width="12.625" customWidth="1"/>
    <col min="5" max="5" width="15.5" customWidth="1"/>
    <col min="7" max="7" width="59.125" customWidth="1"/>
    <col min="9" max="9" width="60.375" customWidth="1"/>
  </cols>
  <sheetData>
    <row r="1" spans="1:276">
      <c r="A1" s="1" t="s">
        <v>486</v>
      </c>
      <c r="B1" s="2" t="s">
        <v>487</v>
      </c>
      <c r="C1" s="3" t="s">
        <v>488</v>
      </c>
      <c r="D1" s="3" t="s">
        <v>489</v>
      </c>
      <c r="E1" s="1" t="s">
        <v>490</v>
      </c>
      <c r="F1" s="3" t="s">
        <v>486</v>
      </c>
      <c r="G1" s="4" t="s">
        <v>491</v>
      </c>
      <c r="H1" s="2" t="s">
        <v>492</v>
      </c>
      <c r="I1" s="2" t="s">
        <v>493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</row>
    <row r="2" spans="1:276" s="113" customFormat="1" ht="15.95" customHeight="1">
      <c r="A2" s="112">
        <v>42933</v>
      </c>
      <c r="B2" s="113" t="s">
        <v>494</v>
      </c>
      <c r="C2" s="113">
        <v>1000181218</v>
      </c>
      <c r="D2" s="113">
        <v>13708480469</v>
      </c>
      <c r="E2" s="113" t="s">
        <v>495</v>
      </c>
      <c r="F2" s="113" t="s">
        <v>496</v>
      </c>
      <c r="G2" s="113" t="s">
        <v>497</v>
      </c>
      <c r="H2" s="113" t="s">
        <v>498</v>
      </c>
      <c r="I2" s="113" t="s">
        <v>499</v>
      </c>
    </row>
    <row r="3" spans="1:2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</row>
    <row r="4" spans="1:27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</row>
    <row r="5" spans="1:2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</row>
    <row r="6" spans="1:27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</row>
    <row r="7" spans="1:27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故障趋势图表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黄勇</cp:lastModifiedBy>
  <dcterms:created xsi:type="dcterms:W3CDTF">2017-06-14T03:39:00Z</dcterms:created>
  <dcterms:modified xsi:type="dcterms:W3CDTF">2017-07-18T03:36:43Z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