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490" windowHeight="7905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D54" i="7" l="1"/>
  <c r="D56" i="7"/>
  <c r="E54" i="7"/>
  <c r="E56" i="7"/>
  <c r="F54" i="7"/>
  <c r="F56" i="7"/>
  <c r="G54" i="7"/>
  <c r="G56" i="7"/>
  <c r="C56" i="7"/>
  <c r="C3" i="9"/>
  <c r="G3" i="9"/>
  <c r="C57" i="7"/>
  <c r="C4" i="9"/>
  <c r="G4" i="9"/>
  <c r="C58" i="7"/>
  <c r="C5" i="9"/>
  <c r="G5" i="9"/>
  <c r="G17" i="9"/>
  <c r="C24" i="5"/>
  <c r="C26" i="5"/>
  <c r="C21" i="5"/>
  <c r="C28" i="5"/>
  <c r="C27" i="5"/>
  <c r="C18" i="5"/>
  <c r="C19" i="5"/>
  <c r="C20" i="5"/>
  <c r="C22" i="5"/>
  <c r="C23" i="5"/>
  <c r="C25" i="5"/>
  <c r="C29" i="5"/>
  <c r="C10" i="5"/>
  <c r="C3" i="5"/>
  <c r="C4" i="5"/>
  <c r="C6" i="5"/>
  <c r="C7" i="5"/>
  <c r="C8" i="5"/>
  <c r="C9" i="5"/>
  <c r="C11" i="5"/>
  <c r="C12" i="5"/>
  <c r="C14" i="5"/>
  <c r="C16" i="5"/>
  <c r="C13" i="5"/>
  <c r="C15" i="5"/>
  <c r="C17" i="5"/>
  <c r="C30" i="5"/>
  <c r="C32" i="5"/>
  <c r="C31" i="5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C3" i="7"/>
  <c r="C9" i="7"/>
  <c r="C10" i="7"/>
  <c r="C17" i="7"/>
  <c r="C19" i="7"/>
  <c r="C21" i="7"/>
  <c r="C24" i="7"/>
  <c r="C30" i="7"/>
  <c r="C33" i="7"/>
  <c r="C35" i="7"/>
  <c r="C37" i="7"/>
  <c r="C38" i="7"/>
  <c r="C39" i="7"/>
  <c r="C41" i="7"/>
  <c r="C43" i="7"/>
  <c r="C44" i="7"/>
  <c r="C48" i="7"/>
  <c r="C50" i="7"/>
  <c r="C4" i="7"/>
  <c r="C5" i="7"/>
  <c r="C6" i="7"/>
  <c r="C7" i="7"/>
  <c r="C8" i="7"/>
  <c r="C11" i="7"/>
  <c r="C12" i="7"/>
  <c r="C13" i="7"/>
  <c r="C14" i="7"/>
  <c r="C15" i="7"/>
  <c r="C16" i="7"/>
  <c r="C18" i="7"/>
  <c r="C20" i="7"/>
  <c r="C22" i="7"/>
  <c r="C23" i="7"/>
  <c r="C25" i="7"/>
  <c r="C26" i="7"/>
  <c r="C27" i="7"/>
  <c r="C28" i="7"/>
  <c r="C29" i="7"/>
  <c r="C31" i="7"/>
  <c r="C32" i="7"/>
  <c r="C34" i="7"/>
  <c r="C36" i="7"/>
  <c r="C40" i="7"/>
  <c r="C42" i="7"/>
  <c r="C45" i="7"/>
  <c r="C46" i="7"/>
  <c r="C47" i="7"/>
  <c r="C49" i="7"/>
  <c r="C51" i="7"/>
  <c r="C52" i="7"/>
  <c r="C53" i="7"/>
  <c r="C54" i="7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D32" i="5"/>
  <c r="E34" i="5"/>
  <c r="C5" i="5"/>
  <c r="Q40" i="5"/>
  <c r="R40" i="5"/>
  <c r="C40" i="5"/>
  <c r="Q62" i="7"/>
  <c r="R62" i="7"/>
  <c r="C62" i="7"/>
  <c r="C9" i="9"/>
  <c r="E9" i="9"/>
  <c r="F9" i="9"/>
  <c r="H35" i="5"/>
  <c r="C35" i="5"/>
  <c r="O20" i="9"/>
  <c r="E4" i="9"/>
  <c r="F4" i="9"/>
  <c r="L38" i="5"/>
  <c r="C38" i="5"/>
  <c r="L60" i="7"/>
  <c r="C60" i="7"/>
  <c r="C7" i="9"/>
  <c r="E7" i="9"/>
  <c r="F7" i="9"/>
  <c r="O39" i="5"/>
  <c r="N39" i="5"/>
  <c r="C39" i="5"/>
  <c r="N61" i="7"/>
  <c r="O61" i="7"/>
  <c r="C61" i="7"/>
  <c r="C8" i="9"/>
  <c r="E8" i="9"/>
  <c r="F8" i="9"/>
  <c r="S41" i="5"/>
  <c r="C41" i="5"/>
  <c r="S63" i="7"/>
  <c r="C63" i="7"/>
  <c r="C10" i="9"/>
  <c r="E10" i="9"/>
  <c r="F10" i="9"/>
  <c r="T42" i="5"/>
  <c r="C42" i="5"/>
  <c r="T64" i="7"/>
  <c r="C64" i="7"/>
  <c r="C11" i="9"/>
  <c r="E11" i="9"/>
  <c r="F11" i="9"/>
  <c r="V43" i="5"/>
  <c r="C43" i="5"/>
  <c r="V65" i="7"/>
  <c r="C65" i="7"/>
  <c r="C12" i="9"/>
  <c r="E12" i="9"/>
  <c r="F12" i="9"/>
  <c r="K44" i="5"/>
  <c r="W44" i="5"/>
  <c r="M44" i="5"/>
  <c r="P44" i="5"/>
  <c r="U44" i="5"/>
  <c r="Z44" i="5"/>
  <c r="C44" i="5"/>
  <c r="K66" i="7"/>
  <c r="M66" i="7"/>
  <c r="P66" i="7"/>
  <c r="U66" i="7"/>
  <c r="W66" i="7"/>
  <c r="Z66" i="7"/>
  <c r="C66" i="7"/>
  <c r="C13" i="9"/>
  <c r="E13" i="9"/>
  <c r="F13" i="9"/>
  <c r="C47" i="5"/>
  <c r="C69" i="7"/>
  <c r="C16" i="9"/>
  <c r="E16" i="9"/>
  <c r="F16" i="9"/>
  <c r="I36" i="5"/>
  <c r="C36" i="5"/>
  <c r="X45" i="5"/>
  <c r="Y45" i="5"/>
  <c r="C45" i="5"/>
  <c r="X67" i="7"/>
  <c r="Y67" i="7"/>
  <c r="C67" i="7"/>
  <c r="C14" i="9"/>
  <c r="G18" i="9"/>
  <c r="H8" i="9"/>
  <c r="J37" i="5"/>
  <c r="C37" i="5"/>
  <c r="J59" i="7"/>
  <c r="C59" i="7"/>
  <c r="C6" i="9"/>
  <c r="H6" i="9"/>
  <c r="AA46" i="5"/>
  <c r="AB46" i="5"/>
  <c r="C46" i="5"/>
  <c r="AA68" i="7"/>
  <c r="AB68" i="7"/>
  <c r="C68" i="7"/>
  <c r="C15" i="9"/>
  <c r="H15" i="9"/>
  <c r="H7" i="9"/>
  <c r="H9" i="9"/>
  <c r="H10" i="9"/>
  <c r="H11" i="9"/>
  <c r="H12" i="9"/>
  <c r="H17" i="9"/>
  <c r="H18" i="9"/>
  <c r="H19" i="9"/>
  <c r="I13" i="9"/>
  <c r="I17" i="9"/>
  <c r="I18" i="9"/>
  <c r="I19" i="9"/>
  <c r="J16" i="9"/>
  <c r="J17" i="9"/>
  <c r="J18" i="9"/>
  <c r="J19" i="9"/>
  <c r="K17" i="9"/>
  <c r="K18" i="9"/>
  <c r="K19" i="9"/>
  <c r="F6" i="9"/>
  <c r="F5" i="9"/>
  <c r="C74" i="7"/>
  <c r="H73" i="7"/>
  <c r="C73" i="7"/>
  <c r="G72" i="7"/>
  <c r="F72" i="7"/>
  <c r="E72" i="7"/>
  <c r="D72" i="7"/>
  <c r="C72" i="7"/>
  <c r="I58" i="7"/>
  <c r="H57" i="7"/>
  <c r="I52" i="5"/>
  <c r="C52" i="5"/>
  <c r="H51" i="5"/>
  <c r="C51" i="5"/>
  <c r="G50" i="5"/>
  <c r="F50" i="5"/>
  <c r="E50" i="5"/>
  <c r="D50" i="5"/>
  <c r="C50" i="5"/>
  <c r="F34" i="5"/>
  <c r="D34" i="5"/>
  <c r="C23" i="9"/>
  <c r="C22" i="9"/>
  <c r="C21" i="9"/>
  <c r="E3" i="9"/>
  <c r="G19" i="9"/>
  <c r="G34" i="5"/>
  <c r="C34" i="5"/>
  <c r="F3" i="9"/>
</calcChain>
</file>

<file path=xl/sharedStrings.xml><?xml version="1.0" encoding="utf-8"?>
<sst xmlns="http://schemas.openxmlformats.org/spreadsheetml/2006/main" count="1038" uniqueCount="670">
  <si>
    <t>一、今日问题解决状况：</t>
  </si>
  <si>
    <t>序号</t>
  </si>
  <si>
    <t>问题描述</t>
  </si>
  <si>
    <t>是否解决</t>
  </si>
  <si>
    <t>二、当前仍存在的问题：</t>
  </si>
  <si>
    <t>解决方案</t>
  </si>
  <si>
    <t>类型</t>
  </si>
  <si>
    <t>优先级</t>
  </si>
  <si>
    <t>解决时间</t>
  </si>
  <si>
    <t>硬件问题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</si>
  <si>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</si>
  <si>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</si>
  <si>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</si>
  <si>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</si>
  <si>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</si>
  <si>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</si>
  <si>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</si>
  <si>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BUG</t>
  </si>
  <si>
    <t>新需求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</si>
  <si>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</si>
  <si>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</si>
  <si>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</si>
  <si>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</si>
  <si>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</si>
  <si>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</si>
  <si>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</si>
  <si>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</si>
  <si>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</si>
  <si>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</si>
  <si>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</si>
  <si>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</si>
  <si>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</si>
  <si>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</si>
  <si>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</si>
  <si>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</si>
  <si>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</si>
  <si>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</si>
  <si>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7月16日（天）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</si>
  <si>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</si>
  <si>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</si>
  <si>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</si>
  <si>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</si>
  <si>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</si>
  <si>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</si>
  <si>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</si>
  <si>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</si>
  <si>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</si>
  <si>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</si>
  <si>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</si>
  <si>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</si>
  <si>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</si>
  <si>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</si>
  <si>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</si>
  <si>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</si>
  <si>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</si>
  <si>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</si>
  <si>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</si>
  <si>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</si>
  <si>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</si>
  <si>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</si>
  <si>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</si>
  <si>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</si>
  <si>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</si>
  <si>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</si>
  <si>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</si>
  <si>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</si>
  <si>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</si>
  <si>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</si>
  <si>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</si>
  <si>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</si>
  <si>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</si>
  <si>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</si>
  <si>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</si>
  <si>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</si>
  <si>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</si>
  <si>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</si>
  <si>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</si>
  <si>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</si>
  <si>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</si>
  <si>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</si>
  <si>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</si>
  <si>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</si>
  <si>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</si>
  <si>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</si>
  <si>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</si>
  <si>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</si>
  <si>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</si>
  <si>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</si>
  <si>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</si>
  <si>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</si>
  <si>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</si>
  <si>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</si>
  <si>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</si>
  <si>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</si>
  <si>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</si>
  <si>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</si>
  <si>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</si>
  <si>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</si>
  <si>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</si>
  <si>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</si>
  <si>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</si>
  <si>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</si>
  <si>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</si>
  <si>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</si>
  <si>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</si>
  <si>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</si>
  <si>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</si>
  <si>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</si>
  <si>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</si>
  <si>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</si>
  <si>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</si>
  <si>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</si>
  <si>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</si>
  <si>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</si>
  <si>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</si>
  <si>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</si>
  <si>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</si>
  <si>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</si>
  <si>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</si>
  <si>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</si>
  <si>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</si>
  <si>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</si>
  <si>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</si>
  <si>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</si>
  <si>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</si>
  <si>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</si>
  <si>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</si>
  <si>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</si>
  <si>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</si>
  <si>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</si>
  <si>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</si>
  <si>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</si>
  <si>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</si>
  <si>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</si>
  <si>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</si>
  <si>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</si>
  <si>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</si>
  <si>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</si>
  <si>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</si>
  <si>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</si>
  <si>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</si>
  <si>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</si>
  <si>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</si>
  <si>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</si>
  <si>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</si>
  <si>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</si>
  <si>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</si>
  <si>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</si>
  <si>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</si>
  <si>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</si>
  <si>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</si>
  <si>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</si>
  <si>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</si>
  <si>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</si>
  <si>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</si>
  <si>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</si>
  <si>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</si>
  <si>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</si>
  <si>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</si>
  <si>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</si>
  <si>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</si>
  <si>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</si>
  <si>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</si>
  <si>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</si>
  <si>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</si>
  <si>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</si>
  <si>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</si>
  <si>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</si>
  <si>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</si>
  <si>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</si>
  <si>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</si>
  <si>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</si>
  <si>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</si>
  <si>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</si>
  <si>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</si>
  <si>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</si>
  <si>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</si>
  <si>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</si>
  <si>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</si>
  <si>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</si>
  <si>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</si>
  <si>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</si>
  <si>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</si>
  <si>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</si>
  <si>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</si>
  <si>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</si>
  <si>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</si>
  <si>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</si>
  <si>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</si>
  <si>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</si>
  <si>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</si>
  <si>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</si>
  <si>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</si>
  <si>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</si>
  <si>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</si>
  <si>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</si>
  <si>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</si>
  <si>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</si>
  <si>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</si>
  <si>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</si>
  <si>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</si>
  <si>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</si>
  <si>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</si>
  <si>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</si>
  <si>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</si>
  <si>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</si>
  <si>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</si>
  <si>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</si>
  <si>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</si>
  <si>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</si>
  <si>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</si>
  <si>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</si>
  <si>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</si>
  <si>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</si>
  <si>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</si>
  <si>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</si>
  <si>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</si>
  <si>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</si>
  <si>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</si>
  <si>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</si>
  <si>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</si>
  <si>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</si>
  <si>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</si>
  <si>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</si>
  <si>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</si>
  <si>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</si>
  <si>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</si>
  <si>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</si>
  <si>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</si>
  <si>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</si>
  <si>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</si>
  <si>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</si>
  <si>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</si>
  <si>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</si>
  <si>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</si>
  <si>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</si>
  <si>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</si>
  <si>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</si>
  <si>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</si>
  <si>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</si>
  <si>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</si>
  <si>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</si>
  <si>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</si>
  <si>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</si>
  <si>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</si>
  <si>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</si>
  <si>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</si>
  <si>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</si>
  <si>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</si>
  <si>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</si>
  <si>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</si>
  <si>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</si>
  <si>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</si>
  <si>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</si>
  <si>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</si>
  <si>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</si>
  <si>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</si>
  <si>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</si>
  <si>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</si>
  <si>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</si>
  <si>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</si>
  <si>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</si>
  <si>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</si>
  <si>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</si>
  <si>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</si>
  <si>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</si>
  <si>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</si>
  <si>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</si>
  <si>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</si>
  <si>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</si>
  <si>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</si>
  <si>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</si>
  <si>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</si>
  <si>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</si>
  <si>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</si>
  <si>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</si>
  <si>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</si>
  <si>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</si>
  <si>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</si>
  <si>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</si>
  <si>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</si>
  <si>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</si>
  <si>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</si>
  <si>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</si>
  <si>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</si>
  <si>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</si>
  <si>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</si>
  <si>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</si>
  <si>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</si>
  <si>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</si>
  <si>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</si>
  <si>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</si>
  <si>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</si>
  <si>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</si>
  <si>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</si>
  <si>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</si>
  <si>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</si>
  <si>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</si>
  <si>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</si>
  <si>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</si>
  <si>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</si>
  <si>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</si>
  <si>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</si>
  <si>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</si>
  <si>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</si>
  <si>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</si>
  <si>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</si>
  <si>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</si>
  <si>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</si>
  <si>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</si>
  <si>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</si>
  <si>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</si>
  <si>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</si>
  <si>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</si>
  <si>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</si>
  <si>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</si>
  <si>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</si>
  <si>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</si>
  <si>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</si>
  <si>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</si>
  <si>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</si>
  <si>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</si>
  <si>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</si>
  <si>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</si>
  <si>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</si>
  <si>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</si>
  <si>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</si>
  <si>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</si>
  <si>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</si>
  <si>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</si>
  <si>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</si>
  <si>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</si>
  <si>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</si>
  <si>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</si>
  <si>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</si>
  <si>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</si>
  <si>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</si>
  <si>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</si>
  <si>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</si>
  <si>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</si>
  <si>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</si>
  <si>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</si>
  <si>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</si>
  <si>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</si>
  <si>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</si>
  <si>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</si>
  <si>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</si>
  <si>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</si>
  <si>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</si>
  <si>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</si>
  <si>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</si>
  <si>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</si>
  <si>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</si>
  <si>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</si>
  <si>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</si>
  <si>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</si>
  <si>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</si>
  <si>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</si>
  <si>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</si>
  <si>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</si>
  <si>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</si>
  <si>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</si>
  <si>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</si>
  <si>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</si>
  <si>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</si>
  <si>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</si>
  <si>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</si>
  <si>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</si>
  <si>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</si>
  <si>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</si>
  <si>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</si>
  <si>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</si>
  <si>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</si>
  <si>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</si>
  <si>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</si>
  <si>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</si>
  <si>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</si>
  <si>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</si>
  <si>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</si>
  <si>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</si>
  <si>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</si>
  <si>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</si>
  <si>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</si>
  <si>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</si>
  <si>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</si>
  <si>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</si>
  <si>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</si>
  <si>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</si>
  <si>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</si>
  <si>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</si>
  <si>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</si>
  <si>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</si>
  <si>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</si>
  <si>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</si>
  <si>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</si>
  <si>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</si>
  <si>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</si>
  <si>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</si>
  <si>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</si>
  <si>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</si>
  <si>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</si>
  <si>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</si>
  <si>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</si>
  <si>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</si>
  <si>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</si>
  <si>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</si>
  <si>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</si>
  <si>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</si>
  <si>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</si>
  <si>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</si>
  <si>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</si>
  <si>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</si>
  <si>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</si>
  <si>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</si>
  <si>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</si>
  <si>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</si>
  <si>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</si>
  <si>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</si>
  <si>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</si>
  <si>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</si>
  <si>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</si>
  <si>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</si>
  <si>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</si>
  <si>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</si>
  <si>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</si>
  <si>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</si>
  <si>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</si>
  <si>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</si>
  <si>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</si>
  <si>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</si>
  <si>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</si>
  <si>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</si>
  <si>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</si>
  <si>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</si>
  <si>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</si>
  <si>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</si>
  <si>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</si>
  <si>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</si>
  <si>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</si>
  <si>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</si>
  <si>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</si>
  <si>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</si>
  <si>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</si>
  <si>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</si>
  <si>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</si>
  <si>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</si>
  <si>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</si>
  <si>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</si>
  <si>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</si>
  <si>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</si>
  <si>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</si>
  <si>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</si>
  <si>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</si>
  <si>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</si>
  <si>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</si>
  <si>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</si>
  <si>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</si>
  <si>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</si>
  <si>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</si>
  <si>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</si>
  <si>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</si>
  <si>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</si>
  <si>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</si>
  <si>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</si>
  <si>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</si>
  <si>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</si>
  <si>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</si>
  <si>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</si>
  <si>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</si>
  <si>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汪红梅</t>
  </si>
  <si>
    <t>发卡故障:32台</t>
    <phoneticPr fontId="20" type="noConversion"/>
  </si>
  <si>
    <t>已整改设备</t>
    <phoneticPr fontId="20" type="noConversion"/>
  </si>
  <si>
    <t>7月15日（六）</t>
    <phoneticPr fontId="20" type="noConversion"/>
  </si>
  <si>
    <r>
      <t>7月1</t>
    </r>
    <r>
      <rPr>
        <b/>
        <sz val="10"/>
        <color indexed="8"/>
        <rFont val="宋体"/>
        <family val="3"/>
        <charset val="134"/>
      </rPr>
      <t>8</t>
    </r>
    <r>
      <rPr>
        <b/>
        <sz val="10"/>
        <color indexed="8"/>
        <rFont val="宋体"/>
        <family val="3"/>
        <charset val="134"/>
      </rPr>
      <t>日</t>
    </r>
    <phoneticPr fontId="20" type="noConversion"/>
  </si>
  <si>
    <t>汪红梅</t>
    <phoneticPr fontId="20" type="noConversion"/>
  </si>
  <si>
    <t>现金充值500只到账400</t>
  </si>
  <si>
    <t>6点10分</t>
  </si>
  <si>
    <t>晏绍荣</t>
  </si>
  <si>
    <t>孙宇</t>
  </si>
  <si>
    <t>8点55左右</t>
  </si>
  <si>
    <t>现金预存100元未到账</t>
  </si>
  <si>
    <t>胡水仙</t>
  </si>
  <si>
    <t>患者现金预存20元未到账</t>
    <phoneticPr fontId="20" type="noConversion"/>
  </si>
  <si>
    <t>10：55左右</t>
  </si>
  <si>
    <t>徐星宇</t>
  </si>
  <si>
    <t>董绾怡</t>
  </si>
  <si>
    <t>现金充值50元没有到</t>
  </si>
  <si>
    <t>13点36分左右</t>
  </si>
  <si>
    <t>王建华</t>
  </si>
  <si>
    <t>现金预存20元卡死</t>
  </si>
  <si>
    <t>现金预存10块钱没到账</t>
  </si>
  <si>
    <t>15：30左右</t>
  </si>
  <si>
    <t>现金预存10元卡死界面，未到账</t>
  </si>
  <si>
    <r>
      <t>7月</t>
    </r>
    <r>
      <rPr>
        <sz val="11"/>
        <color theme="1"/>
        <rFont val="宋体"/>
        <family val="3"/>
        <charset val="134"/>
        <scheme val="minor"/>
      </rPr>
      <t>18日</t>
    </r>
    <phoneticPr fontId="20" type="noConversion"/>
  </si>
  <si>
    <t>何赛留</t>
    <phoneticPr fontId="20" type="noConversion"/>
  </si>
  <si>
    <t>1号门诊1楼ZS0039/063</t>
    <phoneticPr fontId="20" type="noConversion"/>
  </si>
  <si>
    <t>情况核实，已处理！</t>
    <phoneticPr fontId="20" type="noConversion"/>
  </si>
  <si>
    <t>1号门诊1楼GF0015/032</t>
    <phoneticPr fontId="20" type="noConversion"/>
  </si>
  <si>
    <t>状态为A 已处理</t>
    <phoneticPr fontId="20" type="noConversion"/>
  </si>
  <si>
    <r>
      <t>2号门诊3楼ZS0012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19</t>
    </r>
    <phoneticPr fontId="20" type="noConversion"/>
  </si>
  <si>
    <t>钱太旧卡在纸币器,已处理</t>
    <phoneticPr fontId="20" type="noConversion"/>
  </si>
  <si>
    <r>
      <t>1号门诊1楼ZS0026/0</t>
    </r>
    <r>
      <rPr>
        <sz val="11"/>
        <color theme="1"/>
        <rFont val="宋体"/>
        <family val="3"/>
        <charset val="134"/>
        <scheme val="minor"/>
      </rPr>
      <t>51</t>
    </r>
    <phoneticPr fontId="20" type="noConversion"/>
  </si>
  <si>
    <t>状态为Ａ已处理</t>
    <phoneticPr fontId="20" type="noConversion"/>
  </si>
  <si>
    <t>2号门诊1楼ZS0001/049</t>
    <phoneticPr fontId="20" type="noConversion"/>
  </si>
  <si>
    <t>状态为Ａ已处理</t>
    <phoneticPr fontId="20" type="noConversion"/>
  </si>
  <si>
    <t>罗凤仙</t>
    <phoneticPr fontId="20" type="noConversion"/>
  </si>
  <si>
    <t xml:space="preserve">2号门诊1楼zs0007/003 </t>
    <phoneticPr fontId="20" type="noConversion"/>
  </si>
  <si>
    <t>徐琛</t>
    <phoneticPr fontId="20" type="noConversion"/>
  </si>
  <si>
    <t>状态为3，已处理！</t>
    <phoneticPr fontId="20" type="noConversion"/>
  </si>
  <si>
    <t>蒋小松</t>
    <phoneticPr fontId="20" type="noConversion"/>
  </si>
  <si>
    <t>1号门诊1楼zs0017/074</t>
    <phoneticPr fontId="20" type="noConversion"/>
  </si>
  <si>
    <t>状态为3，已处理！</t>
    <phoneticPr fontId="20" type="noConversion"/>
  </si>
  <si>
    <r>
      <t>7月1</t>
    </r>
    <r>
      <rPr>
        <b/>
        <sz val="10"/>
        <color indexed="8"/>
        <rFont val="宋体"/>
        <family val="3"/>
        <charset val="134"/>
      </rPr>
      <t>8</t>
    </r>
    <r>
      <rPr>
        <b/>
        <sz val="10"/>
        <color indexed="8"/>
        <rFont val="宋体"/>
        <family val="3"/>
        <charset val="134"/>
      </rPr>
      <t>日</t>
    </r>
    <phoneticPr fontId="20" type="noConversion"/>
  </si>
  <si>
    <t>208.凭条打印机有时出纸有时不出，感应不灵敏。</t>
    <phoneticPr fontId="20" type="noConversion"/>
  </si>
  <si>
    <t>207.现金预存显示钱箱异常，纸币器指示灯一直在闪，刷新，重启机器都无效，重启UPS恢复。（68 73 66）</t>
    <phoneticPr fontId="20" type="noConversion"/>
  </si>
  <si>
    <r>
      <t>209.</t>
    </r>
    <r>
      <rPr>
        <sz val="11"/>
        <color theme="1"/>
        <rFont val="宋体"/>
        <family val="3"/>
        <charset val="134"/>
        <scheme val="minor"/>
      </rPr>
      <t>socket无法读取社保卡，重启之后才可以。056</t>
    </r>
    <phoneticPr fontId="20" type="noConversion"/>
  </si>
  <si>
    <t>210.卡凭条（005  014  023 038  044 017 030  066  056  055 074）</t>
    <phoneticPr fontId="20" type="noConversion"/>
  </si>
  <si>
    <t>211.卡报告纸严重和机器不执行打印指令。</t>
    <phoneticPr fontId="20" type="noConversion"/>
  </si>
  <si>
    <t>调用证卡打印机发卡时偶发卡死现象</t>
    <phoneticPr fontId="20" type="noConversion"/>
  </si>
  <si>
    <t>厂商排查问题中；</t>
    <phoneticPr fontId="20" type="noConversion"/>
  </si>
  <si>
    <t>中</t>
    <phoneticPr fontId="20" type="noConversion"/>
  </si>
  <si>
    <t>发卡机固件升级后，故障率依然很高；</t>
    <phoneticPr fontId="20" type="noConversion"/>
  </si>
  <si>
    <t>程序升级后，存在调用硬件接口不稳定情况，导致界面卡死，需浏览器刷新或重启解决。</t>
    <phoneticPr fontId="20" type="noConversion"/>
  </si>
  <si>
    <t>通过增加日志，问题排查中。</t>
    <phoneticPr fontId="20" type="noConversion"/>
  </si>
  <si>
    <t>预约、建档业务场景中存在重复提交情况；</t>
    <phoneticPr fontId="20" type="noConversion"/>
  </si>
  <si>
    <t>1、完善界面提醒，降低刷错概率；
2、增加退汇通知接口，接口开发中；</t>
    <phoneticPr fontId="20" type="noConversion"/>
  </si>
  <si>
    <t>社保卡相关业务不稳定</t>
    <phoneticPr fontId="20" type="noConversion"/>
  </si>
  <si>
    <t>问题跟踪中。当前疑是原因如下：
原因1、医保网络不稳定，无法解决
原因2、程序逻辑，待排查
原因3、医保卡读卡器接触不良</t>
    <phoneticPr fontId="20" type="noConversion"/>
  </si>
  <si>
    <t>当前已完成各渠道明细对账，报表功能设计开发中。</t>
    <phoneticPr fontId="20" type="noConversion"/>
  </si>
  <si>
    <t>当前灯控板串口存在混用情况，导致控制错误；</t>
    <phoneticPr fontId="20" type="noConversion"/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</si>
  <si>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</si>
  <si>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  <phoneticPr fontId="20" type="noConversion"/>
  </si>
  <si>
    <t>证卡打印机升级；</t>
    <phoneticPr fontId="20" type="noConversion"/>
  </si>
  <si>
    <t>1、发卡卡卡、翻面模组错误明细改善；</t>
    <phoneticPr fontId="20" type="noConversion"/>
  </si>
  <si>
    <t>暂未排除出问题，只能通过重构功能代码进行排除，对于已发生数据走现金补录流程解决。</t>
    <phoneticPr fontId="20" type="noConversion"/>
  </si>
  <si>
    <t>广发、招行退款存在因患者刷错银行卡，导致退汇情况；</t>
    <phoneticPr fontId="20" type="noConversion"/>
  </si>
  <si>
    <t>缺陷</t>
    <phoneticPr fontId="20" type="noConversion"/>
  </si>
  <si>
    <t>就医指南</t>
    <phoneticPr fontId="20" type="noConversion"/>
  </si>
  <si>
    <t>HIS接口已开发，自助机功能设计中；</t>
    <phoneticPr fontId="20" type="noConversion"/>
  </si>
  <si>
    <t>分类</t>
  </si>
  <si>
    <t>子类</t>
  </si>
  <si>
    <t>自助机位置和编号</t>
  </si>
  <si>
    <t>驱动</t>
  </si>
  <si>
    <t>其他</t>
  </si>
  <si>
    <t>表单打印机</t>
  </si>
  <si>
    <t>2号门诊4楼027</t>
  </si>
  <si>
    <t>凭条打印机</t>
  </si>
  <si>
    <t>1号门诊1楼060</t>
  </si>
  <si>
    <t>1号门诊1楼056</t>
  </si>
  <si>
    <t>2号门诊1楼006</t>
  </si>
  <si>
    <t>2号门诊2楼014</t>
  </si>
  <si>
    <t>2号门诊1楼005</t>
  </si>
  <si>
    <t>2号门诊4楼026</t>
  </si>
  <si>
    <t>吞卡</t>
  </si>
  <si>
    <t>功能</t>
  </si>
  <si>
    <t>建档</t>
  </si>
  <si>
    <t>界面</t>
  </si>
  <si>
    <t>2号门诊2楼017</t>
  </si>
  <si>
    <t>1号门诊1楼063</t>
  </si>
  <si>
    <t>1号门诊1楼057</t>
  </si>
  <si>
    <t>验证码</t>
  </si>
  <si>
    <t>预约</t>
  </si>
  <si>
    <t>签到</t>
  </si>
  <si>
    <t>一号住院楼一楼077机子关机了，尝试红钮开机失败，拔插电源线恢复</t>
    <phoneticPr fontId="20" type="noConversion"/>
  </si>
  <si>
    <t>身份证办卡，卡卡，打印机显示需排卡，卡卡在色带下，硬排卡后恢复</t>
  </si>
  <si>
    <t>详细描述</t>
    <phoneticPr fontId="20" type="noConversion"/>
  </si>
  <si>
    <t>1号门诊1楼057翻面膜组错误，已处理</t>
    <phoneticPr fontId="20" type="noConversion"/>
  </si>
  <si>
    <t>一号楼一楼079，翻面模组错误，卡卡在翻面模组啦，软排卡取出</t>
    <phoneticPr fontId="20" type="noConversion"/>
  </si>
  <si>
    <t>一号楼一楼079</t>
  </si>
  <si>
    <t>2号4楼025据导医说办不出卡，软重启显示异常，重启证卡打印机未恢复，重启UPS后恢复</t>
    <phoneticPr fontId="20" type="noConversion"/>
  </si>
  <si>
    <t>2号4楼025</t>
  </si>
  <si>
    <t>2号门诊7楼038表单卡纸 已解决</t>
    <phoneticPr fontId="20" type="noConversion"/>
  </si>
  <si>
    <t>2号门诊7楼038</t>
  </si>
  <si>
    <t>1号门诊1楼032病历打印不了，开箱检查无卡纸无异常，重启打印机恢复</t>
    <phoneticPr fontId="20" type="noConversion"/>
  </si>
  <si>
    <t>1号门诊1楼032</t>
  </si>
  <si>
    <t>2号门诊1楼006，表单卡纸，已解决</t>
    <phoneticPr fontId="20" type="noConversion"/>
  </si>
  <si>
    <t>2号2楼014表单卡纸，现已解决</t>
    <phoneticPr fontId="20" type="noConversion"/>
  </si>
  <si>
    <t>2号2楼014</t>
  </si>
  <si>
    <t>1号门诊3楼061凭条打印卡纸，卷入滚轴后，已处理</t>
    <phoneticPr fontId="20" type="noConversion"/>
  </si>
  <si>
    <t>1号门诊3楼061</t>
  </si>
  <si>
    <t>1号门诊3楼061凭条卡纸</t>
    <phoneticPr fontId="20" type="noConversion"/>
  </si>
  <si>
    <t>1号门诊1楼056预存打印凭条是提示打印异常，开机箱查看，凭条有纸，不卡纸，</t>
    <phoneticPr fontId="20" type="noConversion"/>
  </si>
  <si>
    <t>1号门诊楼1楼060凭条打印卡纸，叠在滚轴后，打开看不见，用手指抠出，已处理</t>
    <phoneticPr fontId="20" type="noConversion"/>
  </si>
  <si>
    <t>1号门诊楼1楼060</t>
  </si>
  <si>
    <t>2号8楼043显示凭条纸不足，打开机器将凭条纸往右边挪挪后恢复正常</t>
    <phoneticPr fontId="20" type="noConversion"/>
  </si>
  <si>
    <t>2号8楼043</t>
    <phoneticPr fontId="20" type="noConversion"/>
  </si>
  <si>
    <t>1号门诊4楼052凭条打印卡纸，已处理</t>
    <phoneticPr fontId="20" type="noConversion"/>
  </si>
  <si>
    <t>1号门诊4楼052</t>
  </si>
  <si>
    <t>2号4楼027显示凭条纸不足，无卡纸，有凭条纸，重放凭条纸后恢复正常</t>
    <phoneticPr fontId="20" type="noConversion"/>
  </si>
  <si>
    <t>2号4楼027</t>
  </si>
  <si>
    <t>1号门诊4楼065凭条打印卡纸，已处理</t>
    <phoneticPr fontId="20" type="noConversion"/>
  </si>
  <si>
    <t>1号门诊4楼065</t>
  </si>
  <si>
    <t>一号住院楼一楼076，预存后未打出凭条，提示打印机异常，预存成功。机子未卡纸，下一位患者预存正常出凭条</t>
    <phoneticPr fontId="20" type="noConversion"/>
  </si>
  <si>
    <t>一号住院楼一楼076</t>
  </si>
  <si>
    <t>1号门诊1楼060凭条卡纸</t>
    <phoneticPr fontId="20" type="noConversion"/>
  </si>
  <si>
    <t>1号门诊4楼065预存无凭条打印，后面一个人办理就出凭条了</t>
    <phoneticPr fontId="20" type="noConversion"/>
  </si>
  <si>
    <t xml:space="preserve">2号门诊4楼027凭条有纸显示无纸 已解决 表单卡纸 已解决 </t>
    <phoneticPr fontId="20" type="noConversion"/>
  </si>
  <si>
    <t>2号门诊4楼026显示无法切纸 027显示凭条不足但有凭条 已解决</t>
    <phoneticPr fontId="20" type="noConversion"/>
  </si>
  <si>
    <t>1号门诊1楼060凭条不足，已处理</t>
    <phoneticPr fontId="20" type="noConversion"/>
  </si>
  <si>
    <t>2号门诊4楼026凭条打印机切纸刀切纸时会响 未解决</t>
    <phoneticPr fontId="20" type="noConversion"/>
  </si>
  <si>
    <t>2号门诊1楼005凭条卡纸，已解决</t>
    <phoneticPr fontId="20" type="noConversion"/>
  </si>
  <si>
    <t>2号9楼044凭条卡纸，现已解决</t>
    <phoneticPr fontId="20" type="noConversion"/>
  </si>
  <si>
    <t>2号9楼044</t>
  </si>
  <si>
    <t>2号4楼027显示凭条纸不足，打开机器往右边挪挪后恢复正常</t>
    <phoneticPr fontId="20" type="noConversion"/>
  </si>
  <si>
    <t>2号4楼02</t>
  </si>
  <si>
    <t>2号门诊2楼014，凭条卡纸，已处理</t>
    <phoneticPr fontId="20" type="noConversion"/>
  </si>
  <si>
    <t>1号门诊1楼063凭条不足，已处理</t>
    <phoneticPr fontId="20" type="noConversion"/>
  </si>
  <si>
    <t>1号门诊1楼056凭条不足，已处理</t>
    <phoneticPr fontId="20" type="noConversion"/>
  </si>
  <si>
    <t>2号门诊2楼017凭条卡纸 已解决</t>
    <phoneticPr fontId="20" type="noConversion"/>
  </si>
  <si>
    <t>2号门诊4楼023，凭条卡纸，已解决</t>
    <phoneticPr fontId="20" type="noConversion"/>
  </si>
  <si>
    <t>2号门诊4楼023</t>
  </si>
  <si>
    <t>1号门诊3楼061银行卡正常操作被吞，已取出</t>
    <phoneticPr fontId="20" type="noConversion"/>
  </si>
  <si>
    <t>1号门诊4楼064银行卡预存成功后忘取银行卡被吞，已处理</t>
    <phoneticPr fontId="20" type="noConversion"/>
  </si>
  <si>
    <t>1号门诊4楼064</t>
  </si>
  <si>
    <t>2号门诊8楼042，银行卡，就诊卡吞卡，已处理</t>
    <phoneticPr fontId="20" type="noConversion"/>
  </si>
  <si>
    <t>2号门诊8楼042</t>
  </si>
  <si>
    <t>2号门诊4楼026患者说没退卡别人就插卡了 把他的卡吞了 已解决 025点退卡退不出来 但是卡就在就诊卡入口 已解决</t>
    <phoneticPr fontId="20" type="noConversion"/>
  </si>
  <si>
    <t>一号楼一楼079，社保卡插入了发卡口，已取出</t>
    <phoneticPr fontId="20" type="noConversion"/>
  </si>
  <si>
    <t>2号3楼019缴费时界面死机导致吞卡，现已解决</t>
    <phoneticPr fontId="20" type="noConversion"/>
  </si>
  <si>
    <t>2号3楼019</t>
  </si>
  <si>
    <t>2号3楼011签到时界面死机导致吞卡，现已解决</t>
    <phoneticPr fontId="20" type="noConversion"/>
  </si>
  <si>
    <t>2号3楼011</t>
  </si>
  <si>
    <t>1号门诊1楼060界面死机，导致吞卡，已解决</t>
    <phoneticPr fontId="20" type="noConversion"/>
  </si>
  <si>
    <t>2号3楼020患者误将医保卡插入纸币入口，现已解决</t>
    <phoneticPr fontId="20" type="noConversion"/>
  </si>
  <si>
    <t>2号3楼020</t>
  </si>
  <si>
    <t>一号楼一楼急诊073，银行卡预存，插入银行卡后机器跳回主界面，银行卡未弹出，打开机器发现银行卡在机箱里</t>
    <phoneticPr fontId="20" type="noConversion"/>
  </si>
  <si>
    <t>一号楼一楼急诊073</t>
  </si>
  <si>
    <t>2号1楼050，签到时界面卡死，刷新无效，重启页面恢复</t>
    <phoneticPr fontId="20" type="noConversion"/>
  </si>
  <si>
    <t>2号1楼050</t>
  </si>
  <si>
    <t>2号1楼050，签到时界面卡死，刷新无效，重启页面恢复</t>
    <phoneticPr fontId="20" type="noConversion"/>
  </si>
  <si>
    <t>2号门诊6楼013检查支付环境失败 重启ups恢复</t>
    <phoneticPr fontId="20" type="noConversion"/>
  </si>
  <si>
    <t>2号门诊6楼013</t>
  </si>
  <si>
    <t>1号门诊1楼068界面卡死，刷新一下弹出中止那个界面，点击中止恢复网页已解决</t>
    <phoneticPr fontId="20" type="noConversion"/>
  </si>
  <si>
    <t>1号门诊1楼068</t>
  </si>
  <si>
    <t>1号门诊1楼056无法读取社保卡，socket开着，关闭后重启socket后恢复</t>
    <phoneticPr fontId="20" type="noConversion"/>
  </si>
  <si>
    <t>1号门诊1楼060界面卡死，刷新恢复</t>
    <phoneticPr fontId="20" type="noConversion"/>
  </si>
  <si>
    <t>1号门诊4楼066无语音提示，刷新已恢复</t>
    <phoneticPr fontId="20" type="noConversion"/>
  </si>
  <si>
    <t>1号门诊4楼066</t>
  </si>
  <si>
    <t>1号门诊4楼052读取社保卡失败，上下电失败，已处理</t>
    <phoneticPr fontId="20" type="noConversion"/>
  </si>
  <si>
    <t>2号门诊M层010，患者社保卡缴费是最后一步确定卡死，导致吞卡，恢复后缴费显示缴费失败，已引导到人工窗口</t>
    <phoneticPr fontId="20" type="noConversion"/>
  </si>
  <si>
    <t>2号门诊M层010</t>
  </si>
  <si>
    <t>2号门诊3楼021界面无故被最小化 已解决</t>
    <phoneticPr fontId="20" type="noConversion"/>
  </si>
  <si>
    <t>2号门诊3楼021</t>
  </si>
  <si>
    <t>2号M层012正常操作，点退卡不出，最后在机器里找到，现已解决</t>
    <phoneticPr fontId="20" type="noConversion"/>
  </si>
  <si>
    <t>2号M层012</t>
  </si>
  <si>
    <t>1号住院1楼076号机被患者不晓得点击屏幕导致白屏吞卡，刷新关闭重新打开界面恢复，已处理</t>
    <phoneticPr fontId="20" type="noConversion"/>
  </si>
  <si>
    <t>1号住院1楼076</t>
  </si>
  <si>
    <t>1号门诊063号在预约签到时卡死，刷新几下恢复</t>
    <phoneticPr fontId="20" type="noConversion"/>
  </si>
  <si>
    <t>1号门诊063</t>
  </si>
  <si>
    <t>2号门诊7楼038签到成功但是卡住 重开网页恢复</t>
    <phoneticPr fontId="20" type="noConversion"/>
  </si>
  <si>
    <t>2号门诊6楼034无语音提示 刷新后恢复</t>
    <phoneticPr fontId="20" type="noConversion"/>
  </si>
  <si>
    <t>2号门诊6楼034</t>
  </si>
  <si>
    <t>2号门诊5楼031比例无故被调成75 已恢复</t>
    <phoneticPr fontId="20" type="noConversion"/>
  </si>
  <si>
    <t>2号门诊5楼031</t>
    <phoneticPr fontId="20" type="noConversion"/>
  </si>
  <si>
    <t>1号门诊1楼063预约签到确定时卡死，刷新恢复</t>
    <phoneticPr fontId="20" type="noConversion"/>
  </si>
  <si>
    <t>2号5楼030和031缴费时界面死机导致吞卡，现已解决</t>
    <phoneticPr fontId="20" type="noConversion"/>
  </si>
  <si>
    <t>2号5楼030和031</t>
    <phoneticPr fontId="20" type="noConversion"/>
  </si>
  <si>
    <t>2号6楼033无语音提示，刷新后恢复</t>
    <phoneticPr fontId="20" type="noConversion"/>
  </si>
  <si>
    <t>2号6楼033</t>
  </si>
  <si>
    <t>一号住院楼一楼077，就诊卡插入以后关机，就诊卡被吞，重启ups，卡已取出</t>
    <phoneticPr fontId="20" type="noConversion"/>
  </si>
  <si>
    <t>一号住院楼一楼077</t>
  </si>
  <si>
    <t>一号住院楼一楼077，机箱后方连接电源松动导致关机，已解决</t>
    <phoneticPr fontId="20" type="noConversion"/>
  </si>
  <si>
    <t>2号门诊3楼020钱箱异常 未恢复</t>
    <phoneticPr fontId="20" type="noConversion"/>
  </si>
  <si>
    <t>2号门诊3楼020</t>
    <phoneticPr fontId="20" type="noConversion"/>
  </si>
  <si>
    <t>一号住院楼一楼077，机器自动关机，重启ups开机后又自动关机了，红钮指示灯是亮的</t>
    <phoneticPr fontId="20" type="noConversion"/>
  </si>
  <si>
    <t>1号门诊1楼068现金预存显示钱箱异常，红灯一直闪，刷新无效，重启网页无效，重启计算机无效，重启UPS恢复</t>
    <phoneticPr fontId="20" type="noConversion"/>
  </si>
  <si>
    <t>急诊科073钱箱异常，纸币入口一直红色灯，刷新无效，重新启动无效，重启Ups恢复了</t>
    <phoneticPr fontId="20" type="noConversion"/>
  </si>
  <si>
    <t>急诊科073</t>
  </si>
  <si>
    <t>一号楼 一楼051，纸币器一直是绿灯</t>
    <phoneticPr fontId="20" type="noConversion"/>
  </si>
  <si>
    <t>一号楼 一楼051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</si>
</sst>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_ "/>
    <numFmt numFmtId="178" formatCode="0;[Red]0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0" fontId="19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/>
  </cellStyleXfs>
  <cellXfs count="197">
    <xf numFmtId="0" fontId="0" fillId="0" borderId="0" xfId="0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Fill="1">
      <alignment vertical="center"/>
    </xf>
    <xf numFmtId="0" fontId="2" fillId="3" borderId="2" xfId="0" applyFont="1" applyFill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4" fillId="3" borderId="2" xfId="3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6" fillId="2" borderId="2" xfId="3" applyNumberFormat="1" applyFont="1" applyFill="1" applyBorder="1" applyAlignment="1">
      <alignment horizontal="center" vertical="center" wrapText="1"/>
    </xf>
    <xf numFmtId="49" fontId="6" fillId="3" borderId="2" xfId="3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176" fontId="0" fillId="2" borderId="2" xfId="0" applyNumberFormat="1" applyFill="1" applyBorder="1">
      <alignment vertical="center"/>
    </xf>
    <xf numFmtId="176" fontId="6" fillId="3" borderId="2" xfId="3" applyNumberFormat="1" applyFont="1" applyFill="1" applyBorder="1" applyAlignment="1">
      <alignment horizontal="center" vertical="center" wrapText="1"/>
    </xf>
    <xf numFmtId="176" fontId="19" fillId="0" borderId="2" xfId="3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176" fontId="19" fillId="0" borderId="2" xfId="3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2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9" fillId="0" borderId="5" xfId="3" applyNumberForma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3" applyNumberFormat="1" applyFont="1" applyBorder="1">
      <alignment vertical="center"/>
    </xf>
    <xf numFmtId="176" fontId="0" fillId="0" borderId="5" xfId="3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49" fontId="9" fillId="0" borderId="2" xfId="0" applyNumberFormat="1" applyFon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0" borderId="2" xfId="3" applyNumberFormat="1" applyFont="1" applyBorder="1" applyAlignment="1">
      <alignment horizontal="center" vertical="center"/>
    </xf>
    <xf numFmtId="176" fontId="13" fillId="3" borderId="2" xfId="3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14" fillId="0" borderId="0" xfId="1">
      <alignment vertical="center"/>
    </xf>
    <xf numFmtId="0" fontId="19" fillId="0" borderId="0" xfId="3">
      <alignment vertical="center"/>
    </xf>
    <xf numFmtId="10" fontId="0" fillId="0" borderId="0" xfId="0" applyNumberFormat="1">
      <alignment vertical="center"/>
    </xf>
    <xf numFmtId="10" fontId="0" fillId="2" borderId="2" xfId="0" applyNumberFormat="1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0" fontId="0" fillId="0" borderId="2" xfId="0" applyNumberFormat="1" applyFill="1" applyBorder="1">
      <alignment vertical="center"/>
    </xf>
    <xf numFmtId="0" fontId="0" fillId="2" borderId="2" xfId="0" applyFont="1" applyFill="1" applyBorder="1">
      <alignment vertical="center"/>
    </xf>
    <xf numFmtId="10" fontId="0" fillId="2" borderId="2" xfId="2" applyNumberFormat="1" applyFont="1" applyFill="1" applyBorder="1" applyAlignment="1">
      <alignment vertical="center"/>
    </xf>
    <xf numFmtId="9" fontId="0" fillId="0" borderId="2" xfId="2" applyFont="1" applyBorder="1" applyAlignment="1">
      <alignment vertical="center"/>
    </xf>
    <xf numFmtId="0" fontId="0" fillId="0" borderId="2" xfId="0" applyFont="1" applyBorder="1">
      <alignment vertical="center"/>
    </xf>
    <xf numFmtId="0" fontId="0" fillId="6" borderId="2" xfId="0" applyFont="1" applyFill="1" applyBorder="1">
      <alignment vertical="center"/>
    </xf>
    <xf numFmtId="10" fontId="0" fillId="6" borderId="2" xfId="2" applyNumberFormat="1" applyFont="1" applyFill="1" applyBorder="1" applyAlignment="1">
      <alignment vertical="center"/>
    </xf>
    <xf numFmtId="0" fontId="0" fillId="6" borderId="2" xfId="0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5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5" borderId="2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2" xfId="0" applyFont="1" applyFill="1" applyBorder="1">
      <alignment vertical="center"/>
    </xf>
    <xf numFmtId="0" fontId="0" fillId="8" borderId="2" xfId="0" applyFont="1" applyFill="1" applyBorder="1">
      <alignment vertical="center"/>
    </xf>
    <xf numFmtId="177" fontId="0" fillId="7" borderId="2" xfId="0" applyNumberFormat="1" applyFill="1" applyBorder="1">
      <alignment vertical="center"/>
    </xf>
    <xf numFmtId="177" fontId="0" fillId="8" borderId="0" xfId="0" applyNumberFormat="1" applyFill="1" applyBorder="1">
      <alignment vertical="center"/>
    </xf>
    <xf numFmtId="177" fontId="0" fillId="9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0" fontId="0" fillId="7" borderId="2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2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1" borderId="2" xfId="0" applyFill="1" applyBorder="1">
      <alignment vertical="center"/>
    </xf>
    <xf numFmtId="10" fontId="0" fillId="0" borderId="2" xfId="2" applyNumberFormat="1" applyFont="1" applyFill="1" applyBorder="1" applyAlignment="1">
      <alignment vertical="center"/>
    </xf>
    <xf numFmtId="10" fontId="0" fillId="0" borderId="2" xfId="2" applyNumberFormat="1" applyFont="1" applyBorder="1" applyAlignment="1">
      <alignment vertical="center"/>
    </xf>
    <xf numFmtId="0" fontId="0" fillId="0" borderId="2" xfId="2" applyNumberFormat="1" applyFont="1" applyBorder="1" applyAlignment="1">
      <alignment vertical="center"/>
    </xf>
    <xf numFmtId="10" fontId="0" fillId="0" borderId="2" xfId="0" applyNumberFormat="1" applyBorder="1">
      <alignment vertical="center"/>
    </xf>
    <xf numFmtId="10" fontId="0" fillId="0" borderId="2" xfId="0" applyNumberFormat="1" applyBorder="1" applyAlignment="1">
      <alignment horizontal="right" vertical="center"/>
    </xf>
    <xf numFmtId="58" fontId="0" fillId="11" borderId="2" xfId="0" applyNumberFormat="1" applyFill="1" applyBorder="1">
      <alignment vertical="center"/>
    </xf>
    <xf numFmtId="58" fontId="0" fillId="10" borderId="2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2" xfId="0" applyNumberFormat="1" applyFill="1" applyBorder="1">
      <alignment vertical="center"/>
    </xf>
    <xf numFmtId="10" fontId="0" fillId="0" borderId="4" xfId="0" applyNumberFormat="1" applyBorder="1">
      <alignment vertical="center"/>
    </xf>
    <xf numFmtId="10" fontId="0" fillId="6" borderId="2" xfId="0" applyNumberFormat="1" applyFill="1" applyBorder="1">
      <alignment vertical="center"/>
    </xf>
    <xf numFmtId="10" fontId="0" fillId="6" borderId="2" xfId="0" applyNumberForma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2" xfId="2" applyNumberFormat="1" applyFont="1" applyFill="1" applyBorder="1" applyAlignment="1">
      <alignment vertical="center"/>
    </xf>
    <xf numFmtId="10" fontId="0" fillId="12" borderId="2" xfId="0" applyNumberFormat="1" applyFill="1" applyBorder="1">
      <alignment vertical="center"/>
    </xf>
    <xf numFmtId="58" fontId="15" fillId="11" borderId="2" xfId="0" applyNumberFormat="1" applyFont="1" applyFill="1" applyBorder="1">
      <alignment vertical="center"/>
    </xf>
    <xf numFmtId="10" fontId="0" fillId="13" borderId="2" xfId="2" applyNumberFormat="1" applyFont="1" applyFill="1" applyBorder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Border="1" applyAlignment="1">
      <alignment horizontal="left" vertical="center"/>
    </xf>
    <xf numFmtId="176" fontId="17" fillId="14" borderId="2" xfId="0" applyNumberFormat="1" applyFont="1" applyFill="1" applyBorder="1" applyAlignment="1">
      <alignment horizontal="center" vertical="center" wrapText="1"/>
    </xf>
    <xf numFmtId="0" fontId="17" fillId="14" borderId="2" xfId="0" applyFont="1" applyFill="1" applyBorder="1" applyAlignment="1">
      <alignment horizontal="center" vertical="center" wrapText="1"/>
    </xf>
    <xf numFmtId="176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18" fillId="0" borderId="2" xfId="0" applyFont="1" applyBorder="1" applyAlignment="1">
      <alignment horizontal="justify" vertical="center" wrapText="1"/>
    </xf>
    <xf numFmtId="14" fontId="17" fillId="0" borderId="2" xfId="0" applyNumberFormat="1" applyFont="1" applyBorder="1" applyAlignment="1">
      <alignment horizontal="justify" vertical="center" wrapText="1"/>
    </xf>
    <xf numFmtId="0" fontId="0" fillId="16" borderId="0" xfId="0" applyFill="1">
      <alignment vertical="center"/>
    </xf>
    <xf numFmtId="178" fontId="0" fillId="4" borderId="2" xfId="0" applyNumberFormat="1" applyFill="1" applyBorder="1">
      <alignment vertical="center"/>
    </xf>
    <xf numFmtId="178" fontId="0" fillId="0" borderId="2" xfId="2" applyNumberFormat="1" applyFont="1" applyBorder="1" applyAlignment="1">
      <alignment vertical="center"/>
    </xf>
    <xf numFmtId="178" fontId="0" fillId="0" borderId="2" xfId="0" applyNumberFormat="1" applyBorder="1">
      <alignment vertical="center"/>
    </xf>
    <xf numFmtId="10" fontId="0" fillId="4" borderId="2" xfId="0" applyNumberFormat="1" applyFill="1" applyBorder="1">
      <alignment vertical="center"/>
    </xf>
    <xf numFmtId="0" fontId="15" fillId="2" borderId="2" xfId="0" applyFont="1" applyFill="1" applyBorder="1">
      <alignment vertical="center"/>
    </xf>
    <xf numFmtId="0" fontId="15" fillId="0" borderId="0" xfId="0" applyFont="1">
      <alignment vertical="center"/>
    </xf>
    <xf numFmtId="49" fontId="21" fillId="3" borderId="2" xfId="3" applyNumberFormat="1" applyFont="1" applyFill="1" applyBorder="1" applyAlignment="1">
      <alignment horizontal="center" vertical="center" wrapText="1"/>
    </xf>
    <xf numFmtId="0" fontId="22" fillId="0" borderId="0" xfId="0" applyFont="1" applyFill="1">
      <alignment vertical="center"/>
    </xf>
    <xf numFmtId="0" fontId="0" fillId="17" borderId="2" xfId="0" applyFill="1" applyBorder="1">
      <alignment vertical="center"/>
    </xf>
    <xf numFmtId="49" fontId="0" fillId="17" borderId="2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49" fontId="0" fillId="17" borderId="2" xfId="0" applyNumberFormat="1" applyFill="1" applyBorder="1">
      <alignment vertical="center"/>
    </xf>
    <xf numFmtId="20" fontId="0" fillId="17" borderId="2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left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17" fillId="15" borderId="2" xfId="0" applyFont="1" applyFill="1" applyBorder="1" applyAlignment="1">
      <alignment horizontal="left" vertical="center" wrapText="1"/>
    </xf>
    <xf numFmtId="0" fontId="17" fillId="15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horizontal="left" vertical="center" wrapText="1"/>
    </xf>
    <xf numFmtId="0" fontId="17" fillId="15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>
      <alignment vertical="center"/>
    </xf>
    <xf numFmtId="14" fontId="2" fillId="0" borderId="3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58" fontId="15" fillId="10" borderId="0" xfId="4" applyNumberFormat="1" applyFill="1">
      <alignment vertical="center"/>
    </xf>
    <xf numFmtId="10" fontId="15" fillId="3" borderId="2" xfId="5" applyNumberFormat="1" applyFont="1" applyFill="1" applyBorder="1" applyAlignment="1">
      <alignment vertical="center"/>
    </xf>
    <xf numFmtId="10" fontId="15" fillId="13" borderId="2" xfId="5" applyNumberFormat="1" applyFont="1" applyFill="1" applyBorder="1" applyAlignment="1">
      <alignment vertical="center"/>
    </xf>
    <xf numFmtId="0" fontId="15" fillId="0" borderId="2" xfId="4" applyBorder="1">
      <alignment vertical="center"/>
    </xf>
    <xf numFmtId="10" fontId="15" fillId="0" borderId="2" xfId="4" applyNumberFormat="1" applyBorder="1">
      <alignment vertical="center"/>
    </xf>
    <xf numFmtId="0" fontId="15" fillId="0" borderId="0" xfId="4">
      <alignment vertical="center"/>
    </xf>
  </cellXfs>
  <cellStyles count="6">
    <cellStyle name="百分比" xfId="2" builtinId="5"/>
    <cellStyle name="百分比 2" xfId="5"/>
    <cellStyle name="常规" xfId="0" builtinId="0"/>
    <cellStyle name="常规 2" xfId="3"/>
    <cellStyle name="常规 3" xfId="4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3" sqref="I3"/>
    </sheetView>
  </sheetViews>
  <sheetFormatPr defaultColWidth="9" defaultRowHeight="13.5"/>
  <cols>
    <col min="1" max="1" width="5.875" style="101" customWidth="1"/>
    <col min="2" max="2" width="42.375" style="102" customWidth="1"/>
    <col min="3" max="3" width="44.5" style="102" customWidth="1"/>
    <col min="4" max="4" width="11.625" style="102" customWidth="1"/>
    <col min="5" max="5" width="9" style="102"/>
    <col min="6" max="6" width="10.5" style="102" customWidth="1"/>
    <col min="7" max="16384" width="9" style="102"/>
  </cols>
  <sheetData>
    <row r="1" spans="1:6" ht="14.25">
      <c r="A1" s="135" t="s">
        <v>0</v>
      </c>
      <c r="B1" s="135"/>
      <c r="C1" s="135"/>
      <c r="D1" s="103"/>
    </row>
    <row r="2" spans="1:6" ht="14.25">
      <c r="A2" s="104" t="s">
        <v>1</v>
      </c>
      <c r="B2" s="105" t="s">
        <v>2</v>
      </c>
      <c r="C2" s="105" t="s">
        <v>3</v>
      </c>
    </row>
    <row r="3" spans="1:6" ht="156.75">
      <c r="A3" s="106">
        <v>1</v>
      </c>
      <c r="B3" s="107" t="s">
        <v>530</v>
      </c>
      <c r="C3" s="107" t="s">
        <v>531</v>
      </c>
      <c r="D3" s="108"/>
    </row>
    <row r="4" spans="1:6" ht="14.25">
      <c r="A4" s="106">
        <v>2</v>
      </c>
      <c r="B4" s="107" t="s">
        <v>532</v>
      </c>
      <c r="C4" s="107" t="s">
        <v>533</v>
      </c>
      <c r="D4" s="108"/>
    </row>
    <row r="6" spans="1:6" ht="14.25">
      <c r="A6" s="135" t="s">
        <v>4</v>
      </c>
      <c r="B6" s="135"/>
      <c r="C6" s="135"/>
      <c r="D6" s="135"/>
      <c r="E6" s="135"/>
      <c r="F6" s="135"/>
    </row>
    <row r="7" spans="1:6" ht="14.25">
      <c r="A7" s="104" t="s">
        <v>1</v>
      </c>
      <c r="B7" s="105" t="s">
        <v>2</v>
      </c>
      <c r="C7" s="105" t="s">
        <v>5</v>
      </c>
      <c r="D7" s="105" t="s">
        <v>6</v>
      </c>
      <c r="E7" s="105" t="s">
        <v>7</v>
      </c>
      <c r="F7" s="105" t="s">
        <v>8</v>
      </c>
    </row>
    <row r="8" spans="1:6" ht="14.25">
      <c r="A8" s="136" t="s">
        <v>9</v>
      </c>
      <c r="B8" s="136"/>
      <c r="C8" s="136"/>
      <c r="D8" s="136"/>
      <c r="E8" s="136"/>
      <c r="F8" s="136"/>
    </row>
    <row r="9" spans="1:6" ht="14.25">
      <c r="A9" s="106">
        <v>1</v>
      </c>
      <c r="B9" s="107" t="s">
        <v>518</v>
      </c>
      <c r="C9" s="109" t="s">
        <v>519</v>
      </c>
      <c r="D9" s="107" t="s">
        <v>10</v>
      </c>
      <c r="E9" s="107" t="s">
        <v>520</v>
      </c>
      <c r="F9" s="110">
        <v>42937</v>
      </c>
    </row>
    <row r="10" spans="1:6" ht="14.25">
      <c r="A10" s="106">
        <v>2</v>
      </c>
      <c r="B10" s="107" t="s">
        <v>12</v>
      </c>
      <c r="C10" s="109" t="s">
        <v>521</v>
      </c>
      <c r="D10" s="107" t="s">
        <v>10</v>
      </c>
      <c r="E10" s="107" t="s">
        <v>14</v>
      </c>
      <c r="F10" s="110">
        <v>42946</v>
      </c>
    </row>
    <row r="11" spans="1:6" ht="14.25">
      <c r="A11" s="106">
        <v>3</v>
      </c>
      <c r="B11" s="107" t="s">
        <v>15</v>
      </c>
      <c r="C11" s="109" t="s">
        <v>13</v>
      </c>
      <c r="D11" s="107" t="s">
        <v>10</v>
      </c>
      <c r="E11" s="107" t="s">
        <v>14</v>
      </c>
      <c r="F11" s="110">
        <v>42946</v>
      </c>
    </row>
    <row r="12" spans="1:6" ht="14.25">
      <c r="A12" s="137" t="s">
        <v>16</v>
      </c>
      <c r="B12" s="138"/>
      <c r="C12" s="138"/>
      <c r="D12" s="138"/>
      <c r="E12" s="138"/>
      <c r="F12" s="139"/>
    </row>
    <row r="13" spans="1:6" ht="28.5">
      <c r="A13" s="106">
        <v>1</v>
      </c>
      <c r="B13" s="107" t="s">
        <v>522</v>
      </c>
      <c r="C13" s="107" t="s">
        <v>523</v>
      </c>
      <c r="D13" s="107" t="s">
        <v>17</v>
      </c>
      <c r="E13" s="107" t="s">
        <v>11</v>
      </c>
      <c r="F13" s="110">
        <v>42941</v>
      </c>
    </row>
    <row r="14" spans="1:6" ht="28.5">
      <c r="A14" s="106">
        <v>2</v>
      </c>
      <c r="B14" s="107" t="s">
        <v>524</v>
      </c>
      <c r="C14" s="107" t="s">
        <v>534</v>
      </c>
      <c r="D14" s="107" t="s">
        <v>17</v>
      </c>
      <c r="E14" s="107" t="s">
        <v>11</v>
      </c>
      <c r="F14" s="110">
        <v>42941</v>
      </c>
    </row>
    <row r="15" spans="1:6" ht="28.5">
      <c r="A15" s="106">
        <v>3</v>
      </c>
      <c r="B15" s="107" t="s">
        <v>535</v>
      </c>
      <c r="C15" s="107" t="s">
        <v>525</v>
      </c>
      <c r="D15" s="107" t="s">
        <v>18</v>
      </c>
      <c r="E15" s="107" t="s">
        <v>14</v>
      </c>
      <c r="F15" s="110">
        <v>42946</v>
      </c>
    </row>
    <row r="16" spans="1:6" ht="57">
      <c r="A16" s="106">
        <v>4</v>
      </c>
      <c r="B16" s="107" t="s">
        <v>526</v>
      </c>
      <c r="C16" s="107" t="s">
        <v>527</v>
      </c>
      <c r="D16" s="107" t="s">
        <v>536</v>
      </c>
      <c r="E16" s="107" t="s">
        <v>520</v>
      </c>
      <c r="F16" s="110">
        <v>42946</v>
      </c>
    </row>
    <row r="17" spans="1:6" ht="28.5">
      <c r="A17" s="106">
        <v>5</v>
      </c>
      <c r="B17" s="107" t="s">
        <v>19</v>
      </c>
      <c r="C17" s="107" t="s">
        <v>528</v>
      </c>
      <c r="D17" s="107" t="s">
        <v>18</v>
      </c>
      <c r="E17" s="107" t="s">
        <v>520</v>
      </c>
      <c r="F17" s="110">
        <v>42946</v>
      </c>
    </row>
    <row r="18" spans="1:6" ht="14.25">
      <c r="A18" s="106">
        <v>6</v>
      </c>
      <c r="B18" s="107" t="s">
        <v>537</v>
      </c>
      <c r="C18" s="107" t="s">
        <v>538</v>
      </c>
      <c r="D18" s="107" t="s">
        <v>18</v>
      </c>
      <c r="E18" s="107" t="s">
        <v>520</v>
      </c>
      <c r="F18" s="110">
        <v>42941</v>
      </c>
    </row>
    <row r="19" spans="1:6" ht="14.25">
      <c r="A19" s="106">
        <v>7</v>
      </c>
      <c r="B19" s="107" t="s">
        <v>20</v>
      </c>
      <c r="C19" s="107" t="s">
        <v>21</v>
      </c>
      <c r="D19" s="107" t="s">
        <v>18</v>
      </c>
      <c r="E19" s="107" t="s">
        <v>14</v>
      </c>
      <c r="F19" s="110">
        <v>42946</v>
      </c>
    </row>
    <row r="20" spans="1:6" ht="28.5">
      <c r="A20" s="106">
        <v>8</v>
      </c>
      <c r="B20" s="107" t="s">
        <v>22</v>
      </c>
      <c r="C20" s="107" t="s">
        <v>529</v>
      </c>
      <c r="D20" s="107" t="s">
        <v>17</v>
      </c>
      <c r="E20" s="107" t="s">
        <v>23</v>
      </c>
      <c r="F20" s="110">
        <v>42946</v>
      </c>
    </row>
  </sheetData>
  <mergeCells count="4">
    <mergeCell ref="A1:C1"/>
    <mergeCell ref="A6:F6"/>
    <mergeCell ref="A8:F8"/>
    <mergeCell ref="A12:F12"/>
  </mergeCells>
  <phoneticPr fontId="2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pane xSplit="2" ySplit="1" topLeftCell="W8" activePane="bottomRight" state="frozen"/>
      <selection pane="topRight"/>
      <selection pane="bottomLeft"/>
      <selection pane="bottomRight" activeCell="AB6" sqref="AB6"/>
    </sheetView>
  </sheetViews>
  <sheetFormatPr defaultColWidth="11" defaultRowHeight="13.5"/>
  <cols>
    <col min="1" max="1" width="5.125" style="9" customWidth="1"/>
    <col min="2" max="2" width="18" customWidth="1"/>
    <col min="3" max="10" width="12.5" customWidth="1"/>
    <col min="11" max="11" width="12" customWidth="1"/>
    <col min="13" max="13" width="11" style="78"/>
    <col min="18" max="18" width="11.5" customWidth="1"/>
  </cols>
  <sheetData>
    <row r="1" spans="1:28">
      <c r="A1" s="79" t="s">
        <v>1</v>
      </c>
      <c r="B1" s="80" t="s">
        <v>24</v>
      </c>
      <c r="C1" s="80" t="s">
        <v>25</v>
      </c>
      <c r="D1" s="81" t="s">
        <v>26</v>
      </c>
      <c r="E1" s="81" t="s">
        <v>27</v>
      </c>
      <c r="F1" s="80" t="s">
        <v>28</v>
      </c>
      <c r="G1" s="80" t="s">
        <v>29</v>
      </c>
      <c r="H1" s="80" t="s">
        <v>30</v>
      </c>
      <c r="I1" s="80" t="s">
        <v>31</v>
      </c>
      <c r="J1" s="80" t="s">
        <v>32</v>
      </c>
      <c r="K1" s="87" t="s">
        <v>33</v>
      </c>
      <c r="L1" s="87" t="s">
        <v>34</v>
      </c>
      <c r="M1" s="88">
        <v>42919</v>
      </c>
      <c r="N1" s="89">
        <v>42920</v>
      </c>
      <c r="O1" s="90">
        <v>42921</v>
      </c>
      <c r="P1" s="90">
        <v>42922</v>
      </c>
      <c r="Q1" s="90">
        <v>42923</v>
      </c>
      <c r="R1" s="87" t="s">
        <v>35</v>
      </c>
      <c r="S1" s="87" t="s">
        <v>36</v>
      </c>
      <c r="T1" s="89">
        <v>42926</v>
      </c>
      <c r="U1" s="89">
        <v>42927</v>
      </c>
      <c r="V1" s="90">
        <v>42928</v>
      </c>
      <c r="W1" s="90">
        <v>42929</v>
      </c>
      <c r="X1" s="89">
        <v>42930</v>
      </c>
      <c r="Y1" s="99" t="s">
        <v>472</v>
      </c>
      <c r="Z1" s="99" t="s">
        <v>37</v>
      </c>
      <c r="AA1" s="191">
        <v>42933</v>
      </c>
      <c r="AB1" s="89">
        <v>42934</v>
      </c>
    </row>
    <row r="2" spans="1:28" ht="14.25">
      <c r="A2" s="26">
        <v>1</v>
      </c>
      <c r="B2" s="27" t="s">
        <v>38</v>
      </c>
      <c r="C2" s="82">
        <v>1.03E-2</v>
      </c>
      <c r="D2" s="82">
        <v>1.1070110701107E-2</v>
      </c>
      <c r="E2" s="83">
        <v>5.0167224080267603E-3</v>
      </c>
      <c r="F2" s="83">
        <v>5.73355817875211E-3</v>
      </c>
      <c r="G2" s="83">
        <v>9.7363083164300201E-3</v>
      </c>
      <c r="H2" s="82">
        <v>1.6241299303944301E-2</v>
      </c>
      <c r="I2" s="82">
        <v>1.23402379903041E-2</v>
      </c>
      <c r="J2" s="83">
        <v>6.8819481206987797E-3</v>
      </c>
      <c r="K2" s="85">
        <v>9.5602294455066905E-3</v>
      </c>
      <c r="L2" s="85">
        <v>0</v>
      </c>
      <c r="M2" s="86">
        <v>6.0070671378091899E-3</v>
      </c>
      <c r="N2" s="85">
        <v>1.2136974425661E-2</v>
      </c>
      <c r="O2" s="91">
        <v>5.6034482758620698E-3</v>
      </c>
      <c r="P2" s="91">
        <v>6.7057837384744299E-3</v>
      </c>
      <c r="Q2" s="85">
        <v>5.9363194819212102E-3</v>
      </c>
      <c r="R2" s="85">
        <v>7.59734093067426E-3</v>
      </c>
      <c r="S2" s="85">
        <v>6.4935064935064896E-3</v>
      </c>
      <c r="T2" s="97">
        <v>3.83141762452107E-3</v>
      </c>
      <c r="U2" s="85">
        <v>2.07900207900208E-3</v>
      </c>
      <c r="V2" s="85">
        <v>2.76370336250576E-3</v>
      </c>
      <c r="W2" s="85">
        <v>0</v>
      </c>
      <c r="X2" s="85">
        <v>2.22841225626741E-3</v>
      </c>
      <c r="Y2" s="85">
        <v>0</v>
      </c>
      <c r="Z2" s="85">
        <v>1.1001100110011001E-3</v>
      </c>
      <c r="AA2" s="192">
        <v>0</v>
      </c>
      <c r="AB2" s="97">
        <v>1.4814814814814814E-3</v>
      </c>
    </row>
    <row r="3" spans="1:28">
      <c r="A3" s="26">
        <v>2</v>
      </c>
      <c r="B3" s="28" t="s">
        <v>39</v>
      </c>
      <c r="C3" s="82">
        <v>6.1054202564276498E-4</v>
      </c>
      <c r="D3" s="83">
        <v>4.6210720887245802E-4</v>
      </c>
      <c r="E3" s="83">
        <v>1.58793171893609E-3</v>
      </c>
      <c r="F3" s="83">
        <v>7.2456767462081002E-4</v>
      </c>
      <c r="G3" s="83">
        <v>8.6105675146771002E-4</v>
      </c>
      <c r="H3" s="82">
        <v>6.2864327351697298E-4</v>
      </c>
      <c r="I3" s="82">
        <v>1.1297182349813901E-3</v>
      </c>
      <c r="J3" s="83">
        <v>8.1366965012204999E-4</v>
      </c>
      <c r="K3" s="85">
        <v>5.7183702644746201E-4</v>
      </c>
      <c r="L3" s="85">
        <v>0</v>
      </c>
      <c r="M3" s="86">
        <v>1.0287007509515501E-3</v>
      </c>
      <c r="N3" s="85">
        <v>5.0758558456939795E-4</v>
      </c>
      <c r="O3" s="85">
        <v>7.5604838709677396E-4</v>
      </c>
      <c r="P3" s="85">
        <v>6.3147259408941699E-4</v>
      </c>
      <c r="Q3" s="85">
        <v>1.48809523809524E-3</v>
      </c>
      <c r="R3" s="85">
        <v>1.1045147038519899E-3</v>
      </c>
      <c r="S3" s="85">
        <v>8.8691796008869201E-4</v>
      </c>
      <c r="T3" s="97">
        <v>4.9956855443026498E-4</v>
      </c>
      <c r="U3" s="85">
        <v>1.19277519027604E-3</v>
      </c>
      <c r="V3" s="85">
        <v>1.36935142537035E-3</v>
      </c>
      <c r="W3" s="85">
        <v>9.1329413779325298E-4</v>
      </c>
      <c r="X3" s="85">
        <v>1.6434979113880701E-3</v>
      </c>
      <c r="Y3" s="85">
        <v>4.1272799893489502E-3</v>
      </c>
      <c r="Z3" s="85">
        <v>1.8050541516245501E-3</v>
      </c>
      <c r="AA3" s="192">
        <v>1.9888785160530908E-3</v>
      </c>
      <c r="AB3" s="97">
        <v>8.5412452236457634E-4</v>
      </c>
    </row>
    <row r="4" spans="1:28">
      <c r="A4" s="26">
        <v>3</v>
      </c>
      <c r="B4" s="28" t="s">
        <v>40</v>
      </c>
      <c r="C4" s="82" t="s">
        <v>41</v>
      </c>
      <c r="D4" s="83"/>
      <c r="E4" s="83"/>
      <c r="F4" s="84" t="s">
        <v>41</v>
      </c>
      <c r="G4" s="83" t="s">
        <v>41</v>
      </c>
      <c r="H4" s="82" t="s">
        <v>41</v>
      </c>
      <c r="I4" s="82" t="s">
        <v>41</v>
      </c>
      <c r="J4" s="83"/>
      <c r="K4" s="85" t="s">
        <v>41</v>
      </c>
      <c r="L4" s="85" t="s">
        <v>41</v>
      </c>
      <c r="M4" s="86" t="s">
        <v>41</v>
      </c>
      <c r="N4" s="85" t="s">
        <v>41</v>
      </c>
      <c r="O4" s="85" t="s">
        <v>41</v>
      </c>
      <c r="P4" s="85" t="s">
        <v>41</v>
      </c>
      <c r="Q4" s="85" t="s">
        <v>41</v>
      </c>
      <c r="R4" s="85"/>
      <c r="T4" s="97" t="s">
        <v>41</v>
      </c>
      <c r="U4" s="85" t="s">
        <v>41</v>
      </c>
      <c r="V4" s="85" t="s">
        <v>41</v>
      </c>
      <c r="W4" s="85" t="s">
        <v>41</v>
      </c>
      <c r="X4" s="85" t="s">
        <v>41</v>
      </c>
      <c r="Y4" s="2"/>
      <c r="Z4" s="2"/>
      <c r="AA4" s="192"/>
      <c r="AB4" s="97"/>
    </row>
    <row r="5" spans="1:28">
      <c r="A5" s="26">
        <v>4</v>
      </c>
      <c r="B5" s="28" t="s">
        <v>42</v>
      </c>
      <c r="C5" s="82" t="s">
        <v>41</v>
      </c>
      <c r="D5" s="83"/>
      <c r="E5" s="83"/>
      <c r="F5" s="84" t="s">
        <v>41</v>
      </c>
      <c r="G5" s="83" t="s">
        <v>41</v>
      </c>
      <c r="H5" s="82" t="s">
        <v>41</v>
      </c>
      <c r="I5" s="82" t="s">
        <v>41</v>
      </c>
      <c r="J5" s="83"/>
      <c r="K5" s="85" t="s">
        <v>41</v>
      </c>
      <c r="L5" s="85" t="s">
        <v>41</v>
      </c>
      <c r="M5" s="86" t="s">
        <v>41</v>
      </c>
      <c r="N5" s="85" t="s">
        <v>41</v>
      </c>
      <c r="O5" s="85" t="s">
        <v>41</v>
      </c>
      <c r="P5" s="85" t="s">
        <v>41</v>
      </c>
      <c r="Q5" s="85" t="s">
        <v>41</v>
      </c>
      <c r="R5" s="85"/>
      <c r="S5" s="85"/>
      <c r="T5" s="97" t="s">
        <v>41</v>
      </c>
      <c r="U5" s="85" t="s">
        <v>41</v>
      </c>
      <c r="V5" s="85" t="s">
        <v>41</v>
      </c>
      <c r="W5" s="85" t="s">
        <v>41</v>
      </c>
      <c r="X5" s="85" t="s">
        <v>41</v>
      </c>
      <c r="Y5" s="85"/>
      <c r="Z5" s="85"/>
      <c r="AA5" s="192"/>
      <c r="AB5" s="97"/>
    </row>
    <row r="6" spans="1:28">
      <c r="A6" s="26">
        <v>5</v>
      </c>
      <c r="B6" s="56" t="s">
        <v>43</v>
      </c>
      <c r="C6" s="82">
        <v>7.9000000000000008E-3</v>
      </c>
      <c r="D6" s="82">
        <v>1.6000000000000001E-3</v>
      </c>
      <c r="E6" s="83">
        <v>0</v>
      </c>
      <c r="F6" s="83">
        <v>1.04712041884817E-3</v>
      </c>
      <c r="G6" s="83">
        <v>1.31233595800525E-3</v>
      </c>
      <c r="H6" s="82">
        <v>1.2077294685990301E-3</v>
      </c>
      <c r="I6" s="82">
        <v>0</v>
      </c>
      <c r="J6" s="83">
        <v>0</v>
      </c>
      <c r="K6" s="85">
        <v>3.0674846625766898E-3</v>
      </c>
      <c r="L6" s="85">
        <v>6.6666666666666697E-3</v>
      </c>
      <c r="M6" s="86">
        <v>0</v>
      </c>
      <c r="N6" s="85">
        <v>2.14822771213749E-3</v>
      </c>
      <c r="O6" s="85">
        <v>2.2962112514351299E-3</v>
      </c>
      <c r="P6" s="85">
        <v>0</v>
      </c>
      <c r="Q6" s="85">
        <v>0</v>
      </c>
      <c r="R6" s="85">
        <v>0</v>
      </c>
      <c r="S6" s="85">
        <v>0</v>
      </c>
      <c r="T6" s="97">
        <v>0</v>
      </c>
      <c r="U6" s="85">
        <v>9.8716683119447202E-4</v>
      </c>
      <c r="V6" s="85">
        <v>0</v>
      </c>
      <c r="W6" s="85">
        <v>0</v>
      </c>
      <c r="X6" s="85">
        <v>1.20048019207683E-3</v>
      </c>
      <c r="Y6" s="85">
        <v>0</v>
      </c>
      <c r="Z6" s="85">
        <v>0</v>
      </c>
      <c r="AA6" s="192">
        <v>0</v>
      </c>
      <c r="AB6" s="97">
        <v>2.4115755627009648E-3</v>
      </c>
    </row>
    <row r="7" spans="1:28">
      <c r="A7" s="26">
        <v>6</v>
      </c>
      <c r="B7" s="56" t="s">
        <v>44</v>
      </c>
      <c r="C7" s="82">
        <v>1.8E-3</v>
      </c>
      <c r="D7" s="82">
        <v>8.9999999999999998E-4</v>
      </c>
      <c r="E7" s="83">
        <v>3.2051282051282098E-3</v>
      </c>
      <c r="F7" s="83">
        <v>1.65140369313917E-3</v>
      </c>
      <c r="G7" s="83">
        <v>7.7220077220077198E-4</v>
      </c>
      <c r="H7" s="82">
        <v>3.5167926850712201E-4</v>
      </c>
      <c r="I7" s="82">
        <v>2.74536719286205E-3</v>
      </c>
      <c r="J7" s="83">
        <v>2.2870211549456802E-3</v>
      </c>
      <c r="K7" s="85">
        <v>2.8818443804034602E-3</v>
      </c>
      <c r="L7" s="85">
        <v>2.4844720496894398E-3</v>
      </c>
      <c r="M7" s="86">
        <v>1.09959158027019E-3</v>
      </c>
      <c r="N7" s="85">
        <v>4.9723756906077301E-3</v>
      </c>
      <c r="O7" s="85">
        <v>2.7717283706196801E-3</v>
      </c>
      <c r="P7" s="85">
        <v>1.8094089264173701E-3</v>
      </c>
      <c r="Q7" s="85">
        <v>3.7602820211515898E-3</v>
      </c>
      <c r="R7" s="85">
        <v>2.2133687472332898E-3</v>
      </c>
      <c r="S7" s="85">
        <v>1.35869565217391E-3</v>
      </c>
      <c r="T7" s="97">
        <v>1.8250395425234199E-3</v>
      </c>
      <c r="U7" s="85">
        <v>4.1093442915847798E-3</v>
      </c>
      <c r="V7" s="85">
        <v>1.7003589646703201E-3</v>
      </c>
      <c r="W7" s="85">
        <v>3.4545454545454502E-3</v>
      </c>
      <c r="X7" s="85">
        <v>2.3118957545187101E-3</v>
      </c>
      <c r="Y7" s="85">
        <v>3.51837372947615E-3</v>
      </c>
      <c r="Z7" s="85">
        <v>0</v>
      </c>
      <c r="AA7" s="192">
        <v>1.1785503830288745E-4</v>
      </c>
      <c r="AB7" s="97">
        <v>6.5197548572173687E-4</v>
      </c>
    </row>
    <row r="8" spans="1:28">
      <c r="A8" s="26">
        <v>7</v>
      </c>
      <c r="B8" s="56" t="s">
        <v>45</v>
      </c>
      <c r="C8" s="82">
        <v>0</v>
      </c>
      <c r="D8" s="82">
        <v>0</v>
      </c>
      <c r="E8" s="83">
        <v>0</v>
      </c>
      <c r="F8" s="83">
        <v>3.2102728731942202E-3</v>
      </c>
      <c r="G8" s="83">
        <v>2.66666666666667E-3</v>
      </c>
      <c r="H8" s="82">
        <v>0</v>
      </c>
      <c r="I8" s="82">
        <v>2.80112044817927E-3</v>
      </c>
      <c r="J8" s="83">
        <v>1.24555160142349E-2</v>
      </c>
      <c r="K8" s="85">
        <v>0</v>
      </c>
      <c r="L8" s="85">
        <v>0</v>
      </c>
      <c r="M8" s="86">
        <v>0</v>
      </c>
      <c r="N8" s="85">
        <v>0</v>
      </c>
      <c r="O8" s="85">
        <v>3.8986354775828501E-3</v>
      </c>
      <c r="P8" s="85">
        <v>0</v>
      </c>
      <c r="Q8" s="85">
        <v>4.65116279069767E-3</v>
      </c>
      <c r="R8" s="85">
        <v>0</v>
      </c>
      <c r="S8" s="85">
        <v>0</v>
      </c>
      <c r="T8" s="97">
        <v>0</v>
      </c>
      <c r="U8" s="85">
        <v>0</v>
      </c>
      <c r="V8" s="85">
        <v>0</v>
      </c>
      <c r="W8" s="85">
        <v>0</v>
      </c>
      <c r="X8" s="85">
        <v>1.05485232067511E-2</v>
      </c>
      <c r="Y8" s="85">
        <v>0</v>
      </c>
      <c r="Z8" s="85">
        <v>0</v>
      </c>
      <c r="AA8" s="192">
        <v>0</v>
      </c>
      <c r="AB8" s="97">
        <v>0</v>
      </c>
    </row>
    <row r="9" spans="1:28">
      <c r="A9" s="26">
        <v>8</v>
      </c>
      <c r="B9" s="56" t="s">
        <v>46</v>
      </c>
      <c r="C9" s="82">
        <v>4.5999999999999999E-3</v>
      </c>
      <c r="D9" s="82">
        <v>0</v>
      </c>
      <c r="E9" s="83">
        <v>0</v>
      </c>
      <c r="F9" s="83">
        <v>1.2070006035003E-3</v>
      </c>
      <c r="G9" s="83">
        <v>0</v>
      </c>
      <c r="H9" s="82">
        <v>0</v>
      </c>
      <c r="I9" s="82">
        <v>0</v>
      </c>
      <c r="J9" s="83">
        <v>0</v>
      </c>
      <c r="K9" s="85">
        <v>0</v>
      </c>
      <c r="L9" s="85">
        <v>0</v>
      </c>
      <c r="M9" s="86">
        <v>0</v>
      </c>
      <c r="N9" s="85">
        <v>0</v>
      </c>
      <c r="O9" s="85">
        <v>0</v>
      </c>
      <c r="P9" s="85">
        <v>0</v>
      </c>
      <c r="Q9" s="85">
        <v>0</v>
      </c>
      <c r="R9" s="85">
        <v>0</v>
      </c>
      <c r="S9" s="85">
        <v>0</v>
      </c>
      <c r="T9" s="97">
        <v>0</v>
      </c>
      <c r="U9" s="85">
        <v>5.8173356602676004E-4</v>
      </c>
      <c r="V9" s="85">
        <v>0</v>
      </c>
      <c r="W9" s="85">
        <v>0</v>
      </c>
      <c r="X9" s="85">
        <v>0</v>
      </c>
      <c r="Y9" s="85">
        <v>0</v>
      </c>
      <c r="Z9" s="85">
        <v>0</v>
      </c>
      <c r="AA9" s="192">
        <v>0</v>
      </c>
      <c r="AB9" s="97">
        <v>0</v>
      </c>
    </row>
    <row r="10" spans="1:28">
      <c r="A10" s="26">
        <v>9</v>
      </c>
      <c r="B10" s="56" t="s">
        <v>47</v>
      </c>
      <c r="C10" s="82">
        <v>4.0000000000000001E-3</v>
      </c>
      <c r="D10" s="82">
        <v>0</v>
      </c>
      <c r="E10" s="83">
        <v>3.6900369003690001E-3</v>
      </c>
      <c r="F10" s="83">
        <v>1.04712041884817E-3</v>
      </c>
      <c r="G10" s="83">
        <v>6.5616797900262499E-4</v>
      </c>
      <c r="H10" s="82">
        <v>1.2077294685990301E-3</v>
      </c>
      <c r="I10" s="82">
        <v>2.3696682464455E-3</v>
      </c>
      <c r="J10" s="83">
        <v>0</v>
      </c>
      <c r="K10" s="85">
        <v>0</v>
      </c>
      <c r="L10" s="85">
        <v>6.6666666666666697E-3</v>
      </c>
      <c r="M10" s="86">
        <v>1.0277492291880801E-3</v>
      </c>
      <c r="N10" s="85">
        <v>2.14822771213749E-3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97">
        <v>0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192">
        <v>0</v>
      </c>
      <c r="AB10" s="97">
        <v>0</v>
      </c>
    </row>
    <row r="11" spans="1:28">
      <c r="A11" s="26">
        <v>10</v>
      </c>
      <c r="B11" s="28" t="s">
        <v>48</v>
      </c>
      <c r="C11" s="82">
        <v>2.7000000000000001E-3</v>
      </c>
      <c r="D11" s="82">
        <v>0</v>
      </c>
      <c r="E11" s="83">
        <v>0</v>
      </c>
      <c r="F11" s="83">
        <v>0</v>
      </c>
      <c r="G11" s="83">
        <v>0</v>
      </c>
      <c r="H11" s="82">
        <v>0</v>
      </c>
      <c r="I11" s="82">
        <v>2.9673590504451001E-3</v>
      </c>
      <c r="J11" s="83">
        <v>0</v>
      </c>
      <c r="K11" s="85">
        <v>0</v>
      </c>
      <c r="L11" s="85">
        <v>0</v>
      </c>
      <c r="M11" s="86">
        <v>0</v>
      </c>
      <c r="N11" s="85">
        <v>7.0588235294117598E-3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  <c r="T11" s="97">
        <v>0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192">
        <v>0</v>
      </c>
      <c r="AB11" s="97">
        <v>0</v>
      </c>
    </row>
    <row r="12" spans="1:28">
      <c r="A12" s="26">
        <v>11</v>
      </c>
      <c r="B12" s="28" t="s">
        <v>49</v>
      </c>
      <c r="C12" s="82">
        <v>1.1999999999999999E-3</v>
      </c>
      <c r="D12" s="82">
        <v>1E-4</v>
      </c>
      <c r="E12" s="83">
        <v>7.9396585946804295E-4</v>
      </c>
      <c r="F12" s="83">
        <v>4.3474060477248603E-4</v>
      </c>
      <c r="G12" s="83">
        <v>7.8277886497064595E-5</v>
      </c>
      <c r="H12" s="82">
        <v>9.7153960452623202E-4</v>
      </c>
      <c r="I12" s="82">
        <v>5.9808612440191396E-4</v>
      </c>
      <c r="J12" s="83">
        <v>1.1391375101708701E-3</v>
      </c>
      <c r="K12" s="85">
        <v>7.14796283059328E-4</v>
      </c>
      <c r="L12" s="85">
        <v>4.5146726862302502E-4</v>
      </c>
      <c r="M12" s="86">
        <v>4.1148030038061902E-4</v>
      </c>
      <c r="N12" s="85">
        <v>3.38390389712932E-4</v>
      </c>
      <c r="O12" s="85">
        <v>5.6703629032258101E-4</v>
      </c>
      <c r="P12" s="85">
        <v>1.2629451881788299E-4</v>
      </c>
      <c r="Q12" s="85">
        <v>7.4404761904761898E-5</v>
      </c>
      <c r="R12" s="85">
        <v>2.76128675962999E-4</v>
      </c>
      <c r="S12" s="85">
        <v>0</v>
      </c>
      <c r="T12" s="97">
        <v>2.7249193878014398E-4</v>
      </c>
      <c r="U12" s="85">
        <v>1.7039645575371999E-4</v>
      </c>
      <c r="V12" s="85">
        <v>3.1121623303871502E-4</v>
      </c>
      <c r="W12" s="85">
        <v>2.8540441806039198E-4</v>
      </c>
      <c r="X12" s="85">
        <v>0</v>
      </c>
      <c r="Y12" s="85">
        <v>1.3313806417254701E-4</v>
      </c>
      <c r="Z12" s="85">
        <v>3.0084235860409098E-4</v>
      </c>
      <c r="AA12" s="192">
        <v>1.2176807241141373E-4</v>
      </c>
      <c r="AB12" s="97">
        <v>1.3486176668914363E-4</v>
      </c>
    </row>
    <row r="13" spans="1:28">
      <c r="A13" s="26">
        <v>12</v>
      </c>
      <c r="B13" s="28" t="s">
        <v>50</v>
      </c>
      <c r="C13" s="61" t="s">
        <v>41</v>
      </c>
      <c r="D13" s="61" t="s">
        <v>41</v>
      </c>
      <c r="E13" s="61"/>
      <c r="F13" s="61" t="s">
        <v>41</v>
      </c>
      <c r="G13" s="61" t="s">
        <v>41</v>
      </c>
      <c r="H13" s="61" t="s">
        <v>41</v>
      </c>
      <c r="I13" s="61" t="s">
        <v>41</v>
      </c>
      <c r="J13" s="61" t="s">
        <v>41</v>
      </c>
      <c r="K13" s="92" t="s">
        <v>41</v>
      </c>
      <c r="L13" s="92" t="s">
        <v>41</v>
      </c>
      <c r="M13" s="93" t="s">
        <v>41</v>
      </c>
      <c r="N13" s="92" t="s">
        <v>41</v>
      </c>
      <c r="O13" s="61" t="s">
        <v>41</v>
      </c>
      <c r="P13" s="61" t="s">
        <v>41</v>
      </c>
      <c r="Q13" s="61" t="s">
        <v>41</v>
      </c>
      <c r="R13" s="61" t="s">
        <v>41</v>
      </c>
      <c r="S13" s="61" t="s">
        <v>41</v>
      </c>
      <c r="T13" s="61" t="s">
        <v>41</v>
      </c>
      <c r="U13" s="98" t="s">
        <v>41</v>
      </c>
      <c r="V13" s="98" t="s">
        <v>41</v>
      </c>
      <c r="W13" s="98" t="s">
        <v>41</v>
      </c>
      <c r="X13" s="98" t="s">
        <v>41</v>
      </c>
      <c r="Y13" s="100" t="s">
        <v>41</v>
      </c>
      <c r="Z13" s="100" t="s">
        <v>41</v>
      </c>
      <c r="AA13" s="193" t="s">
        <v>41</v>
      </c>
      <c r="AB13" s="61" t="s">
        <v>41</v>
      </c>
    </row>
    <row r="14" spans="1:28">
      <c r="A14" s="26">
        <v>13</v>
      </c>
      <c r="B14" s="28" t="s">
        <v>51</v>
      </c>
      <c r="C14" s="61" t="s">
        <v>41</v>
      </c>
      <c r="D14" s="61" t="s">
        <v>41</v>
      </c>
      <c r="E14" s="61"/>
      <c r="F14" s="61" t="s">
        <v>41</v>
      </c>
      <c r="G14" s="61" t="s">
        <v>41</v>
      </c>
      <c r="H14" s="61" t="s">
        <v>41</v>
      </c>
      <c r="I14" s="61" t="s">
        <v>41</v>
      </c>
      <c r="J14" s="61" t="s">
        <v>41</v>
      </c>
      <c r="K14" s="92" t="s">
        <v>41</v>
      </c>
      <c r="L14" s="92" t="s">
        <v>41</v>
      </c>
      <c r="M14" s="93" t="s">
        <v>41</v>
      </c>
      <c r="N14" s="92" t="s">
        <v>41</v>
      </c>
      <c r="O14" s="61" t="s">
        <v>41</v>
      </c>
      <c r="P14" s="61" t="s">
        <v>41</v>
      </c>
      <c r="Q14" s="61" t="s">
        <v>41</v>
      </c>
      <c r="R14" s="61" t="s">
        <v>41</v>
      </c>
      <c r="S14" s="61" t="s">
        <v>41</v>
      </c>
      <c r="T14" s="61" t="s">
        <v>41</v>
      </c>
      <c r="U14" s="98" t="s">
        <v>41</v>
      </c>
      <c r="V14" s="98" t="s">
        <v>41</v>
      </c>
      <c r="W14" s="98" t="s">
        <v>41</v>
      </c>
      <c r="X14" s="98" t="s">
        <v>41</v>
      </c>
      <c r="Y14" s="100" t="s">
        <v>41</v>
      </c>
      <c r="Z14" s="100" t="s">
        <v>41</v>
      </c>
      <c r="AA14" s="193" t="s">
        <v>41</v>
      </c>
      <c r="AB14" s="61" t="s">
        <v>41</v>
      </c>
    </row>
    <row r="15" spans="1:28">
      <c r="A15" s="26">
        <v>14</v>
      </c>
      <c r="B15" s="28" t="s">
        <v>52</v>
      </c>
      <c r="C15" s="82">
        <v>8.5000000000000006E-3</v>
      </c>
      <c r="D15" s="82">
        <v>5.7999999999999996E-3</v>
      </c>
      <c r="E15" s="82">
        <v>6.7487098054783597E-3</v>
      </c>
      <c r="F15" s="85">
        <v>4.0575789778765298E-3</v>
      </c>
      <c r="G15" s="85">
        <v>5.8708414872798396E-3</v>
      </c>
      <c r="H15" s="55">
        <v>4.5719510801234403E-3</v>
      </c>
      <c r="I15" s="82">
        <v>5.5156831472620901E-3</v>
      </c>
      <c r="J15" s="85">
        <v>4.8006509357201004E-3</v>
      </c>
      <c r="K15" s="85">
        <v>5.8613295210864901E-3</v>
      </c>
      <c r="L15" s="85">
        <v>3.16027088036117E-3</v>
      </c>
      <c r="M15" s="86">
        <v>4.0119329287110397E-3</v>
      </c>
      <c r="N15" s="85">
        <v>6.7114093959731499E-3</v>
      </c>
      <c r="O15" s="85">
        <v>6.3004032258064504E-3</v>
      </c>
      <c r="P15" s="85">
        <v>3.7888355645365E-3</v>
      </c>
      <c r="Q15" s="85">
        <v>6.0267857142857102E-3</v>
      </c>
      <c r="R15" s="85">
        <v>6.6270882231119696E-3</v>
      </c>
      <c r="S15" s="85">
        <v>6.6518847006651902E-3</v>
      </c>
      <c r="T15" s="97">
        <v>4.4052863436123404E-3</v>
      </c>
      <c r="U15" s="85">
        <v>6.0774735885493602E-3</v>
      </c>
      <c r="V15" s="85">
        <v>7.2824598531059399E-3</v>
      </c>
      <c r="W15" s="85">
        <v>6.6213824990010803E-3</v>
      </c>
      <c r="X15" s="85">
        <v>8.3544477162226898E-3</v>
      </c>
      <c r="Y15" s="85">
        <v>9.3196644920782792E-3</v>
      </c>
      <c r="Z15" s="85">
        <v>2.40673886883273E-3</v>
      </c>
      <c r="AA15" s="192">
        <v>2.9224337378739294E-3</v>
      </c>
      <c r="AB15" s="97">
        <v>3.0568667116205889E-3</v>
      </c>
    </row>
    <row r="16" spans="1:28">
      <c r="A16" s="34" t="s">
        <v>41</v>
      </c>
      <c r="B16" s="2" t="s">
        <v>41</v>
      </c>
      <c r="C16" s="83"/>
      <c r="D16" s="83"/>
      <c r="E16" s="83"/>
      <c r="F16" s="83"/>
      <c r="G16" s="83"/>
      <c r="H16" s="83"/>
      <c r="I16" s="83"/>
      <c r="J16" s="83"/>
      <c r="K16" s="2"/>
      <c r="L16" s="2"/>
      <c r="M16" s="94"/>
      <c r="N16" s="2"/>
      <c r="O16" s="2"/>
      <c r="P16" s="2"/>
      <c r="Q16" s="2"/>
      <c r="R16" s="2"/>
      <c r="S16" s="2"/>
      <c r="T16" s="2"/>
      <c r="U16" s="2"/>
      <c r="V16" s="2"/>
      <c r="W16" s="2"/>
      <c r="Y16" s="2"/>
      <c r="Z16" s="2"/>
      <c r="AA16" s="194"/>
      <c r="AB16" s="2"/>
    </row>
    <row r="17" spans="1:28">
      <c r="A17" s="34">
        <v>1</v>
      </c>
      <c r="B17" s="2" t="s">
        <v>53</v>
      </c>
      <c r="C17" s="83">
        <v>2.8E-3</v>
      </c>
      <c r="D17" s="83">
        <v>4.8999999999999998E-3</v>
      </c>
      <c r="E17" s="83">
        <v>3.1758634378721701E-3</v>
      </c>
      <c r="F17" s="86">
        <v>1.73896241908994E-3</v>
      </c>
      <c r="G17" s="83">
        <v>2.9745596868884501E-3</v>
      </c>
      <c r="H17" s="85">
        <v>3.02891759058178E-3</v>
      </c>
      <c r="I17" s="85">
        <v>3.0568846358320001E-3</v>
      </c>
      <c r="J17" s="85">
        <v>1.95280716029292E-3</v>
      </c>
      <c r="K17" s="85">
        <v>2.1443888491779802E-3</v>
      </c>
      <c r="L17" s="85">
        <v>9.0293453724605004E-4</v>
      </c>
      <c r="M17" s="85">
        <v>2.0574015019031002E-3</v>
      </c>
      <c r="N17" s="85">
        <v>2.4251311262760101E-3</v>
      </c>
      <c r="O17" s="85">
        <v>1.70110887096774E-3</v>
      </c>
      <c r="P17" s="86">
        <v>1.83127052285931E-3</v>
      </c>
      <c r="Q17" s="85">
        <v>2.6785714285714299E-3</v>
      </c>
      <c r="R17" s="85">
        <v>2.2090294077039899E-3</v>
      </c>
      <c r="S17" s="85">
        <v>3.5000000000000001E-3</v>
      </c>
      <c r="T17" s="85">
        <v>1.2262137245106499E-3</v>
      </c>
      <c r="U17" s="85">
        <v>1.87436101329092E-3</v>
      </c>
      <c r="V17" s="85">
        <v>1.9295406448400301E-3</v>
      </c>
      <c r="W17" s="85">
        <v>1.1416176722415701E-3</v>
      </c>
      <c r="X17" s="85">
        <v>2.05437238923509E-3</v>
      </c>
      <c r="Y17" s="85">
        <v>4.2604180535214999E-3</v>
      </c>
      <c r="Z17" s="85">
        <v>2.1058965102286401E-3</v>
      </c>
      <c r="AA17" s="195">
        <v>2.3947720907578035E-3</v>
      </c>
      <c r="AB17" s="85">
        <v>1.4834794335805799E-3</v>
      </c>
    </row>
    <row r="18" spans="1:28">
      <c r="A18" s="34">
        <v>2</v>
      </c>
      <c r="B18" s="2" t="s">
        <v>54</v>
      </c>
      <c r="C18" s="83">
        <v>4.4999999999999997E-3</v>
      </c>
      <c r="D18" s="83">
        <v>8.0000000000000004E-4</v>
      </c>
      <c r="E18" s="83">
        <v>2.7788805081381501E-3</v>
      </c>
      <c r="F18" s="86">
        <v>1.8838759540141001E-3</v>
      </c>
      <c r="G18" s="83">
        <v>2.8180039138943199E-3</v>
      </c>
      <c r="H18" s="85">
        <v>5.7149388501543004E-4</v>
      </c>
      <c r="I18" s="85">
        <v>1.8607123870281799E-3</v>
      </c>
      <c r="J18" s="85">
        <v>1.7087062652563099E-3</v>
      </c>
      <c r="K18" s="85">
        <v>3.0021443888491798E-3</v>
      </c>
      <c r="L18" s="85">
        <v>1.8058690744921001E-3</v>
      </c>
      <c r="M18" s="85">
        <v>1.5430511264273199E-3</v>
      </c>
      <c r="N18" s="85">
        <v>3.9478878799842103E-3</v>
      </c>
      <c r="O18" s="85">
        <v>4.0322580645161298E-3</v>
      </c>
      <c r="P18" s="85">
        <v>1.83127052285931E-3</v>
      </c>
      <c r="Q18" s="85">
        <v>3.27380952380952E-3</v>
      </c>
      <c r="R18" s="85">
        <v>4.1419301394449801E-3</v>
      </c>
      <c r="S18" s="85">
        <v>3.0999999999999999E-3</v>
      </c>
      <c r="T18" s="85">
        <v>2.9065806803215402E-3</v>
      </c>
      <c r="U18" s="85">
        <v>4.0327161195047104E-3</v>
      </c>
      <c r="V18" s="85">
        <v>5.0417029752271901E-3</v>
      </c>
      <c r="W18" s="85">
        <v>5.1943604086991304E-3</v>
      </c>
      <c r="X18" s="85">
        <v>6.3000753269875998E-3</v>
      </c>
      <c r="Y18" s="85">
        <v>4.92610837438424E-3</v>
      </c>
      <c r="Z18" s="85">
        <v>0</v>
      </c>
      <c r="AA18" s="195">
        <v>2.8412550229329868E-4</v>
      </c>
      <c r="AB18" s="85">
        <v>1.4385255113508653E-3</v>
      </c>
    </row>
    <row r="19" spans="1:28">
      <c r="A19" s="34">
        <v>3</v>
      </c>
      <c r="B19" s="2" t="s">
        <v>55</v>
      </c>
      <c r="C19" s="83">
        <v>1.1999999999999999E-3</v>
      </c>
      <c r="D19" s="83">
        <v>1E-4</v>
      </c>
      <c r="E19" s="83">
        <v>7.9396585946804295E-4</v>
      </c>
      <c r="F19" s="86">
        <v>4.3474060477248603E-4</v>
      </c>
      <c r="G19" s="83">
        <v>7.8277886497064595E-5</v>
      </c>
      <c r="H19" s="85">
        <v>9.7153960452623202E-4</v>
      </c>
      <c r="I19" s="85">
        <v>5.9808612440191396E-4</v>
      </c>
      <c r="J19" s="85">
        <v>1.1391375101708701E-3</v>
      </c>
      <c r="K19" s="85">
        <v>7.14796283059328E-4</v>
      </c>
      <c r="L19" s="85">
        <v>4.5146726862302502E-4</v>
      </c>
      <c r="M19" s="86">
        <v>4.1148030038061902E-4</v>
      </c>
      <c r="N19" s="85">
        <v>3.38390389712932E-4</v>
      </c>
      <c r="O19" s="85">
        <v>5.6703629032258101E-4</v>
      </c>
      <c r="P19" s="85">
        <v>1.2629451881788299E-4</v>
      </c>
      <c r="Q19" s="85">
        <v>7.4404761904761898E-5</v>
      </c>
      <c r="R19" s="85">
        <v>2.76128675962999E-4</v>
      </c>
      <c r="S19" s="85">
        <v>0</v>
      </c>
      <c r="T19" s="85">
        <v>2.7249193878014398E-4</v>
      </c>
      <c r="U19" s="85">
        <v>1.7039645575371999E-4</v>
      </c>
      <c r="V19" s="85">
        <v>3.1121623303871502E-4</v>
      </c>
      <c r="W19" s="85">
        <v>2.8540441806039198E-4</v>
      </c>
      <c r="X19" s="85">
        <v>0</v>
      </c>
      <c r="Y19" s="85">
        <v>1.3313806417254701E-4</v>
      </c>
      <c r="Z19" s="85">
        <v>3.0084235860409098E-4</v>
      </c>
      <c r="AA19" s="195">
        <v>1.2176807241141373E-4</v>
      </c>
      <c r="AB19" s="85">
        <v>1.3486176668914363E-4</v>
      </c>
    </row>
    <row r="20" spans="1:28">
      <c r="X20" t="s">
        <v>41</v>
      </c>
      <c r="AA20" s="196"/>
    </row>
    <row r="21" spans="1:28">
      <c r="B21" s="117" t="s">
        <v>471</v>
      </c>
      <c r="C21" t="s">
        <v>41</v>
      </c>
      <c r="AA21" s="196"/>
    </row>
    <row r="22" spans="1:28">
      <c r="A22" s="26">
        <v>1</v>
      </c>
      <c r="B22" s="116" t="s">
        <v>470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95"/>
      <c r="N22" s="30"/>
      <c r="O22" s="30">
        <v>8</v>
      </c>
      <c r="P22" s="30">
        <v>8</v>
      </c>
      <c r="Q22" s="30">
        <v>4</v>
      </c>
      <c r="R22" s="30">
        <v>3</v>
      </c>
      <c r="S22" s="2">
        <v>4</v>
      </c>
      <c r="T22" s="2">
        <v>3</v>
      </c>
      <c r="U22" s="2">
        <v>0</v>
      </c>
      <c r="V22" s="2">
        <v>4</v>
      </c>
      <c r="W22" s="2">
        <v>0</v>
      </c>
      <c r="X22" s="2">
        <v>3</v>
      </c>
      <c r="Y22" s="2">
        <v>0</v>
      </c>
      <c r="Z22" s="2">
        <v>1</v>
      </c>
      <c r="AA22" s="194">
        <v>1</v>
      </c>
      <c r="AB22" s="2">
        <v>3</v>
      </c>
    </row>
    <row r="23" spans="1:28">
      <c r="A23" s="26">
        <v>2</v>
      </c>
      <c r="B23" s="28" t="s">
        <v>57</v>
      </c>
      <c r="C23" s="30"/>
      <c r="D23" s="30"/>
      <c r="E23" s="30"/>
      <c r="F23" s="30"/>
      <c r="G23" s="30"/>
      <c r="H23" s="30"/>
      <c r="I23" s="30"/>
      <c r="J23" s="30"/>
      <c r="K23" s="30" t="s">
        <v>41</v>
      </c>
      <c r="L23" s="30" t="s">
        <v>41</v>
      </c>
      <c r="M23" s="95" t="s">
        <v>41</v>
      </c>
      <c r="N23" s="30"/>
      <c r="O23" s="30">
        <v>2</v>
      </c>
      <c r="P23" s="30">
        <v>2</v>
      </c>
      <c r="Q23" s="30">
        <v>3</v>
      </c>
      <c r="R23" s="30">
        <v>3</v>
      </c>
      <c r="S23" s="2">
        <v>1</v>
      </c>
      <c r="T23" s="2">
        <v>2</v>
      </c>
      <c r="U23" s="2">
        <v>0</v>
      </c>
      <c r="V23" s="2">
        <v>21</v>
      </c>
      <c r="W23" s="2">
        <v>15</v>
      </c>
      <c r="X23" s="2">
        <v>15</v>
      </c>
      <c r="Y23" s="2">
        <v>29</v>
      </c>
      <c r="Z23" s="2">
        <v>3</v>
      </c>
      <c r="AA23" s="194">
        <v>49</v>
      </c>
      <c r="AB23" s="2">
        <v>19</v>
      </c>
    </row>
    <row r="24" spans="1:28">
      <c r="A24" s="26">
        <v>3</v>
      </c>
      <c r="B24" s="28" t="s">
        <v>58</v>
      </c>
      <c r="C24" s="30"/>
      <c r="D24" s="30"/>
      <c r="E24" s="30"/>
      <c r="F24" s="30"/>
      <c r="G24" s="30"/>
      <c r="H24" s="30"/>
      <c r="I24" s="30" t="s">
        <v>41</v>
      </c>
      <c r="J24" s="30" t="s">
        <v>41</v>
      </c>
      <c r="K24" s="30" t="s">
        <v>41</v>
      </c>
      <c r="L24" s="30" t="s">
        <v>41</v>
      </c>
      <c r="M24" s="95" t="s">
        <v>41</v>
      </c>
      <c r="N24" s="30"/>
      <c r="O24" s="30">
        <v>0</v>
      </c>
      <c r="P24" s="30">
        <v>0</v>
      </c>
      <c r="Q24" s="30">
        <v>1</v>
      </c>
      <c r="R24" s="30">
        <v>0</v>
      </c>
      <c r="S24" s="2">
        <v>1</v>
      </c>
      <c r="T24" s="2">
        <v>1</v>
      </c>
      <c r="U24" s="2">
        <v>0</v>
      </c>
      <c r="V24" s="2">
        <v>0</v>
      </c>
      <c r="W24" s="2">
        <v>2</v>
      </c>
      <c r="X24" s="2">
        <v>2</v>
      </c>
      <c r="Y24" s="2">
        <v>0</v>
      </c>
      <c r="Z24" s="2">
        <v>0</v>
      </c>
      <c r="AA24" s="194">
        <v>6</v>
      </c>
      <c r="AB24" s="2">
        <v>5</v>
      </c>
    </row>
    <row r="25" spans="1:28">
      <c r="J25" s="49" t="s">
        <v>41</v>
      </c>
      <c r="K25" s="49" t="s">
        <v>41</v>
      </c>
      <c r="L25" s="49" t="s">
        <v>41</v>
      </c>
      <c r="M25" s="96" t="s">
        <v>41</v>
      </c>
      <c r="N25" s="49" t="s">
        <v>41</v>
      </c>
      <c r="AA25" s="196"/>
    </row>
    <row r="27" spans="1:28">
      <c r="X27" s="49" t="s">
        <v>59</v>
      </c>
      <c r="Y27" s="49" t="s">
        <v>41</v>
      </c>
      <c r="Z27" s="49" t="s">
        <v>41</v>
      </c>
      <c r="AA27" s="196"/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7" sqref="C7"/>
    </sheetView>
  </sheetViews>
  <sheetFormatPr defaultColWidth="9" defaultRowHeight="13.5"/>
  <cols>
    <col min="1" max="1" width="5.125" style="9" customWidth="1"/>
    <col min="2" max="2" width="18" customWidth="1"/>
    <col min="4" max="4" width="18" customWidth="1"/>
    <col min="6" max="6" width="14.5" style="4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26" t="s">
        <v>1</v>
      </c>
      <c r="B1" s="28" t="s">
        <v>24</v>
      </c>
      <c r="C1" s="28" t="s">
        <v>60</v>
      </c>
      <c r="D1" s="28" t="s">
        <v>61</v>
      </c>
      <c r="E1" s="28" t="s">
        <v>62</v>
      </c>
      <c r="F1" s="50" t="s">
        <v>63</v>
      </c>
      <c r="G1" s="51" t="s">
        <v>64</v>
      </c>
      <c r="H1" s="52" t="s">
        <v>65</v>
      </c>
      <c r="I1" s="67" t="s">
        <v>66</v>
      </c>
      <c r="J1" s="68" t="s">
        <v>67</v>
      </c>
      <c r="K1" s="69" t="s">
        <v>68</v>
      </c>
      <c r="M1" s="28" t="s">
        <v>1</v>
      </c>
      <c r="N1" s="28" t="s">
        <v>69</v>
      </c>
      <c r="O1" s="28"/>
    </row>
    <row r="2" spans="1:15" s="5" customFormat="1">
      <c r="A2" s="53"/>
      <c r="B2" s="54"/>
      <c r="C2" s="54"/>
      <c r="D2" s="54"/>
      <c r="E2" s="54"/>
      <c r="F2" s="55"/>
      <c r="G2" s="54"/>
      <c r="H2" s="54"/>
      <c r="I2" s="54"/>
      <c r="J2" s="54"/>
      <c r="K2" s="54"/>
      <c r="M2" s="28">
        <v>1</v>
      </c>
      <c r="N2" s="28" t="s">
        <v>70</v>
      </c>
      <c r="O2" s="28">
        <v>2069</v>
      </c>
    </row>
    <row r="3" spans="1:15" ht="14.25">
      <c r="A3" s="26">
        <v>1</v>
      </c>
      <c r="B3" s="27" t="s">
        <v>38</v>
      </c>
      <c r="C3" s="28">
        <f>'1号门诊故障统计'!C34+'2号门诊故障统计'!C56</f>
        <v>4</v>
      </c>
      <c r="D3" s="27" t="s">
        <v>71</v>
      </c>
      <c r="E3" s="56">
        <f>O2+O3</f>
        <v>2700</v>
      </c>
      <c r="F3" s="57">
        <f>C3/E3</f>
        <v>1.4814814814814814E-3</v>
      </c>
      <c r="G3" s="112">
        <f>C3</f>
        <v>4</v>
      </c>
      <c r="H3" s="58"/>
      <c r="I3" s="58"/>
      <c r="J3" s="58"/>
      <c r="K3" s="58"/>
      <c r="M3" s="28">
        <v>2</v>
      </c>
      <c r="N3" s="28" t="s">
        <v>72</v>
      </c>
      <c r="O3" s="28">
        <v>631</v>
      </c>
    </row>
    <row r="4" spans="1:15">
      <c r="A4" s="26">
        <v>2</v>
      </c>
      <c r="B4" s="28" t="s">
        <v>39</v>
      </c>
      <c r="C4" s="28">
        <f>'1号门诊故障统计'!C35+'2号门诊故障统计'!C57</f>
        <v>19</v>
      </c>
      <c r="D4" s="28" t="s">
        <v>73</v>
      </c>
      <c r="E4" s="56">
        <f>O20</f>
        <v>22245</v>
      </c>
      <c r="F4" s="57">
        <f t="shared" ref="F4:F16" si="0">C4/E4</f>
        <v>8.5412452236457634E-4</v>
      </c>
      <c r="G4" s="112">
        <f>C4</f>
        <v>19</v>
      </c>
      <c r="H4" s="58"/>
      <c r="I4" s="58"/>
      <c r="J4" s="58"/>
      <c r="K4" s="58"/>
      <c r="M4" s="28">
        <v>3</v>
      </c>
      <c r="N4" s="28" t="s">
        <v>74</v>
      </c>
      <c r="O4" s="28">
        <v>3112</v>
      </c>
    </row>
    <row r="5" spans="1:15">
      <c r="A5" s="26">
        <v>3</v>
      </c>
      <c r="B5" s="28" t="s">
        <v>40</v>
      </c>
      <c r="C5" s="28">
        <f>'1号门诊故障统计'!C36+'2号门诊故障统计'!C58</f>
        <v>10</v>
      </c>
      <c r="D5" s="2" t="s">
        <v>75</v>
      </c>
      <c r="E5" s="59" t="s">
        <v>76</v>
      </c>
      <c r="F5" s="57" t="e">
        <f>C5/E5</f>
        <v>#VALUE!</v>
      </c>
      <c r="G5" s="112">
        <f>C5</f>
        <v>10</v>
      </c>
      <c r="H5" s="58"/>
      <c r="I5" s="58"/>
      <c r="J5" s="58"/>
      <c r="K5" s="58"/>
      <c r="M5" s="28">
        <v>4</v>
      </c>
      <c r="N5" s="28" t="s">
        <v>77</v>
      </c>
      <c r="O5" s="28">
        <v>3445</v>
      </c>
    </row>
    <row r="6" spans="1:15">
      <c r="A6" s="26">
        <v>4</v>
      </c>
      <c r="B6" s="28" t="s">
        <v>42</v>
      </c>
      <c r="C6" s="28">
        <f>'1号门诊故障统计'!C37+'2号门诊故障统计'!C59</f>
        <v>5</v>
      </c>
      <c r="D6" s="59" t="s">
        <v>78</v>
      </c>
      <c r="E6" s="59" t="s">
        <v>76</v>
      </c>
      <c r="F6" s="57" t="e">
        <f>C6/E6</f>
        <v>#VALUE!</v>
      </c>
      <c r="G6" s="113"/>
      <c r="H6" s="52">
        <f>C6</f>
        <v>5</v>
      </c>
      <c r="I6" s="58"/>
      <c r="J6" s="58"/>
      <c r="K6" s="58"/>
      <c r="M6" s="28">
        <v>5</v>
      </c>
      <c r="N6" s="28" t="s">
        <v>79</v>
      </c>
      <c r="O6" s="28">
        <v>118</v>
      </c>
    </row>
    <row r="7" spans="1:15">
      <c r="A7" s="26">
        <v>5</v>
      </c>
      <c r="B7" s="28" t="s">
        <v>43</v>
      </c>
      <c r="C7" s="28">
        <f>'1号门诊故障统计'!C38+'2号门诊故障统计'!C60</f>
        <v>3</v>
      </c>
      <c r="D7" s="56" t="s">
        <v>80</v>
      </c>
      <c r="E7" s="28">
        <f>O11</f>
        <v>1244</v>
      </c>
      <c r="F7" s="57">
        <f t="shared" si="0"/>
        <v>2.4115755627009648E-3</v>
      </c>
      <c r="G7" s="113"/>
      <c r="H7" s="52">
        <f t="shared" ref="H7:H12" si="1">C7</f>
        <v>3</v>
      </c>
      <c r="I7" s="58"/>
      <c r="J7" s="58"/>
      <c r="K7" s="58"/>
      <c r="M7" s="2">
        <v>6</v>
      </c>
      <c r="N7" s="2" t="s">
        <v>81</v>
      </c>
      <c r="O7" s="59"/>
    </row>
    <row r="8" spans="1:15">
      <c r="A8" s="26">
        <v>6</v>
      </c>
      <c r="B8" s="28" t="s">
        <v>44</v>
      </c>
      <c r="C8" s="28">
        <f>'1号门诊故障统计'!C39+'2号门诊故障统计'!C61</f>
        <v>5</v>
      </c>
      <c r="D8" s="28" t="s">
        <v>82</v>
      </c>
      <c r="E8" s="28">
        <f>O10</f>
        <v>7669</v>
      </c>
      <c r="F8" s="57">
        <f t="shared" si="0"/>
        <v>6.5197548572173687E-4</v>
      </c>
      <c r="G8" s="113"/>
      <c r="H8" s="52">
        <f t="shared" si="1"/>
        <v>5</v>
      </c>
      <c r="I8" s="58"/>
      <c r="J8" s="58"/>
      <c r="K8" s="58"/>
      <c r="M8" s="28">
        <v>7</v>
      </c>
      <c r="N8" s="28" t="s">
        <v>83</v>
      </c>
      <c r="O8" s="28">
        <v>1358</v>
      </c>
    </row>
    <row r="9" spans="1:15">
      <c r="A9" s="26">
        <v>7</v>
      </c>
      <c r="B9" s="28" t="s">
        <v>45</v>
      </c>
      <c r="C9" s="28">
        <f>'1号门诊故障统计'!C40+'2号门诊故障统计'!C62</f>
        <v>0</v>
      </c>
      <c r="D9" s="56" t="s">
        <v>84</v>
      </c>
      <c r="E9" s="56">
        <f>O3</f>
        <v>631</v>
      </c>
      <c r="F9" s="57">
        <f t="shared" si="0"/>
        <v>0</v>
      </c>
      <c r="G9" s="113"/>
      <c r="H9" s="52">
        <f t="shared" si="1"/>
        <v>0</v>
      </c>
      <c r="I9" s="58"/>
      <c r="J9" s="58"/>
      <c r="K9" s="58"/>
      <c r="M9" s="2">
        <v>8</v>
      </c>
      <c r="N9" s="2" t="s">
        <v>85</v>
      </c>
      <c r="O9" s="59"/>
    </row>
    <row r="10" spans="1:15">
      <c r="A10" s="26">
        <v>8</v>
      </c>
      <c r="B10" s="28" t="s">
        <v>46</v>
      </c>
      <c r="C10" s="28">
        <f>'1号门诊故障统计'!C41+'2号门诊故障统计'!C63</f>
        <v>0</v>
      </c>
      <c r="D10" s="56" t="s">
        <v>86</v>
      </c>
      <c r="E10" s="28">
        <f>O12+O15</f>
        <v>2125</v>
      </c>
      <c r="F10" s="57">
        <f t="shared" si="0"/>
        <v>0</v>
      </c>
      <c r="G10" s="113"/>
      <c r="H10" s="52">
        <f t="shared" si="1"/>
        <v>0</v>
      </c>
      <c r="I10" s="58"/>
      <c r="J10" s="58"/>
      <c r="K10" s="58"/>
      <c r="M10" s="28">
        <v>9</v>
      </c>
      <c r="N10" s="28" t="s">
        <v>87</v>
      </c>
      <c r="O10" s="28">
        <v>7669</v>
      </c>
    </row>
    <row r="11" spans="1:15">
      <c r="A11" s="26">
        <v>9</v>
      </c>
      <c r="B11" s="28" t="s">
        <v>47</v>
      </c>
      <c r="C11" s="28">
        <f>'1号门诊故障统计'!C42+'2号门诊故障统计'!C64</f>
        <v>0</v>
      </c>
      <c r="D11" s="56" t="s">
        <v>80</v>
      </c>
      <c r="E11" s="28">
        <f>O11</f>
        <v>1244</v>
      </c>
      <c r="F11" s="57">
        <f t="shared" si="0"/>
        <v>0</v>
      </c>
      <c r="G11" s="113"/>
      <c r="H11" s="52">
        <f t="shared" si="1"/>
        <v>0</v>
      </c>
      <c r="I11" s="58"/>
      <c r="J11" s="58"/>
      <c r="K11" s="58"/>
      <c r="M11" s="28">
        <v>10</v>
      </c>
      <c r="N11" s="28" t="s">
        <v>88</v>
      </c>
      <c r="O11" s="28">
        <v>1244</v>
      </c>
    </row>
    <row r="12" spans="1:15">
      <c r="A12" s="26">
        <v>10</v>
      </c>
      <c r="B12" s="28" t="s">
        <v>48</v>
      </c>
      <c r="C12" s="28">
        <f>'1号门诊故障统计'!C43+'2号门诊故障统计'!C65</f>
        <v>0</v>
      </c>
      <c r="D12" s="56" t="s">
        <v>89</v>
      </c>
      <c r="E12" s="28">
        <f>O17</f>
        <v>474</v>
      </c>
      <c r="F12" s="57">
        <f t="shared" si="0"/>
        <v>0</v>
      </c>
      <c r="G12" s="113"/>
      <c r="H12" s="52">
        <f t="shared" si="1"/>
        <v>0</v>
      </c>
      <c r="I12" s="58"/>
      <c r="J12" s="58"/>
      <c r="K12" s="58"/>
      <c r="M12" s="28">
        <v>11</v>
      </c>
      <c r="N12" s="28" t="s">
        <v>90</v>
      </c>
      <c r="O12" s="28">
        <v>1558</v>
      </c>
    </row>
    <row r="13" spans="1:15">
      <c r="A13" s="26">
        <v>11</v>
      </c>
      <c r="B13" s="28" t="s">
        <v>49</v>
      </c>
      <c r="C13" s="28">
        <f>'1号门诊故障统计'!C44+'2号门诊故障统计'!C66</f>
        <v>3</v>
      </c>
      <c r="D13" s="56" t="s">
        <v>91</v>
      </c>
      <c r="E13" s="56">
        <f>O20</f>
        <v>22245</v>
      </c>
      <c r="F13" s="57">
        <f t="shared" si="0"/>
        <v>1.3486176668914363E-4</v>
      </c>
      <c r="G13" s="113"/>
      <c r="H13" s="58"/>
      <c r="I13" s="67">
        <f>C13</f>
        <v>3</v>
      </c>
      <c r="J13" s="58"/>
      <c r="K13" s="58"/>
      <c r="M13" s="2">
        <v>12</v>
      </c>
      <c r="N13" s="2" t="s">
        <v>92</v>
      </c>
      <c r="O13" s="59"/>
    </row>
    <row r="14" spans="1:15">
      <c r="A14" s="26">
        <v>12</v>
      </c>
      <c r="B14" s="28" t="s">
        <v>50</v>
      </c>
      <c r="C14" s="28">
        <f>'1号门诊故障统计'!C45+'2号门诊故障统计'!C67</f>
        <v>0</v>
      </c>
      <c r="D14" s="60" t="s">
        <v>41</v>
      </c>
      <c r="E14" s="60" t="s">
        <v>41</v>
      </c>
      <c r="F14" s="61" t="s">
        <v>41</v>
      </c>
      <c r="G14" s="112">
        <v>0</v>
      </c>
      <c r="H14" s="58"/>
      <c r="I14" s="58"/>
      <c r="J14" s="58"/>
      <c r="K14" s="58"/>
      <c r="M14" s="2">
        <v>13</v>
      </c>
      <c r="N14" s="2" t="s">
        <v>93</v>
      </c>
      <c r="O14" s="59"/>
    </row>
    <row r="15" spans="1:15">
      <c r="A15" s="26">
        <v>13</v>
      </c>
      <c r="B15" s="28" t="s">
        <v>51</v>
      </c>
      <c r="C15" s="28">
        <f>'1号门诊故障统计'!C46+'2号门诊故障统计'!C68</f>
        <v>19</v>
      </c>
      <c r="D15" s="62" t="s">
        <v>41</v>
      </c>
      <c r="E15" s="62" t="s">
        <v>41</v>
      </c>
      <c r="F15" s="61" t="s">
        <v>41</v>
      </c>
      <c r="G15" s="114"/>
      <c r="H15" s="52">
        <f t="shared" ref="H15" si="2">C15</f>
        <v>19</v>
      </c>
      <c r="I15" s="2"/>
      <c r="J15" s="2"/>
      <c r="K15" s="2"/>
      <c r="M15" s="28">
        <v>14</v>
      </c>
      <c r="N15" s="28" t="s">
        <v>94</v>
      </c>
      <c r="O15" s="28">
        <v>567</v>
      </c>
    </row>
    <row r="16" spans="1:15">
      <c r="A16" s="26">
        <v>14</v>
      </c>
      <c r="B16" s="28" t="s">
        <v>52</v>
      </c>
      <c r="C16" s="28">
        <f>'1号门诊故障统计'!C47+'2号门诊故障统计'!C69</f>
        <v>68</v>
      </c>
      <c r="D16" s="28" t="s">
        <v>91</v>
      </c>
      <c r="E16" s="28">
        <f>O20</f>
        <v>22245</v>
      </c>
      <c r="F16" s="57">
        <f t="shared" si="0"/>
        <v>3.0568667116205889E-3</v>
      </c>
      <c r="G16" s="113"/>
      <c r="H16" s="58"/>
      <c r="I16" s="58"/>
      <c r="J16" s="70">
        <f>C16</f>
        <v>68</v>
      </c>
      <c r="K16" s="69"/>
      <c r="M16" s="2">
        <v>15</v>
      </c>
      <c r="N16" s="2" t="s">
        <v>95</v>
      </c>
      <c r="O16" s="59"/>
    </row>
    <row r="17" spans="1:15">
      <c r="F17" s="49" t="s">
        <v>96</v>
      </c>
      <c r="G17" s="63">
        <f>SUM(G3:G16)</f>
        <v>33</v>
      </c>
      <c r="H17" s="64">
        <f t="shared" ref="H17:J17" si="3">SUM(H3:H16)</f>
        <v>32</v>
      </c>
      <c r="I17" s="71">
        <f t="shared" si="3"/>
        <v>3</v>
      </c>
      <c r="J17" s="72">
        <f t="shared" si="3"/>
        <v>68</v>
      </c>
      <c r="K17" s="73">
        <f>'1号门诊故障统计'!AC32+'2号门诊故障统计'!AC54</f>
        <v>17</v>
      </c>
      <c r="M17" s="28">
        <v>16</v>
      </c>
      <c r="N17" s="28" t="s">
        <v>97</v>
      </c>
      <c r="O17" s="28">
        <v>474</v>
      </c>
    </row>
    <row r="18" spans="1:15">
      <c r="B18" t="s">
        <v>41</v>
      </c>
      <c r="C18" t="s">
        <v>41</v>
      </c>
      <c r="D18" t="s">
        <v>41</v>
      </c>
      <c r="F18" s="49" t="s">
        <v>98</v>
      </c>
      <c r="G18" s="65">
        <f>O20</f>
        <v>22245</v>
      </c>
      <c r="H18" s="65">
        <f>O20</f>
        <v>22245</v>
      </c>
      <c r="I18" s="65">
        <f>O20</f>
        <v>22245</v>
      </c>
      <c r="J18" s="65">
        <f>O20</f>
        <v>22245</v>
      </c>
      <c r="K18" s="74">
        <f>O20</f>
        <v>22245</v>
      </c>
      <c r="M18" s="2">
        <v>17</v>
      </c>
      <c r="N18" s="2" t="s">
        <v>99</v>
      </c>
      <c r="O18" s="59"/>
    </row>
    <row r="19" spans="1:15">
      <c r="F19" s="49" t="s">
        <v>100</v>
      </c>
      <c r="G19" s="115">
        <f>G17/G18</f>
        <v>1.4834794335805799E-3</v>
      </c>
      <c r="H19" s="66">
        <f>H17/H18</f>
        <v>1.4385255113508653E-3</v>
      </c>
      <c r="I19" s="75">
        <f t="shared" ref="I19:K19" si="4">I17/I18</f>
        <v>1.3486176668914363E-4</v>
      </c>
      <c r="J19" s="76">
        <f t="shared" si="4"/>
        <v>3.0568667116205889E-3</v>
      </c>
      <c r="K19" s="77">
        <f t="shared" si="4"/>
        <v>7.6421667790514724E-4</v>
      </c>
    </row>
    <row r="20" spans="1:15">
      <c r="B20" t="s">
        <v>56</v>
      </c>
      <c r="C20" t="s">
        <v>41</v>
      </c>
      <c r="F20" s="49" t="s">
        <v>41</v>
      </c>
      <c r="N20" t="s">
        <v>91</v>
      </c>
      <c r="O20">
        <f>SUM(O2:O19)</f>
        <v>22245</v>
      </c>
    </row>
    <row r="21" spans="1:15">
      <c r="A21" s="26">
        <v>1</v>
      </c>
      <c r="B21" s="28" t="s">
        <v>101</v>
      </c>
      <c r="C21" s="16">
        <f>'1号门诊故障统计'!C50+'2号门诊故障统计'!C72</f>
        <v>3</v>
      </c>
      <c r="D21" t="s">
        <v>41</v>
      </c>
      <c r="F21" s="49" t="s">
        <v>41</v>
      </c>
    </row>
    <row r="22" spans="1:15">
      <c r="A22" s="26">
        <v>2</v>
      </c>
      <c r="B22" s="28" t="s">
        <v>102</v>
      </c>
      <c r="C22" s="16">
        <f>'1号门诊故障统计'!C51+'2号门诊故障统计'!C73</f>
        <v>19</v>
      </c>
    </row>
    <row r="23" spans="1:15">
      <c r="A23" s="26">
        <v>3</v>
      </c>
      <c r="B23" s="28" t="s">
        <v>103</v>
      </c>
      <c r="C23" s="16">
        <f>'1号门诊故障统计'!C52+'2号门诊故障统计'!C74</f>
        <v>5</v>
      </c>
    </row>
  </sheetData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9" activePane="bottomLeft" state="frozen"/>
      <selection pane="bottomLeft" activeCell="AC33" sqref="AC33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9" customWidth="1"/>
    <col min="9" max="11" width="5" customWidth="1"/>
    <col min="12" max="28" width="4.875" customWidth="1"/>
    <col min="29" max="29" width="6.875" style="9" customWidth="1"/>
  </cols>
  <sheetData>
    <row r="1" spans="1:29" ht="14.25" customHeight="1">
      <c r="A1" s="10" t="s">
        <v>104</v>
      </c>
      <c r="B1" s="118" t="s">
        <v>473</v>
      </c>
      <c r="C1" s="12" t="s">
        <v>52</v>
      </c>
      <c r="D1" s="140" t="s">
        <v>105</v>
      </c>
      <c r="E1" s="140"/>
      <c r="F1" s="140"/>
      <c r="G1" s="140"/>
      <c r="H1" s="12" t="s">
        <v>106</v>
      </c>
      <c r="I1" s="12" t="s">
        <v>107</v>
      </c>
      <c r="J1" s="140" t="s">
        <v>108</v>
      </c>
      <c r="K1" s="140"/>
      <c r="L1" s="140" t="s">
        <v>109</v>
      </c>
      <c r="M1" s="140"/>
      <c r="N1" s="140" t="s">
        <v>87</v>
      </c>
      <c r="O1" s="140"/>
      <c r="P1" s="140"/>
      <c r="Q1" s="140" t="s">
        <v>110</v>
      </c>
      <c r="R1" s="140"/>
      <c r="S1" s="12" t="s">
        <v>111</v>
      </c>
      <c r="T1" s="140" t="s">
        <v>112</v>
      </c>
      <c r="U1" s="140"/>
      <c r="V1" s="12" t="s">
        <v>113</v>
      </c>
      <c r="W1" s="140" t="s">
        <v>50</v>
      </c>
      <c r="X1" s="140"/>
      <c r="Y1" s="140"/>
      <c r="Z1" s="140" t="s">
        <v>51</v>
      </c>
      <c r="AA1" s="140"/>
      <c r="AB1" s="140"/>
      <c r="AC1" s="31" t="s">
        <v>114</v>
      </c>
    </row>
    <row r="2" spans="1:29" s="41" customFormat="1" ht="27">
      <c r="A2" s="10" t="s">
        <v>115</v>
      </c>
      <c r="B2" s="11" t="s">
        <v>116</v>
      </c>
      <c r="C2" s="13" t="s">
        <v>117</v>
      </c>
      <c r="D2" s="14" t="s">
        <v>118</v>
      </c>
      <c r="E2" s="14" t="s">
        <v>119</v>
      </c>
      <c r="F2" s="14" t="s">
        <v>120</v>
      </c>
      <c r="G2" s="14" t="s">
        <v>121</v>
      </c>
      <c r="H2" s="14" t="s">
        <v>122</v>
      </c>
      <c r="I2" s="14" t="s">
        <v>122</v>
      </c>
      <c r="J2" s="14" t="s">
        <v>123</v>
      </c>
      <c r="K2" s="14" t="s">
        <v>49</v>
      </c>
      <c r="L2" s="14" t="s">
        <v>123</v>
      </c>
      <c r="M2" s="14" t="s">
        <v>49</v>
      </c>
      <c r="N2" s="14" t="s">
        <v>124</v>
      </c>
      <c r="O2" s="14" t="s">
        <v>125</v>
      </c>
      <c r="P2" s="14" t="s">
        <v>49</v>
      </c>
      <c r="Q2" s="14" t="s">
        <v>126</v>
      </c>
      <c r="R2" s="14" t="s">
        <v>127</v>
      </c>
      <c r="S2" s="14" t="s">
        <v>128</v>
      </c>
      <c r="T2" s="14" t="s">
        <v>128</v>
      </c>
      <c r="U2" s="14" t="s">
        <v>49</v>
      </c>
      <c r="V2" s="14" t="s">
        <v>129</v>
      </c>
      <c r="W2" s="14" t="s">
        <v>49</v>
      </c>
      <c r="X2" s="14" t="s">
        <v>130</v>
      </c>
      <c r="Y2" s="14" t="s">
        <v>131</v>
      </c>
      <c r="Z2" s="14" t="s">
        <v>49</v>
      </c>
      <c r="AA2" s="14" t="s">
        <v>132</v>
      </c>
      <c r="AB2" s="14" t="s">
        <v>133</v>
      </c>
      <c r="AC2" s="8" t="s">
        <v>134</v>
      </c>
    </row>
    <row r="3" spans="1:29" ht="14.25" customHeight="1">
      <c r="A3" s="42" t="s">
        <v>135</v>
      </c>
      <c r="B3" s="14" t="s">
        <v>136</v>
      </c>
      <c r="C3" s="43">
        <f>SUM(D3:AB3)</f>
        <v>4</v>
      </c>
      <c r="D3" s="17"/>
      <c r="E3" s="17"/>
      <c r="F3" s="18"/>
      <c r="G3" s="22"/>
      <c r="H3" s="22"/>
      <c r="I3" s="18">
        <v>1</v>
      </c>
      <c r="J3" s="18"/>
      <c r="K3" s="18"/>
      <c r="L3" s="18"/>
      <c r="M3" s="18"/>
      <c r="N3" s="18"/>
      <c r="O3" s="18">
        <v>2</v>
      </c>
      <c r="P3" s="18"/>
      <c r="Q3" s="18"/>
      <c r="R3" s="18"/>
      <c r="S3" s="18"/>
      <c r="T3" s="18"/>
      <c r="U3" s="18"/>
      <c r="V3" s="18"/>
      <c r="W3" s="30"/>
      <c r="X3" s="30"/>
      <c r="Y3" s="30"/>
      <c r="Z3" s="18"/>
      <c r="AA3" s="33">
        <v>1</v>
      </c>
      <c r="AB3" s="30"/>
      <c r="AC3" s="34"/>
    </row>
    <row r="4" spans="1:29" ht="14.25" customHeight="1">
      <c r="A4" s="42" t="s">
        <v>137</v>
      </c>
      <c r="B4" s="14" t="s">
        <v>136</v>
      </c>
      <c r="C4" s="43">
        <f t="shared" ref="C4:C31" si="0">SUM(D4:AB4)</f>
        <v>2</v>
      </c>
      <c r="D4" s="17"/>
      <c r="E4" s="17"/>
      <c r="F4" s="18"/>
      <c r="G4" s="22"/>
      <c r="H4" s="22"/>
      <c r="I4" s="18">
        <v>1</v>
      </c>
      <c r="J4" s="18"/>
      <c r="K4" s="18"/>
      <c r="L4" s="18"/>
      <c r="M4" s="18"/>
      <c r="N4" s="18"/>
      <c r="O4" s="18">
        <v>1</v>
      </c>
      <c r="P4" s="18"/>
      <c r="Q4" s="18"/>
      <c r="R4" s="18"/>
      <c r="S4" s="18"/>
      <c r="T4" s="18"/>
      <c r="U4" s="18"/>
      <c r="V4" s="18"/>
      <c r="W4" s="30"/>
      <c r="X4" s="30"/>
      <c r="Y4" s="30"/>
      <c r="Z4" s="18"/>
      <c r="AA4" s="33"/>
      <c r="AB4" s="30"/>
      <c r="AC4" s="34"/>
    </row>
    <row r="5" spans="1:29" ht="14.25" customHeight="1">
      <c r="A5" s="42" t="s">
        <v>138</v>
      </c>
      <c r="B5" s="14" t="s">
        <v>136</v>
      </c>
      <c r="C5" s="43">
        <f t="shared" si="0"/>
        <v>0</v>
      </c>
      <c r="D5" s="17"/>
      <c r="E5" s="17"/>
      <c r="F5" s="18"/>
      <c r="G5" s="22"/>
      <c r="H5" s="22"/>
      <c r="I5" s="18"/>
      <c r="J5" s="18"/>
      <c r="K5" s="18"/>
      <c r="L5" s="35"/>
      <c r="M5" s="18"/>
      <c r="N5" s="18"/>
      <c r="O5" s="18"/>
      <c r="P5" s="18"/>
      <c r="Q5" s="18"/>
      <c r="R5" s="18"/>
      <c r="S5" s="18"/>
      <c r="T5" s="18"/>
      <c r="U5" s="18"/>
      <c r="V5" s="18"/>
      <c r="W5" s="30"/>
      <c r="X5" s="30"/>
      <c r="Y5" s="30"/>
      <c r="Z5" s="18"/>
      <c r="AA5" s="33"/>
      <c r="AB5" s="30"/>
      <c r="AC5" s="34"/>
    </row>
    <row r="6" spans="1:29" ht="14.25" customHeight="1">
      <c r="A6" s="42" t="s">
        <v>139</v>
      </c>
      <c r="B6" s="14" t="s">
        <v>136</v>
      </c>
      <c r="C6" s="43">
        <f t="shared" si="0"/>
        <v>1</v>
      </c>
      <c r="D6" s="17"/>
      <c r="E6" s="17"/>
      <c r="F6" s="18"/>
      <c r="G6" s="22"/>
      <c r="H6" s="22"/>
      <c r="I6" s="18"/>
      <c r="J6" s="18">
        <v>1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0"/>
      <c r="X6" s="30"/>
      <c r="Y6" s="30"/>
      <c r="Z6" s="18"/>
      <c r="AA6" s="33"/>
      <c r="AB6" s="30"/>
      <c r="AC6" s="34"/>
    </row>
    <row r="7" spans="1:29" ht="14.25" customHeight="1">
      <c r="A7" s="42" t="s">
        <v>140</v>
      </c>
      <c r="B7" s="14" t="s">
        <v>136</v>
      </c>
      <c r="C7" s="43">
        <f t="shared" si="0"/>
        <v>1</v>
      </c>
      <c r="D7" s="17"/>
      <c r="E7" s="17"/>
      <c r="F7" s="18"/>
      <c r="G7" s="22"/>
      <c r="H7" s="44"/>
      <c r="I7" s="18"/>
      <c r="J7" s="18"/>
      <c r="K7" s="18"/>
      <c r="L7" s="18"/>
      <c r="M7" s="18"/>
      <c r="N7" s="18"/>
      <c r="O7" s="18">
        <v>1</v>
      </c>
      <c r="P7" s="18"/>
      <c r="Q7" s="18"/>
      <c r="R7" s="18"/>
      <c r="S7" s="18"/>
      <c r="T7" s="18"/>
      <c r="U7" s="18"/>
      <c r="V7" s="18"/>
      <c r="W7" s="30"/>
      <c r="X7" s="30"/>
      <c r="Y7" s="30"/>
      <c r="Z7" s="18"/>
      <c r="AA7" s="33"/>
      <c r="AB7" s="30"/>
      <c r="AC7" s="34"/>
    </row>
    <row r="8" spans="1:29" ht="14.25" customHeight="1">
      <c r="A8" s="42" t="s">
        <v>141</v>
      </c>
      <c r="B8" s="14" t="s">
        <v>136</v>
      </c>
      <c r="C8" s="43">
        <f t="shared" si="0"/>
        <v>0</v>
      </c>
      <c r="D8" s="17"/>
      <c r="E8" s="45"/>
      <c r="F8" s="18"/>
      <c r="G8" s="22"/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0"/>
      <c r="X8" s="30"/>
      <c r="Y8" s="30"/>
      <c r="Z8" s="18"/>
      <c r="AA8" s="33"/>
      <c r="AB8" s="30"/>
      <c r="AC8" s="34">
        <v>2</v>
      </c>
    </row>
    <row r="9" spans="1:29" ht="14.25" customHeight="1">
      <c r="A9" s="42" t="s">
        <v>142</v>
      </c>
      <c r="B9" s="14" t="s">
        <v>136</v>
      </c>
      <c r="C9" s="43">
        <f t="shared" si="0"/>
        <v>2</v>
      </c>
      <c r="D9" s="17"/>
      <c r="E9" s="17"/>
      <c r="F9" s="18"/>
      <c r="G9" s="22"/>
      <c r="H9" s="22">
        <v>1</v>
      </c>
      <c r="I9" s="18">
        <v>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0"/>
      <c r="X9" s="30"/>
      <c r="Y9" s="30"/>
      <c r="Z9" s="18"/>
      <c r="AA9" s="33"/>
      <c r="AB9" s="30"/>
      <c r="AC9" s="34"/>
    </row>
    <row r="10" spans="1:29" ht="14.25" customHeight="1">
      <c r="A10" s="42" t="s">
        <v>143</v>
      </c>
      <c r="B10" s="14" t="s">
        <v>136</v>
      </c>
      <c r="C10" s="43">
        <f t="shared" si="0"/>
        <v>1</v>
      </c>
      <c r="D10" s="17"/>
      <c r="E10" s="17">
        <v>1</v>
      </c>
      <c r="F10" s="18"/>
      <c r="G10" s="22"/>
      <c r="H10" s="22"/>
      <c r="I10" s="18"/>
      <c r="J10" s="4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0"/>
      <c r="X10" s="30"/>
      <c r="Y10" s="30"/>
      <c r="Z10" s="18"/>
      <c r="AA10" s="33"/>
      <c r="AB10" s="30"/>
      <c r="AC10" s="34">
        <v>2</v>
      </c>
    </row>
    <row r="11" spans="1:29" ht="14.25" customHeight="1">
      <c r="A11" s="20" t="s">
        <v>144</v>
      </c>
      <c r="B11" s="14" t="s">
        <v>136</v>
      </c>
      <c r="C11" s="43">
        <f t="shared" si="0"/>
        <v>0</v>
      </c>
      <c r="D11" s="17"/>
      <c r="E11" s="17"/>
      <c r="F11" s="18"/>
      <c r="G11" s="22"/>
      <c r="H11" s="22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0"/>
      <c r="X11" s="30"/>
      <c r="Y11" s="30"/>
      <c r="Z11" s="18"/>
      <c r="AA11" s="33"/>
      <c r="AB11" s="30"/>
      <c r="AC11" s="34"/>
    </row>
    <row r="12" spans="1:29" ht="14.25" customHeight="1">
      <c r="A12" s="20" t="s">
        <v>145</v>
      </c>
      <c r="B12" s="14" t="s">
        <v>136</v>
      </c>
      <c r="C12" s="43">
        <f t="shared" si="0"/>
        <v>5</v>
      </c>
      <c r="D12" s="17"/>
      <c r="E12" s="17"/>
      <c r="F12" s="18"/>
      <c r="G12" s="22"/>
      <c r="H12" s="22">
        <v>2</v>
      </c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0"/>
      <c r="X12" s="30"/>
      <c r="Y12" s="30"/>
      <c r="Z12" s="18"/>
      <c r="AA12" s="33">
        <v>2</v>
      </c>
      <c r="AB12" s="30"/>
      <c r="AC12" s="34">
        <v>1</v>
      </c>
    </row>
    <row r="13" spans="1:29" ht="14.25" customHeight="1">
      <c r="A13" s="20" t="s">
        <v>146</v>
      </c>
      <c r="B13" s="14" t="s">
        <v>136</v>
      </c>
      <c r="C13" s="43">
        <f t="shared" si="0"/>
        <v>3</v>
      </c>
      <c r="D13" s="17"/>
      <c r="E13" s="17"/>
      <c r="F13" s="18"/>
      <c r="G13" s="22"/>
      <c r="H13" s="22"/>
      <c r="I13" s="18"/>
      <c r="J13" s="18"/>
      <c r="K13" s="18"/>
      <c r="L13" s="18"/>
      <c r="M13" s="18"/>
      <c r="N13" s="18"/>
      <c r="O13" s="18">
        <v>1</v>
      </c>
      <c r="P13" s="18"/>
      <c r="Q13" s="18"/>
      <c r="R13" s="18"/>
      <c r="S13" s="18"/>
      <c r="T13" s="18"/>
      <c r="U13" s="18"/>
      <c r="V13" s="18"/>
      <c r="W13" s="30"/>
      <c r="X13" s="30"/>
      <c r="Y13" s="30"/>
      <c r="Z13" s="18"/>
      <c r="AA13" s="33">
        <v>2</v>
      </c>
      <c r="AB13" s="30"/>
      <c r="AC13" s="34"/>
    </row>
    <row r="14" spans="1:29" ht="14.25" customHeight="1">
      <c r="A14" s="20" t="s">
        <v>147</v>
      </c>
      <c r="B14" s="14" t="s">
        <v>136</v>
      </c>
      <c r="C14" s="43">
        <f t="shared" si="0"/>
        <v>0</v>
      </c>
      <c r="D14" s="17"/>
      <c r="E14" s="17"/>
      <c r="F14" s="18"/>
      <c r="G14" s="22"/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0"/>
      <c r="X14" s="30"/>
      <c r="Y14" s="30"/>
      <c r="Z14" s="18"/>
      <c r="AA14" s="33"/>
      <c r="AB14" s="30"/>
      <c r="AC14" s="34"/>
    </row>
    <row r="15" spans="1:29" ht="14.25" customHeight="1">
      <c r="A15" s="46" t="s">
        <v>148</v>
      </c>
      <c r="B15" s="14" t="s">
        <v>136</v>
      </c>
      <c r="C15" s="43">
        <f t="shared" si="0"/>
        <v>1</v>
      </c>
      <c r="D15" s="17"/>
      <c r="E15" s="17"/>
      <c r="F15" s="18"/>
      <c r="G15" s="22"/>
      <c r="H15" s="2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0"/>
      <c r="X15" s="30"/>
      <c r="Y15" s="30"/>
      <c r="Z15" s="18"/>
      <c r="AA15" s="33">
        <v>1</v>
      </c>
      <c r="AB15" s="30"/>
      <c r="AC15" s="34"/>
    </row>
    <row r="16" spans="1:29" ht="14.25" customHeight="1">
      <c r="A16" s="46" t="s">
        <v>149</v>
      </c>
      <c r="B16" s="14" t="s">
        <v>136</v>
      </c>
      <c r="C16" s="43">
        <f t="shared" si="0"/>
        <v>3</v>
      </c>
      <c r="D16" s="17">
        <v>1</v>
      </c>
      <c r="E16" s="17">
        <v>1</v>
      </c>
      <c r="F16" s="18"/>
      <c r="G16" s="22"/>
      <c r="H16" s="22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0">
        <v>1</v>
      </c>
      <c r="X16" s="30"/>
      <c r="Y16" s="30"/>
      <c r="Z16" s="18"/>
      <c r="AA16" s="33"/>
      <c r="AB16" s="30"/>
      <c r="AC16" s="34"/>
    </row>
    <row r="17" spans="1:29" ht="14.25" customHeight="1">
      <c r="A17" s="21" t="s">
        <v>150</v>
      </c>
      <c r="B17" s="14" t="s">
        <v>151</v>
      </c>
      <c r="C17" s="43">
        <f t="shared" si="0"/>
        <v>2</v>
      </c>
      <c r="D17" s="17"/>
      <c r="E17" s="17"/>
      <c r="F17" s="18"/>
      <c r="G17" s="22"/>
      <c r="H17" s="22"/>
      <c r="I17" s="18"/>
      <c r="J17" s="18">
        <v>1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0"/>
      <c r="X17" s="30"/>
      <c r="Y17" s="30"/>
      <c r="Z17" s="18"/>
      <c r="AA17" s="33">
        <v>1</v>
      </c>
      <c r="AB17" s="30"/>
      <c r="AC17" s="34"/>
    </row>
    <row r="18" spans="1:29" ht="14.25" customHeight="1">
      <c r="A18" s="21" t="s">
        <v>152</v>
      </c>
      <c r="B18" s="14" t="s">
        <v>153</v>
      </c>
      <c r="C18" s="43">
        <f t="shared" si="0"/>
        <v>3</v>
      </c>
      <c r="D18" s="17"/>
      <c r="E18" s="17"/>
      <c r="F18" s="18"/>
      <c r="G18" s="22"/>
      <c r="H18" s="22">
        <v>2</v>
      </c>
      <c r="I18" s="18"/>
      <c r="J18" s="18"/>
      <c r="K18" s="18"/>
      <c r="L18" s="18">
        <v>1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0"/>
      <c r="X18" s="30"/>
      <c r="Y18" s="30"/>
      <c r="Z18" s="18"/>
      <c r="AA18" s="33"/>
      <c r="AB18" s="30"/>
      <c r="AC18" s="34"/>
    </row>
    <row r="19" spans="1:29" ht="14.25" customHeight="1">
      <c r="A19" s="21" t="s">
        <v>154</v>
      </c>
      <c r="B19" s="14" t="s">
        <v>155</v>
      </c>
      <c r="C19" s="43">
        <f t="shared" si="0"/>
        <v>1</v>
      </c>
      <c r="D19" s="17"/>
      <c r="E19" s="17"/>
      <c r="F19" s="18"/>
      <c r="G19" s="22"/>
      <c r="H19" s="22">
        <v>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0"/>
      <c r="X19" s="30"/>
      <c r="Y19" s="30"/>
      <c r="Z19" s="18"/>
      <c r="AA19" s="33"/>
      <c r="AB19" s="30"/>
      <c r="AC19" s="34"/>
    </row>
    <row r="20" spans="1:29" ht="14.25" customHeight="1">
      <c r="A20" s="21" t="s">
        <v>156</v>
      </c>
      <c r="B20" s="14" t="s">
        <v>155</v>
      </c>
      <c r="C20" s="43">
        <f t="shared" si="0"/>
        <v>0</v>
      </c>
      <c r="D20" s="17"/>
      <c r="E20" s="17"/>
      <c r="F20" s="18"/>
      <c r="G20" s="22"/>
      <c r="H20" s="2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0"/>
      <c r="X20" s="30"/>
      <c r="Y20" s="30"/>
      <c r="Z20" s="18"/>
      <c r="AA20" s="33"/>
      <c r="AB20" s="30"/>
      <c r="AC20" s="34"/>
    </row>
    <row r="21" spans="1:29" ht="14.25" customHeight="1">
      <c r="A21" s="21" t="s">
        <v>157</v>
      </c>
      <c r="B21" s="14" t="s">
        <v>155</v>
      </c>
      <c r="C21" s="43">
        <f t="shared" si="0"/>
        <v>1</v>
      </c>
      <c r="D21" s="17"/>
      <c r="E21" s="17"/>
      <c r="F21" s="18"/>
      <c r="G21" s="22"/>
      <c r="H21" s="22"/>
      <c r="I21" s="18"/>
      <c r="J21" s="18"/>
      <c r="K21" s="18"/>
      <c r="L21" s="18"/>
      <c r="M21" s="18">
        <v>1</v>
      </c>
      <c r="N21" s="18"/>
      <c r="O21" s="18"/>
      <c r="P21" s="18"/>
      <c r="Q21" s="18"/>
      <c r="R21" s="18"/>
      <c r="S21" s="18"/>
      <c r="T21" s="18"/>
      <c r="U21" s="18"/>
      <c r="V21" s="18"/>
      <c r="W21" s="30"/>
      <c r="X21" s="30"/>
      <c r="Y21" s="30"/>
      <c r="Z21" s="18"/>
      <c r="AA21" s="33"/>
      <c r="AB21" s="30"/>
      <c r="AC21" s="34"/>
    </row>
    <row r="22" spans="1:29" ht="14.25" customHeight="1">
      <c r="A22" s="21" t="s">
        <v>158</v>
      </c>
      <c r="B22" s="14" t="s">
        <v>155</v>
      </c>
      <c r="C22" s="43">
        <f t="shared" si="0"/>
        <v>1</v>
      </c>
      <c r="D22" s="17"/>
      <c r="E22" s="17"/>
      <c r="F22" s="18"/>
      <c r="G22" s="22"/>
      <c r="H22" s="22">
        <v>1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0"/>
      <c r="X22" s="30"/>
      <c r="Y22" s="30"/>
      <c r="Z22" s="18"/>
      <c r="AA22" s="33"/>
      <c r="AB22" s="30"/>
      <c r="AC22" s="34"/>
    </row>
    <row r="23" spans="1:29" ht="14.25" customHeight="1">
      <c r="A23" s="21" t="s">
        <v>159</v>
      </c>
      <c r="B23" s="14" t="s">
        <v>155</v>
      </c>
      <c r="C23" s="43">
        <f t="shared" si="0"/>
        <v>2</v>
      </c>
      <c r="D23" s="17"/>
      <c r="E23" s="17"/>
      <c r="F23" s="18"/>
      <c r="G23" s="22"/>
      <c r="H23" s="22">
        <v>1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0"/>
      <c r="X23" s="30"/>
      <c r="Y23" s="30"/>
      <c r="Z23" s="18"/>
      <c r="AA23" s="33">
        <v>1</v>
      </c>
      <c r="AB23" s="30"/>
      <c r="AC23" s="34"/>
    </row>
    <row r="24" spans="1:29" ht="14.25" customHeight="1">
      <c r="A24" s="21" t="s">
        <v>160</v>
      </c>
      <c r="B24" s="14" t="s">
        <v>161</v>
      </c>
      <c r="C24" s="43">
        <f t="shared" si="0"/>
        <v>0</v>
      </c>
      <c r="D24" s="17"/>
      <c r="E24" s="17"/>
      <c r="F24" s="18"/>
      <c r="G24" s="22"/>
      <c r="H24" s="2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0"/>
      <c r="X24" s="30"/>
      <c r="Y24" s="30"/>
      <c r="Z24" s="18"/>
      <c r="AA24" s="33"/>
      <c r="AB24" s="30"/>
      <c r="AC24" s="34"/>
    </row>
    <row r="25" spans="1:29" ht="14.25" customHeight="1">
      <c r="A25" s="21" t="s">
        <v>162</v>
      </c>
      <c r="B25" s="14" t="s">
        <v>161</v>
      </c>
      <c r="C25" s="43">
        <f t="shared" si="0"/>
        <v>0</v>
      </c>
      <c r="D25" s="17"/>
      <c r="E25" s="17"/>
      <c r="F25" s="18"/>
      <c r="G25" s="22"/>
      <c r="H25" s="22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0"/>
      <c r="X25" s="30"/>
      <c r="Y25" s="30"/>
      <c r="Z25" s="18"/>
      <c r="AA25" s="33"/>
      <c r="AB25" s="30"/>
      <c r="AC25" s="34"/>
    </row>
    <row r="26" spans="1:29" ht="14.25" customHeight="1">
      <c r="A26" s="21" t="s">
        <v>163</v>
      </c>
      <c r="B26" s="14" t="s">
        <v>164</v>
      </c>
      <c r="C26" s="43">
        <f t="shared" si="0"/>
        <v>0</v>
      </c>
      <c r="D26" s="17"/>
      <c r="E26" s="17"/>
      <c r="F26" s="18"/>
      <c r="G26" s="22"/>
      <c r="H26" s="22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0"/>
      <c r="X26" s="30"/>
      <c r="Y26" s="30"/>
      <c r="Z26" s="18"/>
      <c r="AA26" s="33"/>
      <c r="AB26" s="30"/>
      <c r="AC26" s="34"/>
    </row>
    <row r="27" spans="1:29">
      <c r="A27" s="46" t="s">
        <v>165</v>
      </c>
      <c r="B27" s="14" t="s">
        <v>166</v>
      </c>
      <c r="C27" s="43">
        <f t="shared" si="0"/>
        <v>1</v>
      </c>
      <c r="D27" s="17"/>
      <c r="E27" s="17"/>
      <c r="F27" s="18"/>
      <c r="G27" s="22"/>
      <c r="H27" s="22"/>
      <c r="I27" s="18"/>
      <c r="J27" s="18"/>
      <c r="K27" s="18"/>
      <c r="L27" s="18">
        <v>1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0"/>
      <c r="X27" s="30"/>
      <c r="Y27" s="30"/>
      <c r="Z27" s="18"/>
      <c r="AA27" s="33"/>
      <c r="AB27" s="30"/>
      <c r="AC27" s="34">
        <v>1</v>
      </c>
    </row>
    <row r="28" spans="1:29" ht="14.25" customHeight="1">
      <c r="A28" s="46" t="s">
        <v>167</v>
      </c>
      <c r="B28" s="14" t="s">
        <v>166</v>
      </c>
      <c r="C28" s="43">
        <f t="shared" si="0"/>
        <v>1</v>
      </c>
      <c r="D28" s="17"/>
      <c r="E28" s="17"/>
      <c r="F28" s="18"/>
      <c r="G28" s="22"/>
      <c r="H28" s="2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0"/>
      <c r="X28" s="30"/>
      <c r="Y28" s="30"/>
      <c r="Z28" s="18"/>
      <c r="AA28" s="33">
        <v>1</v>
      </c>
      <c r="AB28" s="30"/>
      <c r="AC28" s="34"/>
    </row>
    <row r="29" spans="1:29" ht="14.25" customHeight="1">
      <c r="A29" s="21" t="s">
        <v>168</v>
      </c>
      <c r="B29" s="14" t="s">
        <v>169</v>
      </c>
      <c r="C29" s="43">
        <f t="shared" si="0"/>
        <v>0</v>
      </c>
      <c r="D29" s="17"/>
      <c r="E29" s="17"/>
      <c r="F29" s="18"/>
      <c r="G29" s="22"/>
      <c r="H29" s="2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0"/>
      <c r="X29" s="30"/>
      <c r="Y29" s="30"/>
      <c r="Z29" s="18"/>
      <c r="AA29" s="33"/>
      <c r="AB29" s="30"/>
      <c r="AC29" s="34"/>
    </row>
    <row r="30" spans="1:29" ht="14.25" customHeight="1">
      <c r="A30" s="21" t="s">
        <v>170</v>
      </c>
      <c r="B30" s="14" t="s">
        <v>171</v>
      </c>
      <c r="C30" s="43">
        <f t="shared" si="0"/>
        <v>1</v>
      </c>
      <c r="D30" s="17"/>
      <c r="E30" s="17"/>
      <c r="F30" s="18"/>
      <c r="G30" s="22"/>
      <c r="H30" s="2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0"/>
      <c r="X30" s="30"/>
      <c r="Y30" s="30"/>
      <c r="Z30" s="18"/>
      <c r="AA30" s="33">
        <v>1</v>
      </c>
      <c r="AB30" s="30"/>
      <c r="AC30" s="34"/>
    </row>
    <row r="31" spans="1:29" ht="14.25" customHeight="1">
      <c r="A31" s="21" t="s">
        <v>172</v>
      </c>
      <c r="B31" s="14" t="s">
        <v>171</v>
      </c>
      <c r="C31" s="43">
        <f t="shared" si="0"/>
        <v>0</v>
      </c>
      <c r="D31" s="17"/>
      <c r="E31" s="17"/>
      <c r="F31" s="18"/>
      <c r="G31" s="22"/>
      <c r="H31" s="2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0"/>
      <c r="X31" s="30"/>
      <c r="Y31" s="30"/>
      <c r="Z31" s="18"/>
      <c r="AA31" s="33"/>
      <c r="AB31" s="30"/>
      <c r="AC31" s="34"/>
    </row>
    <row r="32" spans="1:29" ht="14.25" customHeight="1">
      <c r="C32" s="23">
        <f>SUM(C3:C31)</f>
        <v>36</v>
      </c>
      <c r="D32" s="23">
        <f>SUM(D3:D31)</f>
        <v>1</v>
      </c>
      <c r="E32" s="23">
        <f t="shared" ref="E32:AC32" si="1">SUM(E3:E31)</f>
        <v>2</v>
      </c>
      <c r="F32" s="23">
        <f t="shared" si="1"/>
        <v>0</v>
      </c>
      <c r="G32" s="23">
        <f t="shared" si="1"/>
        <v>0</v>
      </c>
      <c r="H32" s="23">
        <f t="shared" si="1"/>
        <v>8</v>
      </c>
      <c r="I32" s="23">
        <f t="shared" si="1"/>
        <v>3</v>
      </c>
      <c r="J32" s="23">
        <f t="shared" si="1"/>
        <v>3</v>
      </c>
      <c r="K32" s="23">
        <f t="shared" si="1"/>
        <v>0</v>
      </c>
      <c r="L32" s="23">
        <f t="shared" si="1"/>
        <v>2</v>
      </c>
      <c r="M32" s="23">
        <f t="shared" si="1"/>
        <v>1</v>
      </c>
      <c r="N32" s="23">
        <f t="shared" si="1"/>
        <v>0</v>
      </c>
      <c r="O32" s="23">
        <f t="shared" si="1"/>
        <v>5</v>
      </c>
      <c r="P32" s="23">
        <f t="shared" si="1"/>
        <v>0</v>
      </c>
      <c r="Q32" s="23">
        <f t="shared" si="1"/>
        <v>0</v>
      </c>
      <c r="R32" s="23">
        <f t="shared" si="1"/>
        <v>0</v>
      </c>
      <c r="S32" s="23">
        <f t="shared" si="1"/>
        <v>0</v>
      </c>
      <c r="T32" s="23">
        <f t="shared" si="1"/>
        <v>0</v>
      </c>
      <c r="U32" s="23">
        <f t="shared" si="1"/>
        <v>0</v>
      </c>
      <c r="V32" s="23">
        <f t="shared" si="1"/>
        <v>0</v>
      </c>
      <c r="W32" s="23">
        <f t="shared" si="1"/>
        <v>1</v>
      </c>
      <c r="X32" s="23">
        <f t="shared" si="1"/>
        <v>0</v>
      </c>
      <c r="Y32" s="23">
        <f t="shared" si="1"/>
        <v>0</v>
      </c>
      <c r="Z32" s="23">
        <f t="shared" si="1"/>
        <v>0</v>
      </c>
      <c r="AA32" s="23">
        <f t="shared" si="1"/>
        <v>10</v>
      </c>
      <c r="AB32" s="23">
        <f t="shared" si="1"/>
        <v>0</v>
      </c>
      <c r="AC32" s="23">
        <f t="shared" si="1"/>
        <v>6</v>
      </c>
    </row>
    <row r="33" spans="1:28" ht="14.25">
      <c r="A33" s="24" t="s">
        <v>41</v>
      </c>
      <c r="B33" t="s">
        <v>41</v>
      </c>
      <c r="C33" t="s">
        <v>41</v>
      </c>
      <c r="D33" s="23" t="s">
        <v>41</v>
      </c>
      <c r="F33" s="23"/>
      <c r="G33" s="25"/>
      <c r="H33" s="25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8" ht="14.25">
      <c r="A34" s="26">
        <v>1</v>
      </c>
      <c r="B34" s="27" t="s">
        <v>38</v>
      </c>
      <c r="C34" s="16">
        <f t="shared" ref="C34:C46" si="2">SUM(D34:AB34)</f>
        <v>3</v>
      </c>
      <c r="D34" s="23">
        <f t="shared" ref="D34:G34" si="3">D32</f>
        <v>1</v>
      </c>
      <c r="E34" s="23">
        <f t="shared" si="3"/>
        <v>2</v>
      </c>
      <c r="F34" s="23">
        <f t="shared" si="3"/>
        <v>0</v>
      </c>
      <c r="G34" s="23">
        <f t="shared" si="3"/>
        <v>0</v>
      </c>
      <c r="H34" s="25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8">
      <c r="A35" s="26">
        <v>2</v>
      </c>
      <c r="B35" s="28" t="s">
        <v>39</v>
      </c>
      <c r="C35" s="16">
        <f t="shared" si="2"/>
        <v>8</v>
      </c>
      <c r="D35" s="23" t="s">
        <v>41</v>
      </c>
      <c r="E35" s="29"/>
      <c r="H35" s="25">
        <f>H32</f>
        <v>8</v>
      </c>
    </row>
    <row r="36" spans="1:28">
      <c r="A36" s="26">
        <v>3</v>
      </c>
      <c r="B36" s="28" t="s">
        <v>40</v>
      </c>
      <c r="C36" s="16">
        <f t="shared" si="2"/>
        <v>3</v>
      </c>
      <c r="D36" s="23" t="s">
        <v>41</v>
      </c>
      <c r="E36" s="29"/>
      <c r="I36" s="23">
        <f>I32</f>
        <v>3</v>
      </c>
    </row>
    <row r="37" spans="1:28">
      <c r="A37" s="26">
        <v>4</v>
      </c>
      <c r="B37" s="28" t="s">
        <v>42</v>
      </c>
      <c r="C37" s="16">
        <f t="shared" si="2"/>
        <v>3</v>
      </c>
      <c r="D37" s="23" t="s">
        <v>41</v>
      </c>
      <c r="E37" s="29"/>
      <c r="J37" s="23">
        <f>J32</f>
        <v>3</v>
      </c>
    </row>
    <row r="38" spans="1:28">
      <c r="A38" s="26">
        <v>5</v>
      </c>
      <c r="B38" s="28" t="s">
        <v>43</v>
      </c>
      <c r="C38" s="16">
        <f t="shared" si="2"/>
        <v>2</v>
      </c>
      <c r="D38" s="23" t="s">
        <v>41</v>
      </c>
      <c r="E38" s="29"/>
      <c r="L38" s="23">
        <f>L32</f>
        <v>2</v>
      </c>
    </row>
    <row r="39" spans="1:28">
      <c r="A39" s="26">
        <v>6</v>
      </c>
      <c r="B39" s="28" t="s">
        <v>44</v>
      </c>
      <c r="C39" s="16">
        <f t="shared" si="2"/>
        <v>5</v>
      </c>
      <c r="D39" s="23" t="s">
        <v>41</v>
      </c>
      <c r="E39" s="29"/>
      <c r="N39" s="23">
        <f>N32</f>
        <v>0</v>
      </c>
      <c r="O39" s="23">
        <f>O32</f>
        <v>5</v>
      </c>
    </row>
    <row r="40" spans="1:28">
      <c r="A40" s="26">
        <v>7</v>
      </c>
      <c r="B40" s="28" t="s">
        <v>45</v>
      </c>
      <c r="C40" s="16">
        <f t="shared" si="2"/>
        <v>0</v>
      </c>
      <c r="D40" s="23" t="s">
        <v>41</v>
      </c>
      <c r="E40" s="29"/>
      <c r="Q40" s="23">
        <f>Q32</f>
        <v>0</v>
      </c>
      <c r="R40" s="23">
        <f>R32</f>
        <v>0</v>
      </c>
    </row>
    <row r="41" spans="1:28">
      <c r="A41" s="26">
        <v>8</v>
      </c>
      <c r="B41" s="28" t="s">
        <v>46</v>
      </c>
      <c r="C41" s="16">
        <f t="shared" si="2"/>
        <v>0</v>
      </c>
      <c r="D41" s="23" t="s">
        <v>41</v>
      </c>
      <c r="E41" s="29"/>
      <c r="S41" s="23">
        <f>S32</f>
        <v>0</v>
      </c>
    </row>
    <row r="42" spans="1:28">
      <c r="A42" s="26">
        <v>9</v>
      </c>
      <c r="B42" s="28" t="s">
        <v>47</v>
      </c>
      <c r="C42" s="16">
        <f t="shared" si="2"/>
        <v>0</v>
      </c>
      <c r="D42" s="23" t="s">
        <v>41</v>
      </c>
      <c r="E42" s="29"/>
      <c r="T42" s="23">
        <f>T32</f>
        <v>0</v>
      </c>
    </row>
    <row r="43" spans="1:28">
      <c r="A43" s="26">
        <v>10</v>
      </c>
      <c r="B43" s="28" t="s">
        <v>48</v>
      </c>
      <c r="C43" s="16">
        <f t="shared" si="2"/>
        <v>0</v>
      </c>
      <c r="D43" s="23"/>
      <c r="E43" s="29"/>
      <c r="T43" s="23"/>
      <c r="V43" s="23">
        <f>V32</f>
        <v>0</v>
      </c>
    </row>
    <row r="44" spans="1:28">
      <c r="A44" s="26">
        <v>11</v>
      </c>
      <c r="B44" s="28" t="s">
        <v>49</v>
      </c>
      <c r="C44" s="16">
        <f t="shared" si="2"/>
        <v>2</v>
      </c>
      <c r="D44" s="23" t="s">
        <v>41</v>
      </c>
      <c r="E44" s="29"/>
      <c r="K44" s="23">
        <f t="shared" ref="K44:P44" si="4">K32</f>
        <v>0</v>
      </c>
      <c r="M44" s="23">
        <f t="shared" si="4"/>
        <v>1</v>
      </c>
      <c r="P44" s="23">
        <f t="shared" si="4"/>
        <v>0</v>
      </c>
      <c r="U44" s="23">
        <f t="shared" ref="U44:Z44" si="5">U32</f>
        <v>0</v>
      </c>
      <c r="V44" s="23"/>
      <c r="W44" s="23">
        <f t="shared" si="5"/>
        <v>1</v>
      </c>
      <c r="Z44" s="23">
        <f t="shared" si="5"/>
        <v>0</v>
      </c>
    </row>
    <row r="45" spans="1:28">
      <c r="A45" s="26">
        <v>12</v>
      </c>
      <c r="B45" s="28" t="s">
        <v>50</v>
      </c>
      <c r="C45" s="16">
        <f t="shared" si="2"/>
        <v>0</v>
      </c>
      <c r="D45" s="23" t="s">
        <v>41</v>
      </c>
      <c r="E45" s="29"/>
      <c r="X45" s="23">
        <f>X32</f>
        <v>0</v>
      </c>
      <c r="Y45" s="23">
        <f>Y32</f>
        <v>0</v>
      </c>
    </row>
    <row r="46" spans="1:28">
      <c r="A46" s="26">
        <v>13</v>
      </c>
      <c r="B46" s="28" t="s">
        <v>51</v>
      </c>
      <c r="C46" s="16">
        <f t="shared" si="2"/>
        <v>10</v>
      </c>
      <c r="D46" s="23" t="s">
        <v>41</v>
      </c>
      <c r="E46" s="29"/>
      <c r="X46" s="23" t="s">
        <v>41</v>
      </c>
      <c r="Z46" s="23"/>
      <c r="AA46" s="23">
        <f>AA32</f>
        <v>10</v>
      </c>
      <c r="AB46" s="23">
        <f>AB32</f>
        <v>0</v>
      </c>
    </row>
    <row r="47" spans="1:28">
      <c r="A47" s="26">
        <v>14</v>
      </c>
      <c r="B47" s="28" t="s">
        <v>52</v>
      </c>
      <c r="C47" s="16">
        <f>C32</f>
        <v>36</v>
      </c>
      <c r="D47" t="s">
        <v>41</v>
      </c>
      <c r="E47" s="29"/>
    </row>
    <row r="48" spans="1:28">
      <c r="A48" s="37"/>
      <c r="B48" s="5"/>
      <c r="C48" s="38"/>
      <c r="E48" s="29"/>
    </row>
    <row r="49" spans="1:9">
      <c r="A49" s="47" t="s">
        <v>173</v>
      </c>
      <c r="H49"/>
    </row>
    <row r="50" spans="1:9">
      <c r="A50" s="26">
        <v>1</v>
      </c>
      <c r="B50" s="28" t="s">
        <v>174</v>
      </c>
      <c r="C50" s="16">
        <f t="shared" ref="C50:C52" si="6">SUM(D50:AB50)</f>
        <v>3</v>
      </c>
      <c r="D50" s="25">
        <f>SUM(D3:D16,D27:D28)</f>
        <v>1</v>
      </c>
      <c r="E50" s="25">
        <f>SUM(E3:E16,E27:E28)</f>
        <v>2</v>
      </c>
      <c r="F50" s="25">
        <f>SUM(F3:F16,F27:F28)</f>
        <v>0</v>
      </c>
      <c r="G50" s="25">
        <f>SUM(G3:G16,G27:G28)</f>
        <v>0</v>
      </c>
    </row>
    <row r="51" spans="1:9">
      <c r="A51" s="26">
        <v>2</v>
      </c>
      <c r="B51" s="28" t="s">
        <v>57</v>
      </c>
      <c r="C51" s="16">
        <f>SUM(H3:H31)</f>
        <v>8</v>
      </c>
      <c r="D51" s="25"/>
      <c r="E51" s="25"/>
      <c r="F51" s="25"/>
      <c r="G51" s="25"/>
      <c r="H51" s="25">
        <f>SUM(H3:H31)</f>
        <v>8</v>
      </c>
    </row>
    <row r="52" spans="1:9">
      <c r="A52" s="26">
        <v>3</v>
      </c>
      <c r="B52" s="28" t="s">
        <v>58</v>
      </c>
      <c r="C52" s="16">
        <f t="shared" si="6"/>
        <v>3</v>
      </c>
      <c r="D52" s="25"/>
      <c r="E52" s="25"/>
      <c r="F52" s="25"/>
      <c r="G52" s="25"/>
      <c r="I52" s="23">
        <f>SUM(I3:I31)</f>
        <v>3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B46" workbookViewId="0">
      <selection activeCell="U44" sqref="U44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9" customWidth="1"/>
    <col min="8" max="10" width="5" customWidth="1"/>
    <col min="11" max="28" width="4.875" customWidth="1"/>
    <col min="29" max="29" width="8.875" style="9"/>
  </cols>
  <sheetData>
    <row r="1" spans="1:29" ht="14.25" customHeight="1">
      <c r="A1" s="10" t="s">
        <v>104</v>
      </c>
      <c r="B1" s="118" t="s">
        <v>512</v>
      </c>
      <c r="C1" s="12" t="s">
        <v>52</v>
      </c>
      <c r="D1" s="140" t="s">
        <v>105</v>
      </c>
      <c r="E1" s="140"/>
      <c r="F1" s="140"/>
      <c r="G1" s="140"/>
      <c r="H1" s="12" t="s">
        <v>106</v>
      </c>
      <c r="I1" s="12" t="s">
        <v>107</v>
      </c>
      <c r="J1" s="140" t="s">
        <v>108</v>
      </c>
      <c r="K1" s="140"/>
      <c r="L1" s="140" t="s">
        <v>109</v>
      </c>
      <c r="M1" s="140"/>
      <c r="N1" s="140" t="s">
        <v>87</v>
      </c>
      <c r="O1" s="140"/>
      <c r="P1" s="140"/>
      <c r="Q1" s="140" t="s">
        <v>110</v>
      </c>
      <c r="R1" s="140"/>
      <c r="S1" s="12" t="s">
        <v>111</v>
      </c>
      <c r="T1" s="140" t="s">
        <v>112</v>
      </c>
      <c r="U1" s="140"/>
      <c r="V1" s="12" t="s">
        <v>113</v>
      </c>
      <c r="W1" s="140" t="s">
        <v>50</v>
      </c>
      <c r="X1" s="140"/>
      <c r="Y1" s="140"/>
      <c r="Z1" s="140" t="s">
        <v>51</v>
      </c>
      <c r="AA1" s="140"/>
      <c r="AB1" s="140"/>
      <c r="AC1" s="31" t="s">
        <v>114</v>
      </c>
    </row>
    <row r="2" spans="1:29" ht="27">
      <c r="A2" s="10" t="s">
        <v>115</v>
      </c>
      <c r="B2" s="11" t="s">
        <v>116</v>
      </c>
      <c r="C2" s="13" t="s">
        <v>117</v>
      </c>
      <c r="D2" s="14" t="s">
        <v>118</v>
      </c>
      <c r="E2" s="14" t="s">
        <v>119</v>
      </c>
      <c r="F2" s="14" t="s">
        <v>120</v>
      </c>
      <c r="G2" s="14" t="s">
        <v>121</v>
      </c>
      <c r="H2" s="14" t="s">
        <v>122</v>
      </c>
      <c r="I2" s="14" t="s">
        <v>122</v>
      </c>
      <c r="J2" s="14" t="s">
        <v>123</v>
      </c>
      <c r="K2" s="14" t="s">
        <v>49</v>
      </c>
      <c r="L2" s="14" t="s">
        <v>123</v>
      </c>
      <c r="M2" s="14" t="s">
        <v>49</v>
      </c>
      <c r="N2" s="14" t="s">
        <v>124</v>
      </c>
      <c r="O2" s="14" t="s">
        <v>125</v>
      </c>
      <c r="P2" s="14" t="s">
        <v>49</v>
      </c>
      <c r="Q2" s="14" t="s">
        <v>126</v>
      </c>
      <c r="R2" s="14" t="s">
        <v>127</v>
      </c>
      <c r="S2" s="14" t="s">
        <v>128</v>
      </c>
      <c r="T2" s="14" t="s">
        <v>128</v>
      </c>
      <c r="U2" s="14" t="s">
        <v>49</v>
      </c>
      <c r="V2" s="14" t="s">
        <v>129</v>
      </c>
      <c r="W2" s="14" t="s">
        <v>49</v>
      </c>
      <c r="X2" s="14" t="s">
        <v>41</v>
      </c>
      <c r="Y2" s="14" t="s">
        <v>41</v>
      </c>
      <c r="Z2" s="14" t="s">
        <v>49</v>
      </c>
      <c r="AA2" s="14" t="s">
        <v>132</v>
      </c>
      <c r="AB2" s="14" t="s">
        <v>175</v>
      </c>
      <c r="AC2" s="32" t="s">
        <v>134</v>
      </c>
    </row>
    <row r="3" spans="1:29" ht="14.25" customHeight="1">
      <c r="A3" s="15" t="s">
        <v>176</v>
      </c>
      <c r="B3" s="11" t="s">
        <v>177</v>
      </c>
      <c r="C3" s="16">
        <f>SUM(D3:AB3)</f>
        <v>0</v>
      </c>
      <c r="D3" s="17"/>
      <c r="E3" s="17"/>
      <c r="F3" s="18"/>
      <c r="G3" s="19"/>
      <c r="H3" s="18"/>
      <c r="I3" s="18"/>
      <c r="J3" s="18"/>
      <c r="K3" s="18"/>
      <c r="L3" s="18"/>
      <c r="M3" s="18"/>
      <c r="N3" s="18"/>
      <c r="O3" s="18"/>
      <c r="P3" s="18"/>
      <c r="Q3" s="30"/>
      <c r="R3" s="30"/>
      <c r="S3" s="30"/>
      <c r="T3" s="30"/>
      <c r="U3" s="30"/>
      <c r="V3" s="30"/>
      <c r="W3" s="30"/>
      <c r="X3" s="30"/>
      <c r="Y3" s="30"/>
      <c r="Z3" s="18"/>
      <c r="AA3" s="33"/>
      <c r="AB3" s="30"/>
      <c r="AC3" s="34">
        <v>1</v>
      </c>
    </row>
    <row r="4" spans="1:29" ht="14.25" customHeight="1">
      <c r="A4" s="15" t="s">
        <v>178</v>
      </c>
      <c r="B4" s="11" t="s">
        <v>177</v>
      </c>
      <c r="C4" s="16">
        <f t="shared" ref="C4:C53" si="0">SUM(D4:AB4)</f>
        <v>0</v>
      </c>
      <c r="D4" s="17"/>
      <c r="E4" s="17"/>
      <c r="F4" s="18"/>
      <c r="G4" s="19"/>
      <c r="H4" s="18"/>
      <c r="I4" s="18"/>
      <c r="J4" s="18"/>
      <c r="K4" s="18"/>
      <c r="L4" s="18"/>
      <c r="M4" s="18"/>
      <c r="N4" s="18"/>
      <c r="O4" s="18"/>
      <c r="P4" s="18"/>
      <c r="Q4" s="30"/>
      <c r="R4" s="30"/>
      <c r="S4" s="30"/>
      <c r="T4" s="30"/>
      <c r="U4" s="30"/>
      <c r="V4" s="30"/>
      <c r="W4" s="30"/>
      <c r="X4" s="30"/>
      <c r="Y4" s="30"/>
      <c r="Z4" s="35"/>
      <c r="AA4" s="33"/>
      <c r="AB4" s="30"/>
      <c r="AC4" s="34"/>
    </row>
    <row r="5" spans="1:29" ht="14.25" customHeight="1">
      <c r="A5" s="15" t="s">
        <v>179</v>
      </c>
      <c r="B5" s="11" t="s">
        <v>177</v>
      </c>
      <c r="C5" s="16">
        <f t="shared" si="0"/>
        <v>0</v>
      </c>
      <c r="D5" s="17"/>
      <c r="E5" s="17"/>
      <c r="F5" s="18"/>
      <c r="G5" s="19"/>
      <c r="H5" s="18"/>
      <c r="I5" s="18"/>
      <c r="J5" s="18"/>
      <c r="K5" s="18"/>
      <c r="L5" s="18"/>
      <c r="M5" s="18"/>
      <c r="N5" s="18"/>
      <c r="O5" s="18"/>
      <c r="P5" s="18"/>
      <c r="Q5" s="30"/>
      <c r="R5" s="30"/>
      <c r="S5" s="30"/>
      <c r="T5" s="30"/>
      <c r="U5" s="30"/>
      <c r="V5" s="30"/>
      <c r="W5" s="30"/>
      <c r="X5" s="30"/>
      <c r="Y5" s="30"/>
      <c r="Z5" s="18"/>
      <c r="AA5" s="33"/>
      <c r="AB5" s="30"/>
      <c r="AC5" s="34"/>
    </row>
    <row r="6" spans="1:29" ht="14.25" customHeight="1">
      <c r="A6" s="15" t="s">
        <v>180</v>
      </c>
      <c r="B6" s="11" t="s">
        <v>177</v>
      </c>
      <c r="C6" s="16">
        <f t="shared" si="0"/>
        <v>0</v>
      </c>
      <c r="D6" s="17"/>
      <c r="E6" s="17"/>
      <c r="F6" s="18"/>
      <c r="G6" s="19"/>
      <c r="H6" s="18"/>
      <c r="I6" s="18"/>
      <c r="J6" s="18"/>
      <c r="K6" s="18"/>
      <c r="L6" s="18"/>
      <c r="M6" s="18"/>
      <c r="N6" s="18"/>
      <c r="O6" s="18"/>
      <c r="P6" s="18"/>
      <c r="Q6" s="30"/>
      <c r="R6" s="30"/>
      <c r="S6" s="30"/>
      <c r="T6" s="30"/>
      <c r="U6" s="30"/>
      <c r="V6" s="30"/>
      <c r="W6" s="30"/>
      <c r="X6" s="30"/>
      <c r="Y6" s="30"/>
      <c r="Z6" s="18"/>
      <c r="AA6" s="33"/>
      <c r="AB6" s="30"/>
      <c r="AC6" s="34">
        <v>1</v>
      </c>
    </row>
    <row r="7" spans="1:29" ht="14.25" customHeight="1">
      <c r="A7" s="15" t="s">
        <v>181</v>
      </c>
      <c r="B7" s="11" t="s">
        <v>177</v>
      </c>
      <c r="C7" s="16">
        <f t="shared" si="0"/>
        <v>0</v>
      </c>
      <c r="D7" s="17"/>
      <c r="E7" s="17"/>
      <c r="F7" s="18"/>
      <c r="G7" s="19"/>
      <c r="H7" s="18"/>
      <c r="I7" s="18"/>
      <c r="J7" s="18"/>
      <c r="K7" s="18"/>
      <c r="L7" s="18"/>
      <c r="M7" s="18"/>
      <c r="N7" s="18"/>
      <c r="O7" s="18"/>
      <c r="P7" s="18"/>
      <c r="Q7" s="30"/>
      <c r="R7" s="30"/>
      <c r="S7" s="30"/>
      <c r="T7" s="30"/>
      <c r="U7" s="30"/>
      <c r="V7" s="30"/>
      <c r="W7" s="30"/>
      <c r="X7" s="30"/>
      <c r="Y7" s="30"/>
      <c r="Z7" s="18"/>
      <c r="AA7" s="33"/>
      <c r="AB7" s="30"/>
      <c r="AC7" s="34"/>
    </row>
    <row r="8" spans="1:29" ht="14.25" customHeight="1">
      <c r="A8" s="15" t="s">
        <v>182</v>
      </c>
      <c r="B8" s="11" t="s">
        <v>177</v>
      </c>
      <c r="C8" s="16">
        <f t="shared" si="0"/>
        <v>0</v>
      </c>
      <c r="D8" s="17"/>
      <c r="E8" s="17"/>
      <c r="F8" s="18"/>
      <c r="G8" s="19"/>
      <c r="H8" s="18"/>
      <c r="I8" s="18"/>
      <c r="J8" s="18"/>
      <c r="K8" s="18"/>
      <c r="L8" s="18"/>
      <c r="M8" s="18"/>
      <c r="N8" s="18"/>
      <c r="O8" s="18"/>
      <c r="P8" s="18"/>
      <c r="Q8" s="30"/>
      <c r="R8" s="30"/>
      <c r="S8" s="30"/>
      <c r="T8" s="30"/>
      <c r="U8" s="30"/>
      <c r="V8" s="30"/>
      <c r="W8" s="30"/>
      <c r="X8" s="30"/>
      <c r="Y8" s="30"/>
      <c r="Z8" s="18"/>
      <c r="AA8" s="33"/>
      <c r="AB8" s="30"/>
      <c r="AC8" s="34"/>
    </row>
    <row r="9" spans="1:29" ht="14.25" customHeight="1">
      <c r="A9" s="15" t="s">
        <v>183</v>
      </c>
      <c r="B9" s="11" t="s">
        <v>177</v>
      </c>
      <c r="C9" s="16">
        <f t="shared" si="0"/>
        <v>5</v>
      </c>
      <c r="D9" s="17"/>
      <c r="E9" s="17"/>
      <c r="F9" s="18"/>
      <c r="G9" s="19"/>
      <c r="H9" s="18">
        <v>3</v>
      </c>
      <c r="I9" s="18">
        <v>1</v>
      </c>
      <c r="J9" s="18"/>
      <c r="K9" s="18"/>
      <c r="L9" s="18"/>
      <c r="M9" s="18"/>
      <c r="N9" s="18"/>
      <c r="O9" s="18"/>
      <c r="P9" s="18"/>
      <c r="Q9" s="30"/>
      <c r="R9" s="30"/>
      <c r="S9" s="30"/>
      <c r="T9" s="30"/>
      <c r="U9" s="30"/>
      <c r="V9" s="30"/>
      <c r="W9" s="30"/>
      <c r="X9" s="30"/>
      <c r="Y9" s="30"/>
      <c r="Z9" s="18"/>
      <c r="AA9" s="33">
        <v>1</v>
      </c>
      <c r="AB9" s="30"/>
      <c r="AC9" s="34"/>
    </row>
    <row r="10" spans="1:29" ht="14.25" customHeight="1">
      <c r="A10" s="15" t="s">
        <v>184</v>
      </c>
      <c r="B10" s="11" t="s">
        <v>177</v>
      </c>
      <c r="C10" s="16">
        <f t="shared" si="0"/>
        <v>1</v>
      </c>
      <c r="D10" s="17"/>
      <c r="E10" s="17"/>
      <c r="F10" s="18"/>
      <c r="G10" s="19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30"/>
      <c r="R10" s="30"/>
      <c r="S10" s="30"/>
      <c r="T10" s="30"/>
      <c r="U10" s="30"/>
      <c r="V10" s="30"/>
      <c r="W10" s="30"/>
      <c r="X10" s="30"/>
      <c r="Y10" s="30"/>
      <c r="Z10" s="18"/>
      <c r="AA10" s="33"/>
      <c r="AB10" s="30"/>
      <c r="AC10" s="34"/>
    </row>
    <row r="11" spans="1:29" ht="14.25" customHeight="1">
      <c r="A11" s="20" t="s">
        <v>185</v>
      </c>
      <c r="B11" s="11" t="s">
        <v>177</v>
      </c>
      <c r="C11" s="16">
        <f t="shared" si="0"/>
        <v>0</v>
      </c>
      <c r="D11" s="17"/>
      <c r="E11" s="17"/>
      <c r="F11" s="18"/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30"/>
      <c r="R11" s="30"/>
      <c r="S11" s="30"/>
      <c r="T11" s="30"/>
      <c r="U11" s="30"/>
      <c r="V11" s="30"/>
      <c r="W11" s="30"/>
      <c r="X11" s="30"/>
      <c r="Y11" s="30"/>
      <c r="Z11" s="18"/>
      <c r="AA11" s="33"/>
      <c r="AB11" s="30"/>
      <c r="AC11" s="34"/>
    </row>
    <row r="12" spans="1:29" ht="14.25" customHeight="1">
      <c r="A12" s="15" t="s">
        <v>186</v>
      </c>
      <c r="B12" s="11" t="s">
        <v>177</v>
      </c>
      <c r="C12" s="16">
        <f t="shared" si="0"/>
        <v>0</v>
      </c>
      <c r="D12" s="17"/>
      <c r="E12" s="17"/>
      <c r="F12" s="18"/>
      <c r="G12" s="19"/>
      <c r="H12" s="18"/>
      <c r="I12" s="18"/>
      <c r="J12" s="18"/>
      <c r="K12" s="18"/>
      <c r="L12" s="18"/>
      <c r="M12" s="18"/>
      <c r="N12" s="18"/>
      <c r="O12" s="18"/>
      <c r="P12" s="18"/>
      <c r="Q12" s="30"/>
      <c r="R12" s="30"/>
      <c r="S12" s="30"/>
      <c r="T12" s="30"/>
      <c r="U12" s="30"/>
      <c r="V12" s="30"/>
      <c r="W12" s="30"/>
      <c r="X12" s="30"/>
      <c r="Y12" s="30"/>
      <c r="Z12" s="18"/>
      <c r="AA12" s="33"/>
      <c r="AB12" s="30"/>
      <c r="AC12" s="34">
        <v>1</v>
      </c>
    </row>
    <row r="13" spans="1:29" ht="14.25" customHeight="1">
      <c r="A13" s="15" t="s">
        <v>187</v>
      </c>
      <c r="B13" s="11" t="s">
        <v>177</v>
      </c>
      <c r="C13" s="16">
        <f t="shared" si="0"/>
        <v>0</v>
      </c>
      <c r="D13" s="17"/>
      <c r="E13" s="17"/>
      <c r="F13" s="18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30"/>
      <c r="R13" s="30"/>
      <c r="S13" s="30"/>
      <c r="T13" s="30"/>
      <c r="U13" s="30"/>
      <c r="V13" s="30"/>
      <c r="W13" s="30"/>
      <c r="X13" s="30"/>
      <c r="Y13" s="30"/>
      <c r="Z13" s="18"/>
      <c r="AA13" s="33"/>
      <c r="AB13" s="30"/>
      <c r="AC13" s="34"/>
    </row>
    <row r="14" spans="1:29" ht="14.25" customHeight="1">
      <c r="A14" s="20" t="s">
        <v>188</v>
      </c>
      <c r="B14" s="11" t="s">
        <v>177</v>
      </c>
      <c r="C14" s="16">
        <f t="shared" si="0"/>
        <v>0</v>
      </c>
      <c r="D14" s="17"/>
      <c r="E14" s="17"/>
      <c r="F14" s="18"/>
      <c r="G14" s="19"/>
      <c r="H14" s="18"/>
      <c r="I14" s="18"/>
      <c r="J14" s="18"/>
      <c r="K14" s="18"/>
      <c r="L14" s="18"/>
      <c r="M14" s="18"/>
      <c r="N14" s="18"/>
      <c r="O14" s="18"/>
      <c r="P14" s="18"/>
      <c r="Q14" s="30"/>
      <c r="R14" s="30"/>
      <c r="S14" s="30"/>
      <c r="T14" s="30"/>
      <c r="U14" s="30"/>
      <c r="V14" s="30"/>
      <c r="W14" s="30"/>
      <c r="X14" s="30"/>
      <c r="Y14" s="30"/>
      <c r="Z14" s="18"/>
      <c r="AA14" s="33"/>
      <c r="AB14" s="30"/>
      <c r="AC14" s="34"/>
    </row>
    <row r="15" spans="1:29" ht="14.25" customHeight="1">
      <c r="A15" s="20" t="s">
        <v>189</v>
      </c>
      <c r="B15" s="14" t="s">
        <v>177</v>
      </c>
      <c r="C15" s="16">
        <f t="shared" si="0"/>
        <v>0</v>
      </c>
      <c r="D15" s="17"/>
      <c r="E15" s="17"/>
      <c r="F15" s="18"/>
      <c r="G15" s="19"/>
      <c r="H15" s="18"/>
      <c r="I15" s="18"/>
      <c r="J15" s="18"/>
      <c r="K15" s="18"/>
      <c r="L15" s="18"/>
      <c r="M15" s="18"/>
      <c r="N15" s="18"/>
      <c r="O15" s="18"/>
      <c r="P15" s="18"/>
      <c r="Q15" s="30"/>
      <c r="R15" s="30"/>
      <c r="S15" s="30"/>
      <c r="T15" s="30"/>
      <c r="U15" s="30"/>
      <c r="V15" s="30"/>
      <c r="W15" s="30"/>
      <c r="X15" s="30"/>
      <c r="Y15" s="30"/>
      <c r="Z15" s="18"/>
      <c r="AA15" s="33"/>
      <c r="AB15" s="30"/>
      <c r="AC15" s="34"/>
    </row>
    <row r="16" spans="1:29" ht="14.25" customHeight="1">
      <c r="A16" s="20" t="s">
        <v>190</v>
      </c>
      <c r="B16" s="14" t="s">
        <v>177</v>
      </c>
      <c r="C16" s="16">
        <f t="shared" si="0"/>
        <v>0</v>
      </c>
      <c r="D16" s="17"/>
      <c r="E16" s="17"/>
      <c r="F16" s="18"/>
      <c r="G16" s="19"/>
      <c r="H16" s="18"/>
      <c r="I16" s="18"/>
      <c r="J16" s="18"/>
      <c r="K16" s="18"/>
      <c r="L16" s="18"/>
      <c r="M16" s="18"/>
      <c r="N16" s="18"/>
      <c r="O16" s="18"/>
      <c r="P16" s="18"/>
      <c r="Q16" s="30"/>
      <c r="R16" s="30"/>
      <c r="S16" s="30"/>
      <c r="T16" s="30"/>
      <c r="U16" s="30"/>
      <c r="V16" s="30"/>
      <c r="W16" s="30"/>
      <c r="X16" s="30"/>
      <c r="Y16" s="30"/>
      <c r="Z16" s="18"/>
      <c r="AA16" s="36"/>
      <c r="AB16" s="30"/>
      <c r="AC16" s="34">
        <v>1</v>
      </c>
    </row>
    <row r="17" spans="1:29" ht="14.25" customHeight="1">
      <c r="A17" s="20" t="s">
        <v>191</v>
      </c>
      <c r="B17" s="14" t="s">
        <v>177</v>
      </c>
      <c r="C17" s="16">
        <f t="shared" si="0"/>
        <v>1</v>
      </c>
      <c r="D17" s="17"/>
      <c r="E17" s="17"/>
      <c r="F17" s="18"/>
      <c r="G17" s="19"/>
      <c r="H17" s="18"/>
      <c r="I17" s="18"/>
      <c r="J17" s="18"/>
      <c r="K17" s="18"/>
      <c r="L17" s="18"/>
      <c r="M17" s="18"/>
      <c r="N17" s="18"/>
      <c r="O17" s="18"/>
      <c r="P17" s="18"/>
      <c r="Q17" s="30"/>
      <c r="R17" s="30"/>
      <c r="S17" s="30"/>
      <c r="T17" s="30"/>
      <c r="U17" s="30"/>
      <c r="V17" s="30"/>
      <c r="W17" s="30"/>
      <c r="X17" s="30"/>
      <c r="Y17" s="30"/>
      <c r="Z17" s="18"/>
      <c r="AA17" s="33">
        <v>1</v>
      </c>
      <c r="AB17" s="30"/>
      <c r="AC17" s="34"/>
    </row>
    <row r="18" spans="1:29" ht="14.25" customHeight="1">
      <c r="A18" s="20" t="s">
        <v>192</v>
      </c>
      <c r="B18" s="14" t="s">
        <v>177</v>
      </c>
      <c r="C18" s="16">
        <f t="shared" si="0"/>
        <v>0</v>
      </c>
      <c r="D18" s="17"/>
      <c r="E18" s="17"/>
      <c r="F18" s="18"/>
      <c r="G18" s="19"/>
      <c r="H18" s="18"/>
      <c r="I18" s="18"/>
      <c r="J18" s="18"/>
      <c r="K18" s="18"/>
      <c r="L18" s="18"/>
      <c r="M18" s="18"/>
      <c r="N18" s="18"/>
      <c r="O18" s="18"/>
      <c r="P18" s="18"/>
      <c r="Q18" s="30"/>
      <c r="R18" s="30"/>
      <c r="S18" s="30"/>
      <c r="T18" s="30"/>
      <c r="U18" s="30"/>
      <c r="V18" s="30"/>
      <c r="W18" s="30"/>
      <c r="X18" s="30"/>
      <c r="Y18" s="30"/>
      <c r="Z18" s="18"/>
      <c r="AA18" s="33"/>
      <c r="AB18" s="30"/>
      <c r="AC18" s="34"/>
    </row>
    <row r="19" spans="1:29" ht="14.25" customHeight="1">
      <c r="A19" s="21" t="s">
        <v>193</v>
      </c>
      <c r="B19" s="14" t="s">
        <v>194</v>
      </c>
      <c r="C19" s="16">
        <f t="shared" si="0"/>
        <v>2</v>
      </c>
      <c r="D19" s="17"/>
      <c r="E19" s="17"/>
      <c r="F19" s="18"/>
      <c r="G19" s="19"/>
      <c r="H19" s="18"/>
      <c r="I19" s="18"/>
      <c r="J19" s="18">
        <v>1</v>
      </c>
      <c r="K19" s="18"/>
      <c r="L19" s="18"/>
      <c r="M19" s="18"/>
      <c r="N19" s="18"/>
      <c r="O19" s="18"/>
      <c r="P19" s="18"/>
      <c r="Q19" s="30"/>
      <c r="R19" s="30"/>
      <c r="S19" s="30"/>
      <c r="T19" s="30"/>
      <c r="U19" s="30"/>
      <c r="V19" s="30"/>
      <c r="W19" s="30"/>
      <c r="X19" s="30"/>
      <c r="Y19" s="30"/>
      <c r="Z19" s="18"/>
      <c r="AA19" s="33">
        <v>1</v>
      </c>
      <c r="AB19" s="30"/>
      <c r="AC19" s="34"/>
    </row>
    <row r="20" spans="1:29" ht="14.25" customHeight="1">
      <c r="A20" s="21" t="s">
        <v>195</v>
      </c>
      <c r="B20" s="14" t="s">
        <v>194</v>
      </c>
      <c r="C20" s="16">
        <f t="shared" si="0"/>
        <v>0</v>
      </c>
      <c r="D20" s="17"/>
      <c r="E20" s="17"/>
      <c r="F20" s="18"/>
      <c r="G20" s="19"/>
      <c r="H20" s="18"/>
      <c r="I20" s="18"/>
      <c r="J20" s="18"/>
      <c r="K20" s="18"/>
      <c r="L20" s="18"/>
      <c r="M20" s="18"/>
      <c r="N20" s="18"/>
      <c r="O20" s="18"/>
      <c r="P20" s="18"/>
      <c r="Q20" s="30"/>
      <c r="R20" s="30"/>
      <c r="S20" s="30"/>
      <c r="T20" s="30"/>
      <c r="U20" s="30"/>
      <c r="V20" s="30"/>
      <c r="W20" s="30"/>
      <c r="X20" s="30"/>
      <c r="Y20" s="30"/>
      <c r="Z20" s="18"/>
      <c r="AA20" s="33"/>
      <c r="AB20" s="30"/>
      <c r="AC20" s="34"/>
    </row>
    <row r="21" spans="1:29" ht="14.25" customHeight="1">
      <c r="A21" s="21" t="s">
        <v>196</v>
      </c>
      <c r="B21" s="14" t="s">
        <v>197</v>
      </c>
      <c r="C21" s="16">
        <f t="shared" si="0"/>
        <v>2</v>
      </c>
      <c r="D21" s="17"/>
      <c r="E21" s="17"/>
      <c r="F21" s="18"/>
      <c r="G21" s="19"/>
      <c r="H21" s="18">
        <v>1</v>
      </c>
      <c r="I21" s="18">
        <v>1</v>
      </c>
      <c r="J21" s="18"/>
      <c r="K21" s="18"/>
      <c r="L21" s="18"/>
      <c r="M21" s="18"/>
      <c r="N21" s="18"/>
      <c r="O21" s="18"/>
      <c r="P21" s="18"/>
      <c r="Q21" s="30"/>
      <c r="R21" s="30"/>
      <c r="S21" s="30"/>
      <c r="T21" s="30"/>
      <c r="U21" s="30"/>
      <c r="V21" s="30"/>
      <c r="W21" s="30"/>
      <c r="X21" s="30"/>
      <c r="Y21" s="30"/>
      <c r="Z21" s="18"/>
      <c r="AA21" s="33"/>
      <c r="AB21" s="30"/>
      <c r="AC21" s="34"/>
    </row>
    <row r="22" spans="1:29" ht="14.25" customHeight="1">
      <c r="A22" s="21" t="s">
        <v>198</v>
      </c>
      <c r="B22" s="14" t="s">
        <v>197</v>
      </c>
      <c r="C22" s="16">
        <f t="shared" si="0"/>
        <v>0</v>
      </c>
      <c r="D22" s="17"/>
      <c r="E22" s="17"/>
      <c r="F22" s="18"/>
      <c r="G22" s="19"/>
      <c r="H22" s="18"/>
      <c r="I22" s="18"/>
      <c r="J22" s="18"/>
      <c r="K22" s="18"/>
      <c r="L22" s="18"/>
      <c r="M22" s="18"/>
      <c r="N22" s="18"/>
      <c r="O22" s="18"/>
      <c r="P22" s="18"/>
      <c r="Q22" s="30"/>
      <c r="R22" s="30"/>
      <c r="S22" s="30"/>
      <c r="T22" s="30"/>
      <c r="U22" s="30"/>
      <c r="V22" s="30"/>
      <c r="W22" s="30"/>
      <c r="X22" s="30"/>
      <c r="Y22" s="30"/>
      <c r="Z22" s="18"/>
      <c r="AA22" s="33"/>
      <c r="AB22" s="30"/>
      <c r="AC22" s="34">
        <v>1</v>
      </c>
    </row>
    <row r="23" spans="1:29" ht="14.25" customHeight="1">
      <c r="A23" s="21" t="s">
        <v>199</v>
      </c>
      <c r="B23" s="14" t="s">
        <v>197</v>
      </c>
      <c r="C23" s="16">
        <f t="shared" si="0"/>
        <v>0</v>
      </c>
      <c r="D23" s="17"/>
      <c r="E23" s="17"/>
      <c r="F23" s="18"/>
      <c r="G23" s="19"/>
      <c r="H23" s="18"/>
      <c r="I23" s="18"/>
      <c r="J23" s="18"/>
      <c r="K23" s="18"/>
      <c r="L23" s="18"/>
      <c r="M23" s="18"/>
      <c r="N23" s="18"/>
      <c r="O23" s="18"/>
      <c r="P23" s="18"/>
      <c r="Q23" s="30"/>
      <c r="R23" s="30"/>
      <c r="S23" s="30"/>
      <c r="T23" s="30"/>
      <c r="U23" s="30"/>
      <c r="V23" s="30"/>
      <c r="W23" s="30"/>
      <c r="X23" s="30"/>
      <c r="Y23" s="30"/>
      <c r="Z23" s="18"/>
      <c r="AA23" s="36"/>
      <c r="AB23" s="30"/>
      <c r="AC23" s="34"/>
    </row>
    <row r="24" spans="1:29" ht="14.25" customHeight="1">
      <c r="A24" s="21" t="s">
        <v>200</v>
      </c>
      <c r="B24" s="14" t="s">
        <v>197</v>
      </c>
      <c r="C24" s="16">
        <f t="shared" si="0"/>
        <v>2</v>
      </c>
      <c r="D24" s="17"/>
      <c r="E24" s="17"/>
      <c r="F24" s="18"/>
      <c r="G24" s="19"/>
      <c r="H24" s="18">
        <v>2</v>
      </c>
      <c r="I24" s="18"/>
      <c r="J24" s="18"/>
      <c r="K24" s="18"/>
      <c r="L24" s="18"/>
      <c r="M24" s="18"/>
      <c r="N24" s="18"/>
      <c r="O24" s="18"/>
      <c r="P24" s="18"/>
      <c r="Q24" s="30"/>
      <c r="R24" s="30"/>
      <c r="S24" s="30"/>
      <c r="T24" s="30"/>
      <c r="U24" s="30"/>
      <c r="V24" s="30"/>
      <c r="W24" s="30"/>
      <c r="X24" s="30"/>
      <c r="Y24" s="30"/>
      <c r="Z24" s="18"/>
      <c r="AA24" s="36"/>
      <c r="AB24" s="30"/>
      <c r="AC24" s="34"/>
    </row>
    <row r="25" spans="1:29" ht="14.25" customHeight="1">
      <c r="A25" s="21" t="s">
        <v>201</v>
      </c>
      <c r="B25" s="14" t="s">
        <v>202</v>
      </c>
      <c r="C25" s="16">
        <f t="shared" si="0"/>
        <v>0</v>
      </c>
      <c r="D25" s="17"/>
      <c r="E25" s="17"/>
      <c r="F25" s="18"/>
      <c r="G25" s="19"/>
      <c r="H25" s="18"/>
      <c r="I25" s="18"/>
      <c r="J25" s="18"/>
      <c r="K25" s="18"/>
      <c r="L25" s="18"/>
      <c r="M25" s="18"/>
      <c r="N25" s="18"/>
      <c r="O25" s="18"/>
      <c r="P25" s="18"/>
      <c r="Q25" s="30"/>
      <c r="R25" s="30"/>
      <c r="S25" s="30"/>
      <c r="T25" s="30"/>
      <c r="U25" s="30"/>
      <c r="V25" s="30"/>
      <c r="W25" s="30"/>
      <c r="X25" s="30"/>
      <c r="Y25" s="30"/>
      <c r="Z25" s="18"/>
      <c r="AA25" s="33"/>
      <c r="AB25" s="30"/>
      <c r="AC25" s="34"/>
    </row>
    <row r="26" spans="1:29" ht="14.25" customHeight="1">
      <c r="A26" s="21" t="s">
        <v>203</v>
      </c>
      <c r="B26" s="14" t="s">
        <v>202</v>
      </c>
      <c r="C26" s="16">
        <f t="shared" si="0"/>
        <v>0</v>
      </c>
      <c r="D26" s="17"/>
      <c r="E26" s="17"/>
      <c r="F26" s="18"/>
      <c r="G26" s="19"/>
      <c r="H26" s="18"/>
      <c r="I26" s="18"/>
      <c r="J26" s="18"/>
      <c r="K26" s="18"/>
      <c r="L26" s="18"/>
      <c r="M26" s="18"/>
      <c r="N26" s="18"/>
      <c r="O26" s="18"/>
      <c r="P26" s="18"/>
      <c r="Q26" s="30"/>
      <c r="R26" s="30"/>
      <c r="S26" s="30"/>
      <c r="T26" s="30"/>
      <c r="U26" s="30"/>
      <c r="V26" s="30"/>
      <c r="W26" s="30"/>
      <c r="X26" s="30"/>
      <c r="Y26" s="30"/>
      <c r="Z26" s="18"/>
      <c r="AA26" s="33"/>
      <c r="AB26" s="30"/>
      <c r="AC26" s="34">
        <v>1</v>
      </c>
    </row>
    <row r="27" spans="1:29" ht="15" customHeight="1">
      <c r="A27" s="21" t="s">
        <v>204</v>
      </c>
      <c r="B27" s="14" t="s">
        <v>202</v>
      </c>
      <c r="C27" s="16">
        <f t="shared" si="0"/>
        <v>0</v>
      </c>
      <c r="D27" s="17"/>
      <c r="E27" s="17"/>
      <c r="F27" s="18"/>
      <c r="G27" s="19"/>
      <c r="H27" s="18"/>
      <c r="I27" s="18"/>
      <c r="J27" s="18"/>
      <c r="K27" s="18"/>
      <c r="L27" s="18"/>
      <c r="M27" s="18"/>
      <c r="N27" s="18"/>
      <c r="O27" s="18"/>
      <c r="P27" s="18"/>
      <c r="Q27" s="30"/>
      <c r="R27" s="30"/>
      <c r="S27" s="30"/>
      <c r="T27" s="30"/>
      <c r="U27" s="30"/>
      <c r="V27" s="30"/>
      <c r="W27" s="30"/>
      <c r="X27" s="30"/>
      <c r="Y27" s="30"/>
      <c r="Z27" s="18"/>
      <c r="AA27" s="33"/>
      <c r="AB27" s="30"/>
      <c r="AC27" s="34"/>
    </row>
    <row r="28" spans="1:29" ht="12.95" customHeight="1">
      <c r="A28" s="21" t="s">
        <v>205</v>
      </c>
      <c r="B28" s="14" t="s">
        <v>202</v>
      </c>
      <c r="C28" s="16">
        <f t="shared" si="0"/>
        <v>0</v>
      </c>
      <c r="D28" s="17"/>
      <c r="E28" s="17"/>
      <c r="F28" s="18"/>
      <c r="G28" s="19"/>
      <c r="H28" s="18"/>
      <c r="I28" s="18"/>
      <c r="J28" s="18"/>
      <c r="K28" s="18"/>
      <c r="L28" s="18"/>
      <c r="M28" s="18"/>
      <c r="N28" s="18"/>
      <c r="O28" s="18"/>
      <c r="P28" s="18"/>
      <c r="Q28" s="30"/>
      <c r="R28" s="30"/>
      <c r="S28" s="30"/>
      <c r="T28" s="30"/>
      <c r="U28" s="30"/>
      <c r="V28" s="30"/>
      <c r="W28" s="30"/>
      <c r="X28" s="30"/>
      <c r="Y28" s="30"/>
      <c r="Z28" s="18"/>
      <c r="AA28" s="33"/>
      <c r="AB28" s="30"/>
      <c r="AC28" s="34"/>
    </row>
    <row r="29" spans="1:29" ht="14.25" customHeight="1">
      <c r="A29" s="21" t="s">
        <v>206</v>
      </c>
      <c r="B29" s="14" t="s">
        <v>207</v>
      </c>
      <c r="C29" s="16">
        <f t="shared" si="0"/>
        <v>0</v>
      </c>
      <c r="D29" s="17"/>
      <c r="E29" s="17"/>
      <c r="F29" s="18"/>
      <c r="G29" s="19"/>
      <c r="H29" s="18"/>
      <c r="I29" s="18"/>
      <c r="J29" s="18"/>
      <c r="K29" s="18"/>
      <c r="L29" s="18"/>
      <c r="M29" s="18"/>
      <c r="N29" s="18"/>
      <c r="O29" s="18"/>
      <c r="P29" s="18"/>
      <c r="Q29" s="30"/>
      <c r="R29" s="30"/>
      <c r="S29" s="30"/>
      <c r="T29" s="30"/>
      <c r="U29" s="30"/>
      <c r="V29" s="30"/>
      <c r="W29" s="30"/>
      <c r="X29" s="30"/>
      <c r="Y29" s="30"/>
      <c r="Z29" s="18"/>
      <c r="AA29" s="33"/>
      <c r="AB29" s="30"/>
      <c r="AC29" s="34"/>
    </row>
    <row r="30" spans="1:29" ht="14.25" customHeight="1">
      <c r="A30" s="21" t="s">
        <v>208</v>
      </c>
      <c r="B30" s="14" t="s">
        <v>207</v>
      </c>
      <c r="C30" s="16">
        <f t="shared" si="0"/>
        <v>1</v>
      </c>
      <c r="D30" s="17"/>
      <c r="E30" s="17"/>
      <c r="F30" s="18"/>
      <c r="G30" s="19"/>
      <c r="H30" s="18">
        <v>1</v>
      </c>
      <c r="I30" s="18"/>
      <c r="J30" s="18"/>
      <c r="K30" s="18"/>
      <c r="L30" s="18"/>
      <c r="M30" s="18"/>
      <c r="N30" s="18"/>
      <c r="O30" s="18"/>
      <c r="P30" s="18"/>
      <c r="Q30" s="30"/>
      <c r="R30" s="30"/>
      <c r="S30" s="30"/>
      <c r="T30" s="30"/>
      <c r="U30" s="30"/>
      <c r="V30" s="30"/>
      <c r="W30" s="30"/>
      <c r="X30" s="30"/>
      <c r="Y30" s="30"/>
      <c r="Z30" s="18"/>
      <c r="AA30" s="33"/>
      <c r="AB30" s="30"/>
      <c r="AC30" s="34"/>
    </row>
    <row r="31" spans="1:29" ht="14.25" customHeight="1">
      <c r="A31" s="21" t="s">
        <v>209</v>
      </c>
      <c r="B31" s="14" t="s">
        <v>207</v>
      </c>
      <c r="C31" s="16">
        <f t="shared" si="0"/>
        <v>0</v>
      </c>
      <c r="D31" s="17"/>
      <c r="E31" s="17"/>
      <c r="F31" s="18"/>
      <c r="G31" s="19"/>
      <c r="H31" s="18"/>
      <c r="I31" s="18"/>
      <c r="J31" s="18"/>
      <c r="K31" s="18"/>
      <c r="L31" s="18"/>
      <c r="M31" s="18"/>
      <c r="N31" s="18"/>
      <c r="O31" s="18"/>
      <c r="P31" s="18"/>
      <c r="Q31" s="30"/>
      <c r="R31" s="30"/>
      <c r="S31" s="30"/>
      <c r="T31" s="30"/>
      <c r="U31" s="30"/>
      <c r="V31" s="30"/>
      <c r="W31" s="30"/>
      <c r="X31" s="30"/>
      <c r="Y31" s="30"/>
      <c r="Z31" s="18"/>
      <c r="AA31" s="33"/>
      <c r="AB31" s="30"/>
      <c r="AC31" s="34"/>
    </row>
    <row r="32" spans="1:29" ht="14.25" customHeight="1">
      <c r="A32" s="21" t="s">
        <v>210</v>
      </c>
      <c r="B32" s="14" t="s">
        <v>207</v>
      </c>
      <c r="C32" s="16">
        <f t="shared" si="0"/>
        <v>0</v>
      </c>
      <c r="D32" s="17"/>
      <c r="E32" s="17"/>
      <c r="F32" s="18"/>
      <c r="G32" s="19"/>
      <c r="H32" s="18"/>
      <c r="I32" s="18"/>
      <c r="J32" s="18"/>
      <c r="K32" s="18"/>
      <c r="L32" s="18"/>
      <c r="M32" s="18"/>
      <c r="N32" s="18"/>
      <c r="O32" s="18"/>
      <c r="P32" s="18"/>
      <c r="Q32" s="30"/>
      <c r="R32" s="30"/>
      <c r="S32" s="30"/>
      <c r="T32" s="30"/>
      <c r="U32" s="30"/>
      <c r="V32" s="30"/>
      <c r="W32" s="30"/>
      <c r="X32" s="30"/>
      <c r="Y32" s="30"/>
      <c r="Z32" s="18"/>
      <c r="AA32" s="33"/>
      <c r="AB32" s="30"/>
      <c r="AC32" s="34">
        <v>1</v>
      </c>
    </row>
    <row r="33" spans="1:29" ht="14.25" customHeight="1">
      <c r="A33" s="21" t="s">
        <v>211</v>
      </c>
      <c r="B33" s="14" t="s">
        <v>207</v>
      </c>
      <c r="C33" s="16">
        <f t="shared" si="0"/>
        <v>3</v>
      </c>
      <c r="D33" s="17"/>
      <c r="E33" s="17"/>
      <c r="F33" s="18"/>
      <c r="G33" s="19"/>
      <c r="H33" s="18"/>
      <c r="I33" s="18">
        <v>1</v>
      </c>
      <c r="J33" s="18"/>
      <c r="K33" s="18">
        <v>1</v>
      </c>
      <c r="L33" s="18"/>
      <c r="M33" s="18"/>
      <c r="N33" s="18"/>
      <c r="O33" s="18"/>
      <c r="P33" s="18"/>
      <c r="Q33" s="30"/>
      <c r="R33" s="30"/>
      <c r="S33" s="30"/>
      <c r="T33" s="30"/>
      <c r="U33" s="30"/>
      <c r="V33" s="30"/>
      <c r="W33" s="30"/>
      <c r="X33" s="30"/>
      <c r="Y33" s="30"/>
      <c r="Z33" s="18"/>
      <c r="AA33" s="33">
        <v>1</v>
      </c>
      <c r="AB33" s="30"/>
      <c r="AC33" s="34"/>
    </row>
    <row r="34" spans="1:29" ht="14.25" customHeight="1">
      <c r="A34" s="21" t="s">
        <v>212</v>
      </c>
      <c r="B34" s="14" t="s">
        <v>207</v>
      </c>
      <c r="C34" s="16">
        <f t="shared" si="0"/>
        <v>0</v>
      </c>
      <c r="D34" s="17"/>
      <c r="E34" s="17"/>
      <c r="F34" s="18"/>
      <c r="G34" s="19"/>
      <c r="H34" s="18"/>
      <c r="I34" s="18"/>
      <c r="J34" s="18"/>
      <c r="K34" s="18"/>
      <c r="L34" s="18"/>
      <c r="M34" s="18"/>
      <c r="N34" s="18"/>
      <c r="O34" s="18"/>
      <c r="P34" s="18"/>
      <c r="Q34" s="30"/>
      <c r="R34" s="30"/>
      <c r="S34" s="30"/>
      <c r="T34" s="30"/>
      <c r="U34" s="30"/>
      <c r="V34" s="30"/>
      <c r="W34" s="30"/>
      <c r="X34" s="30"/>
      <c r="Y34" s="30"/>
      <c r="Z34" s="18"/>
      <c r="AA34" s="33"/>
      <c r="AB34" s="30"/>
      <c r="AC34" s="34"/>
    </row>
    <row r="35" spans="1:29" ht="14.25" customHeight="1">
      <c r="A35" s="21" t="s">
        <v>213</v>
      </c>
      <c r="B35" s="14" t="s">
        <v>214</v>
      </c>
      <c r="C35" s="16">
        <f t="shared" si="0"/>
        <v>1</v>
      </c>
      <c r="D35" s="17"/>
      <c r="E35" s="17"/>
      <c r="F35" s="18"/>
      <c r="G35" s="19"/>
      <c r="H35" s="18"/>
      <c r="I35" s="18">
        <v>1</v>
      </c>
      <c r="J35" s="18"/>
      <c r="K35" s="18"/>
      <c r="L35" s="18"/>
      <c r="M35" s="18"/>
      <c r="N35" s="18"/>
      <c r="O35" s="18"/>
      <c r="P35" s="18"/>
      <c r="Q35" s="30"/>
      <c r="R35" s="30"/>
      <c r="S35" s="30"/>
      <c r="T35" s="30"/>
      <c r="U35" s="30"/>
      <c r="V35" s="30"/>
      <c r="W35" s="30"/>
      <c r="X35" s="30"/>
      <c r="Y35" s="30"/>
      <c r="Z35" s="18"/>
      <c r="AA35" s="33"/>
      <c r="AB35" s="30"/>
      <c r="AC35" s="34"/>
    </row>
    <row r="36" spans="1:29" ht="14.25" customHeight="1">
      <c r="A36" s="21" t="s">
        <v>215</v>
      </c>
      <c r="B36" s="14" t="s">
        <v>214</v>
      </c>
      <c r="C36" s="16">
        <f t="shared" si="0"/>
        <v>0</v>
      </c>
      <c r="D36" s="17"/>
      <c r="E36" s="17"/>
      <c r="F36" s="18"/>
      <c r="G36" s="19"/>
      <c r="H36" s="18"/>
      <c r="I36" s="18"/>
      <c r="J36" s="18"/>
      <c r="K36" s="18"/>
      <c r="L36" s="18"/>
      <c r="M36" s="18"/>
      <c r="N36" s="18"/>
      <c r="O36" s="18"/>
      <c r="P36" s="18"/>
      <c r="Q36" s="30"/>
      <c r="R36" s="30"/>
      <c r="S36" s="30"/>
      <c r="T36" s="30"/>
      <c r="U36" s="30"/>
      <c r="V36" s="30"/>
      <c r="W36" s="30"/>
      <c r="X36" s="30"/>
      <c r="Y36" s="30"/>
      <c r="Z36" s="18"/>
      <c r="AA36" s="33"/>
      <c r="AB36" s="30"/>
      <c r="AC36" s="34">
        <v>1</v>
      </c>
    </row>
    <row r="37" spans="1:29" ht="14.25" customHeight="1">
      <c r="A37" s="21" t="s">
        <v>216</v>
      </c>
      <c r="B37" s="14" t="s">
        <v>214</v>
      </c>
      <c r="C37" s="16">
        <f t="shared" si="0"/>
        <v>2</v>
      </c>
      <c r="D37" s="17"/>
      <c r="E37" s="17"/>
      <c r="F37" s="18"/>
      <c r="G37" s="19"/>
      <c r="H37" s="18">
        <v>2</v>
      </c>
      <c r="I37" s="18"/>
      <c r="J37" s="18"/>
      <c r="K37" s="18"/>
      <c r="L37" s="18"/>
      <c r="M37" s="18"/>
      <c r="N37" s="18"/>
      <c r="O37" s="18"/>
      <c r="P37" s="18"/>
      <c r="Q37" s="30"/>
      <c r="R37" s="30"/>
      <c r="S37" s="30"/>
      <c r="T37" s="30"/>
      <c r="U37" s="30"/>
      <c r="V37" s="30"/>
      <c r="W37" s="30"/>
      <c r="X37" s="30"/>
      <c r="Y37" s="30"/>
      <c r="Z37" s="18"/>
      <c r="AA37" s="33"/>
      <c r="AB37" s="30"/>
      <c r="AC37" s="34"/>
    </row>
    <row r="38" spans="1:29" ht="14.25" customHeight="1">
      <c r="A38" s="21" t="s">
        <v>217</v>
      </c>
      <c r="B38" s="14" t="s">
        <v>214</v>
      </c>
      <c r="C38" s="16">
        <f t="shared" si="0"/>
        <v>1</v>
      </c>
      <c r="D38" s="17"/>
      <c r="E38" s="17"/>
      <c r="F38" s="18"/>
      <c r="G38" s="19"/>
      <c r="H38" s="22"/>
      <c r="I38" s="18"/>
      <c r="J38" s="18"/>
      <c r="K38" s="18"/>
      <c r="L38" s="18"/>
      <c r="M38" s="18"/>
      <c r="N38" s="18"/>
      <c r="O38" s="18"/>
      <c r="P38" s="18"/>
      <c r="Q38" s="30"/>
      <c r="R38" s="30"/>
      <c r="S38" s="30"/>
      <c r="T38" s="30"/>
      <c r="U38" s="30"/>
      <c r="V38" s="30"/>
      <c r="W38" s="30"/>
      <c r="X38" s="30"/>
      <c r="Y38" s="30"/>
      <c r="Z38" s="18"/>
      <c r="AA38" s="33">
        <v>1</v>
      </c>
      <c r="AB38" s="30"/>
      <c r="AC38" s="34"/>
    </row>
    <row r="39" spans="1:29" ht="14.25" customHeight="1">
      <c r="A39" s="21" t="s">
        <v>218</v>
      </c>
      <c r="B39" s="14" t="s">
        <v>219</v>
      </c>
      <c r="C39" s="16">
        <f t="shared" si="0"/>
        <v>1</v>
      </c>
      <c r="D39" s="17"/>
      <c r="E39" s="17"/>
      <c r="F39" s="18"/>
      <c r="G39" s="19"/>
      <c r="H39" s="22"/>
      <c r="I39" s="18"/>
      <c r="J39" s="18"/>
      <c r="K39" s="18"/>
      <c r="L39" s="18"/>
      <c r="M39" s="18"/>
      <c r="N39" s="18"/>
      <c r="O39" s="18"/>
      <c r="P39" s="18"/>
      <c r="Q39" s="30"/>
      <c r="R39" s="30"/>
      <c r="S39" s="30"/>
      <c r="T39" s="30"/>
      <c r="U39" s="30"/>
      <c r="V39" s="30"/>
      <c r="W39" s="30"/>
      <c r="X39" s="30"/>
      <c r="Y39" s="30"/>
      <c r="Z39" s="18"/>
      <c r="AA39" s="33">
        <v>1</v>
      </c>
      <c r="AB39" s="30"/>
      <c r="AC39" s="34"/>
    </row>
    <row r="40" spans="1:29" ht="14.25" customHeight="1">
      <c r="A40" s="21" t="s">
        <v>220</v>
      </c>
      <c r="B40" s="14" t="s">
        <v>219</v>
      </c>
      <c r="C40" s="16">
        <f t="shared" si="0"/>
        <v>0</v>
      </c>
      <c r="D40" s="17"/>
      <c r="E40" s="17"/>
      <c r="F40" s="18"/>
      <c r="G40" s="19"/>
      <c r="H40" s="22"/>
      <c r="I40" s="18"/>
      <c r="J40" s="18"/>
      <c r="K40" s="18"/>
      <c r="L40" s="18"/>
      <c r="M40" s="18"/>
      <c r="N40" s="18"/>
      <c r="O40" s="18"/>
      <c r="P40" s="18"/>
      <c r="Q40" s="30"/>
      <c r="R40" s="30"/>
      <c r="S40" s="30"/>
      <c r="T40" s="30"/>
      <c r="U40" s="30"/>
      <c r="V40" s="30"/>
      <c r="W40" s="30"/>
      <c r="X40" s="30"/>
      <c r="Y40" s="30"/>
      <c r="Z40" s="18"/>
      <c r="AA40" s="33"/>
      <c r="AB40" s="30"/>
      <c r="AC40" s="34"/>
    </row>
    <row r="41" spans="1:29" ht="14.25" customHeight="1">
      <c r="A41" s="21" t="s">
        <v>221</v>
      </c>
      <c r="B41" s="14" t="s">
        <v>219</v>
      </c>
      <c r="C41" s="16">
        <f t="shared" si="0"/>
        <v>1</v>
      </c>
      <c r="D41" s="17"/>
      <c r="E41" s="17"/>
      <c r="F41" s="18"/>
      <c r="G41" s="19"/>
      <c r="H41" s="22"/>
      <c r="I41" s="18"/>
      <c r="J41" s="18"/>
      <c r="K41" s="18"/>
      <c r="L41" s="18"/>
      <c r="M41" s="18"/>
      <c r="N41" s="18"/>
      <c r="O41" s="18"/>
      <c r="P41" s="18"/>
      <c r="Q41" s="30"/>
      <c r="R41" s="30"/>
      <c r="S41" s="30"/>
      <c r="T41" s="30"/>
      <c r="U41" s="30"/>
      <c r="V41" s="30"/>
      <c r="W41" s="30"/>
      <c r="X41" s="30"/>
      <c r="Y41" s="30"/>
      <c r="Z41" s="18"/>
      <c r="AA41" s="33">
        <v>1</v>
      </c>
      <c r="AB41" s="30"/>
      <c r="AC41" s="34"/>
    </row>
    <row r="42" spans="1:29" ht="14.25" customHeight="1">
      <c r="A42" s="21" t="s">
        <v>222</v>
      </c>
      <c r="B42" s="14" t="s">
        <v>223</v>
      </c>
      <c r="C42" s="16">
        <f t="shared" si="0"/>
        <v>0</v>
      </c>
      <c r="D42" s="17"/>
      <c r="E42" s="17"/>
      <c r="F42" s="18"/>
      <c r="G42" s="19"/>
      <c r="H42" s="22"/>
      <c r="I42" s="18"/>
      <c r="J42" s="18"/>
      <c r="K42" s="18"/>
      <c r="L42" s="18"/>
      <c r="M42" s="18"/>
      <c r="N42" s="18"/>
      <c r="O42" s="18"/>
      <c r="P42" s="18"/>
      <c r="Q42" s="30"/>
      <c r="R42" s="30"/>
      <c r="S42" s="30"/>
      <c r="T42" s="30"/>
      <c r="U42" s="30"/>
      <c r="V42" s="30"/>
      <c r="W42" s="30"/>
      <c r="X42" s="30"/>
      <c r="Y42" s="30"/>
      <c r="Z42" s="18"/>
      <c r="AA42" s="33"/>
      <c r="AB42" s="30"/>
      <c r="AC42" s="34"/>
    </row>
    <row r="43" spans="1:29" ht="14.25" customHeight="1">
      <c r="A43" s="21" t="s">
        <v>224</v>
      </c>
      <c r="B43" s="14" t="s">
        <v>223</v>
      </c>
      <c r="C43" s="16">
        <f t="shared" si="0"/>
        <v>1</v>
      </c>
      <c r="D43" s="17"/>
      <c r="E43" s="17"/>
      <c r="F43" s="18"/>
      <c r="G43" s="19"/>
      <c r="H43" s="22"/>
      <c r="I43" s="18"/>
      <c r="J43" s="18"/>
      <c r="K43" s="18"/>
      <c r="L43" s="18"/>
      <c r="M43" s="18"/>
      <c r="N43" s="18"/>
      <c r="O43" s="18"/>
      <c r="P43" s="18"/>
      <c r="Q43" s="30"/>
      <c r="R43" s="30"/>
      <c r="S43" s="30"/>
      <c r="T43" s="30"/>
      <c r="U43" s="30"/>
      <c r="V43" s="30"/>
      <c r="W43" s="30"/>
      <c r="X43" s="30"/>
      <c r="Y43" s="30"/>
      <c r="Z43" s="18"/>
      <c r="AA43" s="33">
        <v>1</v>
      </c>
      <c r="AB43" s="30"/>
      <c r="AC43" s="34"/>
    </row>
    <row r="44" spans="1:29" ht="14.25" customHeight="1">
      <c r="A44" s="21" t="s">
        <v>225</v>
      </c>
      <c r="B44" s="14" t="s">
        <v>223</v>
      </c>
      <c r="C44" s="16">
        <f t="shared" si="0"/>
        <v>4</v>
      </c>
      <c r="D44" s="17">
        <v>1</v>
      </c>
      <c r="E44" s="17"/>
      <c r="F44" s="18"/>
      <c r="G44" s="19"/>
      <c r="H44" s="22">
        <v>1</v>
      </c>
      <c r="I44" s="18">
        <v>1</v>
      </c>
      <c r="J44" s="18"/>
      <c r="K44" s="18"/>
      <c r="L44" s="18"/>
      <c r="M44" s="18"/>
      <c r="N44" s="18"/>
      <c r="O44" s="18"/>
      <c r="P44" s="18"/>
      <c r="Q44" s="30"/>
      <c r="R44" s="30"/>
      <c r="S44" s="30"/>
      <c r="T44" s="30"/>
      <c r="U44" s="30"/>
      <c r="V44" s="30"/>
      <c r="W44" s="30"/>
      <c r="X44" s="30"/>
      <c r="Y44" s="30"/>
      <c r="Z44" s="18"/>
      <c r="AA44" s="33">
        <v>1</v>
      </c>
      <c r="AB44" s="30"/>
      <c r="AC44" s="34">
        <v>3</v>
      </c>
    </row>
    <row r="45" spans="1:29" ht="14.25" customHeight="1">
      <c r="A45" s="21" t="s">
        <v>226</v>
      </c>
      <c r="B45" s="14" t="s">
        <v>223</v>
      </c>
      <c r="C45" s="16">
        <f t="shared" si="0"/>
        <v>0</v>
      </c>
      <c r="D45" s="17"/>
      <c r="E45" s="17"/>
      <c r="F45" s="18"/>
      <c r="G45" s="19"/>
      <c r="H45" s="22"/>
      <c r="I45" s="18"/>
      <c r="J45" s="18"/>
      <c r="K45" s="18"/>
      <c r="L45" s="18"/>
      <c r="M45" s="18"/>
      <c r="N45" s="18"/>
      <c r="O45" s="18"/>
      <c r="P45" s="18"/>
      <c r="Q45" s="30"/>
      <c r="R45" s="30"/>
      <c r="S45" s="30"/>
      <c r="T45" s="30"/>
      <c r="U45" s="30"/>
      <c r="V45" s="30"/>
      <c r="W45" s="30"/>
      <c r="X45" s="30"/>
      <c r="Y45" s="30"/>
      <c r="Z45" s="18"/>
      <c r="AA45" s="33"/>
      <c r="AB45" s="30"/>
      <c r="AC45" s="34"/>
    </row>
    <row r="46" spans="1:29" ht="14.25" customHeight="1">
      <c r="A46" s="21" t="s">
        <v>227</v>
      </c>
      <c r="B46" s="14" t="s">
        <v>228</v>
      </c>
      <c r="C46" s="16">
        <f t="shared" si="0"/>
        <v>0</v>
      </c>
      <c r="D46" s="17"/>
      <c r="E46" s="17"/>
      <c r="F46" s="18"/>
      <c r="G46" s="19"/>
      <c r="H46" s="22"/>
      <c r="I46" s="18"/>
      <c r="J46" s="18"/>
      <c r="K46" s="18"/>
      <c r="L46" s="18"/>
      <c r="M46" s="18"/>
      <c r="N46" s="18"/>
      <c r="O46" s="18"/>
      <c r="P46" s="18"/>
      <c r="Q46" s="30"/>
      <c r="R46" s="30"/>
      <c r="S46" s="30"/>
      <c r="T46" s="30"/>
      <c r="U46" s="30"/>
      <c r="V46" s="30"/>
      <c r="W46" s="30"/>
      <c r="X46" s="30"/>
      <c r="Y46" s="30"/>
      <c r="Z46" s="18"/>
      <c r="AA46" s="33"/>
      <c r="AB46" s="30"/>
      <c r="AC46" s="34"/>
    </row>
    <row r="47" spans="1:29" ht="14.25" customHeight="1">
      <c r="A47" s="21" t="s">
        <v>229</v>
      </c>
      <c r="B47" s="14" t="s">
        <v>228</v>
      </c>
      <c r="C47" s="16">
        <f t="shared" si="0"/>
        <v>0</v>
      </c>
      <c r="D47" s="17"/>
      <c r="E47" s="17"/>
      <c r="F47" s="18"/>
      <c r="G47" s="19"/>
      <c r="H47" s="22"/>
      <c r="I47" s="18"/>
      <c r="J47" s="18"/>
      <c r="K47" s="18"/>
      <c r="L47" s="18"/>
      <c r="M47" s="18"/>
      <c r="N47" s="18"/>
      <c r="O47" s="18"/>
      <c r="P47" s="18"/>
      <c r="Q47" s="30"/>
      <c r="R47" s="30"/>
      <c r="S47" s="30"/>
      <c r="T47" s="30"/>
      <c r="U47" s="30"/>
      <c r="V47" s="30"/>
      <c r="W47" s="30"/>
      <c r="X47" s="30"/>
      <c r="Y47" s="30"/>
      <c r="Z47" s="18"/>
      <c r="AA47" s="33"/>
      <c r="AB47" s="30"/>
      <c r="AC47" s="34"/>
    </row>
    <row r="48" spans="1:29" ht="14.25" customHeight="1">
      <c r="A48" s="21" t="s">
        <v>230</v>
      </c>
      <c r="B48" s="14" t="s">
        <v>228</v>
      </c>
      <c r="C48" s="16">
        <f t="shared" si="0"/>
        <v>2</v>
      </c>
      <c r="D48" s="17"/>
      <c r="E48" s="17"/>
      <c r="F48" s="18"/>
      <c r="G48" s="19"/>
      <c r="H48" s="22"/>
      <c r="I48" s="18"/>
      <c r="J48" s="18">
        <v>1</v>
      </c>
      <c r="K48" s="18"/>
      <c r="L48" s="18">
        <v>1</v>
      </c>
      <c r="M48" s="18"/>
      <c r="N48" s="18"/>
      <c r="O48" s="18"/>
      <c r="P48" s="18"/>
      <c r="Q48" s="30"/>
      <c r="R48" s="30"/>
      <c r="S48" s="30"/>
      <c r="T48" s="30"/>
      <c r="U48" s="30"/>
      <c r="V48" s="30"/>
      <c r="W48" s="30"/>
      <c r="X48" s="30"/>
      <c r="Y48" s="30"/>
      <c r="Z48" s="18"/>
      <c r="AA48" s="33"/>
      <c r="AB48" s="30"/>
      <c r="AC48" s="34"/>
    </row>
    <row r="49" spans="1:29" ht="14.25" customHeight="1">
      <c r="A49" s="21" t="s">
        <v>231</v>
      </c>
      <c r="B49" s="14" t="s">
        <v>232</v>
      </c>
      <c r="C49" s="16">
        <f t="shared" si="0"/>
        <v>0</v>
      </c>
      <c r="D49" s="17"/>
      <c r="E49" s="17"/>
      <c r="F49" s="18"/>
      <c r="G49" s="19"/>
      <c r="H49" s="22"/>
      <c r="I49" s="18"/>
      <c r="J49" s="18"/>
      <c r="K49" s="18"/>
      <c r="L49" s="18"/>
      <c r="M49" s="18"/>
      <c r="N49" s="18"/>
      <c r="O49" s="18"/>
      <c r="P49" s="18"/>
      <c r="Q49" s="30"/>
      <c r="R49" s="30"/>
      <c r="S49" s="30"/>
      <c r="T49" s="30"/>
      <c r="U49" s="30"/>
      <c r="V49" s="30"/>
      <c r="W49" s="30"/>
      <c r="X49" s="30"/>
      <c r="Y49" s="30"/>
      <c r="Z49" s="18"/>
      <c r="AA49" s="33"/>
      <c r="AB49" s="30"/>
      <c r="AC49" s="34"/>
    </row>
    <row r="50" spans="1:29" ht="14.25" customHeight="1">
      <c r="A50" s="21" t="s">
        <v>233</v>
      </c>
      <c r="B50" s="14" t="s">
        <v>232</v>
      </c>
      <c r="C50" s="16">
        <f t="shared" si="0"/>
        <v>2</v>
      </c>
      <c r="D50" s="17"/>
      <c r="E50" s="17"/>
      <c r="F50" s="18"/>
      <c r="G50" s="19"/>
      <c r="H50" s="22">
        <v>1</v>
      </c>
      <c r="I50" s="18">
        <v>1</v>
      </c>
      <c r="J50" s="18"/>
      <c r="K50" s="18"/>
      <c r="L50" s="18"/>
      <c r="M50" s="18"/>
      <c r="N50" s="18"/>
      <c r="O50" s="18"/>
      <c r="P50" s="18"/>
      <c r="Q50" s="30"/>
      <c r="R50" s="30"/>
      <c r="S50" s="30"/>
      <c r="T50" s="30"/>
      <c r="U50" s="30"/>
      <c r="V50" s="30"/>
      <c r="W50" s="30"/>
      <c r="X50" s="30"/>
      <c r="Y50" s="30"/>
      <c r="Z50" s="18"/>
      <c r="AA50" s="33"/>
      <c r="AB50" s="30"/>
      <c r="AC50" s="34"/>
    </row>
    <row r="51" spans="1:29" ht="14.25" customHeight="1">
      <c r="A51" s="21" t="s">
        <v>234</v>
      </c>
      <c r="B51" s="14" t="s">
        <v>235</v>
      </c>
      <c r="C51" s="16">
        <f t="shared" si="0"/>
        <v>0</v>
      </c>
      <c r="D51" s="17"/>
      <c r="E51" s="17"/>
      <c r="F51" s="18"/>
      <c r="G51" s="19"/>
      <c r="H51" s="22"/>
      <c r="I51" s="18"/>
      <c r="J51" s="18"/>
      <c r="K51" s="18"/>
      <c r="L51" s="18"/>
      <c r="M51" s="18"/>
      <c r="N51" s="18"/>
      <c r="O51" s="18"/>
      <c r="P51" s="18"/>
      <c r="Q51" s="30"/>
      <c r="R51" s="30"/>
      <c r="S51" s="30"/>
      <c r="T51" s="30"/>
      <c r="U51" s="30"/>
      <c r="V51" s="30"/>
      <c r="W51" s="30"/>
      <c r="X51" s="30"/>
      <c r="Y51" s="30"/>
      <c r="Z51" s="18"/>
      <c r="AA51" s="33"/>
      <c r="AB51" s="30"/>
      <c r="AC51" s="34"/>
    </row>
    <row r="52" spans="1:29" ht="14.25" customHeight="1">
      <c r="A52" s="21" t="s">
        <v>236</v>
      </c>
      <c r="B52" s="14" t="s">
        <v>235</v>
      </c>
      <c r="C52" s="16">
        <f t="shared" si="0"/>
        <v>0</v>
      </c>
      <c r="D52" s="17"/>
      <c r="E52" s="17"/>
      <c r="F52" s="18"/>
      <c r="G52" s="19"/>
      <c r="H52" s="22"/>
      <c r="I52" s="18"/>
      <c r="J52" s="18"/>
      <c r="K52" s="18"/>
      <c r="L52" s="18"/>
      <c r="M52" s="18"/>
      <c r="N52" s="18"/>
      <c r="O52" s="18"/>
      <c r="P52" s="18"/>
      <c r="Q52" s="30"/>
      <c r="R52" s="30"/>
      <c r="S52" s="30"/>
      <c r="T52" s="30"/>
      <c r="U52" s="30"/>
      <c r="V52" s="30"/>
      <c r="W52" s="30"/>
      <c r="X52" s="30"/>
      <c r="Y52" s="30"/>
      <c r="Z52" s="18"/>
      <c r="AA52" s="33"/>
      <c r="AB52" s="30"/>
      <c r="AC52" s="34"/>
    </row>
    <row r="53" spans="1:29" ht="14.25" customHeight="1">
      <c r="A53" s="21" t="s">
        <v>237</v>
      </c>
      <c r="B53" s="14" t="s">
        <v>238</v>
      </c>
      <c r="C53" s="16">
        <f t="shared" si="0"/>
        <v>0</v>
      </c>
      <c r="D53" s="17"/>
      <c r="E53" s="17"/>
      <c r="F53" s="18"/>
      <c r="G53" s="19"/>
      <c r="H53" s="22"/>
      <c r="I53" s="18"/>
      <c r="J53" s="18"/>
      <c r="K53" s="18"/>
      <c r="L53" s="18"/>
      <c r="M53" s="18"/>
      <c r="N53" s="18"/>
      <c r="O53" s="18"/>
      <c r="P53" s="18"/>
      <c r="Q53" s="30"/>
      <c r="R53" s="30"/>
      <c r="S53" s="30"/>
      <c r="T53" s="30"/>
      <c r="U53" s="30"/>
      <c r="V53" s="30"/>
      <c r="W53" s="30"/>
      <c r="X53" s="30"/>
      <c r="Y53" s="30"/>
      <c r="Z53" s="18"/>
      <c r="AA53" s="33"/>
      <c r="AB53" s="30"/>
      <c r="AC53" s="34"/>
    </row>
    <row r="54" spans="1:29" ht="14.25" customHeight="1">
      <c r="C54" s="23">
        <f>SUM(C3:C53)</f>
        <v>32</v>
      </c>
      <c r="D54" s="23">
        <f t="shared" ref="D54:AC54" si="1">SUM(D3:D53)</f>
        <v>1</v>
      </c>
      <c r="E54" s="23">
        <f t="shared" si="1"/>
        <v>0</v>
      </c>
      <c r="F54" s="23">
        <f t="shared" si="1"/>
        <v>0</v>
      </c>
      <c r="G54" s="23">
        <f t="shared" si="1"/>
        <v>0</v>
      </c>
      <c r="H54" s="23">
        <f t="shared" si="1"/>
        <v>11</v>
      </c>
      <c r="I54" s="23">
        <f t="shared" si="1"/>
        <v>7</v>
      </c>
      <c r="J54" s="23">
        <f t="shared" si="1"/>
        <v>2</v>
      </c>
      <c r="K54" s="23">
        <f t="shared" si="1"/>
        <v>1</v>
      </c>
      <c r="L54" s="23">
        <f t="shared" si="1"/>
        <v>1</v>
      </c>
      <c r="M54" s="23">
        <f t="shared" si="1"/>
        <v>0</v>
      </c>
      <c r="N54" s="23">
        <f t="shared" si="1"/>
        <v>0</v>
      </c>
      <c r="O54" s="23">
        <f t="shared" si="1"/>
        <v>0</v>
      </c>
      <c r="P54" s="23">
        <f t="shared" si="1"/>
        <v>0</v>
      </c>
      <c r="Q54" s="23">
        <f t="shared" si="1"/>
        <v>0</v>
      </c>
      <c r="R54" s="23">
        <f t="shared" si="1"/>
        <v>0</v>
      </c>
      <c r="S54" s="23">
        <f t="shared" si="1"/>
        <v>0</v>
      </c>
      <c r="T54" s="23">
        <f t="shared" si="1"/>
        <v>0</v>
      </c>
      <c r="U54" s="23">
        <f t="shared" si="1"/>
        <v>0</v>
      </c>
      <c r="V54" s="23">
        <f t="shared" si="1"/>
        <v>0</v>
      </c>
      <c r="W54" s="23">
        <f t="shared" si="1"/>
        <v>0</v>
      </c>
      <c r="X54" s="23">
        <f t="shared" si="1"/>
        <v>0</v>
      </c>
      <c r="Y54" s="23">
        <f t="shared" si="1"/>
        <v>0</v>
      </c>
      <c r="Z54" s="23">
        <f t="shared" si="1"/>
        <v>0</v>
      </c>
      <c r="AA54" s="23">
        <f t="shared" si="1"/>
        <v>9</v>
      </c>
      <c r="AB54" s="23">
        <f t="shared" si="1"/>
        <v>0</v>
      </c>
      <c r="AC54" s="23">
        <f t="shared" si="1"/>
        <v>11</v>
      </c>
    </row>
    <row r="55" spans="1:29" ht="14.25">
      <c r="A55" s="24" t="s">
        <v>41</v>
      </c>
      <c r="B55" t="s">
        <v>41</v>
      </c>
      <c r="C55" t="s">
        <v>41</v>
      </c>
      <c r="D55" s="23" t="s">
        <v>41</v>
      </c>
      <c r="F55" s="23"/>
      <c r="G55" s="25"/>
      <c r="H55" s="25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9" ht="14.25">
      <c r="A56" s="26">
        <v>1</v>
      </c>
      <c r="B56" s="27" t="s">
        <v>38</v>
      </c>
      <c r="C56" s="16">
        <f t="shared" ref="C56:C68" si="2">SUM(D56:AB56)</f>
        <v>1</v>
      </c>
      <c r="D56" s="23">
        <f t="shared" ref="D56:G56" si="3">D54</f>
        <v>1</v>
      </c>
      <c r="E56" s="23">
        <f t="shared" si="3"/>
        <v>0</v>
      </c>
      <c r="F56" s="23">
        <f t="shared" si="3"/>
        <v>0</v>
      </c>
      <c r="G56" s="23">
        <f t="shared" si="3"/>
        <v>0</v>
      </c>
      <c r="H56" s="25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9">
      <c r="A57" s="26">
        <v>2</v>
      </c>
      <c r="B57" s="28" t="s">
        <v>39</v>
      </c>
      <c r="C57" s="16">
        <f>SUM(H3:H53)</f>
        <v>11</v>
      </c>
      <c r="D57" s="23" t="s">
        <v>41</v>
      </c>
      <c r="E57" s="29"/>
      <c r="F57"/>
      <c r="H57" s="25">
        <f>H54</f>
        <v>11</v>
      </c>
    </row>
    <row r="58" spans="1:29">
      <c r="A58" s="26">
        <v>3</v>
      </c>
      <c r="B58" s="28" t="s">
        <v>40</v>
      </c>
      <c r="C58" s="16">
        <f>SUM(I3:I53)</f>
        <v>7</v>
      </c>
      <c r="D58" s="23" t="s">
        <v>41</v>
      </c>
      <c r="E58" s="29"/>
      <c r="F58"/>
      <c r="H58" s="9"/>
      <c r="I58" s="23">
        <f>I54</f>
        <v>7</v>
      </c>
    </row>
    <row r="59" spans="1:29">
      <c r="A59" s="26">
        <v>4</v>
      </c>
      <c r="B59" s="28" t="s">
        <v>42</v>
      </c>
      <c r="C59" s="16">
        <f t="shared" si="2"/>
        <v>2</v>
      </c>
      <c r="D59" s="23" t="s">
        <v>41</v>
      </c>
      <c r="E59" s="29"/>
      <c r="F59"/>
      <c r="H59" s="9"/>
      <c r="J59" s="23">
        <f>J54</f>
        <v>2</v>
      </c>
    </row>
    <row r="60" spans="1:29">
      <c r="A60" s="26">
        <v>5</v>
      </c>
      <c r="B60" s="28" t="s">
        <v>43</v>
      </c>
      <c r="C60" s="16">
        <f t="shared" si="2"/>
        <v>1</v>
      </c>
      <c r="D60" s="23" t="s">
        <v>41</v>
      </c>
      <c r="E60" s="29"/>
      <c r="F60"/>
      <c r="H60" s="9"/>
      <c r="L60" s="23">
        <f>L54</f>
        <v>1</v>
      </c>
    </row>
    <row r="61" spans="1:29">
      <c r="A61" s="26">
        <v>6</v>
      </c>
      <c r="B61" s="28" t="s">
        <v>44</v>
      </c>
      <c r="C61" s="16">
        <f t="shared" si="2"/>
        <v>0</v>
      </c>
      <c r="D61" s="23" t="s">
        <v>41</v>
      </c>
      <c r="E61" s="29"/>
      <c r="F61"/>
      <c r="H61" s="9"/>
      <c r="N61" s="23">
        <f>N54</f>
        <v>0</v>
      </c>
      <c r="O61" s="23">
        <f>O54</f>
        <v>0</v>
      </c>
    </row>
    <row r="62" spans="1:29">
      <c r="A62" s="26">
        <v>7</v>
      </c>
      <c r="B62" s="28" t="s">
        <v>45</v>
      </c>
      <c r="C62" s="16">
        <f t="shared" si="2"/>
        <v>0</v>
      </c>
      <c r="D62" s="23" t="s">
        <v>41</v>
      </c>
      <c r="E62" s="29"/>
      <c r="F62"/>
      <c r="H62" s="9"/>
      <c r="Q62" s="23">
        <f>Q54</f>
        <v>0</v>
      </c>
      <c r="R62" s="23">
        <f>R54</f>
        <v>0</v>
      </c>
    </row>
    <row r="63" spans="1:29">
      <c r="A63" s="26">
        <v>8</v>
      </c>
      <c r="B63" s="28" t="s">
        <v>46</v>
      </c>
      <c r="C63" s="16">
        <f t="shared" si="2"/>
        <v>0</v>
      </c>
      <c r="D63" s="23" t="s">
        <v>41</v>
      </c>
      <c r="E63" s="29"/>
      <c r="F63"/>
      <c r="H63" s="9"/>
      <c r="S63" s="23">
        <f>S54</f>
        <v>0</v>
      </c>
    </row>
    <row r="64" spans="1:29">
      <c r="A64" s="26">
        <v>9</v>
      </c>
      <c r="B64" s="28" t="s">
        <v>47</v>
      </c>
      <c r="C64" s="16">
        <f t="shared" si="2"/>
        <v>0</v>
      </c>
      <c r="D64" s="23" t="s">
        <v>41</v>
      </c>
      <c r="E64" s="29"/>
      <c r="F64"/>
      <c r="H64" s="9"/>
      <c r="T64" s="23">
        <f>T54</f>
        <v>0</v>
      </c>
    </row>
    <row r="65" spans="1:28">
      <c r="A65" s="26">
        <v>10</v>
      </c>
      <c r="B65" s="28" t="s">
        <v>48</v>
      </c>
      <c r="C65" s="16">
        <f t="shared" si="2"/>
        <v>0</v>
      </c>
      <c r="D65" s="23"/>
      <c r="E65" s="29"/>
      <c r="F65"/>
      <c r="H65" s="9"/>
      <c r="T65" s="23"/>
      <c r="V65" s="23">
        <f>V54</f>
        <v>0</v>
      </c>
    </row>
    <row r="66" spans="1:28">
      <c r="A66" s="26">
        <v>11</v>
      </c>
      <c r="B66" s="28" t="s">
        <v>49</v>
      </c>
      <c r="C66" s="16">
        <f t="shared" si="2"/>
        <v>1</v>
      </c>
      <c r="D66" s="23" t="s">
        <v>41</v>
      </c>
      <c r="E66" s="29"/>
      <c r="F66"/>
      <c r="H66" s="9"/>
      <c r="K66" s="23">
        <f t="shared" ref="K66:P66" si="4">K54</f>
        <v>1</v>
      </c>
      <c r="M66" s="23">
        <f t="shared" si="4"/>
        <v>0</v>
      </c>
      <c r="P66" s="23">
        <f t="shared" si="4"/>
        <v>0</v>
      </c>
      <c r="U66" s="23">
        <f t="shared" ref="U66:Z66" si="5">U54</f>
        <v>0</v>
      </c>
      <c r="V66" s="23"/>
      <c r="W66" s="23">
        <f t="shared" si="5"/>
        <v>0</v>
      </c>
      <c r="Z66" s="23">
        <f t="shared" si="5"/>
        <v>0</v>
      </c>
    </row>
    <row r="67" spans="1:28">
      <c r="A67" s="26">
        <v>12</v>
      </c>
      <c r="B67" s="28" t="s">
        <v>50</v>
      </c>
      <c r="C67" s="16">
        <f t="shared" si="2"/>
        <v>0</v>
      </c>
      <c r="D67" s="23" t="s">
        <v>41</v>
      </c>
      <c r="E67" s="29"/>
      <c r="F67"/>
      <c r="H67" s="9"/>
      <c r="X67" s="23">
        <f>X54</f>
        <v>0</v>
      </c>
      <c r="Y67" s="23">
        <f>Y54</f>
        <v>0</v>
      </c>
    </row>
    <row r="68" spans="1:28">
      <c r="A68" s="26">
        <v>13</v>
      </c>
      <c r="B68" s="28" t="s">
        <v>51</v>
      </c>
      <c r="C68" s="16">
        <f t="shared" si="2"/>
        <v>9</v>
      </c>
      <c r="D68" s="23" t="s">
        <v>41</v>
      </c>
      <c r="E68" s="29"/>
      <c r="F68"/>
      <c r="H68" s="9"/>
      <c r="X68" s="23" t="s">
        <v>41</v>
      </c>
      <c r="AA68" s="23">
        <f>AA54</f>
        <v>9</v>
      </c>
      <c r="AB68" s="23">
        <f>AB54</f>
        <v>0</v>
      </c>
    </row>
    <row r="69" spans="1:28">
      <c r="A69" s="26">
        <v>14</v>
      </c>
      <c r="B69" s="28" t="s">
        <v>52</v>
      </c>
      <c r="C69" s="16">
        <f>C54</f>
        <v>32</v>
      </c>
      <c r="D69" s="29"/>
    </row>
    <row r="70" spans="1:28">
      <c r="A70" s="37"/>
      <c r="B70" s="5"/>
      <c r="C70" s="38"/>
      <c r="D70" s="29"/>
    </row>
    <row r="71" spans="1:28">
      <c r="A71" s="39" t="s">
        <v>239</v>
      </c>
      <c r="B71" s="40"/>
      <c r="C71" s="40"/>
      <c r="D71" s="40"/>
    </row>
    <row r="72" spans="1:28">
      <c r="A72" s="26">
        <v>1</v>
      </c>
      <c r="B72" s="28" t="s">
        <v>174</v>
      </c>
      <c r="C72" s="16">
        <f t="shared" ref="C72:C73" si="6">SUM(D72:AB72)</f>
        <v>0</v>
      </c>
      <c r="D72" s="25">
        <f>SUM(D3:D18)</f>
        <v>0</v>
      </c>
      <c r="E72" s="25">
        <f>SUM(E3:E18)</f>
        <v>0</v>
      </c>
      <c r="F72" s="25">
        <f>SUM(F3:F18)</f>
        <v>0</v>
      </c>
      <c r="G72" s="25">
        <f>SUM(G3:G18)</f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8">
      <c r="A73" s="26">
        <v>2</v>
      </c>
      <c r="B73" s="28" t="s">
        <v>240</v>
      </c>
      <c r="C73" s="16">
        <f t="shared" si="6"/>
        <v>11</v>
      </c>
      <c r="D73" s="9"/>
      <c r="E73" s="9"/>
      <c r="H73" s="9">
        <f>SUM(H3:H53)</f>
        <v>11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8">
      <c r="A74" s="26">
        <v>3</v>
      </c>
      <c r="B74" s="28" t="s">
        <v>241</v>
      </c>
      <c r="C74" s="16">
        <f>SUM(I3:I18)</f>
        <v>2</v>
      </c>
      <c r="D74" s="9"/>
      <c r="E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topLeftCell="A174" workbookViewId="0">
      <selection activeCell="G226" sqref="G226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1" t="s">
        <v>242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3"/>
    </row>
    <row r="2" spans="1:12" ht="15.6" customHeight="1">
      <c r="A2" s="6" t="s">
        <v>104</v>
      </c>
      <c r="B2" s="144" t="s">
        <v>243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1:12" ht="14.45" customHeight="1">
      <c r="A3" s="168">
        <v>42907</v>
      </c>
      <c r="B3" s="147" t="s">
        <v>244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</row>
    <row r="4" spans="1:12" ht="14.45" customHeight="1">
      <c r="A4" s="169"/>
      <c r="B4" s="147" t="s">
        <v>245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2">
      <c r="A5" s="169"/>
      <c r="B5" s="147" t="s">
        <v>246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</row>
    <row r="6" spans="1:12">
      <c r="A6" s="169"/>
      <c r="B6" s="148" t="s">
        <v>247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7" spans="1:12">
      <c r="A7" s="169"/>
      <c r="B7" s="148" t="s">
        <v>248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2">
      <c r="A8" s="169"/>
      <c r="B8" s="148" t="s">
        <v>249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</row>
    <row r="9" spans="1:12">
      <c r="A9" s="169"/>
      <c r="B9" s="148" t="s">
        <v>250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>
      <c r="A10" s="169"/>
      <c r="B10" s="148" t="s">
        <v>251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>
      <c r="A11" s="169"/>
      <c r="B11" s="149" t="s">
        <v>252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1"/>
    </row>
    <row r="12" spans="1:12">
      <c r="A12" s="169"/>
      <c r="B12" s="148" t="s">
        <v>253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</row>
    <row r="13" spans="1:12">
      <c r="A13" s="169"/>
      <c r="B13" s="148" t="s">
        <v>254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</row>
    <row r="14" spans="1:12">
      <c r="A14" s="169"/>
      <c r="B14" s="148" t="s">
        <v>255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</row>
    <row r="15" spans="1:12">
      <c r="A15" s="169"/>
      <c r="B15" s="148" t="s">
        <v>256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</row>
    <row r="16" spans="1:12">
      <c r="A16" s="169"/>
      <c r="B16" s="148" t="s">
        <v>257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</row>
    <row r="17" spans="1:12">
      <c r="A17" s="169"/>
      <c r="B17" s="148" t="s">
        <v>258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</row>
    <row r="18" spans="1:12">
      <c r="A18" s="169"/>
      <c r="B18" s="148" t="s">
        <v>259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</row>
    <row r="19" spans="1:12">
      <c r="A19" s="169"/>
      <c r="B19" s="148" t="s">
        <v>260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</row>
    <row r="20" spans="1:12">
      <c r="A20" s="169"/>
      <c r="B20" s="148" t="s">
        <v>261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</row>
    <row r="21" spans="1:12">
      <c r="A21" s="169"/>
      <c r="B21" s="148" t="s">
        <v>262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</row>
    <row r="22" spans="1:12">
      <c r="A22" s="170"/>
      <c r="B22" s="152" t="s">
        <v>263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</row>
    <row r="23" spans="1:12">
      <c r="A23" s="171">
        <v>42908</v>
      </c>
      <c r="B23" s="153" t="s">
        <v>264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</row>
    <row r="24" spans="1:12">
      <c r="A24" s="172"/>
      <c r="B24" s="148" t="s">
        <v>265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</row>
    <row r="25" spans="1:12">
      <c r="A25" s="172"/>
      <c r="B25" s="148" t="s">
        <v>266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</row>
    <row r="26" spans="1:12">
      <c r="A26" s="172"/>
      <c r="B26" s="148" t="s">
        <v>267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7" spans="1:12">
      <c r="A27" s="172"/>
      <c r="B27" s="148" t="s">
        <v>268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>
      <c r="A28" s="173"/>
      <c r="B28" s="152" t="s">
        <v>269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</row>
    <row r="29" spans="1:12">
      <c r="A29" s="171">
        <v>42909</v>
      </c>
      <c r="B29" s="154" t="s">
        <v>270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</row>
    <row r="30" spans="1:12">
      <c r="A30" s="172"/>
      <c r="B30" s="147" t="s">
        <v>271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</row>
    <row r="31" spans="1:12">
      <c r="A31" s="172"/>
      <c r="B31" s="147" t="s">
        <v>272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</row>
    <row r="32" spans="1:12">
      <c r="A32" s="172"/>
      <c r="B32" s="147" t="s">
        <v>273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</row>
    <row r="33" spans="1:12">
      <c r="A33" s="172"/>
      <c r="B33" s="147" t="s">
        <v>274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</row>
    <row r="34" spans="1:12">
      <c r="A34" s="173"/>
      <c r="B34" s="156" t="s">
        <v>275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</row>
    <row r="35" spans="1:12">
      <c r="A35" s="171">
        <v>42910</v>
      </c>
      <c r="B35" s="153" t="s">
        <v>276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</row>
    <row r="36" spans="1:12">
      <c r="A36" s="172"/>
      <c r="B36" s="148" t="s">
        <v>277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</row>
    <row r="37" spans="1:12">
      <c r="A37" s="172"/>
      <c r="B37" s="148" t="s">
        <v>278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</row>
    <row r="38" spans="1:12">
      <c r="A38" s="173"/>
      <c r="B38" s="152" t="s">
        <v>279</v>
      </c>
      <c r="C38" s="152"/>
      <c r="D38" s="152"/>
      <c r="E38" s="152"/>
      <c r="F38" s="152"/>
      <c r="G38" s="152"/>
      <c r="H38" s="152"/>
      <c r="I38" s="152"/>
      <c r="J38" s="152"/>
      <c r="K38" s="152"/>
      <c r="L38" s="152"/>
    </row>
    <row r="39" spans="1:12">
      <c r="A39" s="171">
        <v>42911</v>
      </c>
      <c r="B39" s="153" t="s">
        <v>280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3"/>
    </row>
    <row r="40" spans="1:12">
      <c r="A40" s="172"/>
      <c r="B40" s="148" t="s">
        <v>281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</row>
    <row r="41" spans="1:12">
      <c r="A41" s="173"/>
      <c r="B41" s="152" t="s">
        <v>282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</row>
    <row r="42" spans="1:12">
      <c r="A42" s="171">
        <v>42912</v>
      </c>
      <c r="B42" s="153" t="s">
        <v>283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</row>
    <row r="43" spans="1:12">
      <c r="A43" s="172"/>
      <c r="B43" s="148" t="s">
        <v>284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</row>
    <row r="44" spans="1:12">
      <c r="A44" s="172"/>
      <c r="B44" s="148" t="s">
        <v>285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</row>
    <row r="45" spans="1:12">
      <c r="A45" s="172"/>
      <c r="B45" s="148" t="s">
        <v>286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</row>
    <row r="46" spans="1:12">
      <c r="A46" s="173"/>
      <c r="B46" s="148" t="s">
        <v>287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</row>
    <row r="47" spans="1:12">
      <c r="A47" s="171">
        <v>42913</v>
      </c>
      <c r="B47" s="153" t="s">
        <v>288</v>
      </c>
      <c r="C47" s="153"/>
      <c r="D47" s="153"/>
      <c r="E47" s="153"/>
      <c r="F47" s="153"/>
      <c r="G47" s="153"/>
      <c r="H47" s="153"/>
      <c r="I47" s="153"/>
      <c r="J47" s="153"/>
      <c r="K47" s="153"/>
      <c r="L47" s="153"/>
    </row>
    <row r="48" spans="1:12">
      <c r="A48" s="172"/>
      <c r="B48" s="153" t="s">
        <v>289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</row>
    <row r="49" spans="1:12">
      <c r="A49" s="172"/>
      <c r="B49" s="148" t="s">
        <v>290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</row>
    <row r="50" spans="1:12">
      <c r="A50" s="172"/>
      <c r="B50" s="148" t="s">
        <v>291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</row>
    <row r="51" spans="1:12">
      <c r="A51" s="172"/>
      <c r="B51" s="148" t="s">
        <v>292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</row>
    <row r="52" spans="1:12">
      <c r="A52" s="172"/>
      <c r="B52" s="148" t="s">
        <v>293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1:12">
      <c r="A53" s="172"/>
      <c r="B53" s="148" t="s">
        <v>294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</row>
    <row r="54" spans="1:12">
      <c r="A54" s="173"/>
      <c r="B54" s="148" t="s">
        <v>295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</row>
    <row r="55" spans="1:12">
      <c r="A55" s="174">
        <v>42914</v>
      </c>
      <c r="B55" s="148" t="s">
        <v>296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</row>
    <row r="56" spans="1:12">
      <c r="A56" s="174"/>
      <c r="B56" s="148" t="s">
        <v>297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</row>
    <row r="57" spans="1:12">
      <c r="A57" s="174"/>
      <c r="B57" s="148" t="s">
        <v>298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74"/>
      <c r="B58" s="148" t="s">
        <v>299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</row>
    <row r="59" spans="1:12">
      <c r="A59" s="174"/>
      <c r="B59" s="148" t="s">
        <v>300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</row>
    <row r="60" spans="1:12">
      <c r="A60" s="174"/>
      <c r="B60" s="148" t="s">
        <v>301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</row>
    <row r="61" spans="1:12">
      <c r="A61" s="174"/>
      <c r="B61" s="148" t="s">
        <v>302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</row>
    <row r="62" spans="1:12">
      <c r="A62" s="174"/>
      <c r="B62" s="148" t="s">
        <v>303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</row>
    <row r="63" spans="1:12">
      <c r="A63" s="174"/>
      <c r="B63" s="148" t="s">
        <v>304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</row>
    <row r="64" spans="1:12">
      <c r="A64" s="174"/>
      <c r="B64" s="148" t="s">
        <v>305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</row>
    <row r="65" spans="1:12">
      <c r="A65" s="171">
        <v>42915</v>
      </c>
      <c r="B65" s="148" t="s">
        <v>306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</row>
    <row r="66" spans="1:12">
      <c r="A66" s="172"/>
      <c r="B66" s="148" t="s">
        <v>307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</row>
    <row r="67" spans="1:12">
      <c r="A67" s="172"/>
      <c r="B67" s="157" t="s">
        <v>308</v>
      </c>
      <c r="C67" s="148"/>
      <c r="D67" s="148"/>
      <c r="E67" s="148"/>
      <c r="F67" s="148"/>
      <c r="G67" s="148"/>
      <c r="H67" s="148"/>
      <c r="I67" s="148"/>
      <c r="J67" s="148"/>
      <c r="K67" s="148"/>
      <c r="L67" s="148"/>
    </row>
    <row r="68" spans="1:12">
      <c r="A68" s="172"/>
      <c r="B68" s="148" t="s">
        <v>309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</row>
    <row r="69" spans="1:12">
      <c r="A69" s="172"/>
      <c r="B69" s="148" t="s">
        <v>310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</row>
    <row r="70" spans="1:12">
      <c r="A70" s="172"/>
      <c r="B70" s="148" t="s">
        <v>311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1:12">
      <c r="A71" s="173"/>
      <c r="B71" s="148" t="s">
        <v>312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1:12">
      <c r="A72" s="161">
        <v>42916</v>
      </c>
      <c r="B72" s="148" t="s">
        <v>313</v>
      </c>
      <c r="C72" s="148"/>
      <c r="D72" s="148"/>
      <c r="E72" s="148"/>
      <c r="F72" s="148"/>
      <c r="G72" s="148"/>
      <c r="H72" s="148"/>
      <c r="I72" s="148"/>
      <c r="J72" s="148"/>
      <c r="K72" s="148"/>
      <c r="L72" s="148"/>
    </row>
    <row r="73" spans="1:12">
      <c r="A73" s="162"/>
      <c r="B73" s="148" t="s">
        <v>314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</row>
    <row r="74" spans="1:12">
      <c r="A74" s="162"/>
      <c r="B74" s="148" t="s">
        <v>315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</row>
    <row r="75" spans="1:12">
      <c r="A75" s="162"/>
      <c r="B75" s="148" t="s">
        <v>316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</row>
    <row r="76" spans="1:12">
      <c r="A76" s="162"/>
      <c r="B76" s="148" t="s">
        <v>317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</row>
    <row r="77" spans="1:12">
      <c r="A77" s="162"/>
      <c r="B77" s="148" t="s">
        <v>318</v>
      </c>
      <c r="C77" s="148"/>
      <c r="D77" s="148"/>
      <c r="E77" s="148"/>
      <c r="F77" s="148"/>
      <c r="G77" s="148"/>
      <c r="H77" s="148"/>
      <c r="I77" s="148"/>
      <c r="J77" s="148"/>
      <c r="K77" s="148"/>
      <c r="L77" s="148"/>
    </row>
    <row r="78" spans="1:12">
      <c r="A78" s="162"/>
      <c r="B78" s="148" t="s">
        <v>319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</row>
    <row r="79" spans="1:12">
      <c r="A79" s="162"/>
      <c r="B79" s="148" t="s">
        <v>320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</row>
    <row r="80" spans="1:12">
      <c r="A80" s="160">
        <v>42917</v>
      </c>
      <c r="B80" s="148" t="s">
        <v>321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</row>
    <row r="81" spans="1:12">
      <c r="A81" s="160"/>
      <c r="B81" s="148" t="s">
        <v>322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</row>
    <row r="82" spans="1:12">
      <c r="A82" s="160"/>
      <c r="B82" s="148" t="s">
        <v>323</v>
      </c>
      <c r="C82" s="148"/>
      <c r="D82" s="148"/>
      <c r="E82" s="148"/>
      <c r="F82" s="148"/>
      <c r="G82" s="148"/>
      <c r="H82" s="148"/>
      <c r="I82" s="148"/>
      <c r="J82" s="148"/>
      <c r="K82" s="148"/>
      <c r="L82" s="148"/>
    </row>
    <row r="83" spans="1:12">
      <c r="A83" s="160"/>
      <c r="B83" s="148" t="s">
        <v>324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</row>
    <row r="84" spans="1:12">
      <c r="A84" s="160"/>
      <c r="B84" s="148" t="s">
        <v>325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</row>
    <row r="85" spans="1:12">
      <c r="A85" s="160"/>
      <c r="B85" s="148" t="s">
        <v>326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</row>
    <row r="86" spans="1:12">
      <c r="A86" s="160"/>
      <c r="B86" s="148" t="s">
        <v>327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</row>
    <row r="87" spans="1:12">
      <c r="A87" s="160"/>
      <c r="B87" s="148" t="s">
        <v>328</v>
      </c>
      <c r="C87" s="148"/>
      <c r="D87" s="148"/>
      <c r="E87" s="148"/>
      <c r="F87" s="148"/>
      <c r="G87" s="148"/>
      <c r="H87" s="148"/>
      <c r="I87" s="148"/>
      <c r="J87" s="148"/>
      <c r="K87" s="148"/>
      <c r="L87" s="148"/>
    </row>
    <row r="88" spans="1:12">
      <c r="A88" s="160"/>
      <c r="B88" s="148" t="s">
        <v>329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</row>
    <row r="89" spans="1:12">
      <c r="A89" s="160"/>
      <c r="B89" s="148" t="s">
        <v>330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</row>
    <row r="90" spans="1:12">
      <c r="A90" s="160"/>
      <c r="B90" s="148" t="s">
        <v>331</v>
      </c>
      <c r="C90" s="148"/>
      <c r="D90" s="148"/>
      <c r="E90" s="148"/>
      <c r="F90" s="148"/>
      <c r="G90" s="148"/>
      <c r="H90" s="148"/>
      <c r="I90" s="148"/>
      <c r="J90" s="148"/>
      <c r="K90" s="148"/>
      <c r="L90" s="148"/>
    </row>
    <row r="91" spans="1:12">
      <c r="A91" s="160"/>
      <c r="B91" s="152" t="s">
        <v>332</v>
      </c>
      <c r="C91" s="152"/>
      <c r="D91" s="152"/>
      <c r="E91" s="152"/>
      <c r="F91" s="152"/>
      <c r="G91" s="152"/>
      <c r="H91" s="152"/>
      <c r="I91" s="152"/>
      <c r="J91" s="152"/>
      <c r="K91" s="152"/>
      <c r="L91" s="152"/>
    </row>
    <row r="92" spans="1:12">
      <c r="A92" s="163" t="s">
        <v>333</v>
      </c>
      <c r="B92" s="158" t="s">
        <v>334</v>
      </c>
      <c r="C92" s="158"/>
      <c r="D92" s="158"/>
      <c r="E92" s="158"/>
      <c r="F92" s="158"/>
      <c r="G92" s="158"/>
      <c r="H92" s="158"/>
      <c r="I92" s="158"/>
      <c r="J92" s="158"/>
      <c r="K92" s="158"/>
      <c r="L92" s="158"/>
    </row>
    <row r="93" spans="1:12">
      <c r="A93" s="163"/>
      <c r="B93" s="158" t="s">
        <v>335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</row>
    <row r="94" spans="1:12">
      <c r="A94" s="163"/>
      <c r="B94" s="158" t="s">
        <v>336</v>
      </c>
      <c r="C94" s="158"/>
      <c r="D94" s="158"/>
      <c r="E94" s="158"/>
      <c r="F94" s="158"/>
      <c r="G94" s="158"/>
      <c r="H94" s="158"/>
      <c r="I94" s="158"/>
      <c r="J94" s="158"/>
      <c r="K94" s="158"/>
      <c r="L94" s="158"/>
    </row>
    <row r="95" spans="1:12">
      <c r="A95" s="163"/>
      <c r="B95" s="158" t="s">
        <v>337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</row>
    <row r="96" spans="1:12">
      <c r="A96" s="164">
        <v>42919</v>
      </c>
      <c r="B96" s="158" t="s">
        <v>338</v>
      </c>
      <c r="C96" s="158"/>
      <c r="D96" s="158"/>
      <c r="E96" s="158"/>
      <c r="F96" s="158"/>
      <c r="G96" s="158"/>
      <c r="H96" s="158"/>
      <c r="I96" s="158"/>
      <c r="J96" s="158"/>
      <c r="K96" s="158"/>
      <c r="L96" s="158"/>
    </row>
    <row r="97" spans="1:12">
      <c r="A97" s="163"/>
      <c r="B97" s="158" t="s">
        <v>339</v>
      </c>
      <c r="C97" s="158"/>
      <c r="D97" s="158"/>
      <c r="E97" s="158"/>
      <c r="F97" s="158"/>
      <c r="G97" s="158"/>
      <c r="H97" s="158"/>
      <c r="I97" s="158"/>
      <c r="J97" s="158"/>
      <c r="K97" s="158"/>
      <c r="L97" s="158"/>
    </row>
    <row r="98" spans="1:12">
      <c r="A98" s="163"/>
      <c r="B98" s="158" t="s">
        <v>340</v>
      </c>
      <c r="C98" s="158"/>
      <c r="D98" s="158"/>
      <c r="E98" s="158"/>
      <c r="F98" s="158"/>
      <c r="G98" s="158"/>
      <c r="H98" s="158"/>
      <c r="I98" s="158"/>
      <c r="J98" s="158"/>
      <c r="K98" s="158"/>
      <c r="L98" s="158"/>
    </row>
    <row r="99" spans="1:12">
      <c r="A99" s="163"/>
      <c r="B99" s="159" t="s">
        <v>341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</row>
    <row r="100" spans="1:12">
      <c r="A100" s="165">
        <v>42920</v>
      </c>
      <c r="B100" s="158" t="s">
        <v>342</v>
      </c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</row>
    <row r="101" spans="1:12">
      <c r="A101" s="165"/>
      <c r="B101" s="158" t="s">
        <v>343</v>
      </c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</row>
    <row r="102" spans="1:12">
      <c r="A102" s="165"/>
      <c r="B102" s="158" t="s">
        <v>344</v>
      </c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</row>
    <row r="103" spans="1:12">
      <c r="A103" s="165"/>
      <c r="B103" s="158" t="s">
        <v>345</v>
      </c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</row>
    <row r="104" spans="1:12">
      <c r="A104" s="165"/>
      <c r="B104" s="158" t="s">
        <v>346</v>
      </c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</row>
    <row r="105" spans="1:12">
      <c r="A105" s="165"/>
      <c r="B105" s="158" t="s">
        <v>347</v>
      </c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</row>
    <row r="106" spans="1:12">
      <c r="A106" s="165"/>
      <c r="B106" s="158" t="s">
        <v>348</v>
      </c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</row>
    <row r="107" spans="1:12">
      <c r="A107" s="165"/>
      <c r="B107" s="158" t="s">
        <v>349</v>
      </c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</row>
    <row r="108" spans="1:12">
      <c r="A108" s="165"/>
      <c r="B108" s="158" t="s">
        <v>350</v>
      </c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</row>
    <row r="109" spans="1:12">
      <c r="A109" s="165"/>
      <c r="B109" s="158" t="s">
        <v>351</v>
      </c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</row>
    <row r="110" spans="1:12">
      <c r="A110" s="165"/>
      <c r="B110" s="158" t="s">
        <v>352</v>
      </c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</row>
    <row r="111" spans="1:12">
      <c r="A111" s="165"/>
      <c r="B111" s="158" t="s">
        <v>353</v>
      </c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</row>
    <row r="112" spans="1:12">
      <c r="A112" s="165"/>
      <c r="B112" s="158" t="s">
        <v>354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</row>
    <row r="113" spans="1:12">
      <c r="A113" s="160">
        <v>42921</v>
      </c>
      <c r="B113" s="158" t="s">
        <v>355</v>
      </c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</row>
    <row r="114" spans="1:12">
      <c r="A114" s="160"/>
      <c r="B114" s="158" t="s">
        <v>356</v>
      </c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</row>
    <row r="115" spans="1:12">
      <c r="A115" s="160"/>
      <c r="B115" s="158" t="s">
        <v>357</v>
      </c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</row>
    <row r="116" spans="1:12">
      <c r="A116" s="160"/>
      <c r="B116" s="158" t="s">
        <v>358</v>
      </c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</row>
    <row r="117" spans="1:12">
      <c r="A117" s="160"/>
      <c r="B117" s="158" t="s">
        <v>359</v>
      </c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</row>
    <row r="118" spans="1:12">
      <c r="A118" s="160"/>
      <c r="B118" s="158" t="s">
        <v>360</v>
      </c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</row>
    <row r="119" spans="1:12">
      <c r="A119" s="160"/>
      <c r="B119" s="158" t="s">
        <v>361</v>
      </c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</row>
    <row r="120" spans="1:12">
      <c r="A120" s="160"/>
      <c r="B120" s="158" t="s">
        <v>362</v>
      </c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</row>
    <row r="121" spans="1:12">
      <c r="A121" s="160"/>
      <c r="B121" s="158" t="s">
        <v>363</v>
      </c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</row>
    <row r="122" spans="1:12">
      <c r="A122" s="160"/>
      <c r="B122" s="158" t="s">
        <v>364</v>
      </c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</row>
    <row r="123" spans="1:12">
      <c r="A123" s="160"/>
      <c r="B123" s="158" t="s">
        <v>365</v>
      </c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</row>
    <row r="124" spans="1:12">
      <c r="A124" s="160"/>
      <c r="B124" s="158" t="s">
        <v>366</v>
      </c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</row>
    <row r="125" spans="1:12">
      <c r="A125" s="160"/>
      <c r="B125" s="158" t="s">
        <v>367</v>
      </c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</row>
    <row r="126" spans="1:12">
      <c r="A126" s="160"/>
      <c r="B126" s="158" t="s">
        <v>368</v>
      </c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</row>
    <row r="127" spans="1:12">
      <c r="A127" s="160"/>
      <c r="B127" s="158" t="s">
        <v>369</v>
      </c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</row>
    <row r="128" spans="1:12">
      <c r="A128" s="166"/>
      <c r="B128" s="158" t="s">
        <v>370</v>
      </c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</row>
    <row r="129" spans="1:12">
      <c r="A129" s="160">
        <v>42922</v>
      </c>
      <c r="B129" s="158" t="s">
        <v>371</v>
      </c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</row>
    <row r="130" spans="1:12">
      <c r="A130" s="160"/>
      <c r="B130" s="158" t="s">
        <v>372</v>
      </c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</row>
    <row r="131" spans="1:12">
      <c r="A131" s="160"/>
      <c r="B131" s="158" t="s">
        <v>373</v>
      </c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</row>
    <row r="132" spans="1:12">
      <c r="A132" s="160"/>
      <c r="B132" s="158" t="s">
        <v>374</v>
      </c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</row>
    <row r="133" spans="1:12">
      <c r="A133" s="160"/>
      <c r="B133" s="158" t="s">
        <v>375</v>
      </c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</row>
    <row r="134" spans="1:12">
      <c r="A134" s="160"/>
      <c r="B134" s="158" t="s">
        <v>376</v>
      </c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</row>
    <row r="135" spans="1:12">
      <c r="A135" s="160"/>
      <c r="B135" s="158" t="s">
        <v>377</v>
      </c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</row>
    <row r="136" spans="1:12">
      <c r="A136" s="160"/>
      <c r="B136" s="158" t="s">
        <v>378</v>
      </c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</row>
    <row r="137" spans="1:12">
      <c r="A137" s="160"/>
      <c r="B137" s="158" t="s">
        <v>379</v>
      </c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</row>
    <row r="138" spans="1:12">
      <c r="A138" s="160">
        <v>42923</v>
      </c>
      <c r="B138" s="158" t="s">
        <v>380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</row>
    <row r="139" spans="1:12">
      <c r="A139" s="160"/>
      <c r="B139" s="158" t="s">
        <v>381</v>
      </c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</row>
    <row r="140" spans="1:12">
      <c r="A140" s="160"/>
      <c r="B140" s="158" t="s">
        <v>382</v>
      </c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</row>
    <row r="141" spans="1:12">
      <c r="A141" s="160"/>
      <c r="B141" s="158" t="s">
        <v>383</v>
      </c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</row>
    <row r="142" spans="1:12">
      <c r="A142" s="160"/>
      <c r="B142" s="158" t="s">
        <v>384</v>
      </c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</row>
    <row r="143" spans="1:12">
      <c r="A143" s="160">
        <v>42924</v>
      </c>
      <c r="B143" s="158" t="s">
        <v>385</v>
      </c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</row>
    <row r="144" spans="1:12">
      <c r="A144" s="167"/>
      <c r="B144" s="158" t="s">
        <v>386</v>
      </c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</row>
    <row r="145" spans="1:12">
      <c r="A145" s="167"/>
      <c r="B145" s="158" t="s">
        <v>387</v>
      </c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</row>
    <row r="146" spans="1:12">
      <c r="A146" s="167"/>
      <c r="B146" s="158" t="s">
        <v>388</v>
      </c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</row>
    <row r="147" spans="1:12">
      <c r="A147" s="167"/>
      <c r="B147" s="158" t="s">
        <v>389</v>
      </c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</row>
    <row r="148" spans="1:12">
      <c r="A148" s="167"/>
      <c r="B148" s="158" t="s">
        <v>390</v>
      </c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</row>
    <row r="149" spans="1:12">
      <c r="A149" s="167"/>
      <c r="B149" s="158" t="s">
        <v>391</v>
      </c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</row>
    <row r="150" spans="1:12">
      <c r="A150" s="167"/>
      <c r="B150" s="158" t="s">
        <v>392</v>
      </c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</row>
    <row r="151" spans="1:12">
      <c r="A151" s="7">
        <v>42925</v>
      </c>
      <c r="B151" s="158" t="s">
        <v>393</v>
      </c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</row>
    <row r="152" spans="1:12">
      <c r="A152" s="160">
        <v>75797</v>
      </c>
      <c r="B152" s="158" t="s">
        <v>394</v>
      </c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</row>
    <row r="153" spans="1:12">
      <c r="A153" s="160"/>
      <c r="B153" s="158" t="s">
        <v>395</v>
      </c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</row>
    <row r="154" spans="1:12">
      <c r="A154" s="160"/>
      <c r="B154" s="158" t="s">
        <v>396</v>
      </c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</row>
    <row r="155" spans="1:12">
      <c r="A155" s="160"/>
      <c r="B155" s="158" t="s">
        <v>397</v>
      </c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</row>
    <row r="156" spans="1:12">
      <c r="A156" s="160">
        <v>42927</v>
      </c>
      <c r="B156" s="158" t="s">
        <v>398</v>
      </c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</row>
    <row r="157" spans="1:12">
      <c r="A157" s="160"/>
      <c r="B157" s="158" t="s">
        <v>399</v>
      </c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</row>
    <row r="158" spans="1:12">
      <c r="A158" s="160"/>
      <c r="B158" s="158" t="s">
        <v>400</v>
      </c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</row>
    <row r="159" spans="1:12">
      <c r="A159" s="160"/>
      <c r="B159" s="158" t="s">
        <v>401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</row>
    <row r="160" spans="1:12">
      <c r="A160" s="160"/>
      <c r="B160" s="158" t="s">
        <v>402</v>
      </c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</row>
    <row r="161" spans="1:12">
      <c r="A161" s="160"/>
      <c r="B161" s="158" t="s">
        <v>403</v>
      </c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</row>
    <row r="162" spans="1:12">
      <c r="A162" s="160"/>
      <c r="B162" s="158" t="s">
        <v>404</v>
      </c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</row>
    <row r="163" spans="1:12">
      <c r="A163" s="160"/>
      <c r="B163" s="158" t="s">
        <v>405</v>
      </c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</row>
    <row r="164" spans="1:12">
      <c r="A164" s="160"/>
      <c r="B164" s="158" t="s">
        <v>406</v>
      </c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</row>
    <row r="165" spans="1:12">
      <c r="A165" s="160"/>
      <c r="B165" s="158" t="s">
        <v>407</v>
      </c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</row>
    <row r="166" spans="1:12">
      <c r="A166" s="160"/>
      <c r="B166" s="158" t="s">
        <v>408</v>
      </c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</row>
    <row r="167" spans="1:12">
      <c r="A167" s="160"/>
      <c r="B167" s="158" t="s">
        <v>409</v>
      </c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</row>
    <row r="168" spans="1:12">
      <c r="A168" s="160">
        <v>42928</v>
      </c>
      <c r="B168" s="158" t="s">
        <v>410</v>
      </c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</row>
    <row r="169" spans="1:12">
      <c r="A169" s="160"/>
      <c r="B169" s="158" t="s">
        <v>411</v>
      </c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</row>
    <row r="170" spans="1:12">
      <c r="A170" s="160"/>
      <c r="B170" s="158" t="s">
        <v>412</v>
      </c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</row>
    <row r="171" spans="1:12">
      <c r="A171" s="160"/>
      <c r="B171" s="158" t="s">
        <v>413</v>
      </c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</row>
    <row r="172" spans="1:12">
      <c r="A172" s="160"/>
      <c r="B172" s="158" t="s">
        <v>414</v>
      </c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</row>
    <row r="173" spans="1:12">
      <c r="A173" s="160"/>
      <c r="B173" s="158" t="s">
        <v>415</v>
      </c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</row>
    <row r="174" spans="1:12">
      <c r="A174" s="160">
        <v>42929</v>
      </c>
      <c r="B174" s="158" t="s">
        <v>416</v>
      </c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</row>
    <row r="175" spans="1:12">
      <c r="A175" s="160"/>
      <c r="B175" s="158" t="s">
        <v>417</v>
      </c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</row>
    <row r="176" spans="1:12">
      <c r="A176" s="160"/>
      <c r="B176" s="158" t="s">
        <v>418</v>
      </c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</row>
    <row r="177" spans="1:12">
      <c r="A177" s="160"/>
      <c r="B177" s="158" t="s">
        <v>419</v>
      </c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</row>
    <row r="178" spans="1:12">
      <c r="A178" s="160"/>
      <c r="B178" s="158" t="s">
        <v>420</v>
      </c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</row>
    <row r="179" spans="1:12">
      <c r="A179" s="160"/>
      <c r="B179" s="158" t="s">
        <v>421</v>
      </c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</row>
    <row r="180" spans="1:12">
      <c r="A180" s="160"/>
      <c r="B180" s="158" t="s">
        <v>422</v>
      </c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</row>
    <row r="181" spans="1:12">
      <c r="A181" s="160">
        <v>42930</v>
      </c>
      <c r="B181" s="158" t="s">
        <v>423</v>
      </c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</row>
    <row r="182" spans="1:12">
      <c r="A182" s="160"/>
      <c r="B182" s="158" t="s">
        <v>424</v>
      </c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</row>
    <row r="183" spans="1:12">
      <c r="A183" s="160"/>
      <c r="B183" s="158" t="s">
        <v>425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</row>
    <row r="184" spans="1:12">
      <c r="A184" s="160"/>
      <c r="B184" s="158" t="s">
        <v>426</v>
      </c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</row>
    <row r="185" spans="1:12">
      <c r="A185" s="160"/>
      <c r="B185" s="158" t="s">
        <v>427</v>
      </c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</row>
    <row r="186" spans="1:12">
      <c r="A186" s="160"/>
      <c r="B186" s="158" t="s">
        <v>428</v>
      </c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</row>
    <row r="187" spans="1:12">
      <c r="A187" s="160"/>
      <c r="B187" s="158" t="s">
        <v>429</v>
      </c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</row>
    <row r="188" spans="1:12">
      <c r="A188" s="160"/>
      <c r="B188" s="158" t="s">
        <v>430</v>
      </c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</row>
    <row r="189" spans="1:12">
      <c r="A189" s="160"/>
      <c r="B189" s="158" t="s">
        <v>431</v>
      </c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</row>
    <row r="190" spans="1:12">
      <c r="A190" s="160"/>
      <c r="B190" s="158" t="s">
        <v>432</v>
      </c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</row>
    <row r="191" spans="1:12">
      <c r="A191" s="160"/>
      <c r="B191" s="158" t="s">
        <v>433</v>
      </c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</row>
    <row r="192" spans="1:12">
      <c r="A192" s="160"/>
      <c r="B192" s="158" t="s">
        <v>434</v>
      </c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</row>
    <row r="193" spans="1:12">
      <c r="A193" s="160"/>
      <c r="B193" s="158" t="s">
        <v>435</v>
      </c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</row>
    <row r="194" spans="1:12">
      <c r="A194" s="160"/>
      <c r="B194" s="158" t="s">
        <v>436</v>
      </c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</row>
    <row r="195" spans="1:12">
      <c r="A195" s="160"/>
      <c r="B195" s="158" t="s">
        <v>437</v>
      </c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</row>
    <row r="196" spans="1:12">
      <c r="A196" s="160">
        <v>42931</v>
      </c>
      <c r="B196" s="158" t="s">
        <v>438</v>
      </c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</row>
    <row r="197" spans="1:12">
      <c r="A197" s="160"/>
      <c r="B197" s="158" t="s">
        <v>439</v>
      </c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</row>
    <row r="198" spans="1:12">
      <c r="A198" s="160"/>
      <c r="B198" s="158" t="s">
        <v>440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</row>
    <row r="199" spans="1:12">
      <c r="A199" s="160"/>
      <c r="B199" s="158" t="s">
        <v>441</v>
      </c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</row>
    <row r="200" spans="1:12">
      <c r="A200" s="160"/>
      <c r="B200" s="158" t="s">
        <v>442</v>
      </c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</row>
    <row r="201" spans="1:12">
      <c r="A201" s="160"/>
      <c r="B201" s="158" t="s">
        <v>443</v>
      </c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</row>
    <row r="202" spans="1:12">
      <c r="A202" s="160">
        <v>42932</v>
      </c>
      <c r="B202" s="158" t="s">
        <v>444</v>
      </c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</row>
    <row r="203" spans="1:12">
      <c r="A203" s="167"/>
      <c r="B203" s="158" t="s">
        <v>445</v>
      </c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</row>
    <row r="204" spans="1:12">
      <c r="A204" s="175" t="s">
        <v>446</v>
      </c>
      <c r="B204" s="158" t="s">
        <v>447</v>
      </c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</row>
    <row r="205" spans="1:12">
      <c r="A205" s="175"/>
      <c r="B205" s="158" t="s">
        <v>448</v>
      </c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</row>
    <row r="206" spans="1:12">
      <c r="A206" s="175"/>
      <c r="B206" s="158" t="s">
        <v>449</v>
      </c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</row>
    <row r="207" spans="1:12">
      <c r="A207" s="175"/>
      <c r="B207" s="158" t="s">
        <v>450</v>
      </c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</row>
    <row r="208" spans="1:12">
      <c r="A208" s="175"/>
      <c r="B208" s="158" t="s">
        <v>451</v>
      </c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</row>
    <row r="209" spans="1:12">
      <c r="A209" s="175"/>
      <c r="B209" s="158" t="s">
        <v>452</v>
      </c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</row>
    <row r="210" spans="1:12">
      <c r="A210" s="175"/>
      <c r="B210" s="158" t="s">
        <v>453</v>
      </c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</row>
    <row r="211" spans="1:12">
      <c r="A211" s="175"/>
      <c r="B211" s="158" t="s">
        <v>454</v>
      </c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</row>
    <row r="212" spans="1:12">
      <c r="A212" s="175"/>
      <c r="B212" s="158" t="s">
        <v>455</v>
      </c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</row>
    <row r="213" spans="1:12">
      <c r="A213" s="175"/>
      <c r="B213" s="158" t="s">
        <v>456</v>
      </c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</row>
    <row r="214" spans="1:12">
      <c r="A214" s="175"/>
      <c r="B214" s="158" t="s">
        <v>457</v>
      </c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</row>
    <row r="215" spans="1:12">
      <c r="A215" s="175"/>
      <c r="B215" s="158" t="s">
        <v>458</v>
      </c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</row>
    <row r="216" spans="1:12">
      <c r="A216" s="175"/>
      <c r="B216" s="158" t="s">
        <v>459</v>
      </c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</row>
    <row r="217" spans="1:12" ht="13.5" customHeight="1">
      <c r="A217" s="175"/>
      <c r="B217" s="176" t="s">
        <v>460</v>
      </c>
      <c r="C217" s="177"/>
      <c r="D217" s="177"/>
      <c r="E217" s="177"/>
      <c r="F217" s="177"/>
      <c r="G217" s="177"/>
      <c r="H217" s="177"/>
      <c r="I217" s="177"/>
      <c r="J217" s="177"/>
      <c r="K217" s="177"/>
      <c r="L217" s="178"/>
    </row>
    <row r="218" spans="1:12">
      <c r="A218" s="174">
        <v>42934</v>
      </c>
      <c r="B218" s="158" t="s">
        <v>514</v>
      </c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</row>
    <row r="219" spans="1:12">
      <c r="A219" s="174"/>
      <c r="B219" s="158" t="s">
        <v>513</v>
      </c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</row>
    <row r="220" spans="1:12">
      <c r="A220" s="174"/>
      <c r="B220" s="158" t="s">
        <v>515</v>
      </c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</row>
    <row r="221" spans="1:12">
      <c r="A221" s="174"/>
      <c r="B221" s="158" t="s">
        <v>516</v>
      </c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</row>
    <row r="222" spans="1:12">
      <c r="A222" s="174"/>
      <c r="B222" s="158" t="s">
        <v>517</v>
      </c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</row>
  </sheetData>
  <mergeCells count="249">
    <mergeCell ref="B219:L219"/>
    <mergeCell ref="B220:L220"/>
    <mergeCell ref="B221:L221"/>
    <mergeCell ref="B222:L222"/>
    <mergeCell ref="A218:A222"/>
    <mergeCell ref="A196:A201"/>
    <mergeCell ref="A202:A203"/>
    <mergeCell ref="A204:A217"/>
    <mergeCell ref="B217:L217"/>
    <mergeCell ref="B212:L212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13:L213"/>
    <mergeCell ref="A23:A28"/>
    <mergeCell ref="A29:A34"/>
    <mergeCell ref="A35:A38"/>
    <mergeCell ref="A39:A41"/>
    <mergeCell ref="A42:A46"/>
    <mergeCell ref="A47:A54"/>
    <mergeCell ref="A55:A64"/>
    <mergeCell ref="A65:A71"/>
    <mergeCell ref="B218:L218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B208:L208"/>
    <mergeCell ref="B209:L209"/>
    <mergeCell ref="B210:L210"/>
    <mergeCell ref="B211:L211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</mergeCells>
  <phoneticPr fontId="2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A8"/>
  <sheetViews>
    <sheetView workbookViewId="0">
      <selection activeCell="C4" sqref="C4"/>
    </sheetView>
  </sheetViews>
  <sheetFormatPr defaultColWidth="8.875" defaultRowHeight="13.5"/>
  <cols>
    <col min="1" max="1" width="10.375"/>
    <col min="3" max="3" width="12" customWidth="1"/>
    <col min="4" max="4" width="12.625" customWidth="1"/>
    <col min="5" max="5" width="8.25" customWidth="1"/>
    <col min="6" max="6" width="6.875" customWidth="1"/>
    <col min="7" max="7" width="59.125" customWidth="1"/>
    <col min="9" max="9" width="60.375" customWidth="1"/>
  </cols>
  <sheetData>
    <row r="1" spans="1:339">
      <c r="A1" s="1" t="s">
        <v>461</v>
      </c>
      <c r="B1" s="2" t="s">
        <v>462</v>
      </c>
      <c r="C1" s="3" t="s">
        <v>463</v>
      </c>
      <c r="D1" s="3" t="s">
        <v>464</v>
      </c>
      <c r="E1" s="1" t="s">
        <v>465</v>
      </c>
      <c r="F1" s="3" t="s">
        <v>461</v>
      </c>
      <c r="G1" s="4" t="s">
        <v>466</v>
      </c>
      <c r="H1" s="2" t="s">
        <v>467</v>
      </c>
      <c r="I1" s="2" t="s">
        <v>468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</row>
    <row r="2" spans="1:339" s="111" customFormat="1" ht="15.95" customHeight="1">
      <c r="A2" s="179" t="s">
        <v>493</v>
      </c>
      <c r="B2" s="120" t="s">
        <v>494</v>
      </c>
      <c r="C2" s="121">
        <v>1000185528</v>
      </c>
      <c r="D2" s="122">
        <v>18487469312</v>
      </c>
      <c r="E2" s="123" t="s">
        <v>495</v>
      </c>
      <c r="F2" s="124" t="s">
        <v>476</v>
      </c>
      <c r="G2" s="125" t="s">
        <v>475</v>
      </c>
      <c r="H2" s="125" t="s">
        <v>477</v>
      </c>
      <c r="I2" s="125" t="s">
        <v>496</v>
      </c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</row>
    <row r="3" spans="1:339">
      <c r="A3" s="180"/>
      <c r="B3" s="120" t="s">
        <v>478</v>
      </c>
      <c r="C3" s="121">
        <v>101055573</v>
      </c>
      <c r="D3" s="122">
        <v>13678724925</v>
      </c>
      <c r="E3" s="123" t="s">
        <v>497</v>
      </c>
      <c r="F3" s="124" t="s">
        <v>479</v>
      </c>
      <c r="G3" s="125" t="s">
        <v>480</v>
      </c>
      <c r="H3" s="125" t="s">
        <v>474</v>
      </c>
      <c r="I3" s="125" t="s">
        <v>498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</row>
    <row r="4" spans="1:339">
      <c r="A4" s="180"/>
      <c r="B4" s="120" t="s">
        <v>481</v>
      </c>
      <c r="C4" s="121">
        <v>1000187528</v>
      </c>
      <c r="D4" s="122">
        <v>13759416816</v>
      </c>
      <c r="E4" s="123" t="s">
        <v>499</v>
      </c>
      <c r="F4" s="124" t="s">
        <v>483</v>
      </c>
      <c r="G4" s="125" t="s">
        <v>482</v>
      </c>
      <c r="H4" s="125" t="s">
        <v>484</v>
      </c>
      <c r="I4" s="125" t="s">
        <v>500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</row>
    <row r="5" spans="1:339">
      <c r="A5" s="180"/>
      <c r="B5" s="120" t="s">
        <v>485</v>
      </c>
      <c r="C5" s="121">
        <v>1000185343</v>
      </c>
      <c r="D5" s="122">
        <v>13008698829</v>
      </c>
      <c r="E5" s="123" t="s">
        <v>501</v>
      </c>
      <c r="F5" s="124" t="s">
        <v>487</v>
      </c>
      <c r="G5" s="125" t="s">
        <v>486</v>
      </c>
      <c r="H5" s="125" t="s">
        <v>477</v>
      </c>
      <c r="I5" s="125" t="s">
        <v>502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</row>
    <row r="6" spans="1:339">
      <c r="A6" s="180"/>
      <c r="B6" s="120" t="s">
        <v>488</v>
      </c>
      <c r="C6" s="121">
        <v>1000138022</v>
      </c>
      <c r="D6" s="122">
        <v>13887704546</v>
      </c>
      <c r="E6" s="123" t="s">
        <v>503</v>
      </c>
      <c r="F6" s="124">
        <v>0.63888888888888895</v>
      </c>
      <c r="G6" s="125" t="s">
        <v>489</v>
      </c>
      <c r="H6" s="125" t="s">
        <v>484</v>
      </c>
      <c r="I6" s="125" t="s">
        <v>504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</row>
    <row r="7" spans="1:339">
      <c r="A7" s="180"/>
      <c r="B7" s="120" t="s">
        <v>505</v>
      </c>
      <c r="C7" s="121">
        <v>1000188685</v>
      </c>
      <c r="D7" s="122">
        <v>18288962790</v>
      </c>
      <c r="E7" s="123" t="s">
        <v>506</v>
      </c>
      <c r="F7" s="124">
        <v>0.64583333333333337</v>
      </c>
      <c r="G7" s="125" t="s">
        <v>490</v>
      </c>
      <c r="H7" s="125" t="s">
        <v>507</v>
      </c>
      <c r="I7" s="125" t="s">
        <v>508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</row>
    <row r="8" spans="1:339">
      <c r="A8" s="181"/>
      <c r="B8" s="120" t="s">
        <v>509</v>
      </c>
      <c r="C8" s="121">
        <v>1000188689</v>
      </c>
      <c r="D8" s="122">
        <v>15224522437</v>
      </c>
      <c r="E8" s="123" t="s">
        <v>510</v>
      </c>
      <c r="F8" s="124" t="s">
        <v>491</v>
      </c>
      <c r="G8" s="125" t="s">
        <v>492</v>
      </c>
      <c r="H8" s="125" t="s">
        <v>469</v>
      </c>
      <c r="I8" s="125" t="s">
        <v>511</v>
      </c>
    </row>
  </sheetData>
  <mergeCells count="1">
    <mergeCell ref="A2:A8"/>
  </mergeCells>
  <phoneticPr fontId="20" type="noConversion"/>
  <pageMargins left="0.69930555555555596" right="0.69930555555555596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82" workbookViewId="0">
      <selection activeCell="D115" sqref="D115"/>
    </sheetView>
  </sheetViews>
  <sheetFormatPr defaultColWidth="8.875" defaultRowHeight="13.5"/>
  <cols>
    <col min="2" max="2" width="11.875" customWidth="1"/>
    <col min="3" max="3" width="16.375" style="9" customWidth="1"/>
    <col min="4" max="4" width="97" customWidth="1"/>
  </cols>
  <sheetData>
    <row r="1" spans="1:4">
      <c r="A1" s="126" t="s">
        <v>539</v>
      </c>
      <c r="B1" s="132" t="s">
        <v>540</v>
      </c>
      <c r="C1" s="127" t="s">
        <v>541</v>
      </c>
      <c r="D1" s="134" t="s">
        <v>565</v>
      </c>
    </row>
    <row r="2" spans="1:4">
      <c r="A2" s="183" t="s">
        <v>105</v>
      </c>
      <c r="B2" s="133" t="s">
        <v>542</v>
      </c>
      <c r="C2" s="130"/>
    </row>
    <row r="3" spans="1:4">
      <c r="A3" s="184"/>
      <c r="B3" s="183" t="s">
        <v>119</v>
      </c>
      <c r="C3" s="130" t="s">
        <v>559</v>
      </c>
      <c r="D3" s="131" t="s">
        <v>566</v>
      </c>
    </row>
    <row r="4" spans="1:4">
      <c r="A4" s="184"/>
      <c r="B4" s="184"/>
      <c r="C4" s="130"/>
      <c r="D4" s="2"/>
    </row>
    <row r="5" spans="1:4">
      <c r="A5" s="184"/>
      <c r="B5" s="185"/>
      <c r="C5" s="130"/>
    </row>
    <row r="6" spans="1:4">
      <c r="A6" s="184"/>
      <c r="B6" s="183" t="s">
        <v>118</v>
      </c>
      <c r="C6" s="130"/>
      <c r="D6" s="2"/>
    </row>
    <row r="7" spans="1:4">
      <c r="A7" s="184"/>
      <c r="B7" s="184"/>
      <c r="C7" s="130" t="s">
        <v>568</v>
      </c>
      <c r="D7" s="2" t="s">
        <v>564</v>
      </c>
    </row>
    <row r="8" spans="1:4">
      <c r="A8" s="184"/>
      <c r="B8" s="184"/>
      <c r="C8" s="130" t="s">
        <v>568</v>
      </c>
      <c r="D8" s="131" t="s">
        <v>567</v>
      </c>
    </row>
    <row r="9" spans="1:4">
      <c r="A9" s="184"/>
      <c r="B9" s="185"/>
      <c r="C9" s="130" t="s">
        <v>570</v>
      </c>
      <c r="D9" s="131" t="s">
        <v>569</v>
      </c>
    </row>
    <row r="10" spans="1:4">
      <c r="A10" s="184"/>
      <c r="B10" s="133" t="s">
        <v>543</v>
      </c>
      <c r="C10" s="130"/>
      <c r="D10" s="2"/>
    </row>
    <row r="11" spans="1:4">
      <c r="A11" s="184" t="s">
        <v>544</v>
      </c>
      <c r="B11" s="189" t="s">
        <v>122</v>
      </c>
      <c r="C11" s="130" t="s">
        <v>572</v>
      </c>
      <c r="D11" s="131" t="s">
        <v>571</v>
      </c>
    </row>
    <row r="12" spans="1:4">
      <c r="A12" s="184"/>
      <c r="B12" s="187"/>
      <c r="C12" s="130" t="s">
        <v>574</v>
      </c>
      <c r="D12" s="131" t="s">
        <v>573</v>
      </c>
    </row>
    <row r="13" spans="1:4">
      <c r="A13" s="184"/>
      <c r="B13" s="187"/>
      <c r="C13" s="130" t="s">
        <v>549</v>
      </c>
      <c r="D13" s="131" t="s">
        <v>575</v>
      </c>
    </row>
    <row r="14" spans="1:4">
      <c r="A14" s="184"/>
      <c r="B14" s="187"/>
      <c r="C14" s="130" t="s">
        <v>577</v>
      </c>
      <c r="D14" s="131" t="s">
        <v>576</v>
      </c>
    </row>
    <row r="15" spans="1:4" ht="14.45" customHeight="1">
      <c r="A15" s="185"/>
      <c r="B15" s="129" t="s">
        <v>543</v>
      </c>
      <c r="C15" s="130"/>
      <c r="D15" s="2"/>
    </row>
    <row r="16" spans="1:4">
      <c r="A16" s="183" t="s">
        <v>546</v>
      </c>
      <c r="B16" s="183" t="s">
        <v>122</v>
      </c>
      <c r="C16" s="130"/>
      <c r="D16" s="2"/>
    </row>
    <row r="17" spans="1:4">
      <c r="A17" s="184"/>
      <c r="B17" s="184"/>
      <c r="C17" s="130" t="s">
        <v>579</v>
      </c>
      <c r="D17" s="131" t="s">
        <v>578</v>
      </c>
    </row>
    <row r="18" spans="1:4">
      <c r="A18" s="184"/>
      <c r="B18" s="184"/>
      <c r="C18" s="130" t="s">
        <v>579</v>
      </c>
      <c r="D18" s="131" t="s">
        <v>580</v>
      </c>
    </row>
    <row r="19" spans="1:4">
      <c r="A19" s="184"/>
      <c r="B19" s="184"/>
      <c r="C19" s="130" t="s">
        <v>548</v>
      </c>
      <c r="D19" s="131" t="s">
        <v>581</v>
      </c>
    </row>
    <row r="20" spans="1:4">
      <c r="A20" s="184"/>
      <c r="B20" s="184"/>
      <c r="C20" s="130" t="s">
        <v>583</v>
      </c>
      <c r="D20" s="131" t="s">
        <v>582</v>
      </c>
    </row>
    <row r="21" spans="1:4">
      <c r="A21" s="184"/>
      <c r="B21" s="184"/>
      <c r="C21" s="130" t="s">
        <v>585</v>
      </c>
      <c r="D21" s="131" t="s">
        <v>584</v>
      </c>
    </row>
    <row r="22" spans="1:4">
      <c r="A22" s="184"/>
      <c r="B22" s="184"/>
      <c r="C22" s="130" t="s">
        <v>587</v>
      </c>
      <c r="D22" s="131" t="s">
        <v>586</v>
      </c>
    </row>
    <row r="23" spans="1:4">
      <c r="A23" s="184"/>
      <c r="B23" s="184"/>
      <c r="C23" s="130" t="s">
        <v>589</v>
      </c>
      <c r="D23" s="131" t="s">
        <v>588</v>
      </c>
    </row>
    <row r="24" spans="1:4">
      <c r="A24" s="184"/>
      <c r="B24" s="184"/>
      <c r="C24" s="130" t="s">
        <v>591</v>
      </c>
      <c r="D24" s="131" t="s">
        <v>590</v>
      </c>
    </row>
    <row r="25" spans="1:4">
      <c r="A25" s="184"/>
      <c r="B25" s="184"/>
      <c r="C25" s="130" t="s">
        <v>593</v>
      </c>
      <c r="D25" s="131" t="s">
        <v>592</v>
      </c>
    </row>
    <row r="26" spans="1:4">
      <c r="A26" s="184"/>
      <c r="B26" s="184"/>
      <c r="C26" s="130" t="s">
        <v>547</v>
      </c>
      <c r="D26" s="131" t="s">
        <v>594</v>
      </c>
    </row>
    <row r="27" spans="1:4">
      <c r="A27" s="184"/>
      <c r="B27" s="184"/>
      <c r="C27" s="130" t="s">
        <v>591</v>
      </c>
      <c r="D27" s="131" t="s">
        <v>595</v>
      </c>
    </row>
    <row r="28" spans="1:4">
      <c r="A28" s="184"/>
      <c r="B28" s="184"/>
      <c r="C28" s="130" t="s">
        <v>545</v>
      </c>
      <c r="D28" s="131" t="s">
        <v>596</v>
      </c>
    </row>
    <row r="29" spans="1:4">
      <c r="A29" s="184"/>
      <c r="B29" s="184"/>
      <c r="C29" s="130" t="s">
        <v>552</v>
      </c>
      <c r="D29" s="131" t="s">
        <v>597</v>
      </c>
    </row>
    <row r="30" spans="1:4">
      <c r="A30" s="184"/>
      <c r="B30" s="184"/>
      <c r="C30" s="130" t="s">
        <v>547</v>
      </c>
      <c r="D30" s="131" t="s">
        <v>598</v>
      </c>
    </row>
    <row r="31" spans="1:4">
      <c r="A31" s="184"/>
      <c r="B31" s="184"/>
      <c r="C31" s="34" t="s">
        <v>552</v>
      </c>
      <c r="D31" s="131" t="s">
        <v>599</v>
      </c>
    </row>
    <row r="32" spans="1:4">
      <c r="A32" s="184"/>
      <c r="B32" s="184"/>
      <c r="C32" s="34" t="s">
        <v>551</v>
      </c>
      <c r="D32" s="131" t="s">
        <v>600</v>
      </c>
    </row>
    <row r="33" spans="1:4">
      <c r="A33" s="184"/>
      <c r="B33" s="184"/>
      <c r="C33" s="130" t="s">
        <v>602</v>
      </c>
      <c r="D33" s="131" t="s">
        <v>601</v>
      </c>
    </row>
    <row r="34" spans="1:4">
      <c r="A34" s="184"/>
      <c r="B34" s="184"/>
      <c r="C34" s="130" t="s">
        <v>604</v>
      </c>
      <c r="D34" s="131" t="s">
        <v>603</v>
      </c>
    </row>
    <row r="35" spans="1:4">
      <c r="A35" s="184"/>
      <c r="B35" s="184"/>
      <c r="C35" s="130" t="s">
        <v>550</v>
      </c>
      <c r="D35" s="131" t="s">
        <v>605</v>
      </c>
    </row>
    <row r="36" spans="1:4">
      <c r="A36" s="184"/>
      <c r="B36" s="184"/>
      <c r="C36" s="130" t="s">
        <v>558</v>
      </c>
      <c r="D36" s="131" t="s">
        <v>606</v>
      </c>
    </row>
    <row r="37" spans="1:4">
      <c r="A37" s="184"/>
      <c r="B37" s="184"/>
      <c r="C37" s="130" t="s">
        <v>548</v>
      </c>
      <c r="D37" s="131" t="s">
        <v>607</v>
      </c>
    </row>
    <row r="38" spans="1:4">
      <c r="A38" s="184"/>
      <c r="B38" s="184"/>
      <c r="C38" s="130" t="s">
        <v>557</v>
      </c>
      <c r="D38" s="131" t="s">
        <v>608</v>
      </c>
    </row>
    <row r="39" spans="1:4">
      <c r="A39" s="184"/>
      <c r="B39" s="185"/>
      <c r="C39" s="130" t="s">
        <v>610</v>
      </c>
      <c r="D39" s="131" t="s">
        <v>609</v>
      </c>
    </row>
    <row r="40" spans="1:4">
      <c r="A40" s="184"/>
      <c r="B40" s="189" t="s">
        <v>543</v>
      </c>
      <c r="C40" s="182"/>
      <c r="D40" s="182"/>
    </row>
    <row r="41" spans="1:4">
      <c r="A41" s="184"/>
      <c r="B41" s="190"/>
      <c r="C41" s="182"/>
      <c r="D41" s="182"/>
    </row>
    <row r="42" spans="1:4">
      <c r="A42" s="185"/>
      <c r="B42" s="129"/>
      <c r="C42" s="182"/>
      <c r="D42" s="182"/>
    </row>
    <row r="43" spans="1:4">
      <c r="A43" s="188" t="s">
        <v>553</v>
      </c>
      <c r="B43" s="186"/>
      <c r="C43" s="130" t="s">
        <v>579</v>
      </c>
      <c r="D43" s="131" t="s">
        <v>611</v>
      </c>
    </row>
    <row r="44" spans="1:4">
      <c r="A44" s="188"/>
      <c r="B44" s="186"/>
      <c r="C44" s="130" t="s">
        <v>613</v>
      </c>
      <c r="D44" s="131" t="s">
        <v>612</v>
      </c>
    </row>
    <row r="45" spans="1:4">
      <c r="A45" s="188"/>
      <c r="B45" s="186"/>
      <c r="C45" s="130" t="s">
        <v>615</v>
      </c>
      <c r="D45" s="131" t="s">
        <v>614</v>
      </c>
    </row>
    <row r="46" spans="1:4">
      <c r="A46" s="188"/>
      <c r="B46" s="186"/>
      <c r="C46" s="130" t="s">
        <v>552</v>
      </c>
      <c r="D46" s="131" t="s">
        <v>616</v>
      </c>
    </row>
    <row r="47" spans="1:4">
      <c r="A47" s="188"/>
      <c r="B47" s="186"/>
      <c r="C47" s="130" t="s">
        <v>568</v>
      </c>
      <c r="D47" s="131" t="s">
        <v>617</v>
      </c>
    </row>
    <row r="48" spans="1:4">
      <c r="A48" s="188"/>
      <c r="B48" s="186"/>
      <c r="C48" s="130" t="s">
        <v>619</v>
      </c>
      <c r="D48" s="131" t="s">
        <v>618</v>
      </c>
    </row>
    <row r="49" spans="1:4">
      <c r="A49" s="188"/>
      <c r="B49" s="186"/>
      <c r="C49" s="130" t="s">
        <v>621</v>
      </c>
      <c r="D49" s="131" t="s">
        <v>620</v>
      </c>
    </row>
    <row r="50" spans="1:4">
      <c r="A50" s="188"/>
      <c r="B50" s="186"/>
      <c r="C50" s="130" t="s">
        <v>547</v>
      </c>
      <c r="D50" s="131" t="s">
        <v>622</v>
      </c>
    </row>
    <row r="51" spans="1:4">
      <c r="A51" s="188"/>
      <c r="B51" s="186"/>
      <c r="C51" s="130" t="s">
        <v>624</v>
      </c>
      <c r="D51" s="131" t="s">
        <v>623</v>
      </c>
    </row>
    <row r="52" spans="1:4">
      <c r="A52" s="188"/>
      <c r="B52" s="186"/>
      <c r="C52" s="130" t="s">
        <v>626</v>
      </c>
      <c r="D52" s="131" t="s">
        <v>625</v>
      </c>
    </row>
    <row r="53" spans="1:4">
      <c r="A53" s="188"/>
      <c r="B53" s="186"/>
      <c r="C53" s="130"/>
      <c r="D53" s="2"/>
    </row>
    <row r="54" spans="1:4">
      <c r="A54" s="188"/>
      <c r="B54" s="186"/>
      <c r="C54" s="130"/>
      <c r="D54" s="2"/>
    </row>
    <row r="55" spans="1:4">
      <c r="A55" s="188"/>
      <c r="B55" s="186"/>
      <c r="C55" s="130"/>
      <c r="D55" s="2"/>
    </row>
    <row r="56" spans="1:4">
      <c r="A56" s="183" t="s">
        <v>554</v>
      </c>
      <c r="B56" s="183" t="s">
        <v>555</v>
      </c>
      <c r="C56" s="130"/>
      <c r="D56" s="2"/>
    </row>
    <row r="57" spans="1:4">
      <c r="A57" s="184"/>
      <c r="B57" s="184"/>
      <c r="C57" s="130"/>
      <c r="D57" s="2"/>
    </row>
    <row r="58" spans="1:4">
      <c r="A58" s="184"/>
      <c r="B58" s="184"/>
      <c r="C58" s="130"/>
      <c r="D58" s="2"/>
    </row>
    <row r="59" spans="1:4">
      <c r="A59" s="184"/>
      <c r="B59" s="185"/>
      <c r="C59" s="130"/>
      <c r="D59" s="2"/>
    </row>
    <row r="60" spans="1:4">
      <c r="A60" s="184"/>
      <c r="B60" s="186" t="s">
        <v>556</v>
      </c>
      <c r="C60" s="130" t="s">
        <v>628</v>
      </c>
      <c r="D60" s="131" t="s">
        <v>627</v>
      </c>
    </row>
    <row r="61" spans="1:4">
      <c r="A61" s="184"/>
      <c r="B61" s="186"/>
      <c r="C61" s="130" t="s">
        <v>628</v>
      </c>
      <c r="D61" s="131" t="s">
        <v>629</v>
      </c>
    </row>
    <row r="62" spans="1:4">
      <c r="A62" s="184"/>
      <c r="B62" s="186"/>
      <c r="C62" s="130" t="s">
        <v>631</v>
      </c>
      <c r="D62" s="131" t="s">
        <v>630</v>
      </c>
    </row>
    <row r="63" spans="1:4">
      <c r="A63" s="184"/>
      <c r="B63" s="186"/>
      <c r="C63" s="130" t="s">
        <v>633</v>
      </c>
      <c r="D63" s="131" t="s">
        <v>632</v>
      </c>
    </row>
    <row r="64" spans="1:4">
      <c r="A64" s="184"/>
      <c r="B64" s="186"/>
      <c r="C64" s="130" t="s">
        <v>548</v>
      </c>
      <c r="D64" s="131" t="s">
        <v>634</v>
      </c>
    </row>
    <row r="65" spans="1:4">
      <c r="A65" s="184"/>
      <c r="B65" s="186"/>
      <c r="C65" s="130" t="s">
        <v>547</v>
      </c>
      <c r="D65" s="131" t="s">
        <v>635</v>
      </c>
    </row>
    <row r="66" spans="1:4">
      <c r="A66" s="184"/>
      <c r="B66" s="186"/>
      <c r="C66" s="130" t="s">
        <v>637</v>
      </c>
      <c r="D66" s="131" t="s">
        <v>636</v>
      </c>
    </row>
    <row r="67" spans="1:4">
      <c r="A67" s="184"/>
      <c r="B67" s="186"/>
      <c r="C67" s="130" t="s">
        <v>587</v>
      </c>
      <c r="D67" s="131" t="s">
        <v>638</v>
      </c>
    </row>
    <row r="68" spans="1:4">
      <c r="A68" s="184"/>
      <c r="B68" s="186"/>
      <c r="C68" s="130" t="s">
        <v>640</v>
      </c>
      <c r="D68" s="131" t="s">
        <v>639</v>
      </c>
    </row>
    <row r="69" spans="1:4">
      <c r="A69" s="184"/>
      <c r="B69" s="186"/>
      <c r="C69" s="130" t="s">
        <v>642</v>
      </c>
      <c r="D69" s="131" t="s">
        <v>641</v>
      </c>
    </row>
    <row r="70" spans="1:4">
      <c r="A70" s="184"/>
      <c r="B70" s="186"/>
      <c r="C70" s="130" t="s">
        <v>644</v>
      </c>
      <c r="D70" s="131" t="s">
        <v>643</v>
      </c>
    </row>
    <row r="71" spans="1:4">
      <c r="A71" s="184"/>
      <c r="B71" s="186"/>
      <c r="C71" s="130" t="s">
        <v>646</v>
      </c>
      <c r="D71" s="131" t="s">
        <v>645</v>
      </c>
    </row>
    <row r="72" spans="1:4">
      <c r="A72" s="184"/>
      <c r="B72" s="186"/>
      <c r="C72" s="130" t="s">
        <v>648</v>
      </c>
      <c r="D72" s="131" t="s">
        <v>647</v>
      </c>
    </row>
    <row r="73" spans="1:4">
      <c r="A73" s="184"/>
      <c r="B73" s="186"/>
      <c r="C73" s="130" t="s">
        <v>572</v>
      </c>
      <c r="D73" s="131" t="s">
        <v>649</v>
      </c>
    </row>
    <row r="74" spans="1:4">
      <c r="A74" s="184"/>
      <c r="B74" s="186"/>
      <c r="C74" s="130" t="s">
        <v>651</v>
      </c>
      <c r="D74" s="131" t="s">
        <v>650</v>
      </c>
    </row>
    <row r="75" spans="1:4">
      <c r="A75" s="184"/>
      <c r="B75" s="186"/>
      <c r="C75" s="130" t="s">
        <v>653</v>
      </c>
      <c r="D75" s="131" t="s">
        <v>652</v>
      </c>
    </row>
    <row r="76" spans="1:4">
      <c r="A76" s="184"/>
      <c r="B76" s="186"/>
      <c r="C76" s="130" t="s">
        <v>558</v>
      </c>
      <c r="D76" s="131" t="s">
        <v>654</v>
      </c>
    </row>
    <row r="77" spans="1:4">
      <c r="A77" s="184"/>
      <c r="B77" s="186"/>
      <c r="C77" s="130" t="s">
        <v>656</v>
      </c>
      <c r="D77" s="131" t="s">
        <v>655</v>
      </c>
    </row>
    <row r="78" spans="1:4">
      <c r="A78" s="184"/>
      <c r="B78" s="186"/>
      <c r="C78" s="130"/>
      <c r="D78" s="2"/>
    </row>
    <row r="79" spans="1:4">
      <c r="A79" s="184"/>
      <c r="B79" s="186"/>
      <c r="C79" s="130"/>
      <c r="D79" s="2"/>
    </row>
    <row r="80" spans="1:4">
      <c r="A80" s="184"/>
      <c r="B80" s="186"/>
      <c r="C80" s="130"/>
      <c r="D80" s="2"/>
    </row>
    <row r="81" spans="1:9">
      <c r="A81" s="184"/>
      <c r="B81" s="186"/>
      <c r="C81" s="130"/>
      <c r="D81" s="2"/>
    </row>
    <row r="82" spans="1:9" ht="15.95" customHeight="1">
      <c r="A82" s="184"/>
      <c r="B82" s="187" t="s">
        <v>88</v>
      </c>
      <c r="C82" s="130"/>
    </row>
    <row r="83" spans="1:9" ht="15.95" customHeight="1">
      <c r="A83" s="184"/>
      <c r="B83" s="187"/>
      <c r="C83" s="130"/>
      <c r="D83" s="2"/>
    </row>
    <row r="84" spans="1:9" ht="15.95" customHeight="1">
      <c r="A84" s="184"/>
      <c r="B84" s="186" t="s">
        <v>87</v>
      </c>
      <c r="C84" s="130"/>
      <c r="D84" s="2"/>
    </row>
    <row r="85" spans="1:9" ht="15.95" customHeight="1">
      <c r="A85" s="184"/>
      <c r="B85" s="186"/>
      <c r="C85" s="130"/>
      <c r="D85" s="2"/>
    </row>
    <row r="86" spans="1:9">
      <c r="A86" s="184"/>
      <c r="B86" s="186"/>
      <c r="C86" s="130"/>
      <c r="D86" s="2"/>
    </row>
    <row r="87" spans="1:9">
      <c r="A87" s="184"/>
      <c r="B87" s="128" t="s">
        <v>94</v>
      </c>
      <c r="C87" s="130"/>
      <c r="D87" s="2"/>
    </row>
    <row r="88" spans="1:9" ht="12.95" customHeight="1">
      <c r="A88" s="184"/>
      <c r="B88" s="128" t="s">
        <v>90</v>
      </c>
      <c r="C88" s="130"/>
      <c r="D88" s="2"/>
    </row>
    <row r="89" spans="1:9">
      <c r="A89" s="184"/>
      <c r="B89" s="133" t="s">
        <v>560</v>
      </c>
      <c r="C89" s="130"/>
      <c r="D89" s="2"/>
    </row>
    <row r="90" spans="1:9">
      <c r="A90" s="184"/>
      <c r="B90" s="133" t="s">
        <v>561</v>
      </c>
      <c r="C90" s="130"/>
      <c r="D90" s="2"/>
    </row>
    <row r="91" spans="1:9">
      <c r="A91" s="185"/>
      <c r="B91" s="133" t="s">
        <v>562</v>
      </c>
      <c r="C91" s="130"/>
      <c r="D91" s="2"/>
      <c r="I91" s="117"/>
    </row>
    <row r="92" spans="1:9">
      <c r="A92" s="188" t="s">
        <v>543</v>
      </c>
      <c r="B92" s="186"/>
      <c r="C92" s="130" t="s">
        <v>658</v>
      </c>
      <c r="D92" s="131" t="s">
        <v>657</v>
      </c>
    </row>
    <row r="93" spans="1:9">
      <c r="A93" s="188"/>
      <c r="B93" s="186"/>
      <c r="C93" s="130" t="s">
        <v>660</v>
      </c>
      <c r="D93" s="131" t="s">
        <v>659</v>
      </c>
    </row>
    <row r="94" spans="1:9">
      <c r="A94" s="188"/>
      <c r="B94" s="186"/>
      <c r="C94" s="130" t="s">
        <v>660</v>
      </c>
      <c r="D94" s="131" t="s">
        <v>661</v>
      </c>
    </row>
    <row r="95" spans="1:9">
      <c r="A95" s="188"/>
      <c r="B95" s="186"/>
      <c r="C95" s="130" t="s">
        <v>663</v>
      </c>
      <c r="D95" s="131" t="s">
        <v>662</v>
      </c>
    </row>
    <row r="96" spans="1:9">
      <c r="A96" s="188"/>
      <c r="B96" s="186"/>
      <c r="C96" s="130" t="s">
        <v>660</v>
      </c>
      <c r="D96" s="131" t="s">
        <v>664</v>
      </c>
    </row>
    <row r="97" spans="1:4">
      <c r="A97" s="188"/>
      <c r="B97" s="186"/>
      <c r="C97" s="130" t="s">
        <v>633</v>
      </c>
      <c r="D97" s="131" t="s">
        <v>665</v>
      </c>
    </row>
    <row r="98" spans="1:4">
      <c r="A98" s="188"/>
      <c r="B98" s="186"/>
      <c r="C98" s="130" t="s">
        <v>667</v>
      </c>
      <c r="D98" s="131" t="s">
        <v>666</v>
      </c>
    </row>
    <row r="99" spans="1:4">
      <c r="A99" s="188"/>
      <c r="B99" s="186"/>
      <c r="C99" s="130" t="s">
        <v>669</v>
      </c>
      <c r="D99" s="131" t="s">
        <v>668</v>
      </c>
    </row>
    <row r="100" spans="1:4">
      <c r="A100" s="188"/>
      <c r="B100" s="186"/>
      <c r="C100" s="130" t="s">
        <v>660</v>
      </c>
      <c r="D100" s="131" t="s">
        <v>563</v>
      </c>
    </row>
  </sheetData>
  <mergeCells count="16">
    <mergeCell ref="B60:B81"/>
    <mergeCell ref="B82:B83"/>
    <mergeCell ref="B84:B86"/>
    <mergeCell ref="A92:B100"/>
    <mergeCell ref="B11:B14"/>
    <mergeCell ref="A56:A91"/>
    <mergeCell ref="B56:B59"/>
    <mergeCell ref="A11:A15"/>
    <mergeCell ref="B40:B41"/>
    <mergeCell ref="A43:B55"/>
    <mergeCell ref="C40:D42"/>
    <mergeCell ref="B6:B9"/>
    <mergeCell ref="B3:B5"/>
    <mergeCell ref="A16:A42"/>
    <mergeCell ref="B16:B39"/>
    <mergeCell ref="A2:A10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2017-07-19T01:22:32Z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