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apple/Desktop/项目文档/昆华项目/信息统计/"/>
    </mc:Choice>
  </mc:AlternateContent>
  <bookViews>
    <workbookView xWindow="0" yWindow="460" windowWidth="20480" windowHeight="10480" tabRatio="800" activeTab="1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9" l="1"/>
  <c r="F12" i="9"/>
  <c r="E12" i="9"/>
  <c r="C12" i="9"/>
  <c r="V65" i="7"/>
  <c r="C65" i="7"/>
  <c r="V54" i="7"/>
  <c r="V43" i="5"/>
  <c r="C43" i="5"/>
  <c r="V32" i="5"/>
  <c r="E11" i="9"/>
  <c r="E10" i="9"/>
  <c r="E9" i="9"/>
  <c r="E3" i="9"/>
  <c r="N20" i="9"/>
  <c r="E16" i="9"/>
  <c r="AA32" i="5"/>
  <c r="AA46" i="5"/>
  <c r="AB32" i="5"/>
  <c r="AB46" i="5"/>
  <c r="C46" i="5"/>
  <c r="AA54" i="7"/>
  <c r="AA68" i="7"/>
  <c r="AB54" i="7"/>
  <c r="AB68" i="7"/>
  <c r="C68" i="7"/>
  <c r="C15" i="9"/>
  <c r="H15" i="9"/>
  <c r="E7" i="9"/>
  <c r="E8" i="9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" i="5"/>
  <c r="C32" i="5"/>
  <c r="C47" i="5"/>
  <c r="C54" i="7"/>
  <c r="C69" i="7"/>
  <c r="C16" i="9"/>
  <c r="J16" i="9"/>
  <c r="E13" i="9"/>
  <c r="K32" i="5"/>
  <c r="K44" i="5"/>
  <c r="M32" i="5"/>
  <c r="M44" i="5"/>
  <c r="P32" i="5"/>
  <c r="P44" i="5"/>
  <c r="U32" i="5"/>
  <c r="U44" i="5"/>
  <c r="W32" i="5"/>
  <c r="W44" i="5"/>
  <c r="Z32" i="5"/>
  <c r="Z44" i="5"/>
  <c r="C44" i="5"/>
  <c r="K54" i="7"/>
  <c r="K66" i="7"/>
  <c r="M54" i="7"/>
  <c r="M66" i="7"/>
  <c r="P54" i="7"/>
  <c r="P66" i="7"/>
  <c r="U54" i="7"/>
  <c r="U66" i="7"/>
  <c r="W54" i="7"/>
  <c r="W66" i="7"/>
  <c r="Z54" i="7"/>
  <c r="Z66" i="7"/>
  <c r="C66" i="7"/>
  <c r="C13" i="9"/>
  <c r="I13" i="9"/>
  <c r="L32" i="5"/>
  <c r="L38" i="5"/>
  <c r="C38" i="5"/>
  <c r="L54" i="7"/>
  <c r="L60" i="7"/>
  <c r="C60" i="7"/>
  <c r="C7" i="9"/>
  <c r="H7" i="9"/>
  <c r="N32" i="5"/>
  <c r="N39" i="5"/>
  <c r="O32" i="5"/>
  <c r="O39" i="5"/>
  <c r="C39" i="5"/>
  <c r="N54" i="7"/>
  <c r="N61" i="7"/>
  <c r="O54" i="7"/>
  <c r="O61" i="7"/>
  <c r="C61" i="7"/>
  <c r="C8" i="9"/>
  <c r="H8" i="9"/>
  <c r="Q32" i="5"/>
  <c r="Q40" i="5"/>
  <c r="R32" i="5"/>
  <c r="R40" i="5"/>
  <c r="C40" i="5"/>
  <c r="Q54" i="7"/>
  <c r="Q62" i="7"/>
  <c r="R54" i="7"/>
  <c r="R62" i="7"/>
  <c r="C62" i="7"/>
  <c r="C9" i="9"/>
  <c r="H9" i="9"/>
  <c r="S32" i="5"/>
  <c r="S41" i="5"/>
  <c r="C41" i="5"/>
  <c r="S54" i="7"/>
  <c r="S63" i="7"/>
  <c r="C63" i="7"/>
  <c r="C10" i="9"/>
  <c r="H10" i="9"/>
  <c r="T32" i="5"/>
  <c r="T42" i="5"/>
  <c r="C42" i="5"/>
  <c r="T54" i="7"/>
  <c r="T64" i="7"/>
  <c r="C64" i="7"/>
  <c r="C11" i="9"/>
  <c r="H11" i="9"/>
  <c r="J32" i="5"/>
  <c r="J37" i="5"/>
  <c r="C37" i="5"/>
  <c r="J54" i="7"/>
  <c r="J59" i="7"/>
  <c r="C59" i="7"/>
  <c r="C6" i="9"/>
  <c r="H6" i="9"/>
  <c r="X32" i="5"/>
  <c r="X45" i="5"/>
  <c r="Y32" i="5"/>
  <c r="Y45" i="5"/>
  <c r="C45" i="5"/>
  <c r="X54" i="7"/>
  <c r="X67" i="7"/>
  <c r="Y54" i="7"/>
  <c r="Y67" i="7"/>
  <c r="C67" i="7"/>
  <c r="C14" i="9"/>
  <c r="G14" i="9"/>
  <c r="H32" i="5"/>
  <c r="H35" i="5"/>
  <c r="C35" i="5"/>
  <c r="H54" i="7"/>
  <c r="H57" i="7"/>
  <c r="C57" i="7"/>
  <c r="C4" i="9"/>
  <c r="G4" i="9"/>
  <c r="I32" i="5"/>
  <c r="I36" i="5"/>
  <c r="C36" i="5"/>
  <c r="I54" i="7"/>
  <c r="I58" i="7"/>
  <c r="C58" i="7"/>
  <c r="C5" i="9"/>
  <c r="G5" i="9"/>
  <c r="D32" i="5"/>
  <c r="D34" i="5"/>
  <c r="E32" i="5"/>
  <c r="E34" i="5"/>
  <c r="F32" i="5"/>
  <c r="F34" i="5"/>
  <c r="G32" i="5"/>
  <c r="G34" i="5"/>
  <c r="C34" i="5"/>
  <c r="D54" i="7"/>
  <c r="D56" i="7"/>
  <c r="E54" i="7"/>
  <c r="E56" i="7"/>
  <c r="F54" i="7"/>
  <c r="F56" i="7"/>
  <c r="G54" i="7"/>
  <c r="G56" i="7"/>
  <c r="C56" i="7"/>
  <c r="C3" i="9"/>
  <c r="G3" i="9"/>
  <c r="F16" i="9"/>
  <c r="F4" i="9"/>
  <c r="F5" i="9"/>
  <c r="F6" i="9"/>
  <c r="F7" i="9"/>
  <c r="F8" i="9"/>
  <c r="F9" i="9"/>
  <c r="F10" i="9"/>
  <c r="F11" i="9"/>
  <c r="F13" i="9"/>
  <c r="F3" i="9"/>
  <c r="G17" i="9"/>
  <c r="J17" i="9"/>
  <c r="H18" i="9"/>
  <c r="I17" i="9"/>
  <c r="H17" i="9"/>
  <c r="H19" i="9"/>
  <c r="J18" i="9"/>
  <c r="J19" i="9"/>
  <c r="G18" i="9"/>
  <c r="G19" i="9"/>
  <c r="I18" i="9"/>
  <c r="I19" i="9"/>
</calcChain>
</file>

<file path=xl/sharedStrings.xml><?xml version="1.0" encoding="utf-8"?>
<sst xmlns="http://schemas.openxmlformats.org/spreadsheetml/2006/main" count="617" uniqueCount="384">
  <si>
    <t xml:space="preserve"> </t>
  </si>
  <si>
    <t>1.     预存(现金，微信，支付宝,银行卡)时出现白屏,刷新后恢复.待改进。--障碍依旧.</t>
  </si>
  <si>
    <t>2.     现金充值需提示一张一张存。进钞串口需要控制。</t>
  </si>
  <si>
    <t>--今天未出现</t>
  </si>
  <si>
    <t>3.     现金预存后不显示预存金额。</t>
  </si>
  <si>
    <t>4.     打印机卡纸，需要安装倒纸口。</t>
  </si>
  <si>
    <t>5.     银行卡预存时等待输入密码时间太短。</t>
  </si>
  <si>
    <t>6.     办理完业务后无法退卡。就诊卡掉入机箱。</t>
  </si>
  <si>
    <t>7.     提示存现金时，长时间不存后无法退卡，就诊卡掉入机箱。</t>
  </si>
  <si>
    <t>8.     关闭灯控（除了报告单灯控）。</t>
  </si>
  <si>
    <t>新增问题如下:</t>
  </si>
  <si>
    <t>1.     银行卡密码输入提示需改进.</t>
  </si>
  <si>
    <t>2.     现金充值时存在进钞卡死.</t>
  </si>
  <si>
    <t>3.     现金预存时绿灯提前,金额偶尔不对.</t>
  </si>
  <si>
    <t>4.     社保卡建档时,插入就诊卡被吞.</t>
  </si>
  <si>
    <t>5.     建议把办理就诊卡改为身份证建档.</t>
  </si>
  <si>
    <t>6.     身份证建档时会将身份证放到屏幕.</t>
  </si>
  <si>
    <t>7.     发卡时卡在正在制卡界面.</t>
  </si>
  <si>
    <t>8.     就诊卡卡在就诊卡口,必须手动拿出.</t>
  </si>
  <si>
    <t>9.     临时卡没有手机验证界面.</t>
  </si>
  <si>
    <t>10.       2号楼3楼029现金预存问题.</t>
  </si>
  <si>
    <t>11.       有些功能界面会退回首页.</t>
  </si>
  <si>
    <t>医院编号</t>
  </si>
  <si>
    <t>楼层位置</t>
  </si>
  <si>
    <t>证卡打印机</t>
  </si>
  <si>
    <t>凭条</t>
  </si>
  <si>
    <t>报告</t>
  </si>
  <si>
    <t>就诊口吞</t>
  </si>
  <si>
    <t>银行口吞</t>
  </si>
  <si>
    <t>银行卡</t>
  </si>
  <si>
    <t>卡卡</t>
  </si>
  <si>
    <t>翻面模组</t>
  </si>
  <si>
    <t>RF</t>
  </si>
  <si>
    <t>无法进卡</t>
  </si>
  <si>
    <t>卡纸</t>
  </si>
  <si>
    <t>正常操作</t>
  </si>
  <si>
    <t>误操作</t>
  </si>
  <si>
    <t>进钞死机</t>
  </si>
  <si>
    <t>进钞错帐</t>
  </si>
  <si>
    <t>异地社保</t>
  </si>
  <si>
    <t>昆明社保</t>
  </si>
  <si>
    <t>预存</t>
  </si>
  <si>
    <t>网页卡</t>
  </si>
  <si>
    <t>032</t>
  </si>
  <si>
    <t>一号门诊1层</t>
  </si>
  <si>
    <t>051</t>
  </si>
  <si>
    <t>053</t>
  </si>
  <si>
    <t>068</t>
  </si>
  <si>
    <t>074</t>
  </si>
  <si>
    <t>055</t>
  </si>
  <si>
    <t>056</t>
  </si>
  <si>
    <t>057</t>
  </si>
  <si>
    <t>058</t>
  </si>
  <si>
    <t>060</t>
  </si>
  <si>
    <t>063</t>
  </si>
  <si>
    <t>067</t>
  </si>
  <si>
    <t>078</t>
  </si>
  <si>
    <t>079</t>
  </si>
  <si>
    <t>059</t>
  </si>
  <si>
    <t>一号门诊2层</t>
  </si>
  <si>
    <t>061</t>
  </si>
  <si>
    <t>一号门诊3层</t>
  </si>
  <si>
    <t>052</t>
  </si>
  <si>
    <t>一号门诊4层</t>
  </si>
  <si>
    <t>062</t>
  </si>
  <si>
    <t>064</t>
  </si>
  <si>
    <t>065</t>
  </si>
  <si>
    <t>066</t>
  </si>
  <si>
    <t>054</t>
  </si>
  <si>
    <t>一号门诊5层</t>
  </si>
  <si>
    <t>069</t>
  </si>
  <si>
    <t>070</t>
  </si>
  <si>
    <t>医技楼</t>
  </si>
  <si>
    <t>073</t>
  </si>
  <si>
    <t>急诊科一层</t>
  </si>
  <si>
    <t>080</t>
  </si>
  <si>
    <t>075</t>
  </si>
  <si>
    <t>三号住院</t>
  </si>
  <si>
    <t>076</t>
  </si>
  <si>
    <t>一号住院</t>
  </si>
  <si>
    <t>077</t>
  </si>
  <si>
    <t>001</t>
  </si>
  <si>
    <t>二号门诊1层</t>
  </si>
  <si>
    <t>002</t>
  </si>
  <si>
    <t>003</t>
  </si>
  <si>
    <t>004</t>
  </si>
  <si>
    <t>049</t>
  </si>
  <si>
    <t>050</t>
  </si>
  <si>
    <t>005</t>
  </si>
  <si>
    <t>006</t>
  </si>
  <si>
    <t>040</t>
  </si>
  <si>
    <t>008</t>
  </si>
  <si>
    <t>009</t>
  </si>
  <si>
    <t>041</t>
  </si>
  <si>
    <t>071</t>
  </si>
  <si>
    <t>018</t>
  </si>
  <si>
    <t>035</t>
  </si>
  <si>
    <t>072</t>
  </si>
  <si>
    <t>010</t>
  </si>
  <si>
    <t>二号门诊M层</t>
  </si>
  <si>
    <t>012</t>
  </si>
  <si>
    <t>014</t>
  </si>
  <si>
    <t>二号门诊2层</t>
  </si>
  <si>
    <t>015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</si>
  <si>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</si>
  <si>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</si>
  <si>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</si>
  <si>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</si>
  <si>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</si>
  <si>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</si>
  <si>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</si>
  <si>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</si>
  <si>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</si>
  <si>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</si>
  <si>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</si>
  <si>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</si>
  <si>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</si>
  <si>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</si>
  <si>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</si>
  <si>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</si>
  <si>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</si>
  <si>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</si>
  <si>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</si>
  <si>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</si>
  <si>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</si>
  <si>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</si>
  <si>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</si>
  <si>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</si>
  <si>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</si>
  <si>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</si>
  <si>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</si>
  <si>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</si>
  <si>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</si>
  <si>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</si>
  <si>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</si>
  <si>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</si>
  <si>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</si>
  <si>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</si>
  <si>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</si>
  <si>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</si>
  <si>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</si>
  <si>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</si>
  <si>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048</t>
  </si>
  <si>
    <t>二号门诊11层</t>
  </si>
  <si>
    <t xml:space="preserve"> </t>
    <phoneticPr fontId="10" type="noConversion"/>
  </si>
  <si>
    <t>日期</t>
    <rPh sb="0" eb="1">
      <t>ri qi</t>
    </rPh>
    <phoneticPr fontId="10" type="noConversion"/>
  </si>
  <si>
    <t xml:space="preserve"> </t>
    <phoneticPr fontId="10" type="noConversion"/>
  </si>
  <si>
    <t>误操作</t>
    <rPh sb="0" eb="1">
      <t>wu cao zuo</t>
    </rPh>
    <phoneticPr fontId="10" type="noConversion"/>
  </si>
  <si>
    <t>误操作</t>
    <rPh sb="0" eb="1">
      <t>wu</t>
    </rPh>
    <rPh sb="1" eb="2">
      <t>cao zuo</t>
    </rPh>
    <phoneticPr fontId="10" type="noConversion"/>
  </si>
  <si>
    <t>凭条打印机故障</t>
    <rPh sb="5" eb="6">
      <t>gu zhang</t>
    </rPh>
    <phoneticPr fontId="10" type="noConversion"/>
  </si>
  <si>
    <t>报告打印机故障</t>
    <rPh sb="5" eb="6">
      <t>gu zhang</t>
    </rPh>
    <phoneticPr fontId="10" type="noConversion"/>
  </si>
  <si>
    <t>总故障</t>
    <rPh sb="0" eb="1">
      <t>zong</t>
    </rPh>
    <rPh sb="1" eb="2">
      <t>gu zhang</t>
    </rPh>
    <phoneticPr fontId="10" type="noConversion"/>
  </si>
  <si>
    <t>序号</t>
    <rPh sb="0" eb="1">
      <t>xu hao</t>
    </rPh>
    <phoneticPr fontId="10" type="noConversion"/>
  </si>
  <si>
    <t>故障类型</t>
    <rPh sb="0" eb="1">
      <t>gu zhang</t>
    </rPh>
    <rPh sb="2" eb="3">
      <t>lei xing</t>
    </rPh>
    <phoneticPr fontId="10" type="noConversion"/>
  </si>
  <si>
    <t>故障次数</t>
    <rPh sb="0" eb="1">
      <t>gu zhang</t>
    </rPh>
    <rPh sb="2" eb="3">
      <t>ci shu</t>
    </rPh>
    <phoneticPr fontId="10" type="noConversion"/>
  </si>
  <si>
    <t>发卡总量</t>
    <rPh sb="0" eb="1">
      <t>fa ka</t>
    </rPh>
    <rPh sb="2" eb="3">
      <t>zong liang</t>
    </rPh>
    <phoneticPr fontId="10" type="noConversion"/>
  </si>
  <si>
    <t>总量类型</t>
    <rPh sb="0" eb="1">
      <t>zong liang</t>
    </rPh>
    <rPh sb="2" eb="3">
      <t>lei x</t>
    </rPh>
    <phoneticPr fontId="10" type="noConversion"/>
  </si>
  <si>
    <t>总交易次数</t>
    <rPh sb="0" eb="1">
      <t>zong</t>
    </rPh>
    <rPh sb="1" eb="2">
      <t>jiao yi</t>
    </rPh>
    <rPh sb="3" eb="4">
      <t>ci shu</t>
    </rPh>
    <phoneticPr fontId="10" type="noConversion"/>
  </si>
  <si>
    <t>总交易次数：</t>
    <rPh sb="0" eb="1">
      <t>zong</t>
    </rPh>
    <rPh sb="1" eb="2">
      <t>jiao yi</t>
    </rPh>
    <rPh sb="3" eb="4">
      <t>ci shu</t>
    </rPh>
    <phoneticPr fontId="10" type="noConversion"/>
  </si>
  <si>
    <t>6月23日</t>
    <rPh sb="1" eb="2">
      <t>yue</t>
    </rPh>
    <rPh sb="4" eb="5">
      <t>ri</t>
    </rPh>
    <phoneticPr fontId="10" type="noConversion"/>
  </si>
  <si>
    <t>业务种类</t>
    <rPh sb="0" eb="1">
      <t>ye wu</t>
    </rPh>
    <rPh sb="2" eb="3">
      <t>zhong lei</t>
    </rPh>
    <phoneticPr fontId="10" type="noConversion"/>
  </si>
  <si>
    <t>就诊卡挂失补</t>
    <rPh sb="0" eb="1">
      <t>jiu zhen</t>
    </rPh>
    <rPh sb="2" eb="3">
      <t>ka</t>
    </rPh>
    <rPh sb="3" eb="4">
      <t>gua shi</t>
    </rPh>
    <rPh sb="5" eb="6">
      <t>bu ban</t>
    </rPh>
    <phoneticPr fontId="10" type="noConversion"/>
  </si>
  <si>
    <t>总次数</t>
    <rPh sb="0" eb="1">
      <t>zong</t>
    </rPh>
    <rPh sb="1" eb="2">
      <t>ci shu</t>
    </rPh>
    <phoneticPr fontId="10" type="noConversion"/>
  </si>
  <si>
    <t>办理就诊卡</t>
    <rPh sb="0" eb="1">
      <t>ban li</t>
    </rPh>
    <rPh sb="2" eb="3">
      <t>jiu zhen</t>
    </rPh>
    <rPh sb="4" eb="5">
      <t>ka</t>
    </rPh>
    <phoneticPr fontId="10" type="noConversion"/>
  </si>
  <si>
    <t>社保卡建档</t>
    <rPh sb="0" eb="1">
      <t>she bao</t>
    </rPh>
    <rPh sb="2" eb="3">
      <t>ka</t>
    </rPh>
    <rPh sb="3" eb="4">
      <t>jian dang</t>
    </rPh>
    <phoneticPr fontId="10" type="noConversion"/>
  </si>
  <si>
    <t>预约挂号</t>
    <rPh sb="0" eb="1">
      <t>yu yue</t>
    </rPh>
    <rPh sb="2" eb="3">
      <t>gua hao</t>
    </rPh>
    <phoneticPr fontId="10" type="noConversion"/>
  </si>
  <si>
    <t>预约签到</t>
    <rPh sb="0" eb="1">
      <t>yu yue</t>
    </rPh>
    <rPh sb="2" eb="3">
      <t>qian dao</t>
    </rPh>
    <phoneticPr fontId="10" type="noConversion"/>
  </si>
  <si>
    <t>我的预约</t>
    <rPh sb="0" eb="1">
      <t>wo</t>
    </rPh>
    <rPh sb="1" eb="2">
      <t>de</t>
    </rPh>
    <rPh sb="2" eb="3">
      <t>yu yue</t>
    </rPh>
    <phoneticPr fontId="10" type="noConversion"/>
  </si>
  <si>
    <t>缴费</t>
    <rPh sb="0" eb="1">
      <t>jiao fei</t>
    </rPh>
    <phoneticPr fontId="10" type="noConversion"/>
  </si>
  <si>
    <t>消费记录查询</t>
    <rPh sb="0" eb="1">
      <t>xiao fei</t>
    </rPh>
    <rPh sb="2" eb="3">
      <t>ji lu</t>
    </rPh>
    <rPh sb="4" eb="5">
      <t>cha xun</t>
    </rPh>
    <phoneticPr fontId="10" type="noConversion"/>
  </si>
  <si>
    <t>现金预存</t>
    <rPh sb="0" eb="1">
      <t>xian jin</t>
    </rPh>
    <rPh sb="2" eb="3">
      <t>yu cun</t>
    </rPh>
    <phoneticPr fontId="10" type="noConversion"/>
  </si>
  <si>
    <t>银行卡预存</t>
    <rPh sb="0" eb="1">
      <t>yin hang</t>
    </rPh>
    <rPh sb="2" eb="3">
      <t>ka</t>
    </rPh>
    <rPh sb="3" eb="4">
      <t>yu cun</t>
    </rPh>
    <phoneticPr fontId="10" type="noConversion"/>
  </si>
  <si>
    <t>微信预存</t>
    <rPh sb="0" eb="1">
      <t>wei xin</t>
    </rPh>
    <rPh sb="2" eb="3">
      <t>yu cun</t>
    </rPh>
    <phoneticPr fontId="10" type="noConversion"/>
  </si>
  <si>
    <t>门诊病历打印</t>
    <rPh sb="0" eb="1">
      <t>men zhen</t>
    </rPh>
    <rPh sb="2" eb="3">
      <t>bing li</t>
    </rPh>
    <rPh sb="4" eb="5">
      <t>da yin</t>
    </rPh>
    <phoneticPr fontId="10" type="noConversion"/>
  </si>
  <si>
    <t>预存纪录查询</t>
    <rPh sb="0" eb="1">
      <t>yu cun</t>
    </rPh>
    <rPh sb="2" eb="3">
      <t>ji lu</t>
    </rPh>
    <rPh sb="4" eb="5">
      <t>cha xun</t>
    </rPh>
    <phoneticPr fontId="10" type="noConversion"/>
  </si>
  <si>
    <t>支付宝预存</t>
    <rPh sb="0" eb="1">
      <t>zhi fu bao</t>
    </rPh>
    <rPh sb="3" eb="4">
      <t>yu cun</t>
    </rPh>
    <phoneticPr fontId="10" type="noConversion"/>
  </si>
  <si>
    <t>检验科报告单打印</t>
    <rPh sb="0" eb="1">
      <t>jian yan ke</t>
    </rPh>
    <rPh sb="3" eb="4">
      <t>bao gao</t>
    </rPh>
    <rPh sb="5" eb="6">
      <t>dan</t>
    </rPh>
    <rPh sb="6" eb="7">
      <t>da yin</t>
    </rPh>
    <phoneticPr fontId="10" type="noConversion"/>
  </si>
  <si>
    <t>就诊卡退款</t>
    <rPh sb="0" eb="1">
      <t>jiu zhen</t>
    </rPh>
    <rPh sb="2" eb="3">
      <t>ka</t>
    </rPh>
    <rPh sb="3" eb="4">
      <t>tui kuan</t>
    </rPh>
    <phoneticPr fontId="10" type="noConversion"/>
  </si>
  <si>
    <t>血型鉴定查询</t>
    <rPh sb="0" eb="1">
      <t>xue xing</t>
    </rPh>
    <rPh sb="1" eb="2">
      <t>xing</t>
    </rPh>
    <rPh sb="2" eb="3">
      <t>jian ding</t>
    </rPh>
    <rPh sb="4" eb="5">
      <t>cha xun</t>
    </rPh>
    <phoneticPr fontId="10" type="noConversion"/>
  </si>
  <si>
    <t>发卡故障</t>
    <rPh sb="0" eb="1">
      <t>fa ka</t>
    </rPh>
    <phoneticPr fontId="10" type="noConversion"/>
  </si>
  <si>
    <t>就诊卡口吞卡</t>
    <rPh sb="4" eb="5">
      <t>tun</t>
    </rPh>
    <rPh sb="5" eb="6">
      <t>ka</t>
    </rPh>
    <phoneticPr fontId="10" type="noConversion"/>
  </si>
  <si>
    <t>银行卡口吞卡</t>
    <rPh sb="4" eb="5">
      <t>tun</t>
    </rPh>
    <rPh sb="5" eb="6">
      <t>ka</t>
    </rPh>
    <phoneticPr fontId="10" type="noConversion"/>
  </si>
  <si>
    <t>其他硬件故障</t>
    <rPh sb="0" eb="1">
      <t>qi ta</t>
    </rPh>
    <rPh sb="2" eb="3">
      <t>ying jian</t>
    </rPh>
    <rPh sb="4" eb="5">
      <t>gu zhang</t>
    </rPh>
    <phoneticPr fontId="10" type="noConversion"/>
  </si>
  <si>
    <t>其他软件故障</t>
    <rPh sb="0" eb="1">
      <t>qi ta</t>
    </rPh>
    <rPh sb="2" eb="3">
      <t>ruan jian</t>
    </rPh>
    <rPh sb="4" eb="5">
      <t>gu zhang</t>
    </rPh>
    <phoneticPr fontId="10" type="noConversion"/>
  </si>
  <si>
    <t>硬件故障次数</t>
    <rPh sb="0" eb="1">
      <t>ying jian</t>
    </rPh>
    <rPh sb="2" eb="3">
      <t>gu zhang</t>
    </rPh>
    <rPh sb="4" eb="5">
      <t>ci shu</t>
    </rPh>
    <phoneticPr fontId="10" type="noConversion"/>
  </si>
  <si>
    <t>软件故障次数</t>
    <rPh sb="0" eb="1">
      <t>ruan jian</t>
    </rPh>
    <rPh sb="2" eb="3">
      <t>gu zhang</t>
    </rPh>
    <rPh sb="4" eb="5">
      <t>ci shu</t>
    </rPh>
    <phoneticPr fontId="10" type="noConversion"/>
  </si>
  <si>
    <t>误操作次数</t>
    <rPh sb="0" eb="1">
      <t>wu</t>
    </rPh>
    <rPh sb="1" eb="2">
      <t>cao zuo</t>
    </rPh>
    <rPh sb="3" eb="4">
      <t>ci shu</t>
    </rPh>
    <phoneticPr fontId="10" type="noConversion"/>
  </si>
  <si>
    <t xml:space="preserve"> </t>
    <phoneticPr fontId="10" type="noConversion"/>
  </si>
  <si>
    <t>分项故障率</t>
    <rPh sb="0" eb="1">
      <t>fen xiang</t>
    </rPh>
    <rPh sb="2" eb="3">
      <t>gu zhang</t>
    </rPh>
    <rPh sb="4" eb="5">
      <t>lü</t>
    </rPh>
    <phoneticPr fontId="10" type="noConversion"/>
  </si>
  <si>
    <t xml:space="preserve"> </t>
    <phoneticPr fontId="10" type="noConversion"/>
  </si>
  <si>
    <t xml:space="preserve"> </t>
    <phoneticPr fontId="10" type="noConversion"/>
  </si>
  <si>
    <t>故障分类总计：</t>
    <rPh sb="0" eb="1">
      <t>gu zhang</t>
    </rPh>
    <rPh sb="2" eb="3">
      <t>fen lei</t>
    </rPh>
    <rPh sb="4" eb="5">
      <t>zon ji</t>
    </rPh>
    <phoneticPr fontId="10" type="noConversion"/>
  </si>
  <si>
    <t>各类故障率：</t>
    <rPh sb="0" eb="1">
      <t>ge</t>
    </rPh>
    <rPh sb="1" eb="2">
      <t>lei</t>
    </rPh>
    <rPh sb="2" eb="3">
      <t>gu zhang</t>
    </rPh>
    <rPh sb="4" eb="5">
      <t>lü</t>
    </rPh>
    <phoneticPr fontId="10" type="noConversion"/>
  </si>
  <si>
    <t>总故障次数</t>
    <rPh sb="0" eb="1">
      <t>zong</t>
    </rPh>
    <rPh sb="1" eb="2">
      <t>gu zhang</t>
    </rPh>
    <rPh sb="3" eb="4">
      <t>ci shu</t>
    </rPh>
    <phoneticPr fontId="10" type="noConversion"/>
  </si>
  <si>
    <t xml:space="preserve"> </t>
    <phoneticPr fontId="10" type="noConversion"/>
  </si>
  <si>
    <t xml:space="preserve"> </t>
    <phoneticPr fontId="10" type="noConversion"/>
  </si>
  <si>
    <t xml:space="preserve"> </t>
    <phoneticPr fontId="10" type="noConversion"/>
  </si>
  <si>
    <t xml:space="preserve"> </t>
    <phoneticPr fontId="10" type="noConversion"/>
  </si>
  <si>
    <t xml:space="preserve"> </t>
    <phoneticPr fontId="10" type="noConversion"/>
  </si>
  <si>
    <t>其他硬件故障</t>
    <rPh sb="2" eb="3">
      <t>ying jian</t>
    </rPh>
    <rPh sb="4" eb="5">
      <t>gu zhang</t>
    </rPh>
    <phoneticPr fontId="10" type="noConversion"/>
  </si>
  <si>
    <t xml:space="preserve"> </t>
    <phoneticPr fontId="10" type="noConversion"/>
  </si>
  <si>
    <t>次数</t>
    <rPh sb="0" eb="1">
      <t>ci shu</t>
    </rPh>
    <phoneticPr fontId="10" type="noConversion"/>
  </si>
  <si>
    <t>6月26</t>
    <rPh sb="1" eb="2">
      <t>yue</t>
    </rPh>
    <phoneticPr fontId="10" type="noConversion"/>
  </si>
  <si>
    <t>6月27</t>
    <rPh sb="1" eb="2">
      <t>yue</t>
    </rPh>
    <phoneticPr fontId="10" type="noConversion"/>
  </si>
  <si>
    <t>6月28</t>
    <rPh sb="1" eb="2">
      <t>yue</t>
    </rPh>
    <phoneticPr fontId="10" type="noConversion"/>
  </si>
  <si>
    <t>6月29</t>
    <rPh sb="1" eb="2">
      <t>yue</t>
    </rPh>
    <phoneticPr fontId="10" type="noConversion"/>
  </si>
  <si>
    <t>6月30</t>
    <rPh sb="1" eb="2">
      <t>yue</t>
    </rPh>
    <phoneticPr fontId="10" type="noConversion"/>
  </si>
  <si>
    <t>硬件故障率</t>
    <rPh sb="0" eb="1">
      <t>ying jian</t>
    </rPh>
    <rPh sb="2" eb="3">
      <t>gu zhang</t>
    </rPh>
    <rPh sb="4" eb="5">
      <t>lü</t>
    </rPh>
    <phoneticPr fontId="10" type="noConversion"/>
  </si>
  <si>
    <t>软件故障率</t>
    <rPh sb="0" eb="1">
      <t>ruan jian</t>
    </rPh>
    <rPh sb="2" eb="3">
      <t>gu zhang</t>
    </rPh>
    <rPh sb="4" eb="5">
      <t>lü</t>
    </rPh>
    <phoneticPr fontId="10" type="noConversion"/>
  </si>
  <si>
    <t>误操故障率</t>
    <rPh sb="0" eb="1">
      <t>wu</t>
    </rPh>
    <rPh sb="1" eb="2">
      <t>cao zuo</t>
    </rPh>
    <rPh sb="2" eb="3">
      <t>gu zh g n</t>
    </rPh>
    <rPh sb="4" eb="5">
      <t>lü</t>
    </rPh>
    <phoneticPr fontId="10" type="noConversion"/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</si>
  <si>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</si>
  <si>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</si>
  <si>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</si>
  <si>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</si>
  <si>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</si>
  <si>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t>17.清洁材料不足（清洁卡，滚动轴，95%酒精，纱布）（</t>
    </r>
    <r>
      <rPr>
        <sz val="11"/>
        <color theme="1"/>
        <rFont val="宋体"/>
        <charset val="134"/>
        <scheme val="minor"/>
      </rPr>
      <t>酒精纱布已购买。并对1楼所有机器清洁了一遍</t>
    </r>
    <r>
      <rPr>
        <sz val="11"/>
        <color theme="1"/>
        <rFont val="宋体"/>
        <charset val="134"/>
        <scheme val="minor"/>
      </rPr>
      <t>）</t>
    </r>
  </si>
  <si>
    <r>
      <t>1</t>
    </r>
    <r>
      <rPr>
        <sz val="11"/>
        <color theme="1"/>
        <rFont val="宋体"/>
        <charset val="134"/>
        <scheme val="minor"/>
      </rPr>
      <t>8.各种方式的预存界面需要刷新才能正常操作。</t>
    </r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</si>
  <si>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</si>
  <si>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</si>
  <si>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</si>
  <si>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</si>
  <si>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</si>
  <si>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</si>
  <si>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2017/6/23工作总结</t>
    <phoneticPr fontId="10" type="noConversion"/>
  </si>
  <si>
    <t>报告打印机使用次数</t>
    <rPh sb="5" eb="6">
      <t>shi yong</t>
    </rPh>
    <rPh sb="7" eb="8">
      <t>ci shu</t>
    </rPh>
    <phoneticPr fontId="10" type="noConversion"/>
  </si>
  <si>
    <t>就诊卡口插卡次数</t>
    <rPh sb="4" eb="5">
      <t>cha ka</t>
    </rPh>
    <rPh sb="6" eb="7">
      <t>ci shu</t>
    </rPh>
    <phoneticPr fontId="10" type="noConversion"/>
  </si>
  <si>
    <t>现金预存次数</t>
    <rPh sb="2" eb="3">
      <t>yu cun</t>
    </rPh>
    <rPh sb="4" eb="5">
      <t>ci shu</t>
    </rPh>
    <phoneticPr fontId="10" type="noConversion"/>
  </si>
  <si>
    <t>总交易次数</t>
    <rPh sb="0" eb="1">
      <t>fa ka</t>
    </rPh>
    <rPh sb="2" eb="3">
      <t>zong</t>
    </rPh>
    <rPh sb="3" eb="4">
      <t>liang</t>
    </rPh>
    <phoneticPr fontId="10" type="noConversion"/>
  </si>
  <si>
    <t>-</t>
    <phoneticPr fontId="10" type="noConversion"/>
  </si>
  <si>
    <t>-</t>
    <phoneticPr fontId="10" type="noConversion"/>
  </si>
  <si>
    <t>-</t>
    <phoneticPr fontId="10" type="noConversion"/>
  </si>
  <si>
    <t>-</t>
    <phoneticPr fontId="10" type="noConversion"/>
  </si>
  <si>
    <t>-</t>
    <phoneticPr fontId="10" type="noConversion"/>
  </si>
  <si>
    <t>-</t>
    <phoneticPr fontId="10" type="noConversion"/>
  </si>
  <si>
    <t>6月23日</t>
  </si>
  <si>
    <t>方琼艳</t>
  </si>
  <si>
    <t>1000115700</t>
  </si>
  <si>
    <t>2号门诊7楼039</t>
  </si>
  <si>
    <t>现金充值100，导医说钱进去了，显示0,卡上没有钱</t>
  </si>
  <si>
    <t>郝洪波</t>
  </si>
  <si>
    <t>已处理</t>
  </si>
  <si>
    <t>石文顺</t>
  </si>
  <si>
    <t>说6月21日退款1000多到银行卡，只收到800多</t>
  </si>
  <si>
    <t>邹爱</t>
  </si>
  <si>
    <t>查询出退款成功，待银行明细处理为其核实</t>
  </si>
  <si>
    <t>王春燕</t>
  </si>
  <si>
    <t>1000108079</t>
  </si>
  <si>
    <t>6月20日退款刷错身份证</t>
  </si>
  <si>
    <t>徐琼</t>
  </si>
  <si>
    <t>1000114509</t>
  </si>
  <si>
    <t>1号门诊4楼066</t>
  </si>
  <si>
    <t>现金一张一张放，到第三张界面卡住，患者刷新界面，300元都没有到账</t>
  </si>
  <si>
    <t>张兆彪</t>
  </si>
  <si>
    <t>罗道根</t>
  </si>
  <si>
    <t>1000118956</t>
  </si>
  <si>
    <t>1号门诊1楼041</t>
  </si>
  <si>
    <t>现金预存710，前面300元放快，屏幕卡死，300被吞就诊卡未到账，后面重新刷新存入410</t>
  </si>
  <si>
    <t>尚联锋</t>
  </si>
  <si>
    <t>5013779474</t>
  </si>
  <si>
    <t>1号门诊1楼032</t>
  </si>
  <si>
    <t xml:space="preserve">现金退款1337元到银行卡刷的不是持卡人身份证，请处理，今天出院要回家  </t>
  </si>
  <si>
    <t>孙正楷</t>
  </si>
  <si>
    <t>暂时处理不了，要等银行处理结果</t>
  </si>
  <si>
    <t>杨丽芳</t>
  </si>
  <si>
    <t>1000044473</t>
  </si>
  <si>
    <t>16号退款800元刷错身份证，钱没有到银行卡也没有返还到就诊卡</t>
  </si>
  <si>
    <t>已退就诊卡，患者自行退银行卡！</t>
  </si>
  <si>
    <t>邹绪车</t>
  </si>
  <si>
    <t>1000119746</t>
  </si>
  <si>
    <t>2号门诊1楼018</t>
  </si>
  <si>
    <t>第一次存100到账成功，第二次存100被吞，卡死，未到账。（后又成功存了1000元）</t>
  </si>
  <si>
    <t>张宸浩</t>
  </si>
  <si>
    <t>1000118829</t>
  </si>
  <si>
    <t>用微信充过两次20，机器上显示成功，消费记录也有，但是有20不知道是怎么扣的，有消费清单</t>
  </si>
  <si>
    <t>114的疫苗，20扣了，94应该是窗口教的</t>
  </si>
  <si>
    <t> 苏家骝</t>
  </si>
  <si>
    <t>1000027477</t>
  </si>
  <si>
    <t>2号门诊2楼016（或者017，患者记不得了）</t>
  </si>
  <si>
    <t>现金预存100，屏幕卡死，导致现金100被吞，就诊卡未到账，</t>
  </si>
  <si>
    <t>王波</t>
  </si>
  <si>
    <t>查无记录，待核实</t>
  </si>
  <si>
    <t>文怀淑</t>
  </si>
  <si>
    <t>窗口办的卡</t>
  </si>
  <si>
    <t>1号门诊1楼055</t>
  </si>
  <si>
    <t>15:20左右</t>
  </si>
  <si>
    <t>患者现金预存100，屏幕卡死，导致现金100被吞，就诊卡未到账。</t>
  </si>
  <si>
    <t>张媚</t>
  </si>
  <si>
    <t>1000120214</t>
  </si>
  <si>
    <t>2号门诊5楼031</t>
  </si>
  <si>
    <t>微信退款显示被冻结请处理</t>
  </si>
  <si>
    <t>刘瑞云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</si>
  <si>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</si>
  <si>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</si>
  <si>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</si>
  <si>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</si>
  <si>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</si>
  <si>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</si>
  <si>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</si>
  <si>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</si>
  <si>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一、今日问题解决状况：</t>
  </si>
  <si>
    <t>序号</t>
  </si>
  <si>
    <t>问题描述</t>
  </si>
  <si>
    <t>是否解决</t>
  </si>
  <si>
    <t>前期需要补录的金额已经补录成功；</t>
  </si>
  <si>
    <t>前期充值异常记录均已视频核实除个别记录需与患者核实外，均已处理</t>
    <phoneticPr fontId="10" type="noConversion"/>
  </si>
  <si>
    <t>二、当前仍存在的问题：</t>
  </si>
  <si>
    <t>解决方案</t>
  </si>
  <si>
    <t>类型</t>
  </si>
  <si>
    <t>优先级</t>
  </si>
  <si>
    <t>解决时间</t>
  </si>
  <si>
    <t>硬件问题</t>
  </si>
  <si>
    <t>证卡打印机两个驱动、卡卡、进卡故障、翻转模组故障等</t>
  </si>
  <si>
    <t>硬件</t>
  </si>
  <si>
    <t>高</t>
  </si>
  <si>
    <t>凭条打印机卡纸</t>
  </si>
  <si>
    <t>厂商改进硬件设计，增加对接软口；</t>
  </si>
  <si>
    <t>中</t>
  </si>
  <si>
    <t>报告打印机卡纸</t>
  </si>
  <si>
    <t>软件问题</t>
  </si>
  <si>
    <t>吞卡问题：吞就诊卡、吞银行卡问题需要自助机程序做异常处理优化。</t>
  </si>
  <si>
    <t>BUG</t>
  </si>
  <si>
    <t>存现金时，会造成IE浏览器界面卡死，必须手动刷新界面，但是钱被吞，账没有记，患者就诊卡没有预存记录；</t>
  </si>
  <si>
    <t>已增加客户端日志，灰度发布，排查问题。</t>
    <phoneticPr fontId="10" type="noConversion"/>
  </si>
  <si>
    <t>预存现金出现吞钞，记帐金额与实际预存金额不符；</t>
  </si>
  <si>
    <t>功能改进</t>
  </si>
  <si>
    <t>广发信用卡因为广发接口原因无法退款；</t>
  </si>
  <si>
    <t>已与广发银行沟通，广发银行正协调接口开发中；</t>
  </si>
  <si>
    <t>新需求</t>
  </si>
  <si>
    <t>对于自助机退费失败，需要和财务窗口协商是否允许患者在窗口退微信、支付宝、储蓄卡预存；</t>
  </si>
  <si>
    <t>当前与财务协商，需进一步明确窗口退费及其他情况处理流程。</t>
  </si>
  <si>
    <t>业务流程</t>
  </si>
  <si>
    <t>社保卡相关业务不稳定</t>
  </si>
  <si>
    <t>由杨富贵排查跟踪问题，找出不稳定的原因，及时解决。当前疑是原因如下：
原因1、医保网络不稳定，无法解决
原因2、程序逻辑，待排查
原因3、医保卡读卡器接触不良</t>
  </si>
  <si>
    <t>自动对账并生成调节表</t>
  </si>
  <si>
    <t>当前实现支付宝、微信、广发、招行交易明细自动对账功能，银联手工导入明细后对账。后续需根据明细对账结果生成对账调节表；</t>
  </si>
  <si>
    <t>消费明细查询功能</t>
  </si>
  <si>
    <t>已协调HIS端，接口开发中</t>
  </si>
  <si>
    <t>就诊卡发卡口灯长亮；
部分机器表单打印后表单打印机灯常亮；</t>
  </si>
  <si>
    <t>分析程序，找出原因，逐步修正。</t>
  </si>
  <si>
    <t>低</t>
  </si>
  <si>
    <t>预存记录、消费记录查询界面无余额显示</t>
  </si>
  <si>
    <t>后续功能完善</t>
  </si>
  <si>
    <t>服务器外网域名访问</t>
    <phoneticPr fontId="10" type="noConversion"/>
  </si>
  <si>
    <t>短信校验失败，短信平台校验短信内容，特殊内容导致短信平台校验失败；</t>
    <phoneticPr fontId="10" type="noConversion"/>
  </si>
  <si>
    <t>财务对账；</t>
    <phoneticPr fontId="10" type="noConversion"/>
  </si>
  <si>
    <t>已协调信息科处理，可访问支付宝、微信、银联、短信平台等外网域名地址；</t>
    <phoneticPr fontId="10" type="noConversion"/>
  </si>
  <si>
    <t>已修改段模板，待发布；</t>
    <phoneticPr fontId="10" type="noConversion"/>
  </si>
  <si>
    <t>已处理到截止6月20日记录；</t>
    <phoneticPr fontId="10" type="noConversion"/>
  </si>
  <si>
    <t>微信同时异步通知多次，导致记账重复问题。</t>
    <phoneticPr fontId="10" type="noConversion"/>
  </si>
  <si>
    <t>已修改程序，待发布；</t>
    <phoneticPr fontId="10" type="noConversion"/>
  </si>
  <si>
    <t>HIS端已排查解决宕机及令牌认证问题，暂未复发，结果待继续观察
4、暂时定位为数据库表空间不足，已分配表空间</t>
    <phoneticPr fontId="10" type="noConversion"/>
  </si>
  <si>
    <t>WebService问题：
1、宕机问题，有记录的出现3次，服务拒绝访问
2、连接令牌身份认证问题
3、自助机发卡，部分HIS子系统不识别就诊卡
4、WebService 500、502异常</t>
    <phoneticPr fontId="10" type="noConversion"/>
  </si>
  <si>
    <t>卡卡、翻面模组错误依然存在；</t>
    <phoneticPr fontId="10" type="noConversion"/>
  </si>
  <si>
    <t>发布程序</t>
    <phoneticPr fontId="10" type="noConversion"/>
  </si>
  <si>
    <t>1、延迟吐卡后自动回收时间，2分钟；
2、就诊卡口常闪提醒；</t>
    <phoneticPr fontId="10" type="noConversion"/>
  </si>
  <si>
    <t>1、就诊卡读卡器、银联卡读卡器吐卡异常，导致吞卡，已增加日志，排查问题。
2、存在关机状态下允许查卡吞卡现象，程序待完善；
3、引导人员加强引导提示。如果患者报告此类问题，运维人员帮忙开箱取卡；如果未接到报告，在日常运维中发现，则将卡统一交给医院失误招领处。</t>
    <phoneticPr fontId="10" type="noConversion"/>
  </si>
  <si>
    <t xml:space="preserve"> </t>
    <phoneticPr fontId="10" type="noConversion"/>
  </si>
  <si>
    <t xml:space="preserve"> </t>
    <phoneticPr fontId="10" type="noConversion"/>
  </si>
  <si>
    <t xml:space="preserve"> </t>
    <phoneticPr fontId="10" type="noConversion"/>
  </si>
  <si>
    <t xml:space="preserve"> </t>
    <phoneticPr fontId="10" type="noConversion"/>
  </si>
  <si>
    <t xml:space="preserve"> </t>
    <phoneticPr fontId="10" type="noConversion"/>
  </si>
  <si>
    <t>现金预存故障</t>
    <rPh sb="2" eb="3">
      <t>yu cun</t>
    </rPh>
    <rPh sb="4" eb="5">
      <t>gu zhang</t>
    </rPh>
    <phoneticPr fontId="10" type="noConversion"/>
  </si>
  <si>
    <t>社保卡建档故障</t>
    <rPh sb="0" eb="1">
      <t>she bao</t>
    </rPh>
    <rPh sb="2" eb="3">
      <t>ka</t>
    </rPh>
    <rPh sb="3" eb="4">
      <t>jian</t>
    </rPh>
    <rPh sb="4" eb="5">
      <t>dang</t>
    </rPh>
    <rPh sb="5" eb="6">
      <t>gu zhng</t>
    </rPh>
    <phoneticPr fontId="10" type="noConversion"/>
  </si>
  <si>
    <t>社保卡建档次数</t>
    <rPh sb="2" eb="3">
      <t>ka</t>
    </rPh>
    <rPh sb="3" eb="4">
      <t>jian</t>
    </rPh>
    <rPh sb="4" eb="5">
      <t>dang</t>
    </rPh>
    <rPh sb="5" eb="6">
      <t>ci shu</t>
    </rPh>
    <phoneticPr fontId="10" type="noConversion"/>
  </si>
  <si>
    <t>银行卡预存次数</t>
    <rPh sb="0" eb="1">
      <t>yin hang</t>
    </rPh>
    <rPh sb="3" eb="4">
      <t>yu cun</t>
    </rPh>
    <rPh sb="5" eb="6">
      <t>ci sh</t>
    </rPh>
    <phoneticPr fontId="10" type="noConversion"/>
  </si>
  <si>
    <t>凭条打印机使用次数</t>
    <rPh sb="0" eb="1">
      <t>ping tiao</t>
    </rPh>
    <rPh sb="5" eb="6">
      <t>shi yong</t>
    </rPh>
    <rPh sb="7" eb="8">
      <t>ci shu</t>
    </rPh>
    <phoneticPr fontId="10" type="noConversion"/>
  </si>
  <si>
    <t>支付宝微信预存故障</t>
    <rPh sb="5" eb="6">
      <t>yu cun</t>
    </rPh>
    <rPh sb="7" eb="8">
      <t>gu zhang</t>
    </rPh>
    <phoneticPr fontId="10" type="noConversion"/>
  </si>
  <si>
    <t>支付宝微信预存次数</t>
    <rPh sb="5" eb="6">
      <t>yu cun</t>
    </rPh>
    <rPh sb="7" eb="8">
      <t>ci shu</t>
    </rPh>
    <phoneticPr fontId="10" type="noConversion"/>
  </si>
  <si>
    <t>银行卡预存故障</t>
    <rPh sb="3" eb="4">
      <t>yu cun</t>
    </rPh>
    <rPh sb="5" eb="6">
      <t>gu zhang</t>
    </rPh>
    <phoneticPr fontId="10" type="noConversion"/>
  </si>
  <si>
    <t>银行卡预存次数</t>
    <rPh sb="3" eb="4">
      <t>yu cun</t>
    </rPh>
    <rPh sb="5" eb="6">
      <t>ci shu</t>
    </rPh>
    <phoneticPr fontId="10" type="noConversion"/>
  </si>
  <si>
    <t xml:space="preserve"> </t>
    <phoneticPr fontId="10" type="noConversion"/>
  </si>
  <si>
    <t xml:space="preserve"> </t>
    <phoneticPr fontId="10" type="noConversion"/>
  </si>
  <si>
    <t>6月24日（六）</t>
    <rPh sb="1" eb="2">
      <t>yue</t>
    </rPh>
    <rPh sb="4" eb="5">
      <t>ri</t>
    </rPh>
    <rPh sb="6" eb="7">
      <t>liu</t>
    </rPh>
    <phoneticPr fontId="10" type="noConversion"/>
  </si>
  <si>
    <t>6月25日（日）</t>
    <rPh sb="1" eb="2">
      <t>yue</t>
    </rPh>
    <rPh sb="4" eb="5">
      <t>ri</t>
    </rPh>
    <rPh sb="6" eb="7">
      <t>ri</t>
    </rPh>
    <phoneticPr fontId="10" type="noConversion"/>
  </si>
  <si>
    <t>现金预存</t>
    <rPh sb="2" eb="3">
      <t>yu cun</t>
    </rPh>
    <phoneticPr fontId="10" type="noConversion"/>
  </si>
  <si>
    <t>社保建档</t>
    <rPh sb="2" eb="3">
      <t>jian dang</t>
    </rPh>
    <phoneticPr fontId="10" type="noConversion"/>
  </si>
  <si>
    <t>支微</t>
    <rPh sb="1" eb="2">
      <t>wei xin</t>
    </rPh>
    <phoneticPr fontId="10" type="noConversion"/>
  </si>
  <si>
    <t>银行卡</t>
    <phoneticPr fontId="10" type="noConversion"/>
  </si>
  <si>
    <t>各类</t>
    <rPh sb="0" eb="1">
      <t>ge zhong</t>
    </rPh>
    <rPh sb="1" eb="2">
      <t>lei</t>
    </rPh>
    <phoneticPr fontId="10" type="noConversion"/>
  </si>
  <si>
    <t>退款</t>
    <rPh sb="0" eb="1">
      <t>tui kuan</t>
    </rPh>
    <phoneticPr fontId="10" type="noConversion"/>
  </si>
  <si>
    <t>各类退款故障</t>
    <rPh sb="0" eb="1">
      <t>ge lei</t>
    </rPh>
    <rPh sb="2" eb="3">
      <t>tui kuan</t>
    </rPh>
    <rPh sb="4" eb="5">
      <t>gu zhang</t>
    </rPh>
    <phoneticPr fontId="10" type="noConversion"/>
  </si>
  <si>
    <t>支微</t>
    <phoneticPr fontId="10" type="noConversion"/>
  </si>
  <si>
    <t>各类</t>
    <rPh sb="0" eb="1">
      <t>ge</t>
    </rPh>
    <rPh sb="1" eb="2">
      <t>lei</t>
    </rPh>
    <phoneticPr fontId="10" type="noConversion"/>
  </si>
  <si>
    <t>就诊卡退款次数</t>
    <rPh sb="0" eb="1">
      <t>jiu zhen</t>
    </rPh>
    <rPh sb="2" eb="3">
      <t>ka</t>
    </rPh>
    <rPh sb="3" eb="4">
      <t>tui kuan</t>
    </rPh>
    <rPh sb="5" eb="6">
      <t>ci shu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</si>
</sst>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1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name val="Abadi MT Condensed Extra Bold"/>
      <family val="1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2"/>
      <color theme="1"/>
      <name val="黑体"/>
      <family val="3"/>
      <charset val="134"/>
    </font>
    <font>
      <sz val="11"/>
      <color theme="1"/>
      <name val="黑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9" fontId="7" fillId="0" borderId="0" applyFont="0" applyFill="0" applyBorder="0" applyAlignment="0" applyProtection="0"/>
    <xf numFmtId="0" fontId="7" fillId="0" borderId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2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4" fillId="2" borderId="1" xfId="2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49" fontId="6" fillId="0" borderId="0" xfId="0" applyNumberFormat="1" applyFont="1" applyFill="1" applyBorder="1" applyAlignment="1">
      <alignment horizontal="left" vertical="center"/>
    </xf>
    <xf numFmtId="9" fontId="0" fillId="0" borderId="0" xfId="1" applyFont="1" applyAlignmen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0" fillId="3" borderId="1" xfId="0" applyFill="1" applyBorder="1">
      <alignment vertical="center"/>
    </xf>
    <xf numFmtId="9" fontId="0" fillId="0" borderId="1" xfId="1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7" borderId="0" xfId="0" applyFill="1" applyBorder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4" fillId="3" borderId="1" xfId="2" applyNumberFormat="1" applyFont="1" applyFill="1" applyBorder="1" applyAlignment="1">
      <alignment horizontal="center" vertical="center" wrapText="1"/>
    </xf>
    <xf numFmtId="176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177" fontId="0" fillId="7" borderId="0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7" fontId="0" fillId="0" borderId="0" xfId="0" applyNumberFormat="1">
      <alignment vertical="center"/>
    </xf>
    <xf numFmtId="176" fontId="11" fillId="2" borderId="1" xfId="2" applyNumberFormat="1" applyFont="1" applyFill="1" applyBorder="1" applyAlignment="1">
      <alignment horizontal="center" vertical="center" wrapText="1"/>
    </xf>
    <xf numFmtId="176" fontId="11" fillId="2" borderId="1" xfId="2" applyNumberFormat="1" applyFont="1" applyFill="1" applyBorder="1" applyAlignment="1">
      <alignment horizontal="center" vertical="center" wrapText="1"/>
    </xf>
    <xf numFmtId="176" fontId="7" fillId="0" borderId="1" xfId="2" applyNumberFormat="1" applyBorder="1">
      <alignment vertical="center"/>
    </xf>
    <xf numFmtId="176" fontId="7" fillId="0" borderId="1" xfId="2" applyNumberFormat="1" applyBorder="1" applyAlignment="1">
      <alignment horizontal="center" vertical="center"/>
    </xf>
    <xf numFmtId="176" fontId="7" fillId="0" borderId="1" xfId="2" applyNumberFormat="1" applyBorder="1">
      <alignment vertical="center"/>
    </xf>
    <xf numFmtId="176" fontId="7" fillId="0" borderId="1" xfId="2" applyNumberFormat="1" applyBorder="1">
      <alignment vertical="center"/>
    </xf>
    <xf numFmtId="176" fontId="7" fillId="0" borderId="1" xfId="2" applyNumberFormat="1" applyBorder="1">
      <alignment vertical="center"/>
    </xf>
    <xf numFmtId="176" fontId="7" fillId="0" borderId="1" xfId="2" applyNumberFormat="1" applyBorder="1">
      <alignment vertical="center"/>
    </xf>
    <xf numFmtId="176" fontId="7" fillId="0" borderId="2" xfId="2" applyNumberFormat="1" applyBorder="1">
      <alignment vertical="center"/>
    </xf>
    <xf numFmtId="0" fontId="7" fillId="0" borderId="0" xfId="2">
      <alignment vertical="center"/>
    </xf>
    <xf numFmtId="176" fontId="11" fillId="2" borderId="1" xfId="2" applyNumberFormat="1" applyFont="1" applyFill="1" applyBorder="1" applyAlignment="1">
      <alignment horizontal="center" vertical="center" wrapText="1"/>
    </xf>
    <xf numFmtId="176" fontId="7" fillId="0" borderId="1" xfId="2" applyNumberFormat="1" applyBorder="1">
      <alignment vertical="center"/>
    </xf>
    <xf numFmtId="176" fontId="7" fillId="0" borderId="1" xfId="2" applyNumberFormat="1" applyBorder="1" applyAlignment="1">
      <alignment horizontal="center" vertical="center"/>
    </xf>
    <xf numFmtId="176" fontId="7" fillId="0" borderId="2" xfId="2" applyNumberFormat="1" applyBorder="1">
      <alignment vertical="center"/>
    </xf>
    <xf numFmtId="0" fontId="7" fillId="0" borderId="0" xfId="2">
      <alignment vertical="center"/>
    </xf>
    <xf numFmtId="0" fontId="7" fillId="0" borderId="0" xfId="2" applyFont="1" applyFill="1" applyAlignment="1">
      <alignment vertical="center"/>
    </xf>
    <xf numFmtId="0" fontId="7" fillId="0" borderId="0" xfId="2" applyFont="1">
      <alignment vertical="center"/>
    </xf>
    <xf numFmtId="14" fontId="7" fillId="0" borderId="0" xfId="2" applyNumberFormat="1" applyFont="1">
      <alignment vertical="center"/>
    </xf>
    <xf numFmtId="14" fontId="0" fillId="0" borderId="0" xfId="0" applyNumberFormat="1">
      <alignment vertical="center"/>
    </xf>
    <xf numFmtId="0" fontId="7" fillId="0" borderId="1" xfId="0" applyFont="1" applyBorder="1">
      <alignment vertical="center"/>
    </xf>
    <xf numFmtId="10" fontId="0" fillId="3" borderId="1" xfId="0" applyNumberFormat="1" applyFill="1" applyBorder="1">
      <alignment vertical="center"/>
    </xf>
    <xf numFmtId="10" fontId="0" fillId="0" borderId="1" xfId="0" applyNumberFormat="1" applyFill="1" applyBorder="1">
      <alignment vertical="center"/>
    </xf>
    <xf numFmtId="10" fontId="0" fillId="3" borderId="1" xfId="1" applyNumberFormat="1" applyFont="1" applyFill="1" applyBorder="1" applyAlignment="1">
      <alignment vertical="center"/>
    </xf>
    <xf numFmtId="10" fontId="0" fillId="0" borderId="0" xfId="0" applyNumberFormat="1">
      <alignment vertical="center"/>
    </xf>
    <xf numFmtId="10" fontId="0" fillId="6" borderId="1" xfId="0" applyNumberFormat="1" applyFill="1" applyBorder="1">
      <alignment vertical="center"/>
    </xf>
    <xf numFmtId="10" fontId="0" fillId="5" borderId="1" xfId="0" applyNumberFormat="1" applyFill="1" applyBorder="1">
      <alignment vertical="center"/>
    </xf>
    <xf numFmtId="10" fontId="0" fillId="4" borderId="1" xfId="0" applyNumberFormat="1" applyFill="1" applyBorder="1">
      <alignment vertical="center"/>
    </xf>
    <xf numFmtId="10" fontId="0" fillId="7" borderId="0" xfId="0" applyNumberFormat="1" applyFill="1" applyBorder="1">
      <alignment vertical="center"/>
    </xf>
    <xf numFmtId="0" fontId="7" fillId="7" borderId="1" xfId="0" applyFont="1" applyFill="1" applyBorder="1">
      <alignment vertical="center"/>
    </xf>
    <xf numFmtId="10" fontId="0" fillId="0" borderId="1" xfId="1" applyNumberFormat="1" applyFont="1" applyBorder="1" applyAlignment="1">
      <alignment vertical="center"/>
    </xf>
    <xf numFmtId="0" fontId="0" fillId="8" borderId="4" xfId="0" applyFill="1" applyBorder="1">
      <alignment vertical="center"/>
    </xf>
    <xf numFmtId="49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8" borderId="1" xfId="0" applyNumberFormat="1" applyFill="1" applyBorder="1">
      <alignment vertical="center"/>
    </xf>
    <xf numFmtId="20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>
      <alignment vertical="center"/>
    </xf>
    <xf numFmtId="0" fontId="0" fillId="0" borderId="4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20" fontId="0" fillId="0" borderId="1" xfId="0" applyNumberFormat="1" applyBorder="1" applyAlignment="1">
      <alignment horizontal="center" vertical="center"/>
    </xf>
    <xf numFmtId="0" fontId="0" fillId="8" borderId="0" xfId="0" applyFill="1">
      <alignment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2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>
      <alignment vertical="center"/>
    </xf>
    <xf numFmtId="0" fontId="12" fillId="0" borderId="0" xfId="0" applyFont="1" applyBorder="1" applyAlignment="1">
      <alignment horizontal="left" vertical="center"/>
    </xf>
    <xf numFmtId="0" fontId="13" fillId="0" borderId="0" xfId="0" applyFont="1">
      <alignment vertical="center"/>
    </xf>
    <xf numFmtId="176" fontId="12" fillId="9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justify" vertical="center" wrapText="1"/>
    </xf>
    <xf numFmtId="176" fontId="12" fillId="0" borderId="0" xfId="0" applyNumberFormat="1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justify" vertical="center" wrapText="1"/>
    </xf>
    <xf numFmtId="176" fontId="13" fillId="0" borderId="0" xfId="0" applyNumberFormat="1" applyFont="1" applyAlignment="1">
      <alignment horizontal="center" vertical="center"/>
    </xf>
    <xf numFmtId="10" fontId="0" fillId="0" borderId="1" xfId="1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 wrapText="1"/>
    </xf>
    <xf numFmtId="0" fontId="12" fillId="10" borderId="2" xfId="0" applyFont="1" applyFill="1" applyBorder="1" applyAlignment="1">
      <alignment horizontal="left" vertical="center" wrapText="1"/>
    </xf>
    <xf numFmtId="0" fontId="12" fillId="10" borderId="6" xfId="0" applyFont="1" applyFill="1" applyBorder="1" applyAlignment="1">
      <alignment horizontal="left" vertical="center" wrapText="1"/>
    </xf>
    <xf numFmtId="0" fontId="12" fillId="10" borderId="4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7" fillId="3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11" borderId="1" xfId="0" applyFont="1" applyFill="1" applyBorder="1">
      <alignment vertical="center"/>
    </xf>
    <xf numFmtId="10" fontId="0" fillId="11" borderId="1" xfId="1" applyNumberFormat="1" applyFont="1" applyFill="1" applyBorder="1" applyAlignment="1">
      <alignment vertical="center"/>
    </xf>
    <xf numFmtId="0" fontId="0" fillId="11" borderId="1" xfId="0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0" fontId="0" fillId="13" borderId="1" xfId="0" applyFill="1" applyBorder="1">
      <alignment vertical="center"/>
    </xf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2" defaultPivotStyle="PivotStyleLight16"/>
  <colors>
    <mruColors>
      <color rgb="FFEBA1E3"/>
      <color rgb="FFE672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15" workbookViewId="0">
      <selection activeCell="H17" sqref="H17"/>
    </sheetView>
  </sheetViews>
  <sheetFormatPr baseColWidth="10" defaultColWidth="9" defaultRowHeight="14" x14ac:dyDescent="0.15"/>
  <cols>
    <col min="1" max="1" width="5.83203125" style="99" customWidth="1"/>
    <col min="2" max="2" width="42.33203125" style="91" customWidth="1"/>
    <col min="3" max="3" width="41.33203125" style="91" customWidth="1"/>
    <col min="4" max="4" width="11.6640625" style="91" customWidth="1"/>
    <col min="5" max="5" width="9" style="91"/>
    <col min="6" max="6" width="10.5" style="91" customWidth="1"/>
    <col min="7" max="16384" width="9" style="91"/>
  </cols>
  <sheetData>
    <row r="1" spans="1:6" ht="15" x14ac:dyDescent="0.15">
      <c r="A1" s="102" t="s">
        <v>299</v>
      </c>
      <c r="B1" s="102"/>
      <c r="C1" s="102"/>
      <c r="D1" s="90"/>
    </row>
    <row r="2" spans="1:6" ht="15" x14ac:dyDescent="0.15">
      <c r="A2" s="92" t="s">
        <v>300</v>
      </c>
      <c r="B2" s="93" t="s">
        <v>301</v>
      </c>
      <c r="C2" s="93" t="s">
        <v>302</v>
      </c>
    </row>
    <row r="3" spans="1:6" ht="30" x14ac:dyDescent="0.15">
      <c r="A3" s="94">
        <v>1</v>
      </c>
      <c r="B3" s="95" t="s">
        <v>353</v>
      </c>
      <c r="C3" s="95" t="s">
        <v>354</v>
      </c>
      <c r="D3" s="96"/>
    </row>
    <row r="4" spans="1:6" ht="30" x14ac:dyDescent="0.15">
      <c r="A4" s="94">
        <v>2</v>
      </c>
      <c r="B4" s="95" t="s">
        <v>303</v>
      </c>
      <c r="C4" s="95" t="s">
        <v>304</v>
      </c>
      <c r="D4" s="96"/>
    </row>
    <row r="5" spans="1:6" ht="15" x14ac:dyDescent="0.15">
      <c r="A5" s="94">
        <v>3</v>
      </c>
      <c r="B5" s="95" t="s">
        <v>344</v>
      </c>
      <c r="C5" s="95" t="s">
        <v>347</v>
      </c>
      <c r="D5" s="96"/>
    </row>
    <row r="6" spans="1:6" ht="30" x14ac:dyDescent="0.15">
      <c r="A6" s="97">
        <v>4</v>
      </c>
      <c r="B6" s="96" t="s">
        <v>343</v>
      </c>
      <c r="C6" s="96" t="s">
        <v>346</v>
      </c>
      <c r="D6" s="96"/>
    </row>
    <row r="7" spans="1:6" ht="30" x14ac:dyDescent="0.15">
      <c r="A7" s="97">
        <v>5</v>
      </c>
      <c r="B7" s="96" t="s">
        <v>342</v>
      </c>
      <c r="C7" s="96" t="s">
        <v>345</v>
      </c>
      <c r="D7" s="96"/>
    </row>
    <row r="8" spans="1:6" ht="15" x14ac:dyDescent="0.15">
      <c r="A8" s="97">
        <v>6</v>
      </c>
      <c r="B8" s="96" t="s">
        <v>348</v>
      </c>
      <c r="C8" s="96" t="s">
        <v>349</v>
      </c>
      <c r="D8" s="96"/>
    </row>
    <row r="10" spans="1:6" ht="15" x14ac:dyDescent="0.15">
      <c r="A10" s="102" t="s">
        <v>305</v>
      </c>
      <c r="B10" s="102"/>
      <c r="C10" s="102"/>
      <c r="D10" s="102"/>
      <c r="E10" s="102"/>
      <c r="F10" s="102"/>
    </row>
    <row r="11" spans="1:6" ht="15" x14ac:dyDescent="0.15">
      <c r="A11" s="92" t="s">
        <v>300</v>
      </c>
      <c r="B11" s="93" t="s">
        <v>301</v>
      </c>
      <c r="C11" s="93" t="s">
        <v>306</v>
      </c>
      <c r="D11" s="93" t="s">
        <v>307</v>
      </c>
      <c r="E11" s="93" t="s">
        <v>308</v>
      </c>
      <c r="F11" s="93" t="s">
        <v>309</v>
      </c>
    </row>
    <row r="12" spans="1:6" ht="15" x14ac:dyDescent="0.15">
      <c r="A12" s="103" t="s">
        <v>310</v>
      </c>
      <c r="B12" s="103"/>
      <c r="C12" s="103"/>
      <c r="D12" s="103"/>
      <c r="E12" s="103"/>
      <c r="F12" s="103"/>
    </row>
    <row r="13" spans="1:6" ht="30" x14ac:dyDescent="0.15">
      <c r="A13" s="94">
        <v>1</v>
      </c>
      <c r="B13" s="95" t="s">
        <v>311</v>
      </c>
      <c r="C13" s="95" t="s">
        <v>352</v>
      </c>
      <c r="D13" s="95" t="s">
        <v>312</v>
      </c>
      <c r="E13" s="95" t="s">
        <v>313</v>
      </c>
      <c r="F13" s="98">
        <v>42910</v>
      </c>
    </row>
    <row r="14" spans="1:6" ht="15" x14ac:dyDescent="0.15">
      <c r="A14" s="94">
        <v>2</v>
      </c>
      <c r="B14" s="95" t="s">
        <v>314</v>
      </c>
      <c r="C14" s="95" t="s">
        <v>315</v>
      </c>
      <c r="D14" s="95" t="s">
        <v>312</v>
      </c>
      <c r="E14" s="95" t="s">
        <v>316</v>
      </c>
      <c r="F14" s="98">
        <v>42916</v>
      </c>
    </row>
    <row r="15" spans="1:6" ht="15" x14ac:dyDescent="0.15">
      <c r="A15" s="94">
        <v>3</v>
      </c>
      <c r="B15" s="95" t="s">
        <v>317</v>
      </c>
      <c r="C15" s="95" t="s">
        <v>315</v>
      </c>
      <c r="D15" s="95" t="s">
        <v>312</v>
      </c>
      <c r="E15" s="95" t="s">
        <v>316</v>
      </c>
      <c r="F15" s="98">
        <v>42916</v>
      </c>
    </row>
    <row r="16" spans="1:6" ht="15" x14ac:dyDescent="0.15">
      <c r="A16" s="104" t="s">
        <v>318</v>
      </c>
      <c r="B16" s="105"/>
      <c r="C16" s="105"/>
      <c r="D16" s="105"/>
      <c r="E16" s="105"/>
      <c r="F16" s="106"/>
    </row>
    <row r="17" spans="1:6" ht="120" x14ac:dyDescent="0.15">
      <c r="A17" s="94">
        <v>1</v>
      </c>
      <c r="B17" s="95" t="s">
        <v>319</v>
      </c>
      <c r="C17" s="95" t="s">
        <v>355</v>
      </c>
      <c r="D17" s="95" t="s">
        <v>320</v>
      </c>
      <c r="E17" s="95" t="s">
        <v>313</v>
      </c>
      <c r="F17" s="98">
        <v>42916</v>
      </c>
    </row>
    <row r="18" spans="1:6" ht="45" x14ac:dyDescent="0.15">
      <c r="A18" s="94">
        <v>2</v>
      </c>
      <c r="B18" s="95" t="s">
        <v>321</v>
      </c>
      <c r="C18" s="95" t="s">
        <v>322</v>
      </c>
      <c r="D18" s="95" t="s">
        <v>320</v>
      </c>
      <c r="E18" s="95" t="s">
        <v>313</v>
      </c>
      <c r="F18" s="98">
        <v>42911</v>
      </c>
    </row>
    <row r="19" spans="1:6" ht="30" x14ac:dyDescent="0.15">
      <c r="A19" s="94">
        <v>3</v>
      </c>
      <c r="B19" s="95" t="s">
        <v>323</v>
      </c>
      <c r="C19" s="95" t="s">
        <v>322</v>
      </c>
      <c r="D19" s="95" t="s">
        <v>320</v>
      </c>
      <c r="E19" s="95" t="s">
        <v>313</v>
      </c>
      <c r="F19" s="98">
        <v>42911</v>
      </c>
    </row>
    <row r="20" spans="1:6" ht="90" x14ac:dyDescent="0.15">
      <c r="A20" s="94">
        <v>4</v>
      </c>
      <c r="B20" s="95" t="s">
        <v>351</v>
      </c>
      <c r="C20" s="95" t="s">
        <v>350</v>
      </c>
      <c r="D20" s="95" t="s">
        <v>320</v>
      </c>
      <c r="E20" s="95" t="s">
        <v>313</v>
      </c>
      <c r="F20" s="98">
        <v>42911</v>
      </c>
    </row>
    <row r="21" spans="1:6" ht="30" x14ac:dyDescent="0.15">
      <c r="A21" s="94">
        <v>5</v>
      </c>
      <c r="B21" s="95" t="s">
        <v>325</v>
      </c>
      <c r="C21" s="95" t="s">
        <v>326</v>
      </c>
      <c r="D21" s="95" t="s">
        <v>327</v>
      </c>
      <c r="E21" s="95" t="s">
        <v>316</v>
      </c>
      <c r="F21" s="98">
        <v>42934</v>
      </c>
    </row>
    <row r="22" spans="1:6" ht="45" x14ac:dyDescent="0.15">
      <c r="A22" s="94">
        <v>6</v>
      </c>
      <c r="B22" s="95" t="s">
        <v>328</v>
      </c>
      <c r="C22" s="95" t="s">
        <v>329</v>
      </c>
      <c r="D22" s="95" t="s">
        <v>330</v>
      </c>
      <c r="E22" s="95" t="s">
        <v>316</v>
      </c>
      <c r="F22" s="98">
        <v>42916</v>
      </c>
    </row>
    <row r="23" spans="1:6" ht="75" x14ac:dyDescent="0.15">
      <c r="A23" s="94">
        <v>7</v>
      </c>
      <c r="B23" s="95" t="s">
        <v>331</v>
      </c>
      <c r="C23" s="95" t="s">
        <v>332</v>
      </c>
      <c r="D23" s="95" t="s">
        <v>320</v>
      </c>
      <c r="E23" s="95" t="s">
        <v>313</v>
      </c>
      <c r="F23" s="98">
        <v>42909</v>
      </c>
    </row>
    <row r="24" spans="1:6" ht="45" x14ac:dyDescent="0.15">
      <c r="A24" s="94">
        <v>8</v>
      </c>
      <c r="B24" s="95" t="s">
        <v>333</v>
      </c>
      <c r="C24" s="95" t="s">
        <v>334</v>
      </c>
      <c r="D24" s="95" t="s">
        <v>327</v>
      </c>
      <c r="E24" s="95" t="s">
        <v>313</v>
      </c>
      <c r="F24" s="98">
        <v>42912</v>
      </c>
    </row>
    <row r="25" spans="1:6" ht="15" x14ac:dyDescent="0.15">
      <c r="A25" s="94">
        <v>9</v>
      </c>
      <c r="B25" s="95" t="s">
        <v>335</v>
      </c>
      <c r="C25" s="95" t="s">
        <v>336</v>
      </c>
      <c r="D25" s="95" t="s">
        <v>327</v>
      </c>
      <c r="E25" s="95" t="s">
        <v>316</v>
      </c>
      <c r="F25" s="98">
        <v>42916</v>
      </c>
    </row>
    <row r="26" spans="1:6" ht="30" x14ac:dyDescent="0.15">
      <c r="A26" s="94">
        <v>10</v>
      </c>
      <c r="B26" s="95" t="s">
        <v>337</v>
      </c>
      <c r="C26" s="95" t="s">
        <v>338</v>
      </c>
      <c r="D26" s="95" t="s">
        <v>320</v>
      </c>
      <c r="E26" s="95" t="s">
        <v>339</v>
      </c>
      <c r="F26" s="98">
        <v>42916</v>
      </c>
    </row>
    <row r="27" spans="1:6" ht="15" x14ac:dyDescent="0.15">
      <c r="A27" s="94">
        <v>11</v>
      </c>
      <c r="B27" s="95" t="s">
        <v>340</v>
      </c>
      <c r="C27" s="95" t="s">
        <v>341</v>
      </c>
      <c r="D27" s="95" t="s">
        <v>324</v>
      </c>
      <c r="E27" s="95" t="s">
        <v>339</v>
      </c>
      <c r="F27" s="98">
        <v>42911</v>
      </c>
    </row>
  </sheetData>
  <mergeCells count="4">
    <mergeCell ref="A1:C1"/>
    <mergeCell ref="A10:F10"/>
    <mergeCell ref="A12:F12"/>
    <mergeCell ref="A16:F16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/>
  </sheetViews>
  <sheetFormatPr baseColWidth="10" defaultColWidth="11" defaultRowHeight="14" x14ac:dyDescent="0.15"/>
  <cols>
    <col min="1" max="1" width="5.1640625" style="2" bestFit="1" customWidth="1"/>
    <col min="2" max="2" width="18" bestFit="1" customWidth="1"/>
    <col min="3" max="10" width="12.5" bestFit="1" customWidth="1"/>
  </cols>
  <sheetData>
    <row r="1" spans="1:10" x14ac:dyDescent="0.15">
      <c r="A1" s="116" t="s">
        <v>152</v>
      </c>
      <c r="B1" s="117" t="s">
        <v>153</v>
      </c>
      <c r="C1" s="117" t="s">
        <v>159</v>
      </c>
      <c r="D1" s="118" t="s">
        <v>372</v>
      </c>
      <c r="E1" s="118" t="s">
        <v>373</v>
      </c>
      <c r="F1" s="117" t="s">
        <v>202</v>
      </c>
      <c r="G1" s="117" t="s">
        <v>203</v>
      </c>
      <c r="H1" s="117" t="s">
        <v>204</v>
      </c>
      <c r="I1" s="117" t="s">
        <v>205</v>
      </c>
      <c r="J1" s="117" t="s">
        <v>206</v>
      </c>
    </row>
    <row r="2" spans="1:10" ht="15" x14ac:dyDescent="0.15">
      <c r="A2" s="17">
        <v>1</v>
      </c>
      <c r="B2" s="33" t="s">
        <v>179</v>
      </c>
      <c r="C2" s="63">
        <v>1.03E-2</v>
      </c>
      <c r="D2" s="24"/>
      <c r="E2" s="24"/>
      <c r="F2" s="24"/>
      <c r="G2" s="24"/>
      <c r="H2" s="24"/>
      <c r="I2" s="24"/>
      <c r="J2" s="24"/>
    </row>
    <row r="3" spans="1:10" x14ac:dyDescent="0.15">
      <c r="A3" s="17">
        <v>2</v>
      </c>
      <c r="B3" s="23" t="s">
        <v>149</v>
      </c>
      <c r="C3" s="100" t="s">
        <v>370</v>
      </c>
      <c r="D3" s="24"/>
      <c r="E3" s="24"/>
      <c r="F3" s="24"/>
      <c r="G3" s="24"/>
      <c r="H3" s="24"/>
      <c r="I3" s="24"/>
      <c r="J3" s="24"/>
    </row>
    <row r="4" spans="1:10" x14ac:dyDescent="0.15">
      <c r="A4" s="17">
        <v>3</v>
      </c>
      <c r="B4" s="23" t="s">
        <v>150</v>
      </c>
      <c r="C4" s="100" t="s">
        <v>144</v>
      </c>
      <c r="D4" s="24"/>
      <c r="E4" s="24"/>
      <c r="F4" s="24"/>
      <c r="G4" s="24"/>
      <c r="H4" s="24"/>
      <c r="I4" s="24"/>
      <c r="J4" s="24"/>
    </row>
    <row r="5" spans="1:10" x14ac:dyDescent="0.15">
      <c r="A5" s="17">
        <v>4</v>
      </c>
      <c r="B5" s="23" t="s">
        <v>180</v>
      </c>
      <c r="C5" s="100" t="s">
        <v>371</v>
      </c>
      <c r="D5" s="24"/>
      <c r="E5" s="24"/>
      <c r="F5" s="24"/>
      <c r="G5" s="24"/>
      <c r="H5" s="24"/>
      <c r="I5" s="24"/>
      <c r="J5" s="24"/>
    </row>
    <row r="6" spans="1:10" x14ac:dyDescent="0.15">
      <c r="A6" s="17">
        <v>5</v>
      </c>
      <c r="B6" s="23" t="s">
        <v>181</v>
      </c>
      <c r="C6" s="63">
        <v>7.9000000000000008E-3</v>
      </c>
      <c r="D6" s="24"/>
      <c r="E6" s="24"/>
      <c r="F6" s="24"/>
      <c r="G6" s="24"/>
      <c r="H6" s="24"/>
      <c r="I6" s="24"/>
      <c r="J6" s="24"/>
    </row>
    <row r="7" spans="1:10" x14ac:dyDescent="0.15">
      <c r="A7" s="17">
        <v>6</v>
      </c>
      <c r="B7" s="23" t="s">
        <v>361</v>
      </c>
      <c r="C7" s="63">
        <v>1.8E-3</v>
      </c>
      <c r="D7" s="24"/>
      <c r="E7" s="24"/>
      <c r="F7" s="24"/>
      <c r="G7" s="24"/>
      <c r="H7" s="24"/>
      <c r="I7" s="24"/>
      <c r="J7" s="24"/>
    </row>
    <row r="8" spans="1:10" x14ac:dyDescent="0.15">
      <c r="A8" s="17">
        <v>7</v>
      </c>
      <c r="B8" s="23" t="s">
        <v>362</v>
      </c>
      <c r="C8" s="63">
        <v>0</v>
      </c>
      <c r="D8" s="24"/>
      <c r="E8" s="24"/>
      <c r="F8" s="24"/>
      <c r="G8" s="24"/>
      <c r="H8" s="24"/>
      <c r="I8" s="24"/>
      <c r="J8" s="24"/>
    </row>
    <row r="9" spans="1:10" x14ac:dyDescent="0.15">
      <c r="A9" s="17">
        <v>8</v>
      </c>
      <c r="B9" s="23" t="s">
        <v>366</v>
      </c>
      <c r="C9" s="63">
        <v>4.5999999999999999E-3</v>
      </c>
      <c r="D9" s="24"/>
      <c r="E9" s="24"/>
      <c r="F9" s="24"/>
      <c r="G9" s="24"/>
      <c r="H9" s="24"/>
      <c r="I9" s="24"/>
      <c r="J9" s="24"/>
    </row>
    <row r="10" spans="1:10" x14ac:dyDescent="0.15">
      <c r="A10" s="17">
        <v>9</v>
      </c>
      <c r="B10" s="23" t="s">
        <v>368</v>
      </c>
      <c r="C10" s="63">
        <v>4.0000000000000001E-3</v>
      </c>
      <c r="D10" s="24"/>
      <c r="E10" s="24"/>
      <c r="F10" s="24"/>
      <c r="G10" s="24"/>
      <c r="H10" s="24"/>
      <c r="I10" s="24"/>
      <c r="J10" s="24"/>
    </row>
    <row r="11" spans="1:10" x14ac:dyDescent="0.15">
      <c r="A11" s="17">
        <v>10</v>
      </c>
      <c r="B11" s="23" t="s">
        <v>380</v>
      </c>
      <c r="C11" s="63">
        <v>2.7000000000000001E-3</v>
      </c>
      <c r="D11" s="24"/>
      <c r="E11" s="24"/>
      <c r="F11" s="24"/>
      <c r="G11" s="24"/>
      <c r="H11" s="24"/>
      <c r="I11" s="24"/>
      <c r="J11" s="24"/>
    </row>
    <row r="12" spans="1:10" x14ac:dyDescent="0.15">
      <c r="A12" s="17">
        <v>11</v>
      </c>
      <c r="B12" s="23" t="s">
        <v>147</v>
      </c>
      <c r="C12" s="63">
        <v>1.1999999999999999E-3</v>
      </c>
      <c r="D12" s="24"/>
      <c r="E12" s="24"/>
      <c r="F12" s="24"/>
      <c r="G12" s="24"/>
      <c r="H12" s="24"/>
      <c r="I12" s="24"/>
      <c r="J12" s="24"/>
    </row>
    <row r="13" spans="1:10" x14ac:dyDescent="0.15">
      <c r="A13" s="17">
        <v>12</v>
      </c>
      <c r="B13" s="23" t="s">
        <v>182</v>
      </c>
      <c r="C13" s="114" t="s">
        <v>144</v>
      </c>
      <c r="D13" s="24"/>
      <c r="E13" s="24"/>
      <c r="F13" s="24"/>
      <c r="G13" s="24"/>
      <c r="H13" s="24"/>
      <c r="I13" s="24"/>
      <c r="J13" s="24"/>
    </row>
    <row r="14" spans="1:10" x14ac:dyDescent="0.15">
      <c r="A14" s="17">
        <v>13</v>
      </c>
      <c r="B14" s="23" t="s">
        <v>183</v>
      </c>
      <c r="C14" s="114" t="s">
        <v>144</v>
      </c>
      <c r="D14" s="24"/>
      <c r="E14" s="24"/>
      <c r="F14" s="24"/>
      <c r="G14" s="24"/>
      <c r="H14" s="24"/>
      <c r="I14" s="24"/>
      <c r="J14" s="24"/>
    </row>
    <row r="15" spans="1:10" x14ac:dyDescent="0.15">
      <c r="A15" s="17">
        <v>14</v>
      </c>
      <c r="B15" s="23" t="s">
        <v>151</v>
      </c>
      <c r="C15" s="63">
        <v>8.5000000000000006E-3</v>
      </c>
      <c r="D15" s="14"/>
      <c r="E15" s="14"/>
      <c r="F15" s="14"/>
      <c r="G15" s="14"/>
      <c r="H15" s="14"/>
      <c r="I15" s="14"/>
      <c r="J15" s="14"/>
    </row>
    <row r="16" spans="1:10" x14ac:dyDescent="0.15">
      <c r="A16" s="16" t="s">
        <v>146</v>
      </c>
      <c r="B16" s="14" t="s">
        <v>144</v>
      </c>
      <c r="C16" s="24"/>
      <c r="D16" s="24"/>
      <c r="E16" s="24"/>
      <c r="F16" s="24"/>
      <c r="G16" s="24"/>
      <c r="H16" s="24"/>
      <c r="I16" s="24"/>
      <c r="J16" s="24"/>
    </row>
    <row r="17" spans="1:10" x14ac:dyDescent="0.15">
      <c r="A17" s="16">
        <v>1</v>
      </c>
      <c r="B17" s="14" t="s">
        <v>207</v>
      </c>
      <c r="C17" s="70">
        <v>2.8E-3</v>
      </c>
      <c r="D17" s="70"/>
      <c r="E17" s="70"/>
      <c r="F17" s="70"/>
      <c r="G17" s="24"/>
      <c r="H17" s="24"/>
      <c r="I17" s="24"/>
      <c r="J17" s="24"/>
    </row>
    <row r="18" spans="1:10" x14ac:dyDescent="0.15">
      <c r="A18" s="16">
        <v>2</v>
      </c>
      <c r="B18" s="14" t="s">
        <v>208</v>
      </c>
      <c r="C18" s="70">
        <v>4.4999999999999997E-3</v>
      </c>
      <c r="D18" s="24"/>
      <c r="E18" s="24"/>
      <c r="F18" s="24"/>
      <c r="G18" s="24"/>
      <c r="H18" s="24"/>
      <c r="I18" s="24"/>
      <c r="J18" s="24"/>
    </row>
    <row r="19" spans="1:10" x14ac:dyDescent="0.15">
      <c r="A19" s="16">
        <v>3</v>
      </c>
      <c r="B19" s="14" t="s">
        <v>209</v>
      </c>
      <c r="C19" s="70">
        <v>1.1999999999999999E-3</v>
      </c>
      <c r="D19" s="24"/>
      <c r="E19" s="24"/>
      <c r="F19" s="24"/>
      <c r="G19" s="24"/>
      <c r="H19" s="24"/>
      <c r="I19" s="24"/>
      <c r="J19" s="24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baseColWidth="10" defaultColWidth="9" defaultRowHeight="14" x14ac:dyDescent="0.15"/>
  <cols>
    <col min="1" max="1" width="5.1640625" style="2" bestFit="1" customWidth="1"/>
    <col min="2" max="2" width="18" bestFit="1" customWidth="1"/>
    <col min="4" max="4" width="18" bestFit="1" customWidth="1"/>
    <col min="6" max="6" width="14.5" style="64" customWidth="1"/>
    <col min="7" max="8" width="12.5" bestFit="1" customWidth="1"/>
    <col min="9" max="9" width="10.6640625" bestFit="1" customWidth="1"/>
    <col min="10" max="10" width="10.6640625" customWidth="1"/>
    <col min="11" max="11" width="4.5" customWidth="1"/>
    <col min="12" max="12" width="5.1640625" bestFit="1" customWidth="1"/>
    <col min="13" max="13" width="20.5" customWidth="1"/>
  </cols>
  <sheetData>
    <row r="1" spans="1:14" x14ac:dyDescent="0.15">
      <c r="A1" s="17" t="s">
        <v>152</v>
      </c>
      <c r="B1" s="23" t="s">
        <v>153</v>
      </c>
      <c r="C1" s="23" t="s">
        <v>154</v>
      </c>
      <c r="D1" s="23" t="s">
        <v>156</v>
      </c>
      <c r="E1" s="23" t="s">
        <v>162</v>
      </c>
      <c r="F1" s="61" t="s">
        <v>188</v>
      </c>
      <c r="G1" s="28" t="s">
        <v>184</v>
      </c>
      <c r="H1" s="27" t="s">
        <v>185</v>
      </c>
      <c r="I1" s="26" t="s">
        <v>186</v>
      </c>
      <c r="J1" s="32" t="s">
        <v>193</v>
      </c>
      <c r="L1" s="23" t="s">
        <v>152</v>
      </c>
      <c r="M1" s="23" t="s">
        <v>160</v>
      </c>
      <c r="N1" s="23" t="s">
        <v>162</v>
      </c>
    </row>
    <row r="2" spans="1:14" s="31" customFormat="1" x14ac:dyDescent="0.15">
      <c r="A2" s="29"/>
      <c r="B2" s="30"/>
      <c r="C2" s="30"/>
      <c r="D2" s="30"/>
      <c r="E2" s="30"/>
      <c r="F2" s="62"/>
      <c r="G2" s="30"/>
      <c r="H2" s="30"/>
      <c r="I2" s="30"/>
      <c r="J2" s="30"/>
      <c r="L2" s="23">
        <v>1</v>
      </c>
      <c r="M2" s="23" t="s">
        <v>163</v>
      </c>
      <c r="N2" s="23">
        <v>1605</v>
      </c>
    </row>
    <row r="3" spans="1:14" ht="15" x14ac:dyDescent="0.15">
      <c r="A3" s="17">
        <v>1</v>
      </c>
      <c r="B3" s="33" t="s">
        <v>179</v>
      </c>
      <c r="C3" s="23">
        <f>'1号门诊故障统计'!C34+'2号门诊故障统计'!C56</f>
        <v>23</v>
      </c>
      <c r="D3" s="33" t="s">
        <v>155</v>
      </c>
      <c r="E3" s="23">
        <f>N2+N3</f>
        <v>2237</v>
      </c>
      <c r="F3" s="63">
        <f>C3/E3</f>
        <v>1.0281627179257935E-2</v>
      </c>
      <c r="G3" s="28">
        <f>C3</f>
        <v>23</v>
      </c>
      <c r="H3" s="24"/>
      <c r="I3" s="24"/>
      <c r="J3" s="24"/>
      <c r="L3" s="23">
        <v>2</v>
      </c>
      <c r="M3" s="23" t="s">
        <v>164</v>
      </c>
      <c r="N3" s="23">
        <v>632</v>
      </c>
    </row>
    <row r="4" spans="1:14" x14ac:dyDescent="0.15">
      <c r="A4" s="17">
        <v>2</v>
      </c>
      <c r="B4" s="23" t="s">
        <v>149</v>
      </c>
      <c r="C4" s="23">
        <f>'1号门诊故障统计'!C35+'2号门诊故障统计'!C57</f>
        <v>9</v>
      </c>
      <c r="D4" s="14" t="s">
        <v>365</v>
      </c>
      <c r="E4" s="60" t="s">
        <v>228</v>
      </c>
      <c r="F4" s="63" t="e">
        <f t="shared" ref="F4:F16" si="0">C4/E4</f>
        <v>#VALUE!</v>
      </c>
      <c r="G4" s="28">
        <f t="shared" ref="G4:G5" si="1">C4</f>
        <v>9</v>
      </c>
      <c r="H4" s="24"/>
      <c r="I4" s="24"/>
      <c r="J4" s="24"/>
      <c r="L4" s="23">
        <v>3</v>
      </c>
      <c r="M4" s="23" t="s">
        <v>165</v>
      </c>
      <c r="N4" s="23">
        <v>2166</v>
      </c>
    </row>
    <row r="5" spans="1:14" x14ac:dyDescent="0.15">
      <c r="A5" s="17">
        <v>3</v>
      </c>
      <c r="B5" s="23" t="s">
        <v>150</v>
      </c>
      <c r="C5" s="23">
        <f>'1号门诊故障统计'!C36+'2号门诊故障统计'!C58</f>
        <v>8</v>
      </c>
      <c r="D5" s="14" t="s">
        <v>224</v>
      </c>
      <c r="E5" s="60" t="s">
        <v>228</v>
      </c>
      <c r="F5" s="63" t="e">
        <f t="shared" si="0"/>
        <v>#VALUE!</v>
      </c>
      <c r="G5" s="28">
        <f t="shared" si="1"/>
        <v>8</v>
      </c>
      <c r="H5" s="24"/>
      <c r="I5" s="24"/>
      <c r="J5" s="24"/>
      <c r="L5" s="23">
        <v>4</v>
      </c>
      <c r="M5" s="23" t="s">
        <v>166</v>
      </c>
      <c r="N5" s="23">
        <v>1463</v>
      </c>
    </row>
    <row r="6" spans="1:14" x14ac:dyDescent="0.15">
      <c r="A6" s="17">
        <v>4</v>
      </c>
      <c r="B6" s="23" t="s">
        <v>180</v>
      </c>
      <c r="C6" s="23">
        <f>'1号门诊故障统计'!C37+'2号门诊故障统计'!C59</f>
        <v>15</v>
      </c>
      <c r="D6" s="60" t="s">
        <v>225</v>
      </c>
      <c r="E6" s="60" t="s">
        <v>229</v>
      </c>
      <c r="F6" s="63" t="e">
        <f t="shared" si="0"/>
        <v>#VALUE!</v>
      </c>
      <c r="G6" s="24"/>
      <c r="H6" s="27">
        <f>C6</f>
        <v>15</v>
      </c>
      <c r="I6" s="24"/>
      <c r="J6" s="24"/>
      <c r="L6" s="23">
        <v>5</v>
      </c>
      <c r="M6" s="23" t="s">
        <v>161</v>
      </c>
      <c r="N6" s="23">
        <v>69</v>
      </c>
    </row>
    <row r="7" spans="1:14" x14ac:dyDescent="0.15">
      <c r="A7" s="17">
        <v>5</v>
      </c>
      <c r="B7" s="23" t="s">
        <v>181</v>
      </c>
      <c r="C7" s="23">
        <f>'1号门诊故障统计'!C38+'2号门诊故障统计'!C60</f>
        <v>12</v>
      </c>
      <c r="D7" s="112" t="s">
        <v>364</v>
      </c>
      <c r="E7" s="23">
        <f>N11</f>
        <v>1516</v>
      </c>
      <c r="F7" s="63">
        <f t="shared" si="0"/>
        <v>7.9155672823219003E-3</v>
      </c>
      <c r="G7" s="24"/>
      <c r="H7" s="27">
        <f t="shared" ref="H7:H12" si="2">C7</f>
        <v>12</v>
      </c>
      <c r="I7" s="24"/>
      <c r="J7" s="24"/>
      <c r="L7" s="14">
        <v>6</v>
      </c>
      <c r="M7" s="14" t="s">
        <v>167</v>
      </c>
      <c r="N7" s="60" t="s">
        <v>230</v>
      </c>
    </row>
    <row r="8" spans="1:14" x14ac:dyDescent="0.15">
      <c r="A8" s="17">
        <v>6</v>
      </c>
      <c r="B8" s="23" t="s">
        <v>361</v>
      </c>
      <c r="C8" s="23">
        <f>'1号门诊故障统计'!C39+'2号门诊故障统计'!C61</f>
        <v>9</v>
      </c>
      <c r="D8" s="23" t="s">
        <v>226</v>
      </c>
      <c r="E8" s="23">
        <f>N10</f>
        <v>4910</v>
      </c>
      <c r="F8" s="63">
        <f t="shared" si="0"/>
        <v>1.8329938900203666E-3</v>
      </c>
      <c r="G8" s="24"/>
      <c r="H8" s="27">
        <f t="shared" si="2"/>
        <v>9</v>
      </c>
      <c r="I8" s="24"/>
      <c r="J8" s="24"/>
      <c r="L8" s="23">
        <v>7</v>
      </c>
      <c r="M8" s="23" t="s">
        <v>168</v>
      </c>
      <c r="N8" s="23">
        <v>725</v>
      </c>
    </row>
    <row r="9" spans="1:14" x14ac:dyDescent="0.15">
      <c r="A9" s="17">
        <v>7</v>
      </c>
      <c r="B9" s="23" t="s">
        <v>362</v>
      </c>
      <c r="C9" s="23">
        <f>'1号门诊故障统计'!C40+'2号门诊故障统计'!C62</f>
        <v>0</v>
      </c>
      <c r="D9" s="112" t="s">
        <v>363</v>
      </c>
      <c r="E9" s="111">
        <f>N3</f>
        <v>632</v>
      </c>
      <c r="F9" s="63">
        <f t="shared" si="0"/>
        <v>0</v>
      </c>
      <c r="G9" s="24"/>
      <c r="H9" s="27">
        <f t="shared" si="2"/>
        <v>0</v>
      </c>
      <c r="I9" s="24"/>
      <c r="J9" s="24"/>
      <c r="L9" s="14">
        <v>8</v>
      </c>
      <c r="M9" s="14" t="s">
        <v>169</v>
      </c>
      <c r="N9" s="60" t="s">
        <v>231</v>
      </c>
    </row>
    <row r="10" spans="1:14" x14ac:dyDescent="0.15">
      <c r="A10" s="17">
        <v>8</v>
      </c>
      <c r="B10" s="23" t="s">
        <v>366</v>
      </c>
      <c r="C10" s="23">
        <f>'1号门诊故障统计'!C41+'2号门诊故障统计'!C63</f>
        <v>6</v>
      </c>
      <c r="D10" s="112" t="s">
        <v>367</v>
      </c>
      <c r="E10" s="23">
        <f>N12+N15</f>
        <v>1291</v>
      </c>
      <c r="F10" s="63">
        <f t="shared" si="0"/>
        <v>4.6475600309837332E-3</v>
      </c>
      <c r="G10" s="24"/>
      <c r="H10" s="27">
        <f t="shared" si="2"/>
        <v>6</v>
      </c>
      <c r="I10" s="24"/>
      <c r="J10" s="24"/>
      <c r="L10" s="23">
        <v>9</v>
      </c>
      <c r="M10" s="23" t="s">
        <v>170</v>
      </c>
      <c r="N10" s="23">
        <v>4910</v>
      </c>
    </row>
    <row r="11" spans="1:14" x14ac:dyDescent="0.15">
      <c r="A11" s="17">
        <v>9</v>
      </c>
      <c r="B11" s="23" t="s">
        <v>368</v>
      </c>
      <c r="C11" s="23">
        <f>'1号门诊故障统计'!C42+'2号门诊故障统计'!C64</f>
        <v>6</v>
      </c>
      <c r="D11" s="112" t="s">
        <v>369</v>
      </c>
      <c r="E11" s="23">
        <f>N11</f>
        <v>1516</v>
      </c>
      <c r="F11" s="63">
        <f t="shared" si="0"/>
        <v>3.9577836411609502E-3</v>
      </c>
      <c r="G11" s="24"/>
      <c r="H11" s="27">
        <f t="shared" si="2"/>
        <v>6</v>
      </c>
      <c r="I11" s="24"/>
      <c r="J11" s="24"/>
      <c r="L11" s="23">
        <v>10</v>
      </c>
      <c r="M11" s="23" t="s">
        <v>171</v>
      </c>
      <c r="N11" s="23">
        <v>1516</v>
      </c>
    </row>
    <row r="12" spans="1:14" x14ac:dyDescent="0.15">
      <c r="A12" s="17">
        <v>10</v>
      </c>
      <c r="B12" s="23" t="s">
        <v>380</v>
      </c>
      <c r="C12" s="23">
        <f>'1号门诊故障统计'!C43+'2号门诊故障统计'!C65</f>
        <v>1</v>
      </c>
      <c r="D12" s="112" t="s">
        <v>383</v>
      </c>
      <c r="E12" s="23">
        <f>N17</f>
        <v>364</v>
      </c>
      <c r="F12" s="63">
        <f t="shared" si="0"/>
        <v>2.7472527472527475E-3</v>
      </c>
      <c r="G12" s="24"/>
      <c r="H12" s="27">
        <f t="shared" si="2"/>
        <v>1</v>
      </c>
      <c r="I12" s="24"/>
      <c r="J12" s="24"/>
      <c r="L12" s="23">
        <v>11</v>
      </c>
      <c r="M12" s="23" t="s">
        <v>172</v>
      </c>
      <c r="N12" s="23">
        <v>914</v>
      </c>
    </row>
    <row r="13" spans="1:14" x14ac:dyDescent="0.15">
      <c r="A13" s="17">
        <v>11</v>
      </c>
      <c r="B13" s="23" t="s">
        <v>147</v>
      </c>
      <c r="C13" s="23">
        <f>'1号门诊故障统计'!C44+'2号门诊故障统计'!C66</f>
        <v>18</v>
      </c>
      <c r="D13" s="111" t="s">
        <v>227</v>
      </c>
      <c r="E13" s="111">
        <f>N20</f>
        <v>14741</v>
      </c>
      <c r="F13" s="63">
        <f t="shared" si="0"/>
        <v>1.2210840512855302E-3</v>
      </c>
      <c r="G13" s="24"/>
      <c r="H13" s="24"/>
      <c r="I13" s="26">
        <f>C13</f>
        <v>18</v>
      </c>
      <c r="J13" s="24"/>
      <c r="L13" s="14">
        <v>12</v>
      </c>
      <c r="M13" s="14" t="s">
        <v>173</v>
      </c>
      <c r="N13" s="60" t="s">
        <v>232</v>
      </c>
    </row>
    <row r="14" spans="1:14" x14ac:dyDescent="0.15">
      <c r="A14" s="17">
        <v>12</v>
      </c>
      <c r="B14" s="23" t="s">
        <v>182</v>
      </c>
      <c r="C14" s="23">
        <f>'1号门诊故障统计'!C45+'2号门诊故障统计'!C67</f>
        <v>2</v>
      </c>
      <c r="D14" s="113" t="s">
        <v>144</v>
      </c>
      <c r="E14" s="113" t="s">
        <v>356</v>
      </c>
      <c r="F14" s="114" t="s">
        <v>357</v>
      </c>
      <c r="G14" s="28">
        <f>C14</f>
        <v>2</v>
      </c>
      <c r="H14" s="24"/>
      <c r="I14" s="24"/>
      <c r="J14" s="24"/>
      <c r="L14" s="14">
        <v>13</v>
      </c>
      <c r="M14" s="14" t="s">
        <v>174</v>
      </c>
      <c r="N14" s="60" t="s">
        <v>230</v>
      </c>
    </row>
    <row r="15" spans="1:14" x14ac:dyDescent="0.15">
      <c r="A15" s="17">
        <v>13</v>
      </c>
      <c r="B15" s="23" t="s">
        <v>183</v>
      </c>
      <c r="C15" s="23">
        <f>'1号门诊故障统计'!C46+'2号门诊故障统计'!C68</f>
        <v>17</v>
      </c>
      <c r="D15" s="115" t="s">
        <v>358</v>
      </c>
      <c r="E15" s="115" t="s">
        <v>359</v>
      </c>
      <c r="F15" s="114" t="s">
        <v>360</v>
      </c>
      <c r="G15" s="14"/>
      <c r="H15" s="27">
        <f t="shared" ref="H15" si="3">C15</f>
        <v>17</v>
      </c>
      <c r="I15" s="14"/>
      <c r="J15" s="14"/>
      <c r="L15" s="23">
        <v>14</v>
      </c>
      <c r="M15" s="23" t="s">
        <v>175</v>
      </c>
      <c r="N15" s="23">
        <v>377</v>
      </c>
    </row>
    <row r="16" spans="1:14" x14ac:dyDescent="0.15">
      <c r="A16" s="17">
        <v>14</v>
      </c>
      <c r="B16" s="23" t="s">
        <v>151</v>
      </c>
      <c r="C16" s="23">
        <f>'1号门诊故障统计'!C47+'2号门诊故障统计'!C69</f>
        <v>126</v>
      </c>
      <c r="D16" s="23" t="s">
        <v>157</v>
      </c>
      <c r="E16" s="23">
        <f>N20</f>
        <v>14741</v>
      </c>
      <c r="F16" s="63">
        <f t="shared" si="0"/>
        <v>8.547588358998711E-3</v>
      </c>
      <c r="G16" s="24"/>
      <c r="H16" s="24"/>
      <c r="I16" s="24"/>
      <c r="J16" s="69">
        <f>C16</f>
        <v>126</v>
      </c>
      <c r="L16" s="14">
        <v>15</v>
      </c>
      <c r="M16" s="14" t="s">
        <v>176</v>
      </c>
      <c r="N16" s="60" t="s">
        <v>231</v>
      </c>
    </row>
    <row r="17" spans="2:14" x14ac:dyDescent="0.15">
      <c r="F17" s="64" t="s">
        <v>191</v>
      </c>
      <c r="G17" s="39">
        <f>SUM(G3:G16)</f>
        <v>42</v>
      </c>
      <c r="H17" s="36">
        <f>SUM(H3:H16)</f>
        <v>66</v>
      </c>
      <c r="I17" s="37">
        <f>SUM(I3:I16)</f>
        <v>18</v>
      </c>
      <c r="J17" s="38">
        <f>SUM(J3:J16)</f>
        <v>126</v>
      </c>
      <c r="L17" s="23">
        <v>16</v>
      </c>
      <c r="M17" s="23" t="s">
        <v>177</v>
      </c>
      <c r="N17" s="23">
        <v>364</v>
      </c>
    </row>
    <row r="18" spans="2:14" x14ac:dyDescent="0.15">
      <c r="B18" t="s">
        <v>144</v>
      </c>
      <c r="C18" t="s">
        <v>144</v>
      </c>
      <c r="D18" t="s">
        <v>144</v>
      </c>
      <c r="F18" s="64" t="s">
        <v>158</v>
      </c>
      <c r="G18" s="40">
        <f>N20</f>
        <v>14741</v>
      </c>
      <c r="H18" s="40">
        <f>N20</f>
        <v>14741</v>
      </c>
      <c r="I18" s="40">
        <f>N20</f>
        <v>14741</v>
      </c>
      <c r="J18" s="40">
        <f>N20</f>
        <v>14741</v>
      </c>
      <c r="L18" s="14">
        <v>17</v>
      </c>
      <c r="M18" s="14" t="s">
        <v>178</v>
      </c>
      <c r="N18" s="60" t="s">
        <v>233</v>
      </c>
    </row>
    <row r="19" spans="2:14" x14ac:dyDescent="0.15">
      <c r="F19" s="64" t="s">
        <v>192</v>
      </c>
      <c r="G19" s="65">
        <f>G17/G18</f>
        <v>2.849196119666237E-3</v>
      </c>
      <c r="H19" s="66">
        <f>H17/H18</f>
        <v>4.4773081880469436E-3</v>
      </c>
      <c r="I19" s="67">
        <f>I17/I18</f>
        <v>1.2210840512855302E-3</v>
      </c>
      <c r="J19" s="68">
        <f>J17/J18</f>
        <v>8.547588358998711E-3</v>
      </c>
    </row>
    <row r="20" spans="2:14" x14ac:dyDescent="0.15">
      <c r="B20" t="s">
        <v>189</v>
      </c>
      <c r="C20" t="s">
        <v>190</v>
      </c>
      <c r="F20" s="64" t="s">
        <v>144</v>
      </c>
      <c r="M20" t="s">
        <v>157</v>
      </c>
      <c r="N20">
        <f>SUM(N2:N19)</f>
        <v>14741</v>
      </c>
    </row>
    <row r="21" spans="2:14" x14ac:dyDescent="0.15">
      <c r="B21" t="s">
        <v>189</v>
      </c>
      <c r="C21" t="s">
        <v>190</v>
      </c>
      <c r="F21" s="64" t="s">
        <v>144</v>
      </c>
    </row>
  </sheetData>
  <phoneticPr fontId="1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workbookViewId="0">
      <pane ySplit="2" topLeftCell="A33" activePane="bottomLeft" state="frozen"/>
      <selection pane="bottomLeft" activeCell="C43" sqref="C43"/>
    </sheetView>
  </sheetViews>
  <sheetFormatPr baseColWidth="10" defaultColWidth="8.83203125" defaultRowHeight="14" x14ac:dyDescent="0.15"/>
  <cols>
    <col min="1" max="1" width="8.6640625" customWidth="1"/>
    <col min="2" max="2" width="17.33203125" customWidth="1"/>
    <col min="3" max="3" width="7" bestFit="1" customWidth="1"/>
    <col min="4" max="4" width="4.83203125" customWidth="1"/>
    <col min="5" max="5" width="5" customWidth="1"/>
    <col min="6" max="6" width="4.83203125" customWidth="1"/>
    <col min="7" max="8" width="4.83203125" style="1" customWidth="1"/>
    <col min="9" max="11" width="5" customWidth="1"/>
    <col min="12" max="28" width="4.83203125" customWidth="1"/>
  </cols>
  <sheetData>
    <row r="1" spans="1:28" ht="14.25" customHeight="1" x14ac:dyDescent="0.15">
      <c r="A1" s="3" t="s">
        <v>145</v>
      </c>
      <c r="B1" s="4" t="s">
        <v>159</v>
      </c>
      <c r="C1" s="25" t="s">
        <v>151</v>
      </c>
      <c r="D1" s="107" t="s">
        <v>24</v>
      </c>
      <c r="E1" s="107"/>
      <c r="F1" s="107"/>
      <c r="G1" s="107"/>
      <c r="H1" s="5" t="s">
        <v>25</v>
      </c>
      <c r="I1" s="5" t="s">
        <v>26</v>
      </c>
      <c r="J1" s="107" t="s">
        <v>27</v>
      </c>
      <c r="K1" s="107"/>
      <c r="L1" s="107" t="s">
        <v>28</v>
      </c>
      <c r="M1" s="107"/>
      <c r="N1" s="107" t="s">
        <v>374</v>
      </c>
      <c r="O1" s="107"/>
      <c r="P1" s="107"/>
      <c r="Q1" s="107" t="s">
        <v>375</v>
      </c>
      <c r="R1" s="107"/>
      <c r="S1" s="101" t="s">
        <v>376</v>
      </c>
      <c r="T1" s="107" t="s">
        <v>377</v>
      </c>
      <c r="U1" s="107"/>
      <c r="V1" s="101" t="s">
        <v>378</v>
      </c>
      <c r="W1" s="107" t="s">
        <v>199</v>
      </c>
      <c r="X1" s="107"/>
      <c r="Y1" s="107"/>
      <c r="Z1" s="107" t="s">
        <v>183</v>
      </c>
      <c r="AA1" s="107"/>
      <c r="AB1" s="107"/>
    </row>
    <row r="2" spans="1:28" s="18" customFormat="1" ht="28" x14ac:dyDescent="0.15">
      <c r="A2" s="3" t="s">
        <v>22</v>
      </c>
      <c r="B2" s="4" t="s">
        <v>23</v>
      </c>
      <c r="C2" s="34" t="s">
        <v>201</v>
      </c>
      <c r="D2" s="6" t="s">
        <v>30</v>
      </c>
      <c r="E2" s="6" t="s">
        <v>31</v>
      </c>
      <c r="F2" s="6" t="s">
        <v>32</v>
      </c>
      <c r="G2" s="6" t="s">
        <v>33</v>
      </c>
      <c r="H2" s="6" t="s">
        <v>34</v>
      </c>
      <c r="I2" s="6" t="s">
        <v>34</v>
      </c>
      <c r="J2" s="6" t="s">
        <v>35</v>
      </c>
      <c r="K2" s="6" t="s">
        <v>36</v>
      </c>
      <c r="L2" s="6" t="s">
        <v>35</v>
      </c>
      <c r="M2" s="6" t="s">
        <v>36</v>
      </c>
      <c r="N2" s="6" t="s">
        <v>37</v>
      </c>
      <c r="O2" s="6" t="s">
        <v>38</v>
      </c>
      <c r="P2" s="6" t="s">
        <v>148</v>
      </c>
      <c r="Q2" s="6" t="s">
        <v>39</v>
      </c>
      <c r="R2" s="6" t="s">
        <v>40</v>
      </c>
      <c r="S2" s="6" t="s">
        <v>41</v>
      </c>
      <c r="T2" s="6" t="s">
        <v>41</v>
      </c>
      <c r="U2" s="6" t="s">
        <v>148</v>
      </c>
      <c r="V2" s="6" t="s">
        <v>379</v>
      </c>
      <c r="W2" s="6" t="s">
        <v>148</v>
      </c>
      <c r="X2" s="6" t="s">
        <v>200</v>
      </c>
      <c r="Y2" s="6" t="s">
        <v>144</v>
      </c>
      <c r="Z2" s="6" t="s">
        <v>148</v>
      </c>
      <c r="AA2" s="6" t="s">
        <v>42</v>
      </c>
      <c r="AB2" s="6" t="s">
        <v>144</v>
      </c>
    </row>
    <row r="3" spans="1:28" ht="14.25" customHeight="1" x14ac:dyDescent="0.15">
      <c r="A3" s="10" t="s">
        <v>43</v>
      </c>
      <c r="B3" s="6" t="s">
        <v>44</v>
      </c>
      <c r="C3" s="35">
        <f>SUM(D3:AB3)</f>
        <v>3</v>
      </c>
      <c r="D3" s="51">
        <v>1</v>
      </c>
      <c r="E3" s="51"/>
      <c r="F3" s="52"/>
      <c r="G3" s="53"/>
      <c r="H3" s="53"/>
      <c r="I3" s="52"/>
      <c r="J3" s="52"/>
      <c r="K3" s="52">
        <v>1</v>
      </c>
      <c r="L3" s="52"/>
      <c r="M3" s="52"/>
      <c r="N3" s="52">
        <v>1</v>
      </c>
      <c r="O3" s="52"/>
      <c r="P3" s="52"/>
      <c r="Q3" s="52"/>
      <c r="R3" s="52"/>
      <c r="S3" s="52"/>
      <c r="T3" s="52"/>
      <c r="U3" s="52"/>
      <c r="V3" s="52"/>
      <c r="W3" s="8"/>
      <c r="X3" s="15"/>
      <c r="Y3" s="8"/>
      <c r="Z3" s="52"/>
      <c r="AA3" s="54"/>
      <c r="AB3" s="15"/>
    </row>
    <row r="4" spans="1:28" ht="14.25" customHeight="1" x14ac:dyDescent="0.15">
      <c r="A4" s="10" t="s">
        <v>45</v>
      </c>
      <c r="B4" s="6" t="s">
        <v>44</v>
      </c>
      <c r="C4" s="35">
        <f t="shared" ref="C4:C31" si="0">SUM(D4:AB4)</f>
        <v>3</v>
      </c>
      <c r="D4" s="51"/>
      <c r="E4" s="51"/>
      <c r="F4" s="52"/>
      <c r="G4" s="53"/>
      <c r="H4" s="53"/>
      <c r="I4" s="52"/>
      <c r="J4" s="52"/>
      <c r="K4" s="52"/>
      <c r="L4" s="52"/>
      <c r="M4" s="52"/>
      <c r="N4" s="52"/>
      <c r="O4" s="52"/>
      <c r="P4" s="52"/>
      <c r="Q4" s="52"/>
      <c r="R4" s="52"/>
      <c r="S4" s="52">
        <v>1</v>
      </c>
      <c r="T4" s="52">
        <v>1</v>
      </c>
      <c r="U4" s="52"/>
      <c r="V4" s="52"/>
      <c r="W4" s="8"/>
      <c r="X4" s="15"/>
      <c r="Y4" s="8"/>
      <c r="Z4" s="52">
        <v>1</v>
      </c>
      <c r="AA4" s="54"/>
      <c r="AB4" s="15"/>
    </row>
    <row r="5" spans="1:28" ht="14.25" customHeight="1" x14ac:dyDescent="0.15">
      <c r="A5" s="10" t="s">
        <v>46</v>
      </c>
      <c r="B5" s="6" t="s">
        <v>44</v>
      </c>
      <c r="C5" s="35">
        <f t="shared" si="0"/>
        <v>2</v>
      </c>
      <c r="D5" s="51"/>
      <c r="E5" s="51"/>
      <c r="F5" s="52"/>
      <c r="G5" s="53"/>
      <c r="H5" s="53"/>
      <c r="I5" s="52"/>
      <c r="J5" s="52">
        <v>1</v>
      </c>
      <c r="K5" s="52"/>
      <c r="L5" s="52">
        <v>1</v>
      </c>
      <c r="M5" s="52"/>
      <c r="N5" s="52"/>
      <c r="O5" s="52"/>
      <c r="P5" s="52"/>
      <c r="Q5" s="52"/>
      <c r="R5" s="52"/>
      <c r="S5" s="52"/>
      <c r="T5" s="52"/>
      <c r="U5" s="52"/>
      <c r="V5" s="52"/>
      <c r="W5" s="8"/>
      <c r="X5" s="15"/>
      <c r="Y5" s="8"/>
      <c r="Z5" s="52"/>
      <c r="AA5" s="54"/>
      <c r="AB5" s="15"/>
    </row>
    <row r="6" spans="1:28" ht="14.25" customHeight="1" x14ac:dyDescent="0.15">
      <c r="A6" s="10" t="s">
        <v>47</v>
      </c>
      <c r="B6" s="6" t="s">
        <v>44</v>
      </c>
      <c r="C6" s="35">
        <f t="shared" si="0"/>
        <v>0</v>
      </c>
      <c r="D6" s="51"/>
      <c r="E6" s="51"/>
      <c r="F6" s="52"/>
      <c r="G6" s="53"/>
      <c r="H6" s="53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8"/>
      <c r="X6" s="15"/>
      <c r="Y6" s="8"/>
      <c r="Z6" s="52"/>
      <c r="AA6" s="54"/>
      <c r="AB6" s="15"/>
    </row>
    <row r="7" spans="1:28" ht="14.25" customHeight="1" x14ac:dyDescent="0.15">
      <c r="A7" s="10" t="s">
        <v>48</v>
      </c>
      <c r="B7" s="6" t="s">
        <v>44</v>
      </c>
      <c r="C7" s="35">
        <f t="shared" si="0"/>
        <v>0</v>
      </c>
      <c r="D7" s="51"/>
      <c r="E7" s="51"/>
      <c r="F7" s="52"/>
      <c r="G7" s="53"/>
      <c r="H7" s="53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8"/>
      <c r="X7" s="15"/>
      <c r="Y7" s="8"/>
      <c r="Z7" s="52"/>
      <c r="AA7" s="54"/>
      <c r="AB7" s="15"/>
    </row>
    <row r="8" spans="1:28" ht="14.25" customHeight="1" x14ac:dyDescent="0.15">
      <c r="A8" s="10" t="s">
        <v>49</v>
      </c>
      <c r="B8" s="6" t="s">
        <v>44</v>
      </c>
      <c r="C8" s="35">
        <f t="shared" si="0"/>
        <v>4</v>
      </c>
      <c r="D8" s="51"/>
      <c r="E8" s="51"/>
      <c r="F8" s="52"/>
      <c r="G8" s="53"/>
      <c r="H8" s="53"/>
      <c r="I8" s="52"/>
      <c r="J8" s="52">
        <v>1</v>
      </c>
      <c r="K8" s="52"/>
      <c r="L8" s="52"/>
      <c r="M8" s="52"/>
      <c r="N8" s="52">
        <v>1</v>
      </c>
      <c r="O8" s="52"/>
      <c r="P8" s="52"/>
      <c r="Q8" s="52"/>
      <c r="R8" s="52"/>
      <c r="S8" s="52">
        <v>1</v>
      </c>
      <c r="T8" s="52">
        <v>1</v>
      </c>
      <c r="U8" s="52"/>
      <c r="V8" s="52"/>
      <c r="W8" s="8"/>
      <c r="X8" s="15"/>
      <c r="Y8" s="8"/>
      <c r="Z8" s="52"/>
      <c r="AA8" s="54"/>
      <c r="AB8" s="15"/>
    </row>
    <row r="9" spans="1:28" ht="14.25" customHeight="1" x14ac:dyDescent="0.15">
      <c r="A9" s="10" t="s">
        <v>50</v>
      </c>
      <c r="B9" s="6" t="s">
        <v>44</v>
      </c>
      <c r="C9" s="35">
        <f t="shared" si="0"/>
        <v>2</v>
      </c>
      <c r="D9" s="51"/>
      <c r="E9" s="51">
        <v>2</v>
      </c>
      <c r="F9" s="52"/>
      <c r="G9" s="53"/>
      <c r="H9" s="53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8"/>
      <c r="X9" s="15"/>
      <c r="Y9" s="8"/>
      <c r="Z9" s="52"/>
      <c r="AA9" s="54"/>
      <c r="AB9" s="15"/>
    </row>
    <row r="10" spans="1:28" ht="14.25" customHeight="1" x14ac:dyDescent="0.15">
      <c r="A10" s="10" t="s">
        <v>51</v>
      </c>
      <c r="B10" s="6" t="s">
        <v>44</v>
      </c>
      <c r="C10" s="35">
        <f t="shared" si="0"/>
        <v>0</v>
      </c>
      <c r="D10" s="51"/>
      <c r="E10" s="51"/>
      <c r="F10" s="52"/>
      <c r="G10" s="53"/>
      <c r="H10" s="53"/>
      <c r="I10" s="52"/>
      <c r="J10" s="50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8"/>
      <c r="X10" s="15"/>
      <c r="Y10" s="8"/>
      <c r="Z10" s="52"/>
      <c r="AA10" s="54"/>
      <c r="AB10" s="15"/>
    </row>
    <row r="11" spans="1:28" ht="14.25" customHeight="1" x14ac:dyDescent="0.15">
      <c r="A11" s="10" t="s">
        <v>52</v>
      </c>
      <c r="B11" s="6" t="s">
        <v>44</v>
      </c>
      <c r="C11" s="35">
        <f t="shared" si="0"/>
        <v>5</v>
      </c>
      <c r="D11" s="51"/>
      <c r="E11" s="51"/>
      <c r="F11" s="52"/>
      <c r="G11" s="53"/>
      <c r="H11" s="53"/>
      <c r="I11" s="52"/>
      <c r="J11" s="52">
        <v>2</v>
      </c>
      <c r="K11" s="52"/>
      <c r="L11" s="52"/>
      <c r="M11" s="52"/>
      <c r="N11" s="52">
        <v>1</v>
      </c>
      <c r="O11" s="52"/>
      <c r="P11" s="52"/>
      <c r="Q11" s="52"/>
      <c r="R11" s="52"/>
      <c r="S11" s="52">
        <v>1</v>
      </c>
      <c r="T11" s="52">
        <v>1</v>
      </c>
      <c r="U11" s="52"/>
      <c r="V11" s="52"/>
      <c r="W11" s="8"/>
      <c r="X11" s="15"/>
      <c r="Y11" s="8"/>
      <c r="Z11" s="52"/>
      <c r="AA11" s="54"/>
      <c r="AB11" s="15"/>
    </row>
    <row r="12" spans="1:28" ht="14.25" customHeight="1" x14ac:dyDescent="0.15">
      <c r="A12" s="10" t="s">
        <v>53</v>
      </c>
      <c r="B12" s="6" t="s">
        <v>44</v>
      </c>
      <c r="C12" s="35">
        <f t="shared" si="0"/>
        <v>0</v>
      </c>
      <c r="D12" s="51"/>
      <c r="E12" s="51"/>
      <c r="F12" s="52"/>
      <c r="G12" s="53"/>
      <c r="H12" s="53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8"/>
      <c r="X12" s="15"/>
      <c r="Y12" s="8"/>
      <c r="Z12" s="52"/>
      <c r="AA12" s="54"/>
      <c r="AB12" s="15"/>
    </row>
    <row r="13" spans="1:28" ht="14.25" customHeight="1" x14ac:dyDescent="0.15">
      <c r="A13" s="10" t="s">
        <v>54</v>
      </c>
      <c r="B13" s="6" t="s">
        <v>44</v>
      </c>
      <c r="C13" s="35">
        <f t="shared" si="0"/>
        <v>1</v>
      </c>
      <c r="D13" s="51"/>
      <c r="E13" s="51"/>
      <c r="F13" s="52"/>
      <c r="G13" s="53"/>
      <c r="H13" s="53"/>
      <c r="I13" s="52"/>
      <c r="J13" s="52"/>
      <c r="K13" s="52">
        <v>1</v>
      </c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8"/>
      <c r="X13" s="15"/>
      <c r="Y13" s="8"/>
      <c r="Z13" s="52"/>
      <c r="AA13" s="54"/>
      <c r="AB13" s="15"/>
    </row>
    <row r="14" spans="1:28" ht="14.25" customHeight="1" x14ac:dyDescent="0.15">
      <c r="A14" s="10" t="s">
        <v>55</v>
      </c>
      <c r="B14" s="6" t="s">
        <v>44</v>
      </c>
      <c r="C14" s="35">
        <f t="shared" si="0"/>
        <v>1</v>
      </c>
      <c r="D14" s="51">
        <v>1</v>
      </c>
      <c r="E14" s="51"/>
      <c r="F14" s="52"/>
      <c r="G14" s="53"/>
      <c r="H14" s="53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8"/>
      <c r="X14" s="15"/>
      <c r="Y14" s="8"/>
      <c r="Z14" s="52"/>
      <c r="AA14" s="54"/>
      <c r="AB14" s="15"/>
    </row>
    <row r="15" spans="1:28" ht="14.25" customHeight="1" x14ac:dyDescent="0.15">
      <c r="A15" s="10" t="s">
        <v>56</v>
      </c>
      <c r="B15" s="6" t="s">
        <v>44</v>
      </c>
      <c r="C15" s="35">
        <f t="shared" si="0"/>
        <v>0</v>
      </c>
      <c r="D15" s="51"/>
      <c r="E15" s="51"/>
      <c r="F15" s="52"/>
      <c r="G15" s="53"/>
      <c r="H15" s="53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8"/>
      <c r="X15" s="15"/>
      <c r="Y15" s="8"/>
      <c r="Z15" s="52"/>
      <c r="AA15" s="54"/>
      <c r="AB15" s="15"/>
    </row>
    <row r="16" spans="1:28" ht="14.25" customHeight="1" x14ac:dyDescent="0.15">
      <c r="A16" s="10" t="s">
        <v>57</v>
      </c>
      <c r="B16" s="6" t="s">
        <v>44</v>
      </c>
      <c r="C16" s="35">
        <f t="shared" si="0"/>
        <v>2</v>
      </c>
      <c r="D16" s="51"/>
      <c r="E16" s="51"/>
      <c r="F16" s="52"/>
      <c r="G16" s="53"/>
      <c r="H16" s="53"/>
      <c r="I16" s="52"/>
      <c r="J16" s="52">
        <v>1</v>
      </c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8"/>
      <c r="X16" s="15"/>
      <c r="Y16" s="8"/>
      <c r="Z16" s="52"/>
      <c r="AA16" s="54">
        <v>1</v>
      </c>
      <c r="AB16" s="15"/>
    </row>
    <row r="17" spans="1:28" ht="14.25" customHeight="1" x14ac:dyDescent="0.15">
      <c r="A17" s="10" t="s">
        <v>58</v>
      </c>
      <c r="B17" s="6" t="s">
        <v>59</v>
      </c>
      <c r="C17" s="35">
        <f t="shared" si="0"/>
        <v>2</v>
      </c>
      <c r="D17" s="51"/>
      <c r="E17" s="51"/>
      <c r="F17" s="52"/>
      <c r="G17" s="53"/>
      <c r="H17" s="53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>
        <v>1</v>
      </c>
      <c r="T17" s="52">
        <v>1</v>
      </c>
      <c r="U17" s="52"/>
      <c r="V17" s="52"/>
      <c r="W17" s="8"/>
      <c r="X17" s="15"/>
      <c r="Y17" s="8"/>
      <c r="Z17" s="52"/>
      <c r="AA17" s="54"/>
      <c r="AB17" s="15"/>
    </row>
    <row r="18" spans="1:28" ht="14.25" customHeight="1" x14ac:dyDescent="0.15">
      <c r="A18" s="10" t="s">
        <v>60</v>
      </c>
      <c r="B18" s="6" t="s">
        <v>61</v>
      </c>
      <c r="C18" s="35">
        <f t="shared" si="0"/>
        <v>1</v>
      </c>
      <c r="D18" s="51"/>
      <c r="E18" s="51"/>
      <c r="F18" s="52"/>
      <c r="G18" s="53"/>
      <c r="H18" s="53"/>
      <c r="I18" s="52"/>
      <c r="J18" s="52"/>
      <c r="K18" s="52"/>
      <c r="L18" s="52">
        <v>1</v>
      </c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8"/>
      <c r="X18" s="15"/>
      <c r="Y18" s="8"/>
      <c r="Z18" s="52"/>
      <c r="AA18" s="54"/>
      <c r="AB18" s="15"/>
    </row>
    <row r="19" spans="1:28" ht="14.25" customHeight="1" x14ac:dyDescent="0.15">
      <c r="A19" s="10" t="s">
        <v>62</v>
      </c>
      <c r="B19" s="6" t="s">
        <v>63</v>
      </c>
      <c r="C19" s="35">
        <f t="shared" si="0"/>
        <v>1</v>
      </c>
      <c r="D19" s="51"/>
      <c r="E19" s="51"/>
      <c r="F19" s="52"/>
      <c r="G19" s="53"/>
      <c r="H19" s="53"/>
      <c r="I19" s="52"/>
      <c r="J19" s="52"/>
      <c r="K19" s="52"/>
      <c r="L19" s="52"/>
      <c r="M19" s="52">
        <v>1</v>
      </c>
      <c r="N19" s="52"/>
      <c r="O19" s="52"/>
      <c r="P19" s="52"/>
      <c r="Q19" s="52"/>
      <c r="R19" s="52"/>
      <c r="S19" s="52"/>
      <c r="T19" s="52"/>
      <c r="U19" s="52"/>
      <c r="V19" s="52"/>
      <c r="W19" s="8"/>
      <c r="X19" s="15"/>
      <c r="Y19" s="8"/>
      <c r="Z19" s="52"/>
      <c r="AA19" s="54"/>
      <c r="AB19" s="15"/>
    </row>
    <row r="20" spans="1:28" ht="14.25" customHeight="1" x14ac:dyDescent="0.15">
      <c r="A20" s="10" t="s">
        <v>64</v>
      </c>
      <c r="B20" s="6" t="s">
        <v>63</v>
      </c>
      <c r="C20" s="35">
        <f t="shared" si="0"/>
        <v>2</v>
      </c>
      <c r="D20" s="51"/>
      <c r="E20" s="51"/>
      <c r="F20" s="52"/>
      <c r="G20" s="53"/>
      <c r="H20" s="53"/>
      <c r="I20" s="52">
        <v>1</v>
      </c>
      <c r="J20" s="52"/>
      <c r="K20" s="52"/>
      <c r="L20" s="52"/>
      <c r="M20" s="52"/>
      <c r="N20" s="52">
        <v>1</v>
      </c>
      <c r="O20" s="52"/>
      <c r="P20" s="52"/>
      <c r="Q20" s="52"/>
      <c r="R20" s="52"/>
      <c r="S20" s="52"/>
      <c r="T20" s="52"/>
      <c r="U20" s="52"/>
      <c r="V20" s="52"/>
      <c r="W20" s="8"/>
      <c r="X20" s="15"/>
      <c r="Y20" s="8"/>
      <c r="Z20" s="52"/>
      <c r="AA20" s="54"/>
      <c r="AB20" s="15"/>
    </row>
    <row r="21" spans="1:28" ht="14.25" customHeight="1" x14ac:dyDescent="0.15">
      <c r="A21" s="10" t="s">
        <v>65</v>
      </c>
      <c r="B21" s="6" t="s">
        <v>63</v>
      </c>
      <c r="C21" s="35">
        <f t="shared" si="0"/>
        <v>0</v>
      </c>
      <c r="D21" s="51"/>
      <c r="E21" s="51"/>
      <c r="F21" s="52"/>
      <c r="G21" s="53"/>
      <c r="H21" s="53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8"/>
      <c r="X21" s="15"/>
      <c r="Y21" s="8"/>
      <c r="Z21" s="52"/>
      <c r="AA21" s="54"/>
      <c r="AB21" s="15"/>
    </row>
    <row r="22" spans="1:28" ht="14.25" customHeight="1" x14ac:dyDescent="0.15">
      <c r="A22" s="10" t="s">
        <v>66</v>
      </c>
      <c r="B22" s="6" t="s">
        <v>63</v>
      </c>
      <c r="C22" s="35">
        <f t="shared" si="0"/>
        <v>2</v>
      </c>
      <c r="D22" s="51"/>
      <c r="E22" s="51"/>
      <c r="F22" s="52"/>
      <c r="G22" s="53"/>
      <c r="H22" s="53">
        <v>1</v>
      </c>
      <c r="I22" s="52"/>
      <c r="J22" s="52"/>
      <c r="K22" s="52"/>
      <c r="L22" s="52">
        <v>1</v>
      </c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8"/>
      <c r="X22" s="15"/>
      <c r="Y22" s="8"/>
      <c r="Z22" s="52"/>
      <c r="AA22" s="54"/>
      <c r="AB22" s="15"/>
    </row>
    <row r="23" spans="1:28" ht="14.25" customHeight="1" x14ac:dyDescent="0.15">
      <c r="A23" s="10" t="s">
        <v>67</v>
      </c>
      <c r="B23" s="6" t="s">
        <v>63</v>
      </c>
      <c r="C23" s="35">
        <f t="shared" si="0"/>
        <v>4</v>
      </c>
      <c r="D23" s="51"/>
      <c r="E23" s="51"/>
      <c r="F23" s="52"/>
      <c r="G23" s="53"/>
      <c r="H23" s="53"/>
      <c r="I23" s="52">
        <v>1</v>
      </c>
      <c r="J23" s="52"/>
      <c r="K23" s="52"/>
      <c r="L23" s="52"/>
      <c r="M23" s="52"/>
      <c r="N23" s="52"/>
      <c r="O23" s="52"/>
      <c r="P23" s="52"/>
      <c r="Q23" s="52"/>
      <c r="R23" s="52"/>
      <c r="S23" s="52">
        <v>1</v>
      </c>
      <c r="T23" s="52">
        <v>1</v>
      </c>
      <c r="U23" s="52"/>
      <c r="V23" s="52"/>
      <c r="W23" s="8"/>
      <c r="X23" s="15"/>
      <c r="Y23" s="8"/>
      <c r="Z23" s="52"/>
      <c r="AA23" s="54">
        <v>1</v>
      </c>
      <c r="AB23" s="15"/>
    </row>
    <row r="24" spans="1:28" ht="14.25" customHeight="1" x14ac:dyDescent="0.15">
      <c r="A24" s="10" t="s">
        <v>68</v>
      </c>
      <c r="B24" s="6" t="s">
        <v>69</v>
      </c>
      <c r="C24" s="35">
        <f t="shared" si="0"/>
        <v>2</v>
      </c>
      <c r="D24" s="51"/>
      <c r="E24" s="51"/>
      <c r="F24" s="52"/>
      <c r="G24" s="53"/>
      <c r="H24" s="53"/>
      <c r="I24" s="52"/>
      <c r="J24" s="52">
        <v>1</v>
      </c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8"/>
      <c r="X24" s="15"/>
      <c r="Y24" s="8"/>
      <c r="Z24" s="52"/>
      <c r="AA24" s="54">
        <v>1</v>
      </c>
      <c r="AB24" s="15"/>
    </row>
    <row r="25" spans="1:28" ht="14.25" customHeight="1" x14ac:dyDescent="0.15">
      <c r="A25" s="10" t="s">
        <v>70</v>
      </c>
      <c r="B25" s="6" t="s">
        <v>69</v>
      </c>
      <c r="C25" s="35">
        <f t="shared" si="0"/>
        <v>1</v>
      </c>
      <c r="D25" s="51"/>
      <c r="E25" s="51"/>
      <c r="F25" s="52"/>
      <c r="G25" s="53"/>
      <c r="H25" s="53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8"/>
      <c r="X25" s="15"/>
      <c r="Y25" s="8"/>
      <c r="Z25" s="52"/>
      <c r="AA25" s="54">
        <v>1</v>
      </c>
      <c r="AB25" s="15"/>
    </row>
    <row r="26" spans="1:28" ht="14.25" customHeight="1" x14ac:dyDescent="0.15">
      <c r="A26" s="10" t="s">
        <v>71</v>
      </c>
      <c r="B26" s="6" t="s">
        <v>72</v>
      </c>
      <c r="C26" s="35">
        <f t="shared" si="0"/>
        <v>2</v>
      </c>
      <c r="D26" s="51"/>
      <c r="E26" s="51"/>
      <c r="F26" s="52"/>
      <c r="G26" s="53"/>
      <c r="H26" s="53"/>
      <c r="I26" s="52">
        <v>1</v>
      </c>
      <c r="J26" s="52"/>
      <c r="K26" s="52"/>
      <c r="L26" s="52">
        <v>1</v>
      </c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8"/>
      <c r="X26" s="15"/>
      <c r="Y26" s="8"/>
      <c r="Z26" s="52"/>
      <c r="AA26" s="54"/>
      <c r="AB26" s="15"/>
    </row>
    <row r="27" spans="1:28" ht="14.25" customHeight="1" x14ac:dyDescent="0.15">
      <c r="A27" s="10" t="s">
        <v>73</v>
      </c>
      <c r="B27" s="6" t="s">
        <v>74</v>
      </c>
      <c r="C27" s="35">
        <f t="shared" si="0"/>
        <v>0</v>
      </c>
      <c r="D27" s="51"/>
      <c r="E27" s="51"/>
      <c r="F27" s="52"/>
      <c r="G27" s="53"/>
      <c r="H27" s="53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8"/>
      <c r="X27" s="15"/>
      <c r="Y27" s="8"/>
      <c r="Z27" s="52"/>
      <c r="AA27" s="54"/>
      <c r="AB27" s="15"/>
    </row>
    <row r="28" spans="1:28" ht="14.25" customHeight="1" x14ac:dyDescent="0.15">
      <c r="A28" s="10" t="s">
        <v>75</v>
      </c>
      <c r="B28" s="6" t="s">
        <v>74</v>
      </c>
      <c r="C28" s="35">
        <f t="shared" si="0"/>
        <v>2</v>
      </c>
      <c r="D28" s="51"/>
      <c r="E28" s="51"/>
      <c r="F28" s="52"/>
      <c r="G28" s="53"/>
      <c r="H28" s="53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8"/>
      <c r="X28" s="15"/>
      <c r="Y28" s="8"/>
      <c r="Z28" s="52">
        <v>1</v>
      </c>
      <c r="AA28" s="54">
        <v>1</v>
      </c>
      <c r="AB28" s="15"/>
    </row>
    <row r="29" spans="1:28" ht="14.25" customHeight="1" x14ac:dyDescent="0.15">
      <c r="A29" s="10" t="s">
        <v>76</v>
      </c>
      <c r="B29" s="6" t="s">
        <v>77</v>
      </c>
      <c r="C29" s="35">
        <f t="shared" si="0"/>
        <v>4</v>
      </c>
      <c r="D29" s="51"/>
      <c r="E29" s="51"/>
      <c r="F29" s="52"/>
      <c r="G29" s="53"/>
      <c r="H29" s="53"/>
      <c r="I29" s="52"/>
      <c r="J29" s="52">
        <v>1</v>
      </c>
      <c r="K29" s="52"/>
      <c r="L29" s="52"/>
      <c r="M29" s="52"/>
      <c r="N29" s="52"/>
      <c r="O29" s="52"/>
      <c r="P29" s="52"/>
      <c r="Q29" s="52"/>
      <c r="R29" s="52"/>
      <c r="S29" s="52">
        <v>1</v>
      </c>
      <c r="T29" s="52">
        <v>1</v>
      </c>
      <c r="U29" s="52"/>
      <c r="V29" s="52"/>
      <c r="W29" s="8"/>
      <c r="X29" s="15"/>
      <c r="Y29" s="8"/>
      <c r="Z29" s="52"/>
      <c r="AA29" s="54">
        <v>1</v>
      </c>
      <c r="AB29" s="15"/>
    </row>
    <row r="30" spans="1:28" ht="14.25" customHeight="1" x14ac:dyDescent="0.15">
      <c r="A30" s="10" t="s">
        <v>78</v>
      </c>
      <c r="B30" s="6" t="s">
        <v>79</v>
      </c>
      <c r="C30" s="35">
        <f t="shared" si="0"/>
        <v>1</v>
      </c>
      <c r="D30" s="51"/>
      <c r="E30" s="51"/>
      <c r="F30" s="52"/>
      <c r="G30" s="53"/>
      <c r="H30" s="53"/>
      <c r="I30" s="52"/>
      <c r="J30" s="52"/>
      <c r="K30" s="52">
        <v>1</v>
      </c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8"/>
      <c r="X30" s="15"/>
      <c r="Y30" s="8"/>
      <c r="Z30" s="52"/>
      <c r="AA30" s="54"/>
      <c r="AB30" s="15"/>
    </row>
    <row r="31" spans="1:28" ht="14.25" customHeight="1" x14ac:dyDescent="0.15">
      <c r="A31" s="10" t="s">
        <v>80</v>
      </c>
      <c r="B31" s="6" t="s">
        <v>79</v>
      </c>
      <c r="C31" s="35">
        <f t="shared" si="0"/>
        <v>1</v>
      </c>
      <c r="D31" s="51"/>
      <c r="E31" s="51"/>
      <c r="F31" s="52"/>
      <c r="G31" s="53"/>
      <c r="H31" s="53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8"/>
      <c r="X31" s="15"/>
      <c r="Y31" s="8"/>
      <c r="Z31" s="52"/>
      <c r="AA31" s="54">
        <v>1</v>
      </c>
      <c r="AB31" s="15"/>
    </row>
    <row r="32" spans="1:28" ht="14.25" customHeight="1" x14ac:dyDescent="0.15">
      <c r="C32" s="11">
        <f t="shared" ref="C32:AA32" si="1">SUM(C3:C31)</f>
        <v>48</v>
      </c>
      <c r="D32" s="11">
        <f t="shared" si="1"/>
        <v>2</v>
      </c>
      <c r="E32" s="11">
        <f t="shared" si="1"/>
        <v>2</v>
      </c>
      <c r="F32" s="11">
        <f t="shared" si="1"/>
        <v>0</v>
      </c>
      <c r="G32" s="11">
        <f t="shared" si="1"/>
        <v>0</v>
      </c>
      <c r="H32" s="11">
        <f t="shared" si="1"/>
        <v>1</v>
      </c>
      <c r="I32" s="11">
        <f t="shared" si="1"/>
        <v>3</v>
      </c>
      <c r="J32" s="11">
        <f t="shared" si="1"/>
        <v>7</v>
      </c>
      <c r="K32" s="11">
        <f t="shared" si="1"/>
        <v>3</v>
      </c>
      <c r="L32" s="11">
        <f t="shared" si="1"/>
        <v>4</v>
      </c>
      <c r="M32" s="11">
        <f t="shared" si="1"/>
        <v>1</v>
      </c>
      <c r="N32" s="11">
        <f t="shared" si="1"/>
        <v>4</v>
      </c>
      <c r="O32" s="11">
        <f t="shared" si="1"/>
        <v>0</v>
      </c>
      <c r="P32" s="11">
        <f t="shared" si="1"/>
        <v>0</v>
      </c>
      <c r="Q32" s="11">
        <f t="shared" si="1"/>
        <v>0</v>
      </c>
      <c r="R32" s="11">
        <f t="shared" si="1"/>
        <v>0</v>
      </c>
      <c r="S32" s="11">
        <f t="shared" si="1"/>
        <v>6</v>
      </c>
      <c r="T32" s="11">
        <f t="shared" si="1"/>
        <v>6</v>
      </c>
      <c r="U32" s="11">
        <f t="shared" si="1"/>
        <v>0</v>
      </c>
      <c r="V32" s="11">
        <f t="shared" si="1"/>
        <v>0</v>
      </c>
      <c r="W32" s="11">
        <f t="shared" si="1"/>
        <v>0</v>
      </c>
      <c r="X32" s="11">
        <f t="shared" si="1"/>
        <v>0</v>
      </c>
      <c r="Y32" s="11">
        <f t="shared" si="1"/>
        <v>0</v>
      </c>
      <c r="Z32" s="11">
        <f t="shared" si="1"/>
        <v>2</v>
      </c>
      <c r="AA32" s="11">
        <f t="shared" si="1"/>
        <v>7</v>
      </c>
      <c r="AB32" s="11">
        <f t="shared" ref="AB32" si="2">SUM(AB3:AB31)</f>
        <v>0</v>
      </c>
    </row>
    <row r="33" spans="1:28" ht="15" x14ac:dyDescent="0.15">
      <c r="A33" s="12" t="s">
        <v>0</v>
      </c>
      <c r="B33" t="s">
        <v>0</v>
      </c>
      <c r="C33" t="s">
        <v>0</v>
      </c>
      <c r="D33" s="11" t="s">
        <v>146</v>
      </c>
      <c r="F33" s="11"/>
      <c r="G33" s="19"/>
      <c r="H33" s="19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8" ht="15" x14ac:dyDescent="0.15">
      <c r="A34" s="17">
        <v>1</v>
      </c>
      <c r="B34" s="33" t="s">
        <v>179</v>
      </c>
      <c r="C34" s="35">
        <f>SUM(D34:AB34)</f>
        <v>4</v>
      </c>
      <c r="D34" s="11">
        <f>D32</f>
        <v>2</v>
      </c>
      <c r="E34" s="11">
        <f>E32</f>
        <v>2</v>
      </c>
      <c r="F34" s="11">
        <f>F32</f>
        <v>0</v>
      </c>
      <c r="G34" s="11">
        <f>G32</f>
        <v>0</v>
      </c>
      <c r="H34" s="19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8" x14ac:dyDescent="0.15">
      <c r="A35" s="17">
        <v>2</v>
      </c>
      <c r="B35" s="23" t="s">
        <v>149</v>
      </c>
      <c r="C35" s="35">
        <f>SUM(D35:AB35)</f>
        <v>1</v>
      </c>
      <c r="D35" s="11" t="s">
        <v>144</v>
      </c>
      <c r="E35" s="13"/>
      <c r="H35" s="19">
        <f>H32</f>
        <v>1</v>
      </c>
    </row>
    <row r="36" spans="1:28" x14ac:dyDescent="0.15">
      <c r="A36" s="17">
        <v>3</v>
      </c>
      <c r="B36" s="23" t="s">
        <v>150</v>
      </c>
      <c r="C36" s="35">
        <f>SUM(D36:AB36)</f>
        <v>3</v>
      </c>
      <c r="D36" s="11" t="s">
        <v>195</v>
      </c>
      <c r="E36" s="13"/>
      <c r="I36" s="11">
        <f>I32</f>
        <v>3</v>
      </c>
    </row>
    <row r="37" spans="1:28" x14ac:dyDescent="0.15">
      <c r="A37" s="17">
        <v>4</v>
      </c>
      <c r="B37" s="23" t="s">
        <v>180</v>
      </c>
      <c r="C37" s="35">
        <f>SUM(D37:AB37)</f>
        <v>7</v>
      </c>
      <c r="D37" s="11" t="s">
        <v>144</v>
      </c>
      <c r="E37" s="13"/>
      <c r="J37" s="11">
        <f>J32</f>
        <v>7</v>
      </c>
    </row>
    <row r="38" spans="1:28" x14ac:dyDescent="0.15">
      <c r="A38" s="17">
        <v>5</v>
      </c>
      <c r="B38" s="23" t="s">
        <v>181</v>
      </c>
      <c r="C38" s="35">
        <f>SUM(D38:AB38)</f>
        <v>4</v>
      </c>
      <c r="D38" s="11" t="s">
        <v>144</v>
      </c>
      <c r="E38" s="13"/>
      <c r="L38" s="11">
        <f>L32</f>
        <v>4</v>
      </c>
    </row>
    <row r="39" spans="1:28" x14ac:dyDescent="0.15">
      <c r="A39" s="17">
        <v>6</v>
      </c>
      <c r="B39" s="23" t="s">
        <v>361</v>
      </c>
      <c r="C39" s="35">
        <f>SUM(D39:AB39)</f>
        <v>4</v>
      </c>
      <c r="D39" s="11" t="s">
        <v>187</v>
      </c>
      <c r="E39" s="13"/>
      <c r="N39" s="11">
        <f>N32</f>
        <v>4</v>
      </c>
      <c r="O39" s="11">
        <f>O32</f>
        <v>0</v>
      </c>
    </row>
    <row r="40" spans="1:28" x14ac:dyDescent="0.15">
      <c r="A40" s="17">
        <v>7</v>
      </c>
      <c r="B40" s="23" t="s">
        <v>362</v>
      </c>
      <c r="C40" s="35">
        <f>SUM(D40:AB40)</f>
        <v>0</v>
      </c>
      <c r="D40" s="11" t="s">
        <v>196</v>
      </c>
      <c r="E40" s="13"/>
      <c r="Q40" s="11">
        <f>Q32</f>
        <v>0</v>
      </c>
      <c r="R40" s="11">
        <f>R32</f>
        <v>0</v>
      </c>
    </row>
    <row r="41" spans="1:28" x14ac:dyDescent="0.15">
      <c r="A41" s="17">
        <v>8</v>
      </c>
      <c r="B41" s="23" t="s">
        <v>366</v>
      </c>
      <c r="C41" s="35">
        <f>SUM(D41:AB41)</f>
        <v>6</v>
      </c>
      <c r="D41" s="11" t="s">
        <v>144</v>
      </c>
      <c r="E41" s="13"/>
      <c r="S41" s="11">
        <f>S32</f>
        <v>6</v>
      </c>
    </row>
    <row r="42" spans="1:28" x14ac:dyDescent="0.15">
      <c r="A42" s="17">
        <v>9</v>
      </c>
      <c r="B42" s="23" t="s">
        <v>368</v>
      </c>
      <c r="C42" s="35">
        <f>SUM(D42:AB42)</f>
        <v>6</v>
      </c>
      <c r="D42" s="11" t="s">
        <v>194</v>
      </c>
      <c r="E42" s="13"/>
      <c r="T42" s="11">
        <f>T32</f>
        <v>6</v>
      </c>
    </row>
    <row r="43" spans="1:28" x14ac:dyDescent="0.15">
      <c r="A43" s="17">
        <v>10</v>
      </c>
      <c r="B43" s="23" t="s">
        <v>380</v>
      </c>
      <c r="C43" s="35">
        <f>SUM(D43:AB43)</f>
        <v>0</v>
      </c>
      <c r="D43" s="11"/>
      <c r="E43" s="13"/>
      <c r="G43" s="2"/>
      <c r="H43" s="2"/>
      <c r="T43" s="11"/>
      <c r="V43" s="11">
        <f>V32</f>
        <v>0</v>
      </c>
    </row>
    <row r="44" spans="1:28" x14ac:dyDescent="0.15">
      <c r="A44" s="17">
        <v>11</v>
      </c>
      <c r="B44" s="23" t="s">
        <v>147</v>
      </c>
      <c r="C44" s="35">
        <f>SUM(D44:AB44)</f>
        <v>6</v>
      </c>
      <c r="D44" s="11" t="s">
        <v>197</v>
      </c>
      <c r="E44" s="13"/>
      <c r="G44" s="2"/>
      <c r="H44" s="2"/>
      <c r="K44" s="11">
        <f>K32</f>
        <v>3</v>
      </c>
      <c r="M44" s="11">
        <f>M32</f>
        <v>1</v>
      </c>
      <c r="P44" s="11">
        <f>P32</f>
        <v>0</v>
      </c>
      <c r="U44" s="11">
        <f>U32</f>
        <v>0</v>
      </c>
      <c r="V44" s="11"/>
      <c r="W44" s="11">
        <f>W32</f>
        <v>0</v>
      </c>
      <c r="Z44" s="11">
        <f>Z32</f>
        <v>2</v>
      </c>
    </row>
    <row r="45" spans="1:28" x14ac:dyDescent="0.15">
      <c r="A45" s="17">
        <v>12</v>
      </c>
      <c r="B45" s="23" t="s">
        <v>182</v>
      </c>
      <c r="C45" s="35">
        <f>SUM(D45:AB45)</f>
        <v>0</v>
      </c>
      <c r="D45" s="11" t="s">
        <v>144</v>
      </c>
      <c r="E45" s="13"/>
      <c r="X45" s="11">
        <f>X32</f>
        <v>0</v>
      </c>
      <c r="Y45" s="11">
        <f>Y32</f>
        <v>0</v>
      </c>
    </row>
    <row r="46" spans="1:28" x14ac:dyDescent="0.15">
      <c r="A46" s="17">
        <v>13</v>
      </c>
      <c r="B46" s="23" t="s">
        <v>183</v>
      </c>
      <c r="C46" s="35">
        <f>SUM(D46:AB46)</f>
        <v>7</v>
      </c>
      <c r="D46" s="11" t="s">
        <v>198</v>
      </c>
      <c r="E46" s="13"/>
      <c r="G46" s="2"/>
      <c r="H46" s="2"/>
      <c r="X46" s="11" t="s">
        <v>144</v>
      </c>
      <c r="Z46" s="11"/>
      <c r="AA46" s="11">
        <f>AA32</f>
        <v>7</v>
      </c>
      <c r="AB46" s="11">
        <f>AB32</f>
        <v>0</v>
      </c>
    </row>
    <row r="47" spans="1:28" x14ac:dyDescent="0.15">
      <c r="A47" s="17">
        <v>14</v>
      </c>
      <c r="B47" s="23" t="s">
        <v>151</v>
      </c>
      <c r="C47" s="35">
        <f>C32</f>
        <v>48</v>
      </c>
      <c r="D47" t="s">
        <v>0</v>
      </c>
      <c r="E47" s="13"/>
    </row>
    <row r="48" spans="1:28" x14ac:dyDescent="0.15">
      <c r="D48" s="11"/>
      <c r="E48" s="13"/>
    </row>
  </sheetData>
  <mergeCells count="8">
    <mergeCell ref="Z1:AB1"/>
    <mergeCell ref="T1:U1"/>
    <mergeCell ref="W1:Y1"/>
    <mergeCell ref="D1:G1"/>
    <mergeCell ref="J1:K1"/>
    <mergeCell ref="L1:M1"/>
    <mergeCell ref="N1:P1"/>
    <mergeCell ref="Q1:R1"/>
  </mergeCells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workbookViewId="0">
      <pane ySplit="2" topLeftCell="A56" activePane="bottomLeft" state="frozen"/>
      <selection pane="bottomLeft" activeCell="C65" sqref="C65"/>
    </sheetView>
  </sheetViews>
  <sheetFormatPr baseColWidth="10" defaultColWidth="8.83203125" defaultRowHeight="14" x14ac:dyDescent="0.15"/>
  <cols>
    <col min="1" max="1" width="8.6640625" customWidth="1"/>
    <col min="2" max="2" width="17.5" customWidth="1"/>
    <col min="3" max="3" width="7" bestFit="1" customWidth="1"/>
    <col min="4" max="4" width="5" customWidth="1"/>
    <col min="5" max="5" width="4.83203125" customWidth="1"/>
    <col min="6" max="7" width="4.83203125" style="2" customWidth="1"/>
    <col min="8" max="10" width="5" customWidth="1"/>
    <col min="11" max="28" width="4.83203125" customWidth="1"/>
  </cols>
  <sheetData>
    <row r="1" spans="1:28" ht="14.25" customHeight="1" x14ac:dyDescent="0.15">
      <c r="A1" s="3" t="s">
        <v>145</v>
      </c>
      <c r="B1" s="4" t="s">
        <v>159</v>
      </c>
      <c r="C1" s="25" t="s">
        <v>151</v>
      </c>
      <c r="D1" s="107" t="s">
        <v>24</v>
      </c>
      <c r="E1" s="107"/>
      <c r="F1" s="107"/>
      <c r="G1" s="107"/>
      <c r="H1" s="25" t="s">
        <v>25</v>
      </c>
      <c r="I1" s="25" t="s">
        <v>26</v>
      </c>
      <c r="J1" s="107" t="s">
        <v>27</v>
      </c>
      <c r="K1" s="107"/>
      <c r="L1" s="107" t="s">
        <v>28</v>
      </c>
      <c r="M1" s="107"/>
      <c r="N1" s="107" t="s">
        <v>374</v>
      </c>
      <c r="O1" s="107"/>
      <c r="P1" s="107"/>
      <c r="Q1" s="107" t="s">
        <v>375</v>
      </c>
      <c r="R1" s="107"/>
      <c r="S1" s="101" t="s">
        <v>381</v>
      </c>
      <c r="T1" s="107" t="s">
        <v>29</v>
      </c>
      <c r="U1" s="107"/>
      <c r="V1" s="101" t="s">
        <v>382</v>
      </c>
      <c r="W1" s="107" t="s">
        <v>199</v>
      </c>
      <c r="X1" s="107"/>
      <c r="Y1" s="107"/>
      <c r="Z1" s="107" t="s">
        <v>183</v>
      </c>
      <c r="AA1" s="107"/>
      <c r="AB1" s="107"/>
    </row>
    <row r="2" spans="1:28" ht="28" x14ac:dyDescent="0.15">
      <c r="A2" s="3" t="s">
        <v>22</v>
      </c>
      <c r="B2" s="4" t="s">
        <v>23</v>
      </c>
      <c r="C2" s="34" t="s">
        <v>201</v>
      </c>
      <c r="D2" s="6" t="s">
        <v>30</v>
      </c>
      <c r="E2" s="6" t="s">
        <v>31</v>
      </c>
      <c r="F2" s="6" t="s">
        <v>32</v>
      </c>
      <c r="G2" s="6" t="s">
        <v>33</v>
      </c>
      <c r="H2" s="6" t="s">
        <v>34</v>
      </c>
      <c r="I2" s="6" t="s">
        <v>34</v>
      </c>
      <c r="J2" s="6" t="s">
        <v>35</v>
      </c>
      <c r="K2" s="6" t="s">
        <v>36</v>
      </c>
      <c r="L2" s="6" t="s">
        <v>35</v>
      </c>
      <c r="M2" s="6" t="s">
        <v>36</v>
      </c>
      <c r="N2" s="6" t="s">
        <v>37</v>
      </c>
      <c r="O2" s="6" t="s">
        <v>38</v>
      </c>
      <c r="P2" s="6" t="s">
        <v>148</v>
      </c>
      <c r="Q2" s="6" t="s">
        <v>39</v>
      </c>
      <c r="R2" s="6" t="s">
        <v>40</v>
      </c>
      <c r="S2" s="6" t="s">
        <v>41</v>
      </c>
      <c r="T2" s="6" t="s">
        <v>41</v>
      </c>
      <c r="U2" s="6" t="s">
        <v>148</v>
      </c>
      <c r="V2" s="6" t="s">
        <v>379</v>
      </c>
      <c r="W2" s="6" t="s">
        <v>148</v>
      </c>
      <c r="X2" s="6" t="s">
        <v>200</v>
      </c>
      <c r="Y2" s="6" t="s">
        <v>144</v>
      </c>
      <c r="Z2" s="6" t="s">
        <v>148</v>
      </c>
      <c r="AA2" s="6" t="s">
        <v>42</v>
      </c>
      <c r="AB2" s="6" t="s">
        <v>144</v>
      </c>
    </row>
    <row r="3" spans="1:28" ht="14.25" customHeight="1" x14ac:dyDescent="0.15">
      <c r="A3" s="7" t="s">
        <v>81</v>
      </c>
      <c r="B3" s="4" t="s">
        <v>82</v>
      </c>
      <c r="C3" s="35">
        <f>SUM(D3:AB3)</f>
        <v>4</v>
      </c>
      <c r="D3" s="41"/>
      <c r="E3" s="42"/>
      <c r="F3" s="43"/>
      <c r="G3" s="9"/>
      <c r="H3" s="44">
        <v>2</v>
      </c>
      <c r="I3" s="45"/>
      <c r="J3" s="46"/>
      <c r="K3" s="46"/>
      <c r="L3" s="46"/>
      <c r="M3" s="47">
        <v>1</v>
      </c>
      <c r="N3" s="46"/>
      <c r="O3" s="46"/>
      <c r="P3" s="46"/>
      <c r="Q3" s="15"/>
      <c r="R3" s="15"/>
      <c r="S3" s="15"/>
      <c r="T3" s="15"/>
      <c r="U3" s="15"/>
      <c r="V3" s="15">
        <v>1</v>
      </c>
      <c r="W3" s="15"/>
      <c r="X3" s="15"/>
      <c r="Y3" s="15"/>
      <c r="Z3" s="48"/>
      <c r="AA3" s="49"/>
      <c r="AB3" s="15"/>
    </row>
    <row r="4" spans="1:28" ht="14.25" customHeight="1" x14ac:dyDescent="0.15">
      <c r="A4" s="7" t="s">
        <v>83</v>
      </c>
      <c r="B4" s="4" t="s">
        <v>82</v>
      </c>
      <c r="C4" s="35">
        <f t="shared" ref="C4:C53" si="0">SUM(D4:AB4)</f>
        <v>4</v>
      </c>
      <c r="D4" s="41"/>
      <c r="E4" s="42">
        <v>2</v>
      </c>
      <c r="F4" s="43"/>
      <c r="G4" s="9"/>
      <c r="H4" s="44"/>
      <c r="I4" s="45"/>
      <c r="J4" s="46"/>
      <c r="K4" s="46"/>
      <c r="L4" s="46">
        <v>1</v>
      </c>
      <c r="M4" s="47"/>
      <c r="N4" s="46"/>
      <c r="O4" s="46"/>
      <c r="P4" s="46"/>
      <c r="Q4" s="15"/>
      <c r="R4" s="15"/>
      <c r="S4" s="15"/>
      <c r="T4" s="15"/>
      <c r="U4" s="15"/>
      <c r="V4" s="15"/>
      <c r="W4" s="15"/>
      <c r="X4" s="15"/>
      <c r="Y4" s="15"/>
      <c r="Z4" s="48">
        <v>1</v>
      </c>
      <c r="AA4" s="49"/>
      <c r="AB4" s="15"/>
    </row>
    <row r="5" spans="1:28" ht="14.25" customHeight="1" x14ac:dyDescent="0.15">
      <c r="A5" s="7" t="s">
        <v>84</v>
      </c>
      <c r="B5" s="4" t="s">
        <v>82</v>
      </c>
      <c r="C5" s="35">
        <f t="shared" si="0"/>
        <v>3</v>
      </c>
      <c r="D5" s="41"/>
      <c r="E5" s="42"/>
      <c r="F5" s="43"/>
      <c r="G5" s="9"/>
      <c r="H5" s="44">
        <v>1</v>
      </c>
      <c r="I5" s="45"/>
      <c r="J5" s="46"/>
      <c r="K5" s="46"/>
      <c r="L5" s="46"/>
      <c r="M5" s="47"/>
      <c r="N5" s="46">
        <v>1</v>
      </c>
      <c r="O5" s="46"/>
      <c r="P5" s="46">
        <v>1</v>
      </c>
      <c r="Q5" s="15"/>
      <c r="R5" s="15"/>
      <c r="S5" s="15"/>
      <c r="T5" s="15"/>
      <c r="U5" s="15"/>
      <c r="V5" s="15"/>
      <c r="W5" s="15"/>
      <c r="X5" s="15"/>
      <c r="Y5" s="15"/>
      <c r="Z5" s="48"/>
      <c r="AA5" s="49"/>
      <c r="AB5" s="15"/>
    </row>
    <row r="6" spans="1:28" ht="14.25" customHeight="1" x14ac:dyDescent="0.15">
      <c r="A6" s="7" t="s">
        <v>85</v>
      </c>
      <c r="B6" s="4" t="s">
        <v>82</v>
      </c>
      <c r="C6" s="35">
        <f t="shared" si="0"/>
        <v>0</v>
      </c>
      <c r="D6" s="41"/>
      <c r="E6" s="42"/>
      <c r="F6" s="43"/>
      <c r="G6" s="9"/>
      <c r="H6" s="44"/>
      <c r="I6" s="45"/>
      <c r="J6" s="46"/>
      <c r="K6" s="46"/>
      <c r="L6" s="46"/>
      <c r="M6" s="47"/>
      <c r="N6" s="46"/>
      <c r="O6" s="46"/>
      <c r="P6" s="46"/>
      <c r="Q6" s="15"/>
      <c r="R6" s="15"/>
      <c r="S6" s="15"/>
      <c r="T6" s="15"/>
      <c r="U6" s="15"/>
      <c r="V6" s="15"/>
      <c r="W6" s="15"/>
      <c r="X6" s="15"/>
      <c r="Y6" s="15"/>
      <c r="Z6" s="48"/>
      <c r="AA6" s="49"/>
      <c r="AB6" s="15"/>
    </row>
    <row r="7" spans="1:28" ht="14.25" customHeight="1" x14ac:dyDescent="0.15">
      <c r="A7" s="7" t="s">
        <v>86</v>
      </c>
      <c r="B7" s="4" t="s">
        <v>82</v>
      </c>
      <c r="C7" s="35">
        <f t="shared" si="0"/>
        <v>4</v>
      </c>
      <c r="D7" s="41">
        <v>3</v>
      </c>
      <c r="E7" s="42">
        <v>1</v>
      </c>
      <c r="F7" s="43"/>
      <c r="G7" s="9"/>
      <c r="H7" s="44"/>
      <c r="I7" s="45"/>
      <c r="J7" s="46"/>
      <c r="K7" s="46"/>
      <c r="L7" s="46"/>
      <c r="M7" s="47"/>
      <c r="N7" s="46"/>
      <c r="O7" s="46"/>
      <c r="P7" s="46"/>
      <c r="Q7" s="15"/>
      <c r="R7" s="15"/>
      <c r="S7" s="15"/>
      <c r="T7" s="15"/>
      <c r="U7" s="15"/>
      <c r="V7" s="15"/>
      <c r="W7" s="15"/>
      <c r="X7" s="15"/>
      <c r="Y7" s="15"/>
      <c r="Z7" s="48"/>
      <c r="AA7" s="49"/>
      <c r="AB7" s="15"/>
    </row>
    <row r="8" spans="1:28" ht="14.25" customHeight="1" x14ac:dyDescent="0.15">
      <c r="A8" s="7" t="s">
        <v>87</v>
      </c>
      <c r="B8" s="4" t="s">
        <v>82</v>
      </c>
      <c r="C8" s="35">
        <f t="shared" si="0"/>
        <v>0</v>
      </c>
      <c r="D8" s="41"/>
      <c r="E8" s="42"/>
      <c r="F8" s="43"/>
      <c r="G8" s="9"/>
      <c r="H8" s="44"/>
      <c r="I8" s="45"/>
      <c r="J8" s="46"/>
      <c r="K8" s="46"/>
      <c r="L8" s="46"/>
      <c r="M8" s="47"/>
      <c r="N8" s="46"/>
      <c r="O8" s="46"/>
      <c r="P8" s="46"/>
      <c r="Q8" s="15"/>
      <c r="R8" s="15"/>
      <c r="S8" s="15"/>
      <c r="T8" s="15"/>
      <c r="U8" s="15"/>
      <c r="V8" s="15"/>
      <c r="W8" s="15"/>
      <c r="X8" s="15"/>
      <c r="Y8" s="15"/>
      <c r="Z8" s="48"/>
      <c r="AA8" s="49"/>
      <c r="AB8" s="15"/>
    </row>
    <row r="9" spans="1:28" ht="14.25" customHeight="1" x14ac:dyDescent="0.15">
      <c r="A9" s="7" t="s">
        <v>88</v>
      </c>
      <c r="B9" s="4" t="s">
        <v>82</v>
      </c>
      <c r="C9" s="35">
        <f t="shared" si="0"/>
        <v>1</v>
      </c>
      <c r="D9" s="41"/>
      <c r="E9" s="42"/>
      <c r="F9" s="43"/>
      <c r="G9" s="9"/>
      <c r="H9" s="44">
        <v>1</v>
      </c>
      <c r="I9" s="45"/>
      <c r="J9" s="46"/>
      <c r="K9" s="46"/>
      <c r="L9" s="46"/>
      <c r="M9" s="47"/>
      <c r="N9" s="46"/>
      <c r="O9" s="46"/>
      <c r="P9" s="46"/>
      <c r="Q9" s="15"/>
      <c r="R9" s="15"/>
      <c r="S9" s="15"/>
      <c r="T9" s="15"/>
      <c r="U9" s="15"/>
      <c r="V9" s="15"/>
      <c r="W9" s="15"/>
      <c r="X9" s="15"/>
      <c r="Y9" s="15"/>
      <c r="Z9" s="48"/>
      <c r="AA9" s="49"/>
      <c r="AB9" s="15"/>
    </row>
    <row r="10" spans="1:28" ht="14.25" customHeight="1" x14ac:dyDescent="0.15">
      <c r="A10" s="7" t="s">
        <v>89</v>
      </c>
      <c r="B10" s="4" t="s">
        <v>82</v>
      </c>
      <c r="C10" s="35">
        <f t="shared" si="0"/>
        <v>1</v>
      </c>
      <c r="D10" s="41"/>
      <c r="E10" s="42"/>
      <c r="F10" s="43"/>
      <c r="G10" s="9"/>
      <c r="H10" s="44"/>
      <c r="I10" s="45"/>
      <c r="J10" s="46"/>
      <c r="K10" s="46"/>
      <c r="L10" s="46"/>
      <c r="M10" s="47"/>
      <c r="N10" s="46">
        <v>1</v>
      </c>
      <c r="O10" s="46"/>
      <c r="P10" s="46"/>
      <c r="Q10" s="15"/>
      <c r="R10" s="15"/>
      <c r="S10" s="15"/>
      <c r="T10" s="15"/>
      <c r="U10" s="15"/>
      <c r="V10" s="15"/>
      <c r="W10" s="15"/>
      <c r="X10" s="15"/>
      <c r="Y10" s="15"/>
      <c r="Z10" s="48"/>
      <c r="AA10" s="49"/>
      <c r="AB10" s="15"/>
    </row>
    <row r="11" spans="1:28" ht="14.25" customHeight="1" x14ac:dyDescent="0.15">
      <c r="A11" s="10" t="s">
        <v>90</v>
      </c>
      <c r="B11" s="4" t="s">
        <v>82</v>
      </c>
      <c r="C11" s="35">
        <f t="shared" si="0"/>
        <v>1</v>
      </c>
      <c r="D11" s="41">
        <v>1</v>
      </c>
      <c r="E11" s="42"/>
      <c r="F11" s="43"/>
      <c r="G11" s="9"/>
      <c r="H11" s="44"/>
      <c r="I11" s="45"/>
      <c r="J11" s="46"/>
      <c r="K11" s="46"/>
      <c r="L11" s="46"/>
      <c r="M11" s="47"/>
      <c r="N11" s="46"/>
      <c r="O11" s="46"/>
      <c r="P11" s="46"/>
      <c r="Q11" s="15"/>
      <c r="R11" s="15"/>
      <c r="S11" s="15"/>
      <c r="T11" s="15"/>
      <c r="U11" s="15"/>
      <c r="V11" s="15"/>
      <c r="W11" s="15"/>
      <c r="X11" s="15"/>
      <c r="Y11" s="15"/>
      <c r="Z11" s="48"/>
      <c r="AA11" s="49"/>
      <c r="AB11" s="15"/>
    </row>
    <row r="12" spans="1:28" ht="14.25" customHeight="1" x14ac:dyDescent="0.15">
      <c r="A12" s="7" t="s">
        <v>91</v>
      </c>
      <c r="B12" s="4" t="s">
        <v>82</v>
      </c>
      <c r="C12" s="35">
        <f t="shared" si="0"/>
        <v>3</v>
      </c>
      <c r="D12" s="41"/>
      <c r="E12" s="42">
        <v>1</v>
      </c>
      <c r="F12" s="43"/>
      <c r="G12" s="9"/>
      <c r="H12" s="44"/>
      <c r="I12" s="45"/>
      <c r="J12" s="46"/>
      <c r="K12" s="46"/>
      <c r="L12" s="46">
        <v>1</v>
      </c>
      <c r="M12" s="47">
        <v>1</v>
      </c>
      <c r="N12" s="46"/>
      <c r="O12" s="46"/>
      <c r="P12" s="46"/>
      <c r="Q12" s="15"/>
      <c r="R12" s="15"/>
      <c r="S12" s="15"/>
      <c r="T12" s="15"/>
      <c r="U12" s="15"/>
      <c r="V12" s="15"/>
      <c r="W12" s="15"/>
      <c r="X12" s="15"/>
      <c r="Y12" s="15"/>
      <c r="Z12" s="48"/>
      <c r="AA12" s="49"/>
      <c r="AB12" s="15"/>
    </row>
    <row r="13" spans="1:28" ht="14.25" customHeight="1" x14ac:dyDescent="0.15">
      <c r="A13" s="7" t="s">
        <v>92</v>
      </c>
      <c r="B13" s="4" t="s">
        <v>82</v>
      </c>
      <c r="C13" s="35">
        <f t="shared" si="0"/>
        <v>0</v>
      </c>
      <c r="D13" s="41"/>
      <c r="E13" s="42"/>
      <c r="F13" s="43"/>
      <c r="G13" s="9"/>
      <c r="H13" s="44"/>
      <c r="I13" s="45"/>
      <c r="J13" s="46"/>
      <c r="K13" s="46"/>
      <c r="L13" s="46"/>
      <c r="M13" s="47"/>
      <c r="N13" s="46"/>
      <c r="O13" s="46"/>
      <c r="P13" s="46"/>
      <c r="Q13" s="15"/>
      <c r="R13" s="15"/>
      <c r="S13" s="15"/>
      <c r="T13" s="15"/>
      <c r="U13" s="15"/>
      <c r="V13" s="15"/>
      <c r="W13" s="15"/>
      <c r="X13" s="15"/>
      <c r="Y13" s="15"/>
      <c r="Z13" s="48"/>
      <c r="AA13" s="49"/>
      <c r="AB13" s="15"/>
    </row>
    <row r="14" spans="1:28" ht="14.25" customHeight="1" x14ac:dyDescent="0.15">
      <c r="A14" s="10" t="s">
        <v>93</v>
      </c>
      <c r="B14" s="4" t="s">
        <v>82</v>
      </c>
      <c r="C14" s="35">
        <f t="shared" si="0"/>
        <v>0</v>
      </c>
      <c r="D14" s="41"/>
      <c r="E14" s="42"/>
      <c r="F14" s="43"/>
      <c r="G14" s="9"/>
      <c r="H14" s="44"/>
      <c r="I14" s="45"/>
      <c r="J14" s="46"/>
      <c r="K14" s="46"/>
      <c r="L14" s="46"/>
      <c r="M14" s="47"/>
      <c r="N14" s="46"/>
      <c r="O14" s="46"/>
      <c r="P14" s="46"/>
      <c r="Q14" s="15"/>
      <c r="R14" s="15"/>
      <c r="S14" s="15"/>
      <c r="T14" s="15"/>
      <c r="U14" s="15"/>
      <c r="V14" s="15"/>
      <c r="W14" s="15"/>
      <c r="X14" s="15"/>
      <c r="Y14" s="15"/>
      <c r="Z14" s="48"/>
      <c r="AA14" s="49"/>
      <c r="AB14" s="15"/>
    </row>
    <row r="15" spans="1:28" ht="14.25" customHeight="1" x14ac:dyDescent="0.15">
      <c r="A15" s="10" t="s">
        <v>94</v>
      </c>
      <c r="B15" s="6" t="s">
        <v>82</v>
      </c>
      <c r="C15" s="35">
        <f t="shared" si="0"/>
        <v>1</v>
      </c>
      <c r="D15" s="41"/>
      <c r="E15" s="42"/>
      <c r="F15" s="43"/>
      <c r="G15" s="9"/>
      <c r="H15" s="44"/>
      <c r="I15" s="45"/>
      <c r="J15" s="46"/>
      <c r="K15" s="46"/>
      <c r="L15" s="46">
        <v>1</v>
      </c>
      <c r="M15" s="47"/>
      <c r="N15" s="46"/>
      <c r="O15" s="46"/>
      <c r="P15" s="46"/>
      <c r="Q15" s="15"/>
      <c r="R15" s="15"/>
      <c r="S15" s="15"/>
      <c r="T15" s="15"/>
      <c r="U15" s="15"/>
      <c r="V15" s="15"/>
      <c r="W15" s="15"/>
      <c r="X15" s="15"/>
      <c r="Y15" s="15"/>
      <c r="Z15" s="48"/>
      <c r="AA15" s="49"/>
      <c r="AB15" s="15"/>
    </row>
    <row r="16" spans="1:28" ht="14.25" customHeight="1" x14ac:dyDescent="0.15">
      <c r="A16" s="10" t="s">
        <v>95</v>
      </c>
      <c r="B16" s="6" t="s">
        <v>82</v>
      </c>
      <c r="C16" s="35">
        <f t="shared" si="0"/>
        <v>3</v>
      </c>
      <c r="D16" s="41"/>
      <c r="E16" s="42"/>
      <c r="F16" s="43"/>
      <c r="G16" s="9"/>
      <c r="H16" s="44"/>
      <c r="I16" s="45"/>
      <c r="J16" s="46"/>
      <c r="K16" s="46"/>
      <c r="L16" s="46"/>
      <c r="M16" s="47"/>
      <c r="N16" s="46">
        <v>1</v>
      </c>
      <c r="O16" s="46"/>
      <c r="P16" s="46"/>
      <c r="Q16" s="15"/>
      <c r="R16" s="15"/>
      <c r="S16" s="15"/>
      <c r="T16" s="15"/>
      <c r="U16" s="15"/>
      <c r="V16" s="15"/>
      <c r="W16" s="15"/>
      <c r="X16" s="15">
        <v>1</v>
      </c>
      <c r="Y16" s="15"/>
      <c r="Z16" s="48"/>
      <c r="AA16" s="49">
        <v>1</v>
      </c>
      <c r="AB16" s="15"/>
    </row>
    <row r="17" spans="1:28" ht="14.25" customHeight="1" x14ac:dyDescent="0.15">
      <c r="A17" s="10" t="s">
        <v>96</v>
      </c>
      <c r="B17" s="6" t="s">
        <v>82</v>
      </c>
      <c r="C17" s="35">
        <f t="shared" si="0"/>
        <v>0</v>
      </c>
      <c r="D17" s="41"/>
      <c r="E17" s="42"/>
      <c r="F17" s="43"/>
      <c r="G17" s="9"/>
      <c r="H17" s="44"/>
      <c r="I17" s="45"/>
      <c r="J17" s="46"/>
      <c r="K17" s="46"/>
      <c r="L17" s="46"/>
      <c r="M17" s="47"/>
      <c r="N17" s="46"/>
      <c r="O17" s="46"/>
      <c r="P17" s="46"/>
      <c r="Q17" s="15"/>
      <c r="R17" s="15"/>
      <c r="S17" s="15"/>
      <c r="T17" s="15"/>
      <c r="U17" s="15"/>
      <c r="V17" s="15"/>
      <c r="W17" s="15"/>
      <c r="X17" s="15"/>
      <c r="Y17" s="15"/>
      <c r="Z17" s="48"/>
      <c r="AA17" s="49"/>
      <c r="AB17" s="15"/>
    </row>
    <row r="18" spans="1:28" ht="14.25" customHeight="1" x14ac:dyDescent="0.15">
      <c r="A18" s="10" t="s">
        <v>97</v>
      </c>
      <c r="B18" s="6" t="s">
        <v>82</v>
      </c>
      <c r="C18" s="35">
        <f t="shared" si="0"/>
        <v>3</v>
      </c>
      <c r="D18" s="41"/>
      <c r="E18" s="42"/>
      <c r="F18" s="43"/>
      <c r="G18" s="9"/>
      <c r="H18" s="44">
        <v>2</v>
      </c>
      <c r="I18" s="45">
        <v>1</v>
      </c>
      <c r="J18" s="46"/>
      <c r="K18" s="46"/>
      <c r="L18" s="46"/>
      <c r="M18" s="47"/>
      <c r="N18" s="46"/>
      <c r="O18" s="46"/>
      <c r="P18" s="46"/>
      <c r="Q18" s="15"/>
      <c r="R18" s="15"/>
      <c r="S18" s="15"/>
      <c r="T18" s="15"/>
      <c r="U18" s="15"/>
      <c r="V18" s="15"/>
      <c r="W18" s="15"/>
      <c r="X18" s="15"/>
      <c r="Y18" s="15"/>
      <c r="Z18" s="48"/>
      <c r="AA18" s="49"/>
      <c r="AB18" s="15"/>
    </row>
    <row r="19" spans="1:28" ht="14.25" customHeight="1" x14ac:dyDescent="0.15">
      <c r="A19" s="10" t="s">
        <v>98</v>
      </c>
      <c r="B19" s="6" t="s">
        <v>99</v>
      </c>
      <c r="C19" s="35">
        <f t="shared" si="0"/>
        <v>0</v>
      </c>
      <c r="D19" s="41"/>
      <c r="E19" s="42"/>
      <c r="F19" s="43"/>
      <c r="G19" s="9"/>
      <c r="H19" s="44"/>
      <c r="I19" s="45"/>
      <c r="J19" s="46"/>
      <c r="K19" s="46"/>
      <c r="L19" s="46"/>
      <c r="M19" s="47"/>
      <c r="N19" s="46"/>
      <c r="O19" s="46"/>
      <c r="P19" s="46"/>
      <c r="Q19" s="15"/>
      <c r="R19" s="15"/>
      <c r="S19" s="15"/>
      <c r="T19" s="15"/>
      <c r="U19" s="15"/>
      <c r="V19" s="15"/>
      <c r="W19" s="15"/>
      <c r="X19" s="15"/>
      <c r="Y19" s="15"/>
      <c r="Z19" s="48"/>
      <c r="AA19" s="49"/>
      <c r="AB19" s="15"/>
    </row>
    <row r="20" spans="1:28" ht="14.25" customHeight="1" x14ac:dyDescent="0.15">
      <c r="A20" s="10" t="s">
        <v>100</v>
      </c>
      <c r="B20" s="6" t="s">
        <v>99</v>
      </c>
      <c r="C20" s="35">
        <f t="shared" si="0"/>
        <v>1</v>
      </c>
      <c r="D20" s="41"/>
      <c r="E20" s="42"/>
      <c r="F20" s="43"/>
      <c r="G20" s="9"/>
      <c r="H20" s="44"/>
      <c r="I20" s="45"/>
      <c r="J20" s="46"/>
      <c r="K20" s="46"/>
      <c r="L20" s="46">
        <v>1</v>
      </c>
      <c r="M20" s="47"/>
      <c r="N20" s="46"/>
      <c r="O20" s="46"/>
      <c r="P20" s="46"/>
      <c r="Q20" s="15"/>
      <c r="R20" s="15"/>
      <c r="S20" s="15"/>
      <c r="T20" s="15"/>
      <c r="U20" s="15"/>
      <c r="V20" s="15"/>
      <c r="W20" s="15"/>
      <c r="X20" s="15"/>
      <c r="Y20" s="15"/>
      <c r="Z20" s="48"/>
      <c r="AA20" s="49"/>
      <c r="AB20" s="15"/>
    </row>
    <row r="21" spans="1:28" ht="14.25" customHeight="1" x14ac:dyDescent="0.15">
      <c r="A21" s="10" t="s">
        <v>101</v>
      </c>
      <c r="B21" s="6" t="s">
        <v>102</v>
      </c>
      <c r="C21" s="35">
        <f t="shared" si="0"/>
        <v>0</v>
      </c>
      <c r="D21" s="41"/>
      <c r="E21" s="42"/>
      <c r="F21" s="43"/>
      <c r="G21" s="9"/>
      <c r="H21" s="44"/>
      <c r="I21" s="45"/>
      <c r="J21" s="46"/>
      <c r="K21" s="46"/>
      <c r="L21" s="46"/>
      <c r="M21" s="47"/>
      <c r="N21" s="46"/>
      <c r="O21" s="46"/>
      <c r="P21" s="46"/>
      <c r="Q21" s="15"/>
      <c r="R21" s="15"/>
      <c r="S21" s="15"/>
      <c r="T21" s="15"/>
      <c r="U21" s="15"/>
      <c r="V21" s="15"/>
      <c r="W21" s="15"/>
      <c r="X21" s="15"/>
      <c r="Y21" s="15"/>
      <c r="Z21" s="48"/>
      <c r="AA21" s="49"/>
      <c r="AB21" s="15"/>
    </row>
    <row r="22" spans="1:28" ht="14.25" customHeight="1" x14ac:dyDescent="0.15">
      <c r="A22" s="10" t="s">
        <v>103</v>
      </c>
      <c r="B22" s="6" t="s">
        <v>102</v>
      </c>
      <c r="C22" s="35">
        <f t="shared" si="0"/>
        <v>4</v>
      </c>
      <c r="D22" s="41"/>
      <c r="E22" s="42"/>
      <c r="F22" s="43"/>
      <c r="G22" s="9"/>
      <c r="H22" s="44"/>
      <c r="I22" s="45">
        <v>2</v>
      </c>
      <c r="J22" s="46"/>
      <c r="K22" s="46"/>
      <c r="L22" s="46"/>
      <c r="M22" s="47">
        <v>1</v>
      </c>
      <c r="N22" s="46">
        <v>1</v>
      </c>
      <c r="O22" s="46"/>
      <c r="P22" s="46"/>
      <c r="Q22" s="15"/>
      <c r="R22" s="15"/>
      <c r="S22" s="15"/>
      <c r="T22" s="15"/>
      <c r="U22" s="15"/>
      <c r="V22" s="15"/>
      <c r="W22" s="15"/>
      <c r="X22" s="15"/>
      <c r="Y22" s="15"/>
      <c r="Z22" s="48"/>
      <c r="AA22" s="49"/>
      <c r="AB22" s="15"/>
    </row>
    <row r="23" spans="1:28" ht="14.25" customHeight="1" x14ac:dyDescent="0.15">
      <c r="A23" s="10" t="s">
        <v>104</v>
      </c>
      <c r="B23" s="6" t="s">
        <v>102</v>
      </c>
      <c r="C23" s="35">
        <f t="shared" si="0"/>
        <v>1</v>
      </c>
      <c r="D23" s="41"/>
      <c r="E23" s="42"/>
      <c r="F23" s="43"/>
      <c r="G23" s="9"/>
      <c r="H23" s="44"/>
      <c r="I23" s="45"/>
      <c r="J23" s="46"/>
      <c r="K23" s="46"/>
      <c r="L23" s="46"/>
      <c r="M23" s="47"/>
      <c r="N23" s="46"/>
      <c r="O23" s="46"/>
      <c r="P23" s="46"/>
      <c r="Q23" s="15"/>
      <c r="R23" s="15"/>
      <c r="S23" s="15"/>
      <c r="T23" s="15"/>
      <c r="U23" s="15"/>
      <c r="V23" s="15"/>
      <c r="W23" s="15"/>
      <c r="X23" s="15"/>
      <c r="Y23" s="15"/>
      <c r="Z23" s="48"/>
      <c r="AA23" s="49">
        <v>1</v>
      </c>
      <c r="AB23" s="15"/>
    </row>
    <row r="24" spans="1:28" ht="14.25" customHeight="1" x14ac:dyDescent="0.15">
      <c r="A24" s="10" t="s">
        <v>105</v>
      </c>
      <c r="B24" s="6" t="s">
        <v>102</v>
      </c>
      <c r="C24" s="35">
        <f t="shared" si="0"/>
        <v>2</v>
      </c>
      <c r="D24" s="41"/>
      <c r="E24" s="42"/>
      <c r="F24" s="43"/>
      <c r="G24" s="9"/>
      <c r="H24" s="44"/>
      <c r="I24" s="45"/>
      <c r="J24" s="46"/>
      <c r="K24" s="46"/>
      <c r="L24" s="46">
        <v>1</v>
      </c>
      <c r="M24" s="47"/>
      <c r="N24" s="46"/>
      <c r="O24" s="46"/>
      <c r="P24" s="46"/>
      <c r="Q24" s="15"/>
      <c r="R24" s="15"/>
      <c r="S24" s="15"/>
      <c r="T24" s="15"/>
      <c r="U24" s="15"/>
      <c r="V24" s="15"/>
      <c r="W24" s="15"/>
      <c r="X24" s="15"/>
      <c r="Y24" s="15"/>
      <c r="Z24" s="48"/>
      <c r="AA24" s="49">
        <v>1</v>
      </c>
      <c r="AB24" s="15"/>
    </row>
    <row r="25" spans="1:28" ht="14.25" customHeight="1" x14ac:dyDescent="0.15">
      <c r="A25" s="10" t="s">
        <v>106</v>
      </c>
      <c r="B25" s="6" t="s">
        <v>107</v>
      </c>
      <c r="C25" s="35">
        <f t="shared" si="0"/>
        <v>1</v>
      </c>
      <c r="D25" s="41"/>
      <c r="E25" s="42"/>
      <c r="F25" s="43"/>
      <c r="G25" s="9"/>
      <c r="H25" s="44"/>
      <c r="I25" s="45"/>
      <c r="J25" s="46"/>
      <c r="K25" s="46"/>
      <c r="L25" s="46"/>
      <c r="M25" s="47"/>
      <c r="N25" s="46"/>
      <c r="O25" s="46"/>
      <c r="P25" s="46"/>
      <c r="Q25" s="15"/>
      <c r="R25" s="15"/>
      <c r="S25" s="15"/>
      <c r="T25" s="15"/>
      <c r="U25" s="15"/>
      <c r="V25" s="15"/>
      <c r="W25" s="15"/>
      <c r="X25" s="15"/>
      <c r="Y25" s="15"/>
      <c r="Z25" s="48"/>
      <c r="AA25" s="49">
        <v>1</v>
      </c>
      <c r="AB25" s="15"/>
    </row>
    <row r="26" spans="1:28" ht="14.25" customHeight="1" x14ac:dyDescent="0.15">
      <c r="A26" s="10" t="s">
        <v>108</v>
      </c>
      <c r="B26" s="6" t="s">
        <v>107</v>
      </c>
      <c r="C26" s="35">
        <f t="shared" si="0"/>
        <v>0</v>
      </c>
      <c r="D26" s="41"/>
      <c r="E26" s="42"/>
      <c r="F26" s="43"/>
      <c r="G26" s="9"/>
      <c r="H26" s="44"/>
      <c r="I26" s="45"/>
      <c r="J26" s="46"/>
      <c r="K26" s="46"/>
      <c r="L26" s="46"/>
      <c r="M26" s="47"/>
      <c r="N26" s="46"/>
      <c r="O26" s="46"/>
      <c r="P26" s="46"/>
      <c r="Q26" s="15"/>
      <c r="R26" s="15"/>
      <c r="S26" s="15"/>
      <c r="T26" s="15"/>
      <c r="U26" s="15"/>
      <c r="V26" s="15"/>
      <c r="W26" s="15"/>
      <c r="X26" s="15"/>
      <c r="Y26" s="15"/>
      <c r="Z26" s="48"/>
      <c r="AA26" s="49"/>
      <c r="AB26" s="15"/>
    </row>
    <row r="27" spans="1:28" ht="14.25" customHeight="1" x14ac:dyDescent="0.15">
      <c r="A27" s="10" t="s">
        <v>109</v>
      </c>
      <c r="B27" s="6" t="s">
        <v>107</v>
      </c>
      <c r="C27" s="35">
        <f t="shared" si="0"/>
        <v>0</v>
      </c>
      <c r="D27" s="41"/>
      <c r="E27" s="42"/>
      <c r="F27" s="43"/>
      <c r="G27" s="9"/>
      <c r="H27" s="44"/>
      <c r="I27" s="45"/>
      <c r="J27" s="46"/>
      <c r="K27" s="46"/>
      <c r="L27" s="46"/>
      <c r="M27" s="47"/>
      <c r="N27" s="46"/>
      <c r="O27" s="46"/>
      <c r="P27" s="46"/>
      <c r="Q27" s="15"/>
      <c r="R27" s="15"/>
      <c r="S27" s="15"/>
      <c r="T27" s="15"/>
      <c r="U27" s="15"/>
      <c r="V27" s="15"/>
      <c r="W27" s="15"/>
      <c r="X27" s="15"/>
      <c r="Y27" s="15"/>
      <c r="Z27" s="48"/>
      <c r="AA27" s="49"/>
      <c r="AB27" s="15"/>
    </row>
    <row r="28" spans="1:28" ht="14.25" customHeight="1" x14ac:dyDescent="0.15">
      <c r="A28" s="10" t="s">
        <v>110</v>
      </c>
      <c r="B28" s="6" t="s">
        <v>107</v>
      </c>
      <c r="C28" s="35">
        <f t="shared" si="0"/>
        <v>7</v>
      </c>
      <c r="D28" s="41">
        <v>2</v>
      </c>
      <c r="E28" s="42">
        <v>2</v>
      </c>
      <c r="F28" s="43"/>
      <c r="G28" s="9"/>
      <c r="H28" s="44"/>
      <c r="I28" s="45"/>
      <c r="J28" s="46"/>
      <c r="K28" s="46"/>
      <c r="L28" s="46">
        <v>1</v>
      </c>
      <c r="M28" s="47"/>
      <c r="N28" s="46"/>
      <c r="O28" s="46"/>
      <c r="P28" s="46"/>
      <c r="Q28" s="15"/>
      <c r="R28" s="15"/>
      <c r="S28" s="15"/>
      <c r="T28" s="15"/>
      <c r="U28" s="15"/>
      <c r="V28" s="15"/>
      <c r="W28" s="15"/>
      <c r="X28" s="15"/>
      <c r="Y28" s="15"/>
      <c r="Z28" s="48">
        <v>1</v>
      </c>
      <c r="AA28" s="49">
        <v>1</v>
      </c>
      <c r="AB28" s="15"/>
    </row>
    <row r="29" spans="1:28" ht="14.25" customHeight="1" x14ac:dyDescent="0.15">
      <c r="A29" s="10" t="s">
        <v>111</v>
      </c>
      <c r="B29" s="6" t="s">
        <v>112</v>
      </c>
      <c r="C29" s="35">
        <f t="shared" si="0"/>
        <v>4</v>
      </c>
      <c r="D29" s="41"/>
      <c r="E29" s="42">
        <v>1</v>
      </c>
      <c r="F29" s="43"/>
      <c r="G29" s="9"/>
      <c r="H29" s="44"/>
      <c r="I29" s="45"/>
      <c r="J29" s="46">
        <v>2</v>
      </c>
      <c r="K29" s="46"/>
      <c r="L29" s="46"/>
      <c r="M29" s="47"/>
      <c r="N29" s="46"/>
      <c r="O29" s="46"/>
      <c r="P29" s="46"/>
      <c r="Q29" s="15"/>
      <c r="R29" s="15"/>
      <c r="S29" s="15"/>
      <c r="T29" s="15"/>
      <c r="U29" s="15"/>
      <c r="V29" s="15"/>
      <c r="W29" s="15"/>
      <c r="X29" s="15"/>
      <c r="Y29" s="15"/>
      <c r="Z29" s="48"/>
      <c r="AA29" s="49">
        <v>1</v>
      </c>
      <c r="AB29" s="15"/>
    </row>
    <row r="30" spans="1:28" ht="14.25" customHeight="1" x14ac:dyDescent="0.15">
      <c r="A30" s="10" t="s">
        <v>113</v>
      </c>
      <c r="B30" s="6" t="s">
        <v>112</v>
      </c>
      <c r="C30" s="35">
        <f t="shared" si="0"/>
        <v>4</v>
      </c>
      <c r="D30" s="41">
        <v>2</v>
      </c>
      <c r="E30" s="42">
        <v>2</v>
      </c>
      <c r="F30" s="43"/>
      <c r="G30" s="9"/>
      <c r="H30" s="44"/>
      <c r="I30" s="45"/>
      <c r="J30" s="46"/>
      <c r="K30" s="46"/>
      <c r="L30" s="46"/>
      <c r="M30" s="47"/>
      <c r="N30" s="46"/>
      <c r="O30" s="46"/>
      <c r="P30" s="46"/>
      <c r="Q30" s="15"/>
      <c r="R30" s="15"/>
      <c r="S30" s="15"/>
      <c r="T30" s="15"/>
      <c r="U30" s="15"/>
      <c r="V30" s="15"/>
      <c r="W30" s="15"/>
      <c r="X30" s="15"/>
      <c r="Y30" s="15"/>
      <c r="Z30" s="48"/>
      <c r="AA30" s="49"/>
      <c r="AB30" s="15"/>
    </row>
    <row r="31" spans="1:28" ht="14.25" customHeight="1" x14ac:dyDescent="0.15">
      <c r="A31" s="10" t="s">
        <v>114</v>
      </c>
      <c r="B31" s="6" t="s">
        <v>112</v>
      </c>
      <c r="C31" s="35">
        <f t="shared" si="0"/>
        <v>1</v>
      </c>
      <c r="D31" s="41"/>
      <c r="E31" s="42"/>
      <c r="F31" s="43"/>
      <c r="G31" s="9"/>
      <c r="H31" s="44"/>
      <c r="I31" s="45"/>
      <c r="J31" s="46"/>
      <c r="K31" s="46"/>
      <c r="L31" s="46"/>
      <c r="M31" s="47"/>
      <c r="N31" s="46"/>
      <c r="O31" s="46"/>
      <c r="P31" s="46"/>
      <c r="Q31" s="15"/>
      <c r="R31" s="15"/>
      <c r="S31" s="15"/>
      <c r="T31" s="15"/>
      <c r="U31" s="15"/>
      <c r="V31" s="15"/>
      <c r="W31" s="15"/>
      <c r="X31" s="15"/>
      <c r="Y31" s="15"/>
      <c r="Z31" s="48"/>
      <c r="AA31" s="49">
        <v>1</v>
      </c>
      <c r="AB31" s="15"/>
    </row>
    <row r="32" spans="1:28" ht="14.25" customHeight="1" x14ac:dyDescent="0.15">
      <c r="A32" s="10" t="s">
        <v>115</v>
      </c>
      <c r="B32" s="6" t="s">
        <v>112</v>
      </c>
      <c r="C32" s="35">
        <f t="shared" si="0"/>
        <v>2</v>
      </c>
      <c r="D32" s="41"/>
      <c r="E32" s="42"/>
      <c r="F32" s="43"/>
      <c r="G32" s="9"/>
      <c r="H32" s="44"/>
      <c r="I32" s="45"/>
      <c r="J32" s="46">
        <v>1</v>
      </c>
      <c r="K32" s="46"/>
      <c r="L32" s="46"/>
      <c r="M32" s="47">
        <v>1</v>
      </c>
      <c r="N32" s="46"/>
      <c r="O32" s="46"/>
      <c r="P32" s="46"/>
      <c r="Q32" s="15"/>
      <c r="R32" s="15"/>
      <c r="S32" s="15"/>
      <c r="T32" s="15"/>
      <c r="U32" s="15"/>
      <c r="V32" s="15"/>
      <c r="W32" s="15"/>
      <c r="X32" s="15"/>
      <c r="Y32" s="15"/>
      <c r="Z32" s="48"/>
      <c r="AA32" s="49"/>
      <c r="AB32" s="15"/>
    </row>
    <row r="33" spans="1:28" ht="14.25" customHeight="1" x14ac:dyDescent="0.15">
      <c r="A33" s="10" t="s">
        <v>116</v>
      </c>
      <c r="B33" s="6" t="s">
        <v>112</v>
      </c>
      <c r="C33" s="35">
        <f t="shared" si="0"/>
        <v>1</v>
      </c>
      <c r="D33" s="41"/>
      <c r="E33" s="42"/>
      <c r="F33" s="43"/>
      <c r="G33" s="9"/>
      <c r="H33" s="44"/>
      <c r="I33" s="45"/>
      <c r="J33" s="46"/>
      <c r="K33" s="46"/>
      <c r="L33" s="46">
        <v>1</v>
      </c>
      <c r="M33" s="47"/>
      <c r="N33" s="46"/>
      <c r="O33" s="46"/>
      <c r="P33" s="46"/>
      <c r="Q33" s="15"/>
      <c r="R33" s="15"/>
      <c r="S33" s="15"/>
      <c r="T33" s="15"/>
      <c r="U33" s="15"/>
      <c r="V33" s="15"/>
      <c r="W33" s="15"/>
      <c r="X33" s="15"/>
      <c r="Y33" s="15"/>
      <c r="Z33" s="48"/>
      <c r="AA33" s="49"/>
      <c r="AB33" s="15"/>
    </row>
    <row r="34" spans="1:28" ht="14.25" customHeight="1" x14ac:dyDescent="0.15">
      <c r="A34" s="10" t="s">
        <v>117</v>
      </c>
      <c r="B34" s="6" t="s">
        <v>112</v>
      </c>
      <c r="C34" s="35">
        <f t="shared" si="0"/>
        <v>2</v>
      </c>
      <c r="D34" s="41"/>
      <c r="E34" s="42"/>
      <c r="F34" s="43"/>
      <c r="G34" s="9"/>
      <c r="H34" s="44"/>
      <c r="I34" s="45"/>
      <c r="J34" s="46">
        <v>1</v>
      </c>
      <c r="K34" s="46"/>
      <c r="L34" s="46"/>
      <c r="M34" s="47"/>
      <c r="N34" s="46"/>
      <c r="O34" s="46"/>
      <c r="P34" s="46"/>
      <c r="Q34" s="15"/>
      <c r="R34" s="15"/>
      <c r="S34" s="15"/>
      <c r="T34" s="15"/>
      <c r="U34" s="15"/>
      <c r="V34" s="15"/>
      <c r="W34" s="15"/>
      <c r="X34" s="15"/>
      <c r="Y34" s="15"/>
      <c r="Z34" s="48"/>
      <c r="AA34" s="49">
        <v>1</v>
      </c>
      <c r="AB34" s="15"/>
    </row>
    <row r="35" spans="1:28" ht="14.25" customHeight="1" x14ac:dyDescent="0.15">
      <c r="A35" s="10" t="s">
        <v>118</v>
      </c>
      <c r="B35" s="6" t="s">
        <v>119</v>
      </c>
      <c r="C35" s="35">
        <f t="shared" si="0"/>
        <v>0</v>
      </c>
      <c r="D35" s="41"/>
      <c r="E35" s="42"/>
      <c r="F35" s="43"/>
      <c r="G35" s="9"/>
      <c r="H35" s="44"/>
      <c r="I35" s="45"/>
      <c r="J35" s="46"/>
      <c r="K35" s="46"/>
      <c r="L35" s="46"/>
      <c r="M35" s="47"/>
      <c r="N35" s="46"/>
      <c r="O35" s="46"/>
      <c r="P35" s="46"/>
      <c r="Q35" s="15"/>
      <c r="R35" s="15"/>
      <c r="S35" s="15"/>
      <c r="T35" s="15"/>
      <c r="U35" s="15"/>
      <c r="V35" s="15"/>
      <c r="W35" s="15"/>
      <c r="X35" s="15"/>
      <c r="Y35" s="15"/>
      <c r="Z35" s="48"/>
      <c r="AA35" s="49"/>
      <c r="AB35" s="15"/>
    </row>
    <row r="36" spans="1:28" ht="14.25" customHeight="1" x14ac:dyDescent="0.15">
      <c r="A36" s="10" t="s">
        <v>120</v>
      </c>
      <c r="B36" s="6" t="s">
        <v>119</v>
      </c>
      <c r="C36" s="35">
        <f t="shared" si="0"/>
        <v>0</v>
      </c>
      <c r="D36" s="41"/>
      <c r="E36" s="42"/>
      <c r="F36" s="43"/>
      <c r="G36" s="9"/>
      <c r="H36" s="44"/>
      <c r="I36" s="45"/>
      <c r="J36" s="46"/>
      <c r="K36" s="46"/>
      <c r="L36" s="46"/>
      <c r="M36" s="47"/>
      <c r="N36" s="46"/>
      <c r="O36" s="46"/>
      <c r="P36" s="46"/>
      <c r="Q36" s="15"/>
      <c r="R36" s="15"/>
      <c r="S36" s="15"/>
      <c r="T36" s="15"/>
      <c r="U36" s="15"/>
      <c r="V36" s="15"/>
      <c r="W36" s="15"/>
      <c r="X36" s="15"/>
      <c r="Y36" s="15"/>
      <c r="Z36" s="48"/>
      <c r="AA36" s="49"/>
      <c r="AB36" s="15"/>
    </row>
    <row r="37" spans="1:28" ht="14.25" customHeight="1" x14ac:dyDescent="0.15">
      <c r="A37" s="10" t="s">
        <v>121</v>
      </c>
      <c r="B37" s="6" t="s">
        <v>119</v>
      </c>
      <c r="C37" s="35">
        <f t="shared" si="0"/>
        <v>1</v>
      </c>
      <c r="D37" s="41"/>
      <c r="E37" s="42"/>
      <c r="F37" s="43"/>
      <c r="G37" s="9"/>
      <c r="H37" s="44"/>
      <c r="I37" s="45"/>
      <c r="J37" s="46"/>
      <c r="K37" s="46"/>
      <c r="L37" s="46"/>
      <c r="M37" s="47"/>
      <c r="N37" s="46"/>
      <c r="O37" s="46"/>
      <c r="P37" s="46"/>
      <c r="Q37" s="15"/>
      <c r="R37" s="15"/>
      <c r="S37" s="15"/>
      <c r="T37" s="15"/>
      <c r="U37" s="15"/>
      <c r="V37" s="15"/>
      <c r="W37" s="15"/>
      <c r="X37" s="15"/>
      <c r="Y37" s="15"/>
      <c r="Z37" s="48">
        <v>1</v>
      </c>
      <c r="AA37" s="49"/>
      <c r="AB37" s="15"/>
    </row>
    <row r="38" spans="1:28" ht="14.25" customHeight="1" x14ac:dyDescent="0.15">
      <c r="A38" s="10" t="s">
        <v>122</v>
      </c>
      <c r="B38" s="6" t="s">
        <v>119</v>
      </c>
      <c r="C38" s="35">
        <f t="shared" si="0"/>
        <v>1</v>
      </c>
      <c r="D38" s="41"/>
      <c r="E38" s="42"/>
      <c r="F38" s="43"/>
      <c r="G38" s="9"/>
      <c r="H38" s="44"/>
      <c r="I38" s="45"/>
      <c r="J38" s="46"/>
      <c r="K38" s="46"/>
      <c r="L38" s="46"/>
      <c r="M38" s="47">
        <v>1</v>
      </c>
      <c r="N38" s="46"/>
      <c r="O38" s="46"/>
      <c r="P38" s="46"/>
      <c r="Q38" s="15"/>
      <c r="R38" s="15"/>
      <c r="S38" s="15"/>
      <c r="T38" s="15"/>
      <c r="U38" s="15"/>
      <c r="V38" s="15"/>
      <c r="W38" s="15"/>
      <c r="X38" s="15"/>
      <c r="Y38" s="15"/>
      <c r="Z38" s="48"/>
      <c r="AA38" s="49"/>
      <c r="AB38" s="15"/>
    </row>
    <row r="39" spans="1:28" ht="14.25" customHeight="1" x14ac:dyDescent="0.15">
      <c r="A39" s="10" t="s">
        <v>123</v>
      </c>
      <c r="B39" s="6" t="s">
        <v>124</v>
      </c>
      <c r="C39" s="35">
        <f t="shared" si="0"/>
        <v>2</v>
      </c>
      <c r="D39" s="41"/>
      <c r="E39" s="42"/>
      <c r="F39" s="43"/>
      <c r="G39" s="9"/>
      <c r="H39" s="44"/>
      <c r="I39" s="45">
        <v>1</v>
      </c>
      <c r="J39" s="46"/>
      <c r="K39" s="46"/>
      <c r="L39" s="46"/>
      <c r="M39" s="47"/>
      <c r="N39" s="46"/>
      <c r="O39" s="46"/>
      <c r="P39" s="46"/>
      <c r="Q39" s="15"/>
      <c r="R39" s="15"/>
      <c r="S39" s="15"/>
      <c r="T39" s="15"/>
      <c r="U39" s="15"/>
      <c r="V39" s="15"/>
      <c r="W39" s="15"/>
      <c r="X39" s="15">
        <v>1</v>
      </c>
      <c r="Y39" s="15"/>
      <c r="Z39" s="48"/>
      <c r="AA39" s="49"/>
      <c r="AB39" s="15"/>
    </row>
    <row r="40" spans="1:28" ht="14.25" customHeight="1" x14ac:dyDescent="0.15">
      <c r="A40" s="10" t="s">
        <v>125</v>
      </c>
      <c r="B40" s="6" t="s">
        <v>124</v>
      </c>
      <c r="C40" s="35">
        <f t="shared" si="0"/>
        <v>2</v>
      </c>
      <c r="D40" s="41"/>
      <c r="E40" s="42"/>
      <c r="F40" s="43"/>
      <c r="G40" s="9"/>
      <c r="H40" s="44">
        <v>1</v>
      </c>
      <c r="I40" s="45"/>
      <c r="J40" s="46">
        <v>1</v>
      </c>
      <c r="K40" s="46"/>
      <c r="L40" s="46"/>
      <c r="M40" s="47"/>
      <c r="N40" s="46"/>
      <c r="O40" s="46"/>
      <c r="P40" s="46"/>
      <c r="Q40" s="15"/>
      <c r="R40" s="15"/>
      <c r="S40" s="15"/>
      <c r="T40" s="15"/>
      <c r="U40" s="15"/>
      <c r="V40" s="15"/>
      <c r="W40" s="15"/>
      <c r="X40" s="15"/>
      <c r="Y40" s="15"/>
      <c r="Z40" s="48"/>
      <c r="AA40" s="49"/>
      <c r="AB40" s="15"/>
    </row>
    <row r="41" spans="1:28" ht="14.25" customHeight="1" x14ac:dyDescent="0.15">
      <c r="A41" s="10" t="s">
        <v>126</v>
      </c>
      <c r="B41" s="6" t="s">
        <v>124</v>
      </c>
      <c r="C41" s="35">
        <f t="shared" si="0"/>
        <v>1</v>
      </c>
      <c r="D41" s="41"/>
      <c r="E41" s="42"/>
      <c r="F41" s="43"/>
      <c r="G41" s="9"/>
      <c r="H41" s="44"/>
      <c r="I41" s="45"/>
      <c r="J41" s="46"/>
      <c r="K41" s="46"/>
      <c r="L41" s="46"/>
      <c r="M41" s="47"/>
      <c r="N41" s="46"/>
      <c r="O41" s="46"/>
      <c r="P41" s="46"/>
      <c r="Q41" s="15"/>
      <c r="R41" s="15"/>
      <c r="S41" s="15"/>
      <c r="T41" s="15"/>
      <c r="U41" s="15"/>
      <c r="V41" s="15"/>
      <c r="W41" s="15"/>
      <c r="X41" s="15"/>
      <c r="Y41" s="15"/>
      <c r="Z41" s="48"/>
      <c r="AA41" s="49">
        <v>1</v>
      </c>
      <c r="AB41" s="15"/>
    </row>
    <row r="42" spans="1:28" ht="14.25" customHeight="1" x14ac:dyDescent="0.15">
      <c r="A42" s="10" t="s">
        <v>127</v>
      </c>
      <c r="B42" s="6" t="s">
        <v>128</v>
      </c>
      <c r="C42" s="35">
        <f t="shared" si="0"/>
        <v>1</v>
      </c>
      <c r="D42" s="41"/>
      <c r="E42" s="42"/>
      <c r="F42" s="43"/>
      <c r="G42" s="9"/>
      <c r="H42" s="44"/>
      <c r="I42" s="45"/>
      <c r="J42" s="46"/>
      <c r="K42" s="46">
        <v>1</v>
      </c>
      <c r="L42" s="46"/>
      <c r="M42" s="47"/>
      <c r="N42" s="46"/>
      <c r="O42" s="46"/>
      <c r="P42" s="46"/>
      <c r="Q42" s="15"/>
      <c r="R42" s="15"/>
      <c r="S42" s="15"/>
      <c r="T42" s="15"/>
      <c r="U42" s="15"/>
      <c r="V42" s="15"/>
      <c r="W42" s="15"/>
      <c r="X42" s="15"/>
      <c r="Y42" s="15"/>
      <c r="Z42" s="48"/>
      <c r="AA42" s="49"/>
      <c r="AB42" s="15"/>
    </row>
    <row r="43" spans="1:28" ht="14.25" customHeight="1" x14ac:dyDescent="0.15">
      <c r="A43" s="10" t="s">
        <v>129</v>
      </c>
      <c r="B43" s="6" t="s">
        <v>128</v>
      </c>
      <c r="C43" s="35">
        <f t="shared" si="0"/>
        <v>0</v>
      </c>
      <c r="D43" s="41"/>
      <c r="E43" s="42"/>
      <c r="F43" s="43"/>
      <c r="G43" s="9"/>
      <c r="H43" s="44"/>
      <c r="I43" s="45"/>
      <c r="J43" s="46"/>
      <c r="K43" s="46"/>
      <c r="L43" s="46"/>
      <c r="M43" s="47"/>
      <c r="N43" s="46"/>
      <c r="O43" s="46"/>
      <c r="P43" s="46"/>
      <c r="Q43" s="15"/>
      <c r="R43" s="15"/>
      <c r="S43" s="15"/>
      <c r="T43" s="15"/>
      <c r="U43" s="15"/>
      <c r="V43" s="15"/>
      <c r="W43" s="15"/>
      <c r="X43" s="15"/>
      <c r="Y43" s="15"/>
      <c r="Z43" s="48"/>
      <c r="AA43" s="49"/>
      <c r="AB43" s="15"/>
    </row>
    <row r="44" spans="1:28" ht="14.25" customHeight="1" x14ac:dyDescent="0.15">
      <c r="A44" s="10" t="s">
        <v>130</v>
      </c>
      <c r="B44" s="6" t="s">
        <v>128</v>
      </c>
      <c r="C44" s="35">
        <f t="shared" si="0"/>
        <v>0</v>
      </c>
      <c r="D44" s="41"/>
      <c r="E44" s="42"/>
      <c r="F44" s="43"/>
      <c r="G44" s="9"/>
      <c r="H44" s="44"/>
      <c r="I44" s="45"/>
      <c r="J44" s="46"/>
      <c r="K44" s="46"/>
      <c r="L44" s="46"/>
      <c r="M44" s="47"/>
      <c r="N44" s="46"/>
      <c r="O44" s="46"/>
      <c r="P44" s="46"/>
      <c r="Q44" s="15"/>
      <c r="R44" s="15"/>
      <c r="S44" s="15"/>
      <c r="T44" s="15"/>
      <c r="U44" s="15"/>
      <c r="V44" s="15"/>
      <c r="W44" s="15"/>
      <c r="X44" s="15"/>
      <c r="Y44" s="15"/>
      <c r="Z44" s="48"/>
      <c r="AA44" s="49"/>
      <c r="AB44" s="15"/>
    </row>
    <row r="45" spans="1:28" ht="14.25" customHeight="1" x14ac:dyDescent="0.15">
      <c r="A45" s="10" t="s">
        <v>131</v>
      </c>
      <c r="B45" s="6" t="s">
        <v>128</v>
      </c>
      <c r="C45" s="35">
        <f t="shared" si="0"/>
        <v>5</v>
      </c>
      <c r="D45" s="41"/>
      <c r="E45" s="42">
        <v>1</v>
      </c>
      <c r="F45" s="43"/>
      <c r="G45" s="9"/>
      <c r="H45" s="44"/>
      <c r="I45" s="45"/>
      <c r="J45" s="46">
        <v>1</v>
      </c>
      <c r="K45" s="46"/>
      <c r="L45" s="46">
        <v>1</v>
      </c>
      <c r="M45" s="47"/>
      <c r="N45" s="46">
        <v>1</v>
      </c>
      <c r="O45" s="46"/>
      <c r="P45" s="46">
        <v>1</v>
      </c>
      <c r="Q45" s="15"/>
      <c r="R45" s="15"/>
      <c r="S45" s="15"/>
      <c r="T45" s="15"/>
      <c r="U45" s="15"/>
      <c r="V45" s="15"/>
      <c r="W45" s="15"/>
      <c r="X45" s="15"/>
      <c r="Y45" s="15"/>
      <c r="Z45" s="48"/>
      <c r="AA45" s="49"/>
      <c r="AB45" s="15"/>
    </row>
    <row r="46" spans="1:28" ht="14.25" customHeight="1" x14ac:dyDescent="0.15">
      <c r="A46" s="10" t="s">
        <v>132</v>
      </c>
      <c r="B46" s="6" t="s">
        <v>133</v>
      </c>
      <c r="C46" s="35">
        <f t="shared" si="0"/>
        <v>0</v>
      </c>
      <c r="D46" s="41"/>
      <c r="E46" s="42"/>
      <c r="F46" s="43"/>
      <c r="G46" s="9"/>
      <c r="H46" s="44"/>
      <c r="I46" s="45"/>
      <c r="J46" s="46"/>
      <c r="K46" s="46"/>
      <c r="L46" s="46"/>
      <c r="M46" s="47"/>
      <c r="N46" s="46"/>
      <c r="O46" s="46"/>
      <c r="P46" s="46"/>
      <c r="Q46" s="15"/>
      <c r="R46" s="15"/>
      <c r="S46" s="15"/>
      <c r="T46" s="15"/>
      <c r="U46" s="15"/>
      <c r="V46" s="15"/>
      <c r="W46" s="15"/>
      <c r="X46" s="15"/>
      <c r="Y46" s="15"/>
      <c r="Z46" s="48"/>
      <c r="AA46" s="49"/>
      <c r="AB46" s="15"/>
    </row>
    <row r="47" spans="1:28" ht="14.25" customHeight="1" x14ac:dyDescent="0.15">
      <c r="A47" s="10" t="s">
        <v>134</v>
      </c>
      <c r="B47" s="6" t="s">
        <v>133</v>
      </c>
      <c r="C47" s="35">
        <f t="shared" si="0"/>
        <v>1</v>
      </c>
      <c r="D47" s="41"/>
      <c r="E47" s="42"/>
      <c r="F47" s="43"/>
      <c r="G47" s="9"/>
      <c r="H47" s="44"/>
      <c r="I47" s="45"/>
      <c r="J47" s="46"/>
      <c r="K47" s="46"/>
      <c r="L47" s="46"/>
      <c r="M47" s="47"/>
      <c r="N47" s="46"/>
      <c r="O47" s="46"/>
      <c r="P47" s="46"/>
      <c r="Q47" s="15"/>
      <c r="R47" s="15"/>
      <c r="S47" s="15"/>
      <c r="T47" s="15"/>
      <c r="U47" s="15"/>
      <c r="V47" s="15"/>
      <c r="W47" s="15"/>
      <c r="X47" s="15"/>
      <c r="Y47" s="15"/>
      <c r="Z47" s="48"/>
      <c r="AA47" s="49">
        <v>1</v>
      </c>
      <c r="AB47" s="15"/>
    </row>
    <row r="48" spans="1:28" ht="14.25" customHeight="1" x14ac:dyDescent="0.15">
      <c r="A48" s="10" t="s">
        <v>135</v>
      </c>
      <c r="B48" s="6" t="s">
        <v>133</v>
      </c>
      <c r="C48" s="35">
        <f t="shared" si="0"/>
        <v>0</v>
      </c>
      <c r="D48" s="41"/>
      <c r="E48" s="42"/>
      <c r="F48" s="43"/>
      <c r="G48" s="9"/>
      <c r="H48" s="44"/>
      <c r="I48" s="45"/>
      <c r="J48" s="46"/>
      <c r="K48" s="46"/>
      <c r="L48" s="46"/>
      <c r="M48" s="47"/>
      <c r="N48" s="46"/>
      <c r="O48" s="46"/>
      <c r="P48" s="46"/>
      <c r="Q48" s="15"/>
      <c r="R48" s="15"/>
      <c r="S48" s="15"/>
      <c r="T48" s="15"/>
      <c r="U48" s="15"/>
      <c r="V48" s="15"/>
      <c r="W48" s="15"/>
      <c r="X48" s="15"/>
      <c r="Y48" s="15"/>
      <c r="Z48" s="48"/>
      <c r="AA48" s="49"/>
      <c r="AB48" s="15"/>
    </row>
    <row r="49" spans="1:28" ht="14.25" customHeight="1" x14ac:dyDescent="0.15">
      <c r="A49" s="10" t="s">
        <v>136</v>
      </c>
      <c r="B49" s="6" t="s">
        <v>137</v>
      </c>
      <c r="C49" s="35">
        <f t="shared" si="0"/>
        <v>2</v>
      </c>
      <c r="D49" s="41"/>
      <c r="E49" s="42"/>
      <c r="F49" s="43"/>
      <c r="G49" s="9"/>
      <c r="H49" s="44">
        <v>1</v>
      </c>
      <c r="I49" s="45"/>
      <c r="J49" s="46">
        <v>1</v>
      </c>
      <c r="K49" s="46"/>
      <c r="L49" s="46"/>
      <c r="M49" s="47"/>
      <c r="N49" s="46"/>
      <c r="O49" s="46"/>
      <c r="P49" s="46"/>
      <c r="Q49" s="15"/>
      <c r="R49" s="15"/>
      <c r="S49" s="15"/>
      <c r="T49" s="15"/>
      <c r="U49" s="15"/>
      <c r="V49" s="15"/>
      <c r="W49" s="15"/>
      <c r="X49" s="15"/>
      <c r="Y49" s="15"/>
      <c r="Z49" s="48"/>
      <c r="AA49" s="49"/>
      <c r="AB49" s="15"/>
    </row>
    <row r="50" spans="1:28" ht="14.25" customHeight="1" x14ac:dyDescent="0.15">
      <c r="A50" s="10" t="s">
        <v>138</v>
      </c>
      <c r="B50" s="6" t="s">
        <v>137</v>
      </c>
      <c r="C50" s="35">
        <f t="shared" si="0"/>
        <v>2</v>
      </c>
      <c r="D50" s="41"/>
      <c r="E50" s="42"/>
      <c r="F50" s="43">
        <v>1</v>
      </c>
      <c r="G50" s="9"/>
      <c r="H50" s="44"/>
      <c r="I50" s="45"/>
      <c r="J50" s="46"/>
      <c r="K50" s="46">
        <v>1</v>
      </c>
      <c r="L50" s="46"/>
      <c r="M50" s="47"/>
      <c r="N50" s="46"/>
      <c r="O50" s="46"/>
      <c r="P50" s="46"/>
      <c r="Q50" s="15"/>
      <c r="R50" s="15"/>
      <c r="S50" s="15"/>
      <c r="T50" s="15"/>
      <c r="U50" s="15"/>
      <c r="V50" s="15"/>
      <c r="W50" s="15"/>
      <c r="X50" s="15"/>
      <c r="Y50" s="15"/>
      <c r="Z50" s="48"/>
      <c r="AA50" s="49"/>
      <c r="AB50" s="15"/>
    </row>
    <row r="51" spans="1:28" ht="14.25" customHeight="1" x14ac:dyDescent="0.15">
      <c r="A51" s="10" t="s">
        <v>139</v>
      </c>
      <c r="B51" s="6" t="s">
        <v>140</v>
      </c>
      <c r="C51" s="35">
        <f t="shared" si="0"/>
        <v>1</v>
      </c>
      <c r="D51" s="41"/>
      <c r="E51" s="42"/>
      <c r="F51" s="43"/>
      <c r="G51" s="9"/>
      <c r="H51" s="44"/>
      <c r="I51" s="45">
        <v>1</v>
      </c>
      <c r="J51" s="46"/>
      <c r="K51" s="46"/>
      <c r="L51" s="46"/>
      <c r="M51" s="47"/>
      <c r="N51" s="46"/>
      <c r="O51" s="46"/>
      <c r="P51" s="46"/>
      <c r="Q51" s="15"/>
      <c r="R51" s="15"/>
      <c r="S51" s="15"/>
      <c r="T51" s="15"/>
      <c r="U51" s="15"/>
      <c r="V51" s="15"/>
      <c r="W51" s="15"/>
      <c r="X51" s="15"/>
      <c r="Y51" s="15"/>
      <c r="Z51" s="48"/>
      <c r="AA51" s="49"/>
      <c r="AB51" s="15"/>
    </row>
    <row r="52" spans="1:28" ht="14.25" customHeight="1" x14ac:dyDescent="0.15">
      <c r="A52" s="10" t="s">
        <v>141</v>
      </c>
      <c r="B52" s="6" t="s">
        <v>140</v>
      </c>
      <c r="C52" s="35">
        <f t="shared" si="0"/>
        <v>1</v>
      </c>
      <c r="D52" s="41"/>
      <c r="E52" s="42"/>
      <c r="F52" s="43"/>
      <c r="G52" s="9"/>
      <c r="H52" s="44"/>
      <c r="I52" s="45"/>
      <c r="J52" s="46">
        <v>1</v>
      </c>
      <c r="K52" s="46"/>
      <c r="L52" s="46"/>
      <c r="M52" s="47"/>
      <c r="N52" s="46"/>
      <c r="O52" s="46"/>
      <c r="P52" s="46"/>
      <c r="Q52" s="15"/>
      <c r="R52" s="15"/>
      <c r="S52" s="15"/>
      <c r="T52" s="15"/>
      <c r="U52" s="15"/>
      <c r="V52" s="15"/>
      <c r="W52" s="15"/>
      <c r="X52" s="15"/>
      <c r="Y52" s="15"/>
      <c r="Z52" s="48"/>
      <c r="AA52" s="49"/>
      <c r="AB52" s="15"/>
    </row>
    <row r="53" spans="1:28" ht="14.25" customHeight="1" x14ac:dyDescent="0.15">
      <c r="A53" s="10" t="s">
        <v>142</v>
      </c>
      <c r="B53" s="6" t="s">
        <v>143</v>
      </c>
      <c r="C53" s="35">
        <f t="shared" si="0"/>
        <v>0</v>
      </c>
      <c r="D53" s="41"/>
      <c r="E53" s="42"/>
      <c r="F53" s="43"/>
      <c r="G53" s="9"/>
      <c r="H53" s="44"/>
      <c r="I53" s="45"/>
      <c r="J53" s="46"/>
      <c r="K53" s="46"/>
      <c r="L53" s="46"/>
      <c r="M53" s="47"/>
      <c r="N53" s="46"/>
      <c r="O53" s="46"/>
      <c r="P53" s="46"/>
      <c r="Q53" s="15"/>
      <c r="R53" s="15"/>
      <c r="S53" s="15"/>
      <c r="T53" s="15"/>
      <c r="U53" s="15"/>
      <c r="V53" s="15"/>
      <c r="W53" s="15"/>
      <c r="X53" s="15"/>
      <c r="Y53" s="15"/>
      <c r="Z53" s="48"/>
      <c r="AA53" s="49"/>
      <c r="AB53" s="15"/>
    </row>
    <row r="54" spans="1:28" ht="14.25" customHeight="1" x14ac:dyDescent="0.15">
      <c r="C54" s="11">
        <f t="shared" ref="C54:AB54" si="1">SUM(C3:C53)</f>
        <v>78</v>
      </c>
      <c r="D54" s="11">
        <f t="shared" si="1"/>
        <v>8</v>
      </c>
      <c r="E54" s="11">
        <f t="shared" si="1"/>
        <v>10</v>
      </c>
      <c r="F54" s="11">
        <f t="shared" si="1"/>
        <v>1</v>
      </c>
      <c r="G54" s="11">
        <f t="shared" si="1"/>
        <v>0</v>
      </c>
      <c r="H54" s="11">
        <f t="shared" si="1"/>
        <v>8</v>
      </c>
      <c r="I54" s="11">
        <f t="shared" si="1"/>
        <v>5</v>
      </c>
      <c r="J54" s="11">
        <f t="shared" si="1"/>
        <v>8</v>
      </c>
      <c r="K54" s="11">
        <f t="shared" si="1"/>
        <v>2</v>
      </c>
      <c r="L54" s="11">
        <f t="shared" si="1"/>
        <v>8</v>
      </c>
      <c r="M54" s="11">
        <f t="shared" si="1"/>
        <v>5</v>
      </c>
      <c r="N54" s="11">
        <f t="shared" si="1"/>
        <v>5</v>
      </c>
      <c r="O54" s="11">
        <f t="shared" si="1"/>
        <v>0</v>
      </c>
      <c r="P54" s="11">
        <f t="shared" si="1"/>
        <v>2</v>
      </c>
      <c r="Q54" s="11">
        <f t="shared" si="1"/>
        <v>0</v>
      </c>
      <c r="R54" s="11">
        <f t="shared" si="1"/>
        <v>0</v>
      </c>
      <c r="S54" s="11">
        <f t="shared" si="1"/>
        <v>0</v>
      </c>
      <c r="T54" s="11">
        <f t="shared" si="1"/>
        <v>0</v>
      </c>
      <c r="U54" s="11">
        <f t="shared" si="1"/>
        <v>0</v>
      </c>
      <c r="V54" s="11">
        <f t="shared" si="1"/>
        <v>1</v>
      </c>
      <c r="W54" s="11">
        <f t="shared" si="1"/>
        <v>0</v>
      </c>
      <c r="X54" s="11">
        <f t="shared" si="1"/>
        <v>2</v>
      </c>
      <c r="Y54" s="11">
        <f t="shared" si="1"/>
        <v>0</v>
      </c>
      <c r="Z54" s="11">
        <f t="shared" si="1"/>
        <v>3</v>
      </c>
      <c r="AA54" s="11">
        <f t="shared" si="1"/>
        <v>10</v>
      </c>
      <c r="AB54" s="11">
        <f t="shared" si="1"/>
        <v>0</v>
      </c>
    </row>
    <row r="55" spans="1:28" ht="15" x14ac:dyDescent="0.15">
      <c r="A55" s="12" t="s">
        <v>0</v>
      </c>
      <c r="B55" t="s">
        <v>0</v>
      </c>
      <c r="C55" t="s">
        <v>0</v>
      </c>
      <c r="D55" s="11" t="s">
        <v>144</v>
      </c>
      <c r="F55" s="11"/>
      <c r="G55" s="19"/>
      <c r="H55" s="1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5" x14ac:dyDescent="0.15">
      <c r="A56" s="17">
        <v>1</v>
      </c>
      <c r="B56" s="33" t="s">
        <v>179</v>
      </c>
      <c r="C56" s="35">
        <f>SUM(D56:AB56)</f>
        <v>19</v>
      </c>
      <c r="D56" s="11">
        <f>D54</f>
        <v>8</v>
      </c>
      <c r="E56" s="11">
        <f>E54</f>
        <v>10</v>
      </c>
      <c r="F56" s="11">
        <f>F54</f>
        <v>1</v>
      </c>
      <c r="G56" s="11">
        <f>G54</f>
        <v>0</v>
      </c>
      <c r="H56" s="1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x14ac:dyDescent="0.15">
      <c r="A57" s="17">
        <v>2</v>
      </c>
      <c r="B57" s="23" t="s">
        <v>149</v>
      </c>
      <c r="C57" s="35">
        <f>SUM(D57:AB57)</f>
        <v>8</v>
      </c>
      <c r="D57" s="11" t="s">
        <v>144</v>
      </c>
      <c r="E57" s="13"/>
      <c r="F57"/>
      <c r="H57" s="19">
        <f>H54</f>
        <v>8</v>
      </c>
    </row>
    <row r="58" spans="1:28" x14ac:dyDescent="0.15">
      <c r="A58" s="17">
        <v>3</v>
      </c>
      <c r="B58" s="23" t="s">
        <v>150</v>
      </c>
      <c r="C58" s="35">
        <f>SUM(D58:AB58)</f>
        <v>5</v>
      </c>
      <c r="D58" s="11" t="s">
        <v>195</v>
      </c>
      <c r="E58" s="13"/>
      <c r="F58"/>
      <c r="H58" s="2"/>
      <c r="I58" s="11">
        <f>I54</f>
        <v>5</v>
      </c>
    </row>
    <row r="59" spans="1:28" x14ac:dyDescent="0.15">
      <c r="A59" s="17">
        <v>4</v>
      </c>
      <c r="B59" s="23" t="s">
        <v>180</v>
      </c>
      <c r="C59" s="35">
        <f>SUM(D59:AB59)</f>
        <v>8</v>
      </c>
      <c r="D59" s="11" t="s">
        <v>144</v>
      </c>
      <c r="E59" s="13"/>
      <c r="F59"/>
      <c r="H59" s="2"/>
      <c r="J59" s="11">
        <f>J54</f>
        <v>8</v>
      </c>
    </row>
    <row r="60" spans="1:28" x14ac:dyDescent="0.15">
      <c r="A60" s="17">
        <v>5</v>
      </c>
      <c r="B60" s="23" t="s">
        <v>181</v>
      </c>
      <c r="C60" s="35">
        <f>SUM(D60:AB60)</f>
        <v>8</v>
      </c>
      <c r="D60" s="11" t="s">
        <v>144</v>
      </c>
      <c r="E60" s="13"/>
      <c r="F60"/>
      <c r="H60" s="2"/>
      <c r="L60" s="11">
        <f>L54</f>
        <v>8</v>
      </c>
    </row>
    <row r="61" spans="1:28" x14ac:dyDescent="0.15">
      <c r="A61" s="17">
        <v>6</v>
      </c>
      <c r="B61" s="23" t="s">
        <v>361</v>
      </c>
      <c r="C61" s="35">
        <f>SUM(D61:AB61)</f>
        <v>5</v>
      </c>
      <c r="D61" s="11" t="s">
        <v>187</v>
      </c>
      <c r="E61" s="13"/>
      <c r="F61"/>
      <c r="H61" s="2"/>
      <c r="N61" s="11">
        <f>N54</f>
        <v>5</v>
      </c>
      <c r="O61" s="11">
        <f>O54</f>
        <v>0</v>
      </c>
    </row>
    <row r="62" spans="1:28" x14ac:dyDescent="0.15">
      <c r="A62" s="17">
        <v>7</v>
      </c>
      <c r="B62" s="23" t="s">
        <v>362</v>
      </c>
      <c r="C62" s="35">
        <f>SUM(D62:AB62)</f>
        <v>0</v>
      </c>
      <c r="D62" s="11" t="s">
        <v>196</v>
      </c>
      <c r="E62" s="13"/>
      <c r="F62"/>
      <c r="H62" s="2"/>
      <c r="Q62" s="11">
        <f>Q54</f>
        <v>0</v>
      </c>
      <c r="R62" s="11">
        <f>R54</f>
        <v>0</v>
      </c>
    </row>
    <row r="63" spans="1:28" x14ac:dyDescent="0.15">
      <c r="A63" s="17">
        <v>8</v>
      </c>
      <c r="B63" s="23" t="s">
        <v>366</v>
      </c>
      <c r="C63" s="35">
        <f>SUM(D63:AB63)</f>
        <v>0</v>
      </c>
      <c r="D63" s="11" t="s">
        <v>144</v>
      </c>
      <c r="E63" s="13"/>
      <c r="F63"/>
      <c r="H63" s="2"/>
      <c r="S63" s="11">
        <f>S54</f>
        <v>0</v>
      </c>
    </row>
    <row r="64" spans="1:28" x14ac:dyDescent="0.15">
      <c r="A64" s="17">
        <v>9</v>
      </c>
      <c r="B64" s="23" t="s">
        <v>368</v>
      </c>
      <c r="C64" s="35">
        <f>SUM(D64:AB64)</f>
        <v>0</v>
      </c>
      <c r="D64" s="11" t="s">
        <v>194</v>
      </c>
      <c r="E64" s="13"/>
      <c r="F64"/>
      <c r="H64" s="2"/>
      <c r="T64" s="11">
        <f>T54</f>
        <v>0</v>
      </c>
    </row>
    <row r="65" spans="1:28" x14ac:dyDescent="0.15">
      <c r="A65" s="17">
        <v>10</v>
      </c>
      <c r="B65" s="23" t="s">
        <v>380</v>
      </c>
      <c r="C65" s="35">
        <f>SUM(D65:AB65)</f>
        <v>1</v>
      </c>
      <c r="D65" s="11"/>
      <c r="E65" s="13"/>
      <c r="F65"/>
      <c r="H65" s="2"/>
      <c r="T65" s="11"/>
      <c r="V65" s="11">
        <f>V54</f>
        <v>1</v>
      </c>
    </row>
    <row r="66" spans="1:28" x14ac:dyDescent="0.15">
      <c r="A66" s="17">
        <v>11</v>
      </c>
      <c r="B66" s="23" t="s">
        <v>147</v>
      </c>
      <c r="C66" s="35">
        <f>SUM(D66:AB66)</f>
        <v>12</v>
      </c>
      <c r="D66" s="11" t="s">
        <v>197</v>
      </c>
      <c r="E66" s="13"/>
      <c r="F66"/>
      <c r="H66" s="2"/>
      <c r="K66" s="11">
        <f>K54</f>
        <v>2</v>
      </c>
      <c r="M66" s="11">
        <f>M54</f>
        <v>5</v>
      </c>
      <c r="P66" s="11">
        <f>P54</f>
        <v>2</v>
      </c>
      <c r="U66" s="11">
        <f>U54</f>
        <v>0</v>
      </c>
      <c r="V66" s="11"/>
      <c r="W66" s="11">
        <f>W54</f>
        <v>0</v>
      </c>
      <c r="Z66" s="11">
        <f>Z54</f>
        <v>3</v>
      </c>
    </row>
    <row r="67" spans="1:28" x14ac:dyDescent="0.15">
      <c r="A67" s="17">
        <v>12</v>
      </c>
      <c r="B67" s="23" t="s">
        <v>182</v>
      </c>
      <c r="C67" s="35">
        <f>SUM(D67:AB67)</f>
        <v>2</v>
      </c>
      <c r="D67" s="11" t="s">
        <v>144</v>
      </c>
      <c r="E67" s="13"/>
      <c r="F67"/>
      <c r="H67" s="2"/>
      <c r="X67" s="11">
        <f>X54</f>
        <v>2</v>
      </c>
      <c r="Y67" s="11">
        <f>Y54</f>
        <v>0</v>
      </c>
    </row>
    <row r="68" spans="1:28" x14ac:dyDescent="0.15">
      <c r="A68" s="17">
        <v>13</v>
      </c>
      <c r="B68" s="23" t="s">
        <v>183</v>
      </c>
      <c r="C68" s="35">
        <f>SUM(D68:AB68)</f>
        <v>10</v>
      </c>
      <c r="D68" s="11" t="s">
        <v>198</v>
      </c>
      <c r="E68" s="13"/>
      <c r="F68"/>
      <c r="H68" s="2"/>
      <c r="X68" s="11" t="s">
        <v>144</v>
      </c>
      <c r="AA68" s="11">
        <f>AA54</f>
        <v>10</v>
      </c>
      <c r="AB68" s="11">
        <f>AB54</f>
        <v>0</v>
      </c>
    </row>
    <row r="69" spans="1:28" x14ac:dyDescent="0.15">
      <c r="A69" s="17">
        <v>14</v>
      </c>
      <c r="B69" s="23" t="s">
        <v>151</v>
      </c>
      <c r="C69" s="35">
        <f>C54</f>
        <v>78</v>
      </c>
      <c r="D69" s="13"/>
    </row>
  </sheetData>
  <mergeCells count="8">
    <mergeCell ref="Z1:AB1"/>
    <mergeCell ref="D1:G1"/>
    <mergeCell ref="J1:K1"/>
    <mergeCell ref="L1:M1"/>
    <mergeCell ref="N1:P1"/>
    <mergeCell ref="Q1:R1"/>
    <mergeCell ref="T1:U1"/>
    <mergeCell ref="W1:Y1"/>
  </mergeCells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I1" sqref="I1"/>
    </sheetView>
  </sheetViews>
  <sheetFormatPr baseColWidth="10" defaultColWidth="9" defaultRowHeight="14" x14ac:dyDescent="0.15"/>
  <cols>
    <col min="2" max="2" width="10.5" bestFit="1" customWidth="1"/>
  </cols>
  <sheetData>
    <row r="1" spans="1:10" ht="19" x14ac:dyDescent="0.15">
      <c r="A1" s="20"/>
      <c r="B1" s="21" t="s">
        <v>223</v>
      </c>
      <c r="C1" s="20"/>
      <c r="D1" s="20"/>
      <c r="E1" s="20"/>
      <c r="F1" s="20"/>
      <c r="G1" s="20"/>
      <c r="H1" s="20"/>
      <c r="I1" s="20"/>
      <c r="J1" s="20"/>
    </row>
    <row r="2" spans="1:10" x14ac:dyDescent="0.15">
      <c r="A2" s="20"/>
      <c r="B2" s="20" t="s">
        <v>1</v>
      </c>
      <c r="C2" s="20"/>
      <c r="D2" s="20"/>
      <c r="E2" s="20"/>
      <c r="F2" s="20"/>
      <c r="G2" s="20"/>
      <c r="H2" s="20"/>
      <c r="I2" s="20"/>
      <c r="J2" s="20"/>
    </row>
    <row r="3" spans="1:10" x14ac:dyDescent="0.15">
      <c r="A3" s="20"/>
      <c r="B3" s="20" t="s">
        <v>2</v>
      </c>
      <c r="C3" s="20"/>
      <c r="D3" s="20"/>
      <c r="E3" s="20"/>
      <c r="F3" s="20"/>
      <c r="G3" s="20"/>
      <c r="H3" s="20"/>
      <c r="I3" s="20"/>
      <c r="J3" s="20"/>
    </row>
    <row r="4" spans="1:10" x14ac:dyDescent="0.15">
      <c r="A4" s="20"/>
      <c r="B4" s="20" t="s">
        <v>3</v>
      </c>
      <c r="C4" s="20"/>
      <c r="D4" s="20"/>
      <c r="E4" s="20"/>
      <c r="F4" s="20"/>
      <c r="G4" s="20"/>
      <c r="H4" s="20"/>
      <c r="I4" s="20"/>
      <c r="J4" s="20"/>
    </row>
    <row r="5" spans="1:10" x14ac:dyDescent="0.15">
      <c r="A5" s="20"/>
      <c r="B5" s="20" t="s">
        <v>4</v>
      </c>
      <c r="C5" s="20"/>
      <c r="D5" s="20"/>
      <c r="E5" s="20"/>
      <c r="F5" s="20"/>
      <c r="G5" s="20"/>
      <c r="H5" s="20"/>
      <c r="I5" s="20"/>
      <c r="J5" s="20"/>
    </row>
    <row r="6" spans="1:10" x14ac:dyDescent="0.15">
      <c r="A6" s="20"/>
      <c r="B6" s="20" t="s">
        <v>3</v>
      </c>
      <c r="C6" s="20"/>
      <c r="D6" s="20"/>
      <c r="E6" s="20"/>
      <c r="F6" s="20"/>
      <c r="G6" s="20"/>
      <c r="H6" s="20"/>
      <c r="I6" s="20"/>
      <c r="J6" s="20"/>
    </row>
    <row r="7" spans="1:10" x14ac:dyDescent="0.15">
      <c r="A7" s="20"/>
      <c r="B7" s="20" t="s">
        <v>5</v>
      </c>
      <c r="C7" s="20"/>
      <c r="D7" s="20"/>
      <c r="E7" s="20"/>
      <c r="F7" s="20"/>
      <c r="G7" s="20"/>
      <c r="H7" s="20"/>
      <c r="I7" s="20"/>
      <c r="J7" s="20"/>
    </row>
    <row r="8" spans="1:10" x14ac:dyDescent="0.15">
      <c r="A8" s="20"/>
      <c r="B8" s="20" t="s">
        <v>3</v>
      </c>
      <c r="C8" s="20"/>
      <c r="D8" s="20"/>
      <c r="E8" s="20"/>
      <c r="F8" s="20"/>
      <c r="G8" s="20"/>
      <c r="H8" s="20"/>
      <c r="I8" s="20"/>
      <c r="J8" s="20"/>
    </row>
    <row r="9" spans="1:10" x14ac:dyDescent="0.15">
      <c r="A9" s="20"/>
      <c r="B9" s="20" t="s">
        <v>6</v>
      </c>
      <c r="C9" s="20"/>
      <c r="D9" s="20"/>
      <c r="E9" s="20"/>
      <c r="F9" s="20"/>
      <c r="G9" s="20"/>
      <c r="H9" s="20"/>
      <c r="I9" s="20"/>
      <c r="J9" s="20"/>
    </row>
    <row r="10" spans="1:10" x14ac:dyDescent="0.15">
      <c r="A10" s="20"/>
      <c r="B10" s="20" t="s">
        <v>7</v>
      </c>
      <c r="C10" s="20"/>
      <c r="D10" s="20"/>
      <c r="E10" s="20"/>
      <c r="F10" s="20"/>
      <c r="G10" s="20"/>
      <c r="H10" s="20"/>
      <c r="I10" s="20"/>
      <c r="J10" s="20"/>
    </row>
    <row r="11" spans="1:10" x14ac:dyDescent="0.15">
      <c r="A11" s="20"/>
      <c r="B11" s="20" t="s">
        <v>8</v>
      </c>
      <c r="C11" s="20"/>
      <c r="D11" s="20"/>
      <c r="E11" s="20"/>
      <c r="F11" s="20"/>
      <c r="G11" s="20"/>
      <c r="H11" s="20"/>
      <c r="I11" s="20"/>
      <c r="J11" s="20"/>
    </row>
    <row r="12" spans="1:10" x14ac:dyDescent="0.15">
      <c r="A12" s="20"/>
      <c r="B12" s="20" t="s">
        <v>9</v>
      </c>
      <c r="C12" s="20"/>
      <c r="D12" s="20"/>
      <c r="E12" s="20"/>
      <c r="F12" s="20"/>
      <c r="G12" s="20"/>
      <c r="H12" s="20"/>
      <c r="I12" s="20"/>
      <c r="J12" s="20"/>
    </row>
    <row r="13" spans="1:10" x14ac:dyDescent="0.15">
      <c r="A13" s="20"/>
      <c r="B13" s="22" t="s">
        <v>10</v>
      </c>
      <c r="C13" s="20"/>
      <c r="D13" s="20"/>
      <c r="E13" s="20"/>
      <c r="F13" s="20"/>
      <c r="G13" s="20"/>
      <c r="H13" s="20"/>
      <c r="I13" s="20"/>
      <c r="J13" s="20"/>
    </row>
    <row r="14" spans="1:10" x14ac:dyDescent="0.15">
      <c r="A14" s="20"/>
      <c r="B14" s="20" t="s">
        <v>11</v>
      </c>
      <c r="C14" s="20"/>
      <c r="D14" s="20"/>
      <c r="E14" s="20"/>
      <c r="F14" s="20"/>
      <c r="G14" s="20"/>
      <c r="H14" s="20"/>
      <c r="I14" s="20"/>
      <c r="J14" s="20"/>
    </row>
    <row r="15" spans="1:10" x14ac:dyDescent="0.15">
      <c r="A15" s="20"/>
      <c r="B15" s="20" t="s">
        <v>12</v>
      </c>
      <c r="C15" s="20"/>
      <c r="D15" s="20"/>
      <c r="E15" s="20"/>
      <c r="F15" s="20"/>
      <c r="G15" s="20"/>
      <c r="H15" s="20"/>
      <c r="I15" s="20"/>
      <c r="J15" s="20"/>
    </row>
    <row r="16" spans="1:10" x14ac:dyDescent="0.15">
      <c r="A16" s="20"/>
      <c r="B16" s="20" t="s">
        <v>13</v>
      </c>
      <c r="C16" s="20"/>
      <c r="D16" s="20"/>
      <c r="E16" s="20"/>
      <c r="F16" s="20"/>
      <c r="G16" s="20"/>
      <c r="H16" s="20"/>
      <c r="I16" s="20"/>
      <c r="J16" s="20"/>
    </row>
    <row r="17" spans="1:10" x14ac:dyDescent="0.15">
      <c r="A17" s="20"/>
      <c r="B17" s="20" t="s">
        <v>14</v>
      </c>
      <c r="C17" s="20"/>
      <c r="D17" s="20"/>
      <c r="E17" s="20"/>
      <c r="F17" s="20"/>
      <c r="G17" s="20"/>
      <c r="H17" s="20"/>
      <c r="I17" s="20"/>
      <c r="J17" s="20"/>
    </row>
    <row r="18" spans="1:10" x14ac:dyDescent="0.15">
      <c r="A18" s="20"/>
      <c r="B18" s="20" t="s">
        <v>15</v>
      </c>
      <c r="C18" s="20"/>
      <c r="D18" s="20"/>
      <c r="E18" s="20"/>
      <c r="F18" s="20"/>
      <c r="G18" s="20"/>
      <c r="H18" s="20"/>
      <c r="I18" s="20"/>
      <c r="J18" s="20"/>
    </row>
    <row r="19" spans="1:10" x14ac:dyDescent="0.15">
      <c r="A19" s="20"/>
      <c r="B19" s="20" t="s">
        <v>16</v>
      </c>
      <c r="C19" s="20"/>
      <c r="D19" s="20"/>
      <c r="E19" s="20"/>
      <c r="F19" s="20"/>
      <c r="G19" s="20"/>
      <c r="H19" s="20"/>
      <c r="I19" s="20"/>
      <c r="J19" s="20"/>
    </row>
    <row r="20" spans="1:10" x14ac:dyDescent="0.15">
      <c r="A20" s="20"/>
      <c r="B20" s="20" t="s">
        <v>17</v>
      </c>
      <c r="C20" s="20"/>
      <c r="D20" s="20"/>
      <c r="E20" s="20"/>
      <c r="F20" s="20"/>
      <c r="G20" s="20"/>
      <c r="H20" s="20"/>
      <c r="I20" s="20"/>
      <c r="J20" s="20"/>
    </row>
    <row r="21" spans="1:10" x14ac:dyDescent="0.15">
      <c r="A21" s="20"/>
      <c r="B21" s="20" t="s">
        <v>18</v>
      </c>
      <c r="C21" s="20"/>
      <c r="D21" s="20"/>
      <c r="E21" s="20"/>
      <c r="F21" s="20"/>
      <c r="G21" s="20"/>
      <c r="H21" s="20"/>
      <c r="I21" s="20"/>
      <c r="J21" s="20"/>
    </row>
    <row r="22" spans="1:10" x14ac:dyDescent="0.15">
      <c r="A22" s="20"/>
      <c r="B22" s="20" t="s">
        <v>19</v>
      </c>
      <c r="C22" s="20"/>
      <c r="D22" s="20"/>
      <c r="E22" s="20"/>
      <c r="F22" s="20"/>
      <c r="G22" s="20"/>
      <c r="H22" s="20"/>
      <c r="I22" s="20"/>
      <c r="J22" s="20"/>
    </row>
    <row r="23" spans="1:10" x14ac:dyDescent="0.15">
      <c r="A23" s="20"/>
      <c r="B23" s="20" t="s">
        <v>20</v>
      </c>
      <c r="C23" s="20"/>
      <c r="D23" s="20"/>
      <c r="E23" s="20"/>
      <c r="F23" s="20"/>
      <c r="G23" s="20"/>
      <c r="H23" s="20"/>
      <c r="I23" s="20"/>
      <c r="J23" s="20"/>
    </row>
    <row r="24" spans="1:10" x14ac:dyDescent="0.15">
      <c r="A24" s="20"/>
      <c r="B24" s="20" t="s">
        <v>21</v>
      </c>
      <c r="C24" s="20"/>
      <c r="D24" s="20"/>
      <c r="E24" s="20"/>
      <c r="F24" s="20"/>
      <c r="G24" s="20"/>
      <c r="H24" s="20"/>
      <c r="I24" s="20"/>
      <c r="J24" s="20"/>
    </row>
    <row r="25" spans="1:10" x14ac:dyDescent="0.15">
      <c r="B25" s="59">
        <v>42908</v>
      </c>
    </row>
    <row r="26" spans="1:10" x14ac:dyDescent="0.15">
      <c r="B26" s="56" t="s">
        <v>210</v>
      </c>
      <c r="C26" s="56"/>
      <c r="D26" s="55"/>
      <c r="E26" s="55"/>
      <c r="F26" s="55"/>
      <c r="G26" s="55"/>
      <c r="H26" s="55"/>
    </row>
    <row r="27" spans="1:10" x14ac:dyDescent="0.15">
      <c r="B27" s="56" t="s">
        <v>211</v>
      </c>
      <c r="C27" s="56"/>
      <c r="D27" s="55"/>
      <c r="E27" s="55"/>
      <c r="F27" s="55"/>
      <c r="G27" s="55"/>
      <c r="H27" s="55"/>
    </row>
    <row r="28" spans="1:10" x14ac:dyDescent="0.15">
      <c r="B28" s="56" t="s">
        <v>212</v>
      </c>
      <c r="C28" s="56"/>
      <c r="D28" s="55"/>
      <c r="E28" s="55"/>
      <c r="F28" s="55"/>
      <c r="G28" s="55"/>
      <c r="H28" s="55"/>
    </row>
    <row r="29" spans="1:10" x14ac:dyDescent="0.15">
      <c r="B29" s="56" t="s">
        <v>213</v>
      </c>
      <c r="C29" s="56"/>
      <c r="D29" s="55"/>
      <c r="E29" s="55"/>
      <c r="F29" s="55"/>
      <c r="G29" s="55"/>
      <c r="H29" s="55"/>
    </row>
    <row r="30" spans="1:10" x14ac:dyDescent="0.15">
      <c r="B30" s="55" t="s">
        <v>214</v>
      </c>
      <c r="C30" s="55"/>
      <c r="D30" s="55"/>
      <c r="E30" s="55"/>
      <c r="F30" s="55"/>
      <c r="G30" s="55"/>
      <c r="H30" s="55"/>
    </row>
    <row r="31" spans="1:10" x14ac:dyDescent="0.15">
      <c r="B31" s="57" t="s">
        <v>215</v>
      </c>
    </row>
    <row r="32" spans="1:10" x14ac:dyDescent="0.15">
      <c r="B32" s="58">
        <v>42909</v>
      </c>
    </row>
    <row r="33" spans="2:2" x14ac:dyDescent="0.15">
      <c r="B33" s="57" t="s">
        <v>216</v>
      </c>
    </row>
    <row r="34" spans="2:2" x14ac:dyDescent="0.15">
      <c r="B34" s="57" t="s">
        <v>217</v>
      </c>
    </row>
    <row r="35" spans="2:2" x14ac:dyDescent="0.15">
      <c r="B35" s="57" t="s">
        <v>218</v>
      </c>
    </row>
    <row r="36" spans="2:2" x14ac:dyDescent="0.15">
      <c r="B36" s="57" t="s">
        <v>219</v>
      </c>
    </row>
    <row r="37" spans="2:2" x14ac:dyDescent="0.15">
      <c r="B37" s="57" t="s">
        <v>220</v>
      </c>
    </row>
    <row r="38" spans="2:2" x14ac:dyDescent="0.15">
      <c r="B38" s="57" t="s">
        <v>221</v>
      </c>
    </row>
    <row r="39" spans="2:2" x14ac:dyDescent="0.15">
      <c r="B39" s="57" t="s">
        <v>222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13"/>
  <sheetViews>
    <sheetView workbookViewId="0">
      <selection activeCell="F17" sqref="F17"/>
    </sheetView>
  </sheetViews>
  <sheetFormatPr baseColWidth="10" defaultColWidth="8.83203125" defaultRowHeight="14" x14ac:dyDescent="0.15"/>
  <cols>
    <col min="4" max="4" width="12.6640625" bestFit="1" customWidth="1"/>
    <col min="5" max="5" width="22" customWidth="1"/>
    <col min="7" max="7" width="51.5" customWidth="1"/>
    <col min="9" max="9" width="40.1640625" bestFit="1" customWidth="1"/>
  </cols>
  <sheetData>
    <row r="1" spans="1:276" x14ac:dyDescent="0.15">
      <c r="A1" s="80" t="s">
        <v>291</v>
      </c>
      <c r="B1" s="14" t="s">
        <v>292</v>
      </c>
      <c r="C1" s="79" t="s">
        <v>293</v>
      </c>
      <c r="D1" s="79" t="s">
        <v>294</v>
      </c>
      <c r="E1" s="80" t="s">
        <v>295</v>
      </c>
      <c r="F1" s="79" t="s">
        <v>291</v>
      </c>
      <c r="G1" s="81" t="s">
        <v>296</v>
      </c>
      <c r="H1" s="14" t="s">
        <v>297</v>
      </c>
      <c r="I1" s="14" t="s">
        <v>298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  <c r="GT1" s="31"/>
      <c r="GU1" s="31"/>
      <c r="GV1" s="31"/>
      <c r="GW1" s="31"/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31"/>
      <c r="IH1" s="31"/>
      <c r="II1" s="31"/>
      <c r="IJ1" s="31"/>
      <c r="IK1" s="31"/>
      <c r="IL1" s="31"/>
      <c r="IM1" s="31"/>
      <c r="IN1" s="31"/>
      <c r="IO1" s="31"/>
      <c r="IP1" s="31"/>
      <c r="IQ1" s="31"/>
      <c r="IR1" s="31"/>
      <c r="IS1" s="31"/>
      <c r="IT1" s="31"/>
      <c r="IU1" s="31"/>
      <c r="IV1" s="31"/>
      <c r="IW1" s="31"/>
      <c r="IX1" s="31"/>
      <c r="IY1" s="31"/>
      <c r="IZ1" s="31"/>
      <c r="JA1" s="31"/>
      <c r="JB1" s="31"/>
      <c r="JC1" s="31"/>
      <c r="JD1" s="31"/>
      <c r="JE1" s="31"/>
      <c r="JF1" s="31"/>
      <c r="JG1" s="31"/>
      <c r="JH1" s="31"/>
      <c r="JI1" s="31"/>
      <c r="JJ1" s="31"/>
      <c r="JK1" s="31"/>
      <c r="JL1" s="31"/>
      <c r="JM1" s="31"/>
      <c r="JN1" s="31"/>
      <c r="JO1" s="31"/>
      <c r="JP1" s="31"/>
    </row>
    <row r="2" spans="1:276" x14ac:dyDescent="0.15">
      <c r="A2" s="108" t="s">
        <v>234</v>
      </c>
      <c r="B2" s="71" t="s">
        <v>235</v>
      </c>
      <c r="C2" s="72" t="s">
        <v>236</v>
      </c>
      <c r="D2" s="73">
        <v>18849634166</v>
      </c>
      <c r="E2" s="74" t="s">
        <v>237</v>
      </c>
      <c r="F2" s="75">
        <v>0.36388888888888898</v>
      </c>
      <c r="G2" s="76" t="s">
        <v>238</v>
      </c>
      <c r="H2" s="77" t="s">
        <v>239</v>
      </c>
      <c r="I2" s="77" t="s">
        <v>240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</row>
    <row r="3" spans="1:276" x14ac:dyDescent="0.15">
      <c r="A3" s="109"/>
      <c r="B3" s="78" t="s">
        <v>241</v>
      </c>
      <c r="C3" s="79"/>
      <c r="D3" s="16">
        <v>15284471132</v>
      </c>
      <c r="E3" s="80"/>
      <c r="F3" s="16"/>
      <c r="G3" s="81" t="s">
        <v>242</v>
      </c>
      <c r="H3" s="14" t="s">
        <v>243</v>
      </c>
      <c r="I3" s="14" t="s">
        <v>244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  <c r="IV3" s="31"/>
      <c r="IW3" s="31"/>
      <c r="IX3" s="31"/>
      <c r="IY3" s="31"/>
      <c r="IZ3" s="31"/>
      <c r="JA3" s="31"/>
      <c r="JB3" s="31"/>
      <c r="JC3" s="31"/>
      <c r="JD3" s="31"/>
      <c r="JE3" s="31"/>
      <c r="JF3" s="31"/>
      <c r="JG3" s="31"/>
      <c r="JH3" s="31"/>
      <c r="JI3" s="31"/>
      <c r="JJ3" s="31"/>
      <c r="JK3" s="31"/>
      <c r="JL3" s="31"/>
      <c r="JM3" s="31"/>
      <c r="JN3" s="31"/>
      <c r="JO3" s="31"/>
      <c r="JP3" s="31"/>
    </row>
    <row r="4" spans="1:276" x14ac:dyDescent="0.15">
      <c r="A4" s="109"/>
      <c r="B4" s="78" t="s">
        <v>245</v>
      </c>
      <c r="C4" s="79" t="s">
        <v>246</v>
      </c>
      <c r="D4" s="16"/>
      <c r="E4" s="80"/>
      <c r="F4" s="16"/>
      <c r="G4" s="81" t="s">
        <v>247</v>
      </c>
      <c r="H4" s="14" t="s">
        <v>243</v>
      </c>
      <c r="I4" s="14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  <c r="IY4" s="31"/>
      <c r="IZ4" s="31"/>
      <c r="JA4" s="31"/>
      <c r="JB4" s="31"/>
      <c r="JC4" s="31"/>
      <c r="JD4" s="31"/>
      <c r="JE4" s="31"/>
      <c r="JF4" s="31"/>
      <c r="JG4" s="31"/>
      <c r="JH4" s="31"/>
      <c r="JI4" s="31"/>
      <c r="JJ4" s="31"/>
      <c r="JK4" s="31"/>
      <c r="JL4" s="31"/>
      <c r="JM4" s="31"/>
      <c r="JN4" s="31"/>
      <c r="JO4" s="31"/>
      <c r="JP4" s="31"/>
    </row>
    <row r="5" spans="1:276" x14ac:dyDescent="0.15">
      <c r="A5" s="109"/>
      <c r="B5" s="71" t="s">
        <v>248</v>
      </c>
      <c r="C5" s="72" t="s">
        <v>249</v>
      </c>
      <c r="D5" s="73">
        <v>18932099911</v>
      </c>
      <c r="E5" s="74" t="s">
        <v>250</v>
      </c>
      <c r="F5" s="75">
        <v>0.4375</v>
      </c>
      <c r="G5" s="76" t="s">
        <v>251</v>
      </c>
      <c r="H5" s="77" t="s">
        <v>252</v>
      </c>
      <c r="I5" s="77" t="s">
        <v>240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</row>
    <row r="6" spans="1:276" x14ac:dyDescent="0.15">
      <c r="A6" s="109"/>
      <c r="B6" s="71" t="s">
        <v>253</v>
      </c>
      <c r="C6" s="72" t="s">
        <v>254</v>
      </c>
      <c r="D6" s="73">
        <v>13578409518</v>
      </c>
      <c r="E6" s="74" t="s">
        <v>255</v>
      </c>
      <c r="F6" s="75">
        <v>0.45069444444444401</v>
      </c>
      <c r="G6" s="76" t="s">
        <v>256</v>
      </c>
      <c r="H6" s="77" t="s">
        <v>239</v>
      </c>
      <c r="I6" s="77" t="s">
        <v>240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31"/>
      <c r="IV6" s="31"/>
      <c r="IW6" s="31"/>
      <c r="IX6" s="31"/>
      <c r="IY6" s="31"/>
      <c r="IZ6" s="31"/>
      <c r="JA6" s="31"/>
      <c r="JB6" s="31"/>
      <c r="JC6" s="31"/>
      <c r="JD6" s="31"/>
      <c r="JE6" s="31"/>
      <c r="JF6" s="31"/>
      <c r="JG6" s="31"/>
      <c r="JH6" s="31"/>
      <c r="JI6" s="31"/>
      <c r="JJ6" s="31"/>
      <c r="JK6" s="31"/>
      <c r="JL6" s="31"/>
      <c r="JM6" s="31"/>
      <c r="JN6" s="31"/>
      <c r="JO6" s="31"/>
      <c r="JP6" s="31"/>
    </row>
    <row r="7" spans="1:276" x14ac:dyDescent="0.15">
      <c r="A7" s="109"/>
      <c r="B7" s="78" t="s">
        <v>257</v>
      </c>
      <c r="C7" s="79" t="s">
        <v>258</v>
      </c>
      <c r="D7" s="16">
        <v>13529298868</v>
      </c>
      <c r="E7" s="80" t="s">
        <v>259</v>
      </c>
      <c r="F7" s="82">
        <v>0.46180555555555602</v>
      </c>
      <c r="G7" s="81" t="s">
        <v>260</v>
      </c>
      <c r="H7" s="14" t="s">
        <v>261</v>
      </c>
      <c r="I7" s="14" t="s">
        <v>262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</row>
    <row r="8" spans="1:276" s="83" customFormat="1" x14ac:dyDescent="0.15">
      <c r="A8" s="110"/>
      <c r="B8" s="71" t="s">
        <v>263</v>
      </c>
      <c r="C8" s="72" t="s">
        <v>264</v>
      </c>
      <c r="D8" s="73"/>
      <c r="E8" s="74"/>
      <c r="F8" s="73"/>
      <c r="G8" s="76" t="s">
        <v>265</v>
      </c>
      <c r="H8" s="77"/>
      <c r="I8" s="77" t="s">
        <v>266</v>
      </c>
    </row>
    <row r="9" spans="1:276" x14ac:dyDescent="0.15">
      <c r="A9" s="109"/>
      <c r="B9" s="77" t="s">
        <v>267</v>
      </c>
      <c r="C9" s="72" t="s">
        <v>268</v>
      </c>
      <c r="D9" s="73"/>
      <c r="E9" s="74" t="s">
        <v>269</v>
      </c>
      <c r="F9" s="73"/>
      <c r="G9" s="76" t="s">
        <v>270</v>
      </c>
      <c r="H9" s="77" t="s">
        <v>243</v>
      </c>
      <c r="I9" s="77" t="s">
        <v>240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</row>
    <row r="10" spans="1:276" x14ac:dyDescent="0.15">
      <c r="A10" s="109"/>
      <c r="B10" s="77" t="s">
        <v>271</v>
      </c>
      <c r="C10" s="72" t="s">
        <v>272</v>
      </c>
      <c r="D10" s="73">
        <v>15198741584</v>
      </c>
      <c r="E10" s="74"/>
      <c r="F10" s="73"/>
      <c r="G10" s="76" t="s">
        <v>273</v>
      </c>
      <c r="H10" s="71" t="s">
        <v>239</v>
      </c>
      <c r="I10" s="77" t="s">
        <v>274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</row>
    <row r="11" spans="1:276" x14ac:dyDescent="0.15">
      <c r="A11" s="109"/>
      <c r="B11" s="26" t="s">
        <v>275</v>
      </c>
      <c r="C11" s="84" t="s">
        <v>276</v>
      </c>
      <c r="D11" s="85">
        <v>13330526711</v>
      </c>
      <c r="E11" s="86" t="s">
        <v>277</v>
      </c>
      <c r="F11" s="87">
        <v>0.65486111111111101</v>
      </c>
      <c r="G11" s="88" t="s">
        <v>278</v>
      </c>
      <c r="H11" s="89" t="s">
        <v>279</v>
      </c>
      <c r="I11" s="83" t="s">
        <v>280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  <c r="JA11" s="31"/>
      <c r="JB11" s="31"/>
      <c r="JC11" s="31"/>
      <c r="JD11" s="31"/>
      <c r="JE11" s="31"/>
      <c r="JF11" s="31"/>
      <c r="JG11" s="31"/>
      <c r="JH11" s="31"/>
      <c r="JI11" s="31"/>
      <c r="JJ11" s="31"/>
      <c r="JK11" s="31"/>
      <c r="JL11" s="31"/>
      <c r="JM11" s="31"/>
      <c r="JN11" s="31"/>
      <c r="JO11" s="31"/>
      <c r="JP11" s="31"/>
    </row>
    <row r="12" spans="1:276" x14ac:dyDescent="0.15">
      <c r="A12" s="109"/>
      <c r="B12" s="77" t="s">
        <v>281</v>
      </c>
      <c r="C12" s="72" t="s">
        <v>282</v>
      </c>
      <c r="D12" s="73">
        <v>13887121181</v>
      </c>
      <c r="E12" s="74" t="s">
        <v>283</v>
      </c>
      <c r="F12" s="73" t="s">
        <v>284</v>
      </c>
      <c r="G12" s="76" t="s">
        <v>285</v>
      </c>
      <c r="H12" s="83" t="s">
        <v>252</v>
      </c>
      <c r="I12" s="83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</row>
    <row r="13" spans="1:276" x14ac:dyDescent="0.15">
      <c r="A13" s="109"/>
      <c r="B13" s="14" t="s">
        <v>286</v>
      </c>
      <c r="C13" s="79" t="s">
        <v>287</v>
      </c>
      <c r="D13" s="16">
        <v>15808875256</v>
      </c>
      <c r="E13" s="80" t="s">
        <v>288</v>
      </c>
      <c r="F13" s="16"/>
      <c r="G13" s="81" t="s">
        <v>289</v>
      </c>
      <c r="H13" t="s">
        <v>290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  <c r="JA13" s="31"/>
      <c r="JB13" s="31"/>
      <c r="JC13" s="31"/>
      <c r="JD13" s="31"/>
      <c r="JE13" s="31"/>
      <c r="JF13" s="31"/>
      <c r="JG13" s="31"/>
      <c r="JH13" s="31"/>
      <c r="JI13" s="31"/>
      <c r="JJ13" s="31"/>
      <c r="JK13" s="31"/>
      <c r="JL13" s="31"/>
      <c r="JM13" s="31"/>
      <c r="JN13" s="31"/>
      <c r="JO13" s="31"/>
      <c r="JP13" s="31"/>
    </row>
  </sheetData>
  <mergeCells count="1">
    <mergeCell ref="A2:A13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2017-06-14T03:39:00Z</dcterms:created>
  <dcterms:modified xsi:type="dcterms:W3CDTF">2017-06-25T05:24:56Z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