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自助机每日统计\"/>
    </mc:Choice>
  </mc:AlternateContent>
  <bookViews>
    <workbookView xWindow="0" yWindow="0" windowWidth="22950" windowHeight="954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<sst xmlns="http://schemas.openxmlformats.org/spreadsheetml/2006/main" count="798" uniqueCount="472">
  <si>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</si>
  <si>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</si>
  <si>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</si>
  <si>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</si>
  <si>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</si>
  <si>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</si>
  <si>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</si>
  <si>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</si>
  <si>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</si>
  <si>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</si>
  <si>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</si>
  <si>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</si>
  <si>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</si>
  <si>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</si>
  <si>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</si>
  <si>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</si>
  <si>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</si>
  <si>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</si>
  <si>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</si>
  <si>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</si>
  <si>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</si>
  <si>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</si>
  <si>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</si>
  <si>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</si>
  <si>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</si>
  <si>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</si>
  <si>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</si>
  <si>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</si>
  <si>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</si>
  <si>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</si>
  <si>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</si>
  <si>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</si>
  <si>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</si>
  <si>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</si>
  <si>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</si>
  <si>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</si>
  <si>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</si>
  <si>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</si>
  <si>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</si>
  <si>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</si>
  <si>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</si>
  <si>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</si>
  <si>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</si>
  <si>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</si>
  <si>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</si>
  <si>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</si>
  <si>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</si>
  <si>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</si>
  <si>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</si>
  <si>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</si>
  <si>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</si>
  <si>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</si>
  <si>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</si>
  <si>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</si>
  <si>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</si>
  <si>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</si>
  <si>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</si>
  <si>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</si>
  <si>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</si>
  <si>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</si>
  <si>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</si>
  <si>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</si>
  <si>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</si>
  <si>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</si>
  <si>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</si>
  <si>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</si>
  <si>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</si>
  <si>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</si>
  <si>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</si>
  <si>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</si>
  <si>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</si>
  <si>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</si>
  <si>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</si>
  <si>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</si>
  <si>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</si>
  <si>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</si>
  <si>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</si>
  <si>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</si>
  <si>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</si>
  <si>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</si>
  <si>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</si>
  <si>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</si>
  <si>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</si>
  <si>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</si>
  <si>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</si>
  <si>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</si>
  <si>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</si>
  <si>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</si>
  <si>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</si>
  <si>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</si>
  <si>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</si>
  <si>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</si>
  <si>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</si>
  <si>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</si>
  <si>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</si>
  <si>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</si>
  <si>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</si>
  <si>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</si>
  <si>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</si>
  <si>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</si>
  <si>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</si>
  <si>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</si>
  <si>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</si>
  <si>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</si>
  <si>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</si>
  <si>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</si>
  <si>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</si>
  <si>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</si>
  <si>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</si>
  <si>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</si>
  <si>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</si>
  <si>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</si>
  <si>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</si>
  <si>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</si>
  <si>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</si>
  <si>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</si>
  <si>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</si>
  <si>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</si>
  <si>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</si>
  <si>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</si>
  <si>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</si>
  <si>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</si>
  <si>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</si>
  <si>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7月6日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</si>
  <si>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</si>
  <si>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</si>
  <si>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</si>
  <si>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</si>
  <si>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</si>
  <si>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</si>
  <si>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</si>
  <si>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</si>
  <si>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</si>
  <si>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</si>
  <si>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</si>
  <si>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</si>
  <si>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</si>
  <si>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</si>
  <si>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</si>
  <si>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</si>
  <si>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</si>
  <si>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</si>
  <si>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</si>
  <si>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</si>
  <si>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</si>
  <si>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</si>
  <si>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</si>
  <si>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</si>
  <si>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</si>
  <si>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</si>
  <si>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</si>
  <si>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</si>
  <si>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</si>
  <si>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</si>
  <si>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</si>
  <si>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</si>
  <si>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</si>
  <si>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</si>
  <si>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</si>
  <si>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</si>
  <si>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</si>
  <si>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</si>
  <si>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</si>
  <si>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</si>
  <si>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</si>
  <si>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</si>
  <si>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</si>
  <si>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</si>
  <si>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</si>
  <si>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</si>
  <si>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</si>
  <si>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</si>
  <si>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</si>
  <si>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</si>
  <si>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</si>
  <si>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</si>
  <si>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</si>
  <si>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</si>
  <si>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</si>
  <si>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</si>
  <si>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</si>
  <si>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</si>
  <si>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</si>
  <si>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</si>
  <si>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</si>
  <si>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</si>
  <si>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</si>
  <si>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</si>
  <si>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</si>
  <si>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</si>
  <si>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</si>
  <si>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</si>
  <si>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</si>
  <si>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</si>
  <si>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</si>
  <si>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</si>
  <si>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</si>
  <si>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</si>
  <si>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</si>
  <si>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</si>
  <si>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</si>
  <si>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</si>
  <si>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</si>
  <si>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</si>
  <si>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</si>
  <si>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</si>
  <si>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</si>
  <si>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</si>
  <si>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</si>
  <si>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</si>
  <si>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</si>
  <si>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</si>
  <si>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</si>
  <si>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</si>
  <si>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</si>
  <si>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</si>
  <si>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</si>
  <si>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</si>
  <si>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</si>
  <si>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</si>
  <si>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</si>
  <si>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</si>
  <si>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</si>
  <si>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</si>
  <si>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</si>
  <si>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</si>
  <si>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</si>
  <si>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</si>
  <si>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</si>
  <si>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</si>
  <si>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</si>
  <si>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</si>
  <si>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</si>
  <si>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</si>
  <si>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</si>
  <si>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</si>
  <si>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</si>
  <si>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</si>
  <si>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</si>
  <si>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</si>
  <si>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</si>
  <si>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</si>
  <si>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</si>
  <si>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</si>
  <si>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</si>
  <si>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</si>
  <si>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</si>
  <si>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</si>
  <si>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</si>
  <si>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</si>
  <si>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</si>
  <si>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</si>
  <si>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</si>
  <si>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</si>
  <si>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</si>
  <si>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</si>
  <si>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</si>
  <si>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</si>
  <si>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</si>
  <si>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</si>
  <si>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</si>
  <si>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</si>
  <si>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</si>
  <si>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</si>
  <si>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</si>
  <si>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</si>
  <si>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</si>
  <si>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</si>
  <si>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</si>
  <si>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</si>
  <si>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</si>
  <si>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</si>
  <si>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</si>
  <si>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</si>
  <si>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</si>
  <si>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</si>
  <si>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</si>
  <si>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</si>
  <si>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</si>
  <si>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</si>
  <si>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</si>
  <si>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</si>
  <si>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</si>
  <si>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</si>
  <si>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</si>
  <si>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</si>
  <si>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</si>
  <si>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</si>
  <si>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</si>
  <si>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</si>
  <si>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</si>
  <si>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</si>
  <si>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</si>
  <si>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</si>
  <si>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</si>
  <si>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</si>
  <si>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</si>
  <si>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</si>
  <si>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</si>
  <si>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</si>
  <si>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</si>
  <si>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</si>
  <si>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</si>
  <si>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</si>
  <si>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</si>
  <si>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</si>
  <si>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</si>
  <si>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</si>
  <si>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</si>
  <si>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</si>
  <si>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</si>
  <si>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</si>
  <si>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</si>
  <si>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</si>
  <si>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</si>
  <si>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</si>
  <si>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</si>
  <si>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</si>
  <si>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</si>
  <si>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</si>
  <si>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</si>
  <si>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</si>
  <si>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</si>
  <si>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</si>
  <si>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</si>
  <si>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</si>
  <si>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</si>
  <si>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</si>
  <si>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</si>
  <si>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</si>
  <si>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</si>
  <si>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</si>
  <si>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</si>
  <si>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</si>
  <si>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</si>
  <si>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</si>
  <si>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</si>
  <si>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</si>
  <si>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</si>
  <si>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</si>
  <si>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</si>
  <si>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</si>
  <si>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</si>
  <si>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</si>
  <si>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</si>
  <si>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</si>
  <si>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</si>
  <si>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</si>
  <si>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</si>
  <si>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</si>
  <si>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</si>
  <si>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</si>
  <si>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</si>
  <si>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</si>
  <si>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</si>
  <si>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</si>
  <si>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</si>
  <si>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</si>
  <si>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</si>
  <si>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</si>
  <si>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</si>
  <si>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</si>
  <si>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</si>
  <si>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</si>
  <si>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</si>
  <si>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</si>
  <si>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</si>
  <si>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</si>
  <si>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</si>
  <si>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</si>
  <si>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</si>
  <si>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</si>
  <si>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</si>
  <si>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</si>
  <si>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</si>
  <si>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</si>
  <si>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</si>
  <si>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</si>
  <si>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</si>
  <si>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</si>
  <si>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</si>
  <si>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</si>
  <si>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</si>
  <si>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</si>
  <si>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</si>
  <si>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</si>
  <si>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</si>
  <si>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</si>
  <si>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</si>
  <si>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</si>
  <si>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</si>
  <si>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</si>
  <si>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</si>
  <si>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</si>
  <si>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</si>
  <si>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</si>
  <si>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</si>
  <si>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</si>
  <si>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</si>
  <si>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</si>
  <si>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</si>
  <si>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</si>
  <si>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</si>
  <si>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</si>
  <si>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李艳</t>
  </si>
  <si>
    <t>5304-0422009657</t>
  </si>
  <si>
    <t>2号门诊1楼018</t>
  </si>
  <si>
    <t>8：20左右</t>
  </si>
  <si>
    <t>现金充400元，界面卡死，钱未到账</t>
  </si>
  <si>
    <t>王婷</t>
  </si>
  <si>
    <t>状态为A,已处理</t>
  </si>
  <si>
    <t>陈天昊</t>
  </si>
  <si>
    <t>1000117498</t>
  </si>
  <si>
    <t>1号住院楼1楼077</t>
  </si>
  <si>
    <t>8:20左右</t>
  </si>
  <si>
    <t>银行卡退款，第一次提示退款失败，返回重新操作提示冻结账户金额失败，查询预存记录显示退款处理中，卡内已扣除退款金额（没有刷错身份证）</t>
  </si>
  <si>
    <t>艾俊贤</t>
  </si>
  <si>
    <t>已取消退款，钱在其就诊卡</t>
  </si>
  <si>
    <t>李月馨</t>
  </si>
  <si>
    <t>5010442896</t>
  </si>
  <si>
    <t>银行卡退款，没有刷错身份证，退款时提示退款失败，查询预存记录显示退款处理中，卡内已扣除退款金额</t>
  </si>
  <si>
    <t>状态为E,钱已返还其就诊卡</t>
  </si>
  <si>
    <t>刘启茹</t>
  </si>
  <si>
    <t>1000154194</t>
  </si>
  <si>
    <t>2号门诊1楼050</t>
  </si>
  <si>
    <t>现金预存300未到账</t>
  </si>
  <si>
    <t>徐星宇</t>
  </si>
  <si>
    <t>查出来状态为0，充值正常到账</t>
  </si>
  <si>
    <t>刘家兴</t>
  </si>
  <si>
    <t>1000153757</t>
  </si>
  <si>
    <t>2号门诊1楼071</t>
  </si>
  <si>
    <t>银行卡预存500元显示支付失败，但是银行卡的钱少了</t>
  </si>
  <si>
    <t>徐琛</t>
  </si>
  <si>
    <t>钱已返还其就诊卡</t>
  </si>
  <si>
    <t>李艳英</t>
  </si>
  <si>
    <t>0112371154</t>
  </si>
  <si>
    <t>2号门诊5楼029</t>
  </si>
  <si>
    <t>现金预存100元未到账</t>
  </si>
  <si>
    <t>王春林</t>
  </si>
  <si>
    <t>1000134680</t>
  </si>
  <si>
    <t>1号门诊1楼079</t>
  </si>
  <si>
    <t>7月3日的退款还没有到账，没有刷错身份证，请帮忙处理。邮政储蓄卡6217997300039178937（王春林）</t>
  </si>
  <si>
    <t>已将钱退到其银行卡</t>
  </si>
  <si>
    <t>蒋翠芳</t>
  </si>
  <si>
    <t>1000154143</t>
  </si>
  <si>
    <t>1号门诊4楼066</t>
  </si>
  <si>
    <t>11:45左右</t>
  </si>
  <si>
    <t>现金充值界面死机100未到账</t>
  </si>
  <si>
    <t>严圆</t>
  </si>
  <si>
    <t>陈成距</t>
  </si>
  <si>
    <t>0112082431</t>
  </si>
  <si>
    <t>7月2日退款时刷错身份证导致退款失败，申请处理。退到银行卡622908473255384615（陈艳萍）</t>
  </si>
  <si>
    <t>晏绍荣</t>
  </si>
  <si>
    <t>李素芬</t>
  </si>
  <si>
    <t>1000155560</t>
  </si>
  <si>
    <t>2号门诊3楼019</t>
  </si>
  <si>
    <t>现金充值两张面值为50元的人民币，只到账50元（在这之后又成功充值50元）</t>
  </si>
  <si>
    <t>李青</t>
  </si>
  <si>
    <t>1000130024</t>
  </si>
  <si>
    <t>7月1号13:21退款500，查询记录退款成功，但没到账</t>
  </si>
  <si>
    <t>阮金萍</t>
  </si>
  <si>
    <t>7月4日早晨6点多退款，退到农行6228482898521294871（起富燕），说刷的也是起富燕的身份证</t>
  </si>
  <si>
    <t>李德才</t>
  </si>
  <si>
    <t>1000101656</t>
  </si>
  <si>
    <t>7月2号11:05退款3045，刷错身份证，申请退到农行6228411933033274768（李耀宝）</t>
  </si>
  <si>
    <t>秦艺珂</t>
  </si>
  <si>
    <t>1000155444</t>
  </si>
  <si>
    <t>1号门诊楼4楼(具体哪台记不得)</t>
  </si>
  <si>
    <t>15:00左右</t>
  </si>
  <si>
    <t>现金充值30元未到账</t>
  </si>
  <si>
    <t>汪红梅</t>
  </si>
  <si>
    <t>已处理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</si>
</sst>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);[Red]\(0\)"/>
    <numFmt numFmtId="179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0" borderId="0">
      <alignment vertical="center"/>
    </xf>
  </cellStyleXfs>
  <cellXfs count="143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8" fontId="0" fillId="3" borderId="1" xfId="0" applyNumberFormat="1" applyFill="1" applyBorder="1">
      <alignment vertical="center"/>
    </xf>
    <xf numFmtId="178" fontId="6" fillId="4" borderId="1" xfId="3" applyNumberFormat="1" applyFont="1" applyFill="1" applyBorder="1" applyAlignment="1">
      <alignment horizontal="center" vertical="center" wrapText="1"/>
    </xf>
    <xf numFmtId="178" fontId="15" fillId="0" borderId="1" xfId="3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15" fillId="0" borderId="1" xfId="3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5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3" applyNumberFormat="1" applyFont="1" applyBorder="1">
      <alignment vertical="center"/>
    </xf>
    <xf numFmtId="178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5" fillId="0" borderId="0" xfId="3">
      <alignment vertical="center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79" fontId="0" fillId="10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8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8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49" fontId="0" fillId="0" borderId="1" xfId="0" applyNumberForma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2" customWidth="1"/>
    <col min="2" max="2" width="42.375" style="93" customWidth="1"/>
    <col min="3" max="3" width="41.375" style="93" customWidth="1"/>
    <col min="4" max="4" width="11.625" style="93" customWidth="1"/>
    <col min="5" max="5" width="9" style="93"/>
    <col min="6" max="6" width="10.5" style="93" customWidth="1"/>
    <col min="7" max="16384" width="9" style="93"/>
  </cols>
  <sheetData>
    <row r="1" spans="1:6" ht="14.25">
      <c r="A1" s="103" t="s">
        <v>0</v>
      </c>
      <c r="B1" s="103"/>
      <c r="C1" s="103"/>
      <c r="D1" s="94"/>
    </row>
    <row r="2" spans="1:6" ht="14.25">
      <c r="A2" s="95" t="s">
        <v>1</v>
      </c>
      <c r="B2" s="96" t="s">
        <v>2</v>
      </c>
      <c r="C2" s="96" t="s">
        <v>3</v>
      </c>
    </row>
    <row r="3" spans="1:6" ht="14.25">
      <c r="A3" s="97">
        <v>1</v>
      </c>
      <c r="B3" s="98" t="s">
        <v>4</v>
      </c>
      <c r="C3" s="98" t="s">
        <v>5</v>
      </c>
      <c r="D3" s="99"/>
    </row>
    <row r="4" spans="1:6" ht="28.5">
      <c r="A4" s="97">
        <v>2</v>
      </c>
      <c r="B4" s="98" t="s">
        <v>6</v>
      </c>
      <c r="C4" s="98" t="s">
        <v>7</v>
      </c>
      <c r="D4" s="99"/>
    </row>
    <row r="5" spans="1:6" ht="57">
      <c r="A5" s="97">
        <v>3</v>
      </c>
      <c r="B5" s="98" t="s">
        <v>8</v>
      </c>
      <c r="C5" s="98" t="s">
        <v>9</v>
      </c>
      <c r="D5" s="99"/>
    </row>
    <row r="6" spans="1:6" ht="28.5">
      <c r="A6" s="100">
        <v>4</v>
      </c>
      <c r="B6" s="101" t="s">
        <v>10</v>
      </c>
      <c r="C6" s="101" t="s">
        <v>11</v>
      </c>
      <c r="D6" s="99"/>
    </row>
    <row r="7" spans="1:6" ht="14.25">
      <c r="A7" s="97">
        <v>5</v>
      </c>
      <c r="B7" s="98" t="s">
        <v>12</v>
      </c>
      <c r="C7" s="98" t="s">
        <v>13</v>
      </c>
      <c r="D7" s="99"/>
    </row>
    <row r="9" spans="1:6" ht="14.25">
      <c r="A9" s="103" t="s">
        <v>14</v>
      </c>
      <c r="B9" s="103"/>
      <c r="C9" s="103"/>
      <c r="D9" s="103"/>
      <c r="E9" s="103"/>
      <c r="F9" s="103"/>
    </row>
    <row r="10" spans="1:6" ht="14.25">
      <c r="A10" s="95" t="s">
        <v>1</v>
      </c>
      <c r="B10" s="96" t="s">
        <v>2</v>
      </c>
      <c r="C10" s="96" t="s">
        <v>15</v>
      </c>
      <c r="D10" s="96" t="s">
        <v>16</v>
      </c>
      <c r="E10" s="96" t="s">
        <v>17</v>
      </c>
      <c r="F10" s="96" t="s">
        <v>18</v>
      </c>
    </row>
    <row r="11" spans="1:6" ht="14.25">
      <c r="A11" s="104" t="s">
        <v>19</v>
      </c>
      <c r="B11" s="104"/>
      <c r="C11" s="104"/>
      <c r="D11" s="104"/>
      <c r="E11" s="104"/>
      <c r="F11" s="104"/>
    </row>
    <row r="12" spans="1:6" ht="28.5">
      <c r="A12" s="97">
        <v>1</v>
      </c>
      <c r="B12" s="98" t="s">
        <v>20</v>
      </c>
      <c r="C12" s="101" t="s">
        <v>21</v>
      </c>
      <c r="D12" s="98" t="s">
        <v>22</v>
      </c>
      <c r="E12" s="98" t="s">
        <v>23</v>
      </c>
      <c r="F12" s="102">
        <v>42916</v>
      </c>
    </row>
    <row r="13" spans="1:6" ht="14.25">
      <c r="A13" s="97">
        <v>2</v>
      </c>
      <c r="B13" s="98" t="s">
        <v>24</v>
      </c>
      <c r="C13" s="101" t="s">
        <v>25</v>
      </c>
      <c r="D13" s="98" t="s">
        <v>22</v>
      </c>
      <c r="E13" s="98" t="s">
        <v>26</v>
      </c>
      <c r="F13" s="102">
        <v>42916</v>
      </c>
    </row>
    <row r="14" spans="1:6" ht="14.25">
      <c r="A14" s="97">
        <v>3</v>
      </c>
      <c r="B14" s="98" t="s">
        <v>27</v>
      </c>
      <c r="C14" s="101" t="s">
        <v>25</v>
      </c>
      <c r="D14" s="98" t="s">
        <v>22</v>
      </c>
      <c r="E14" s="98" t="s">
        <v>26</v>
      </c>
      <c r="F14" s="102">
        <v>42916</v>
      </c>
    </row>
    <row r="15" spans="1:6" ht="14.25">
      <c r="A15" s="105" t="s">
        <v>28</v>
      </c>
      <c r="B15" s="106"/>
      <c r="C15" s="106"/>
      <c r="D15" s="106"/>
      <c r="E15" s="106"/>
      <c r="F15" s="107"/>
    </row>
    <row r="16" spans="1:6" ht="114">
      <c r="A16" s="97">
        <v>1</v>
      </c>
      <c r="B16" s="98" t="s">
        <v>29</v>
      </c>
      <c r="C16" s="98" t="s">
        <v>30</v>
      </c>
      <c r="D16" s="98" t="s">
        <v>31</v>
      </c>
      <c r="E16" s="98" t="s">
        <v>23</v>
      </c>
      <c r="F16" s="102">
        <v>42916</v>
      </c>
    </row>
    <row r="17" spans="1:6" ht="42.75">
      <c r="A17" s="97">
        <v>2</v>
      </c>
      <c r="B17" s="98" t="s">
        <v>32</v>
      </c>
      <c r="C17" s="98" t="s">
        <v>33</v>
      </c>
      <c r="D17" s="98" t="s">
        <v>31</v>
      </c>
      <c r="E17" s="98" t="s">
        <v>23</v>
      </c>
      <c r="F17" s="102">
        <v>42911</v>
      </c>
    </row>
    <row r="18" spans="1:6" ht="28.5">
      <c r="A18" s="97">
        <v>3</v>
      </c>
      <c r="B18" s="98" t="s">
        <v>34</v>
      </c>
      <c r="C18" s="98" t="s">
        <v>33</v>
      </c>
      <c r="D18" s="98" t="s">
        <v>31</v>
      </c>
      <c r="E18" s="98" t="s">
        <v>23</v>
      </c>
      <c r="F18" s="102">
        <v>42911</v>
      </c>
    </row>
    <row r="19" spans="1:6" ht="28.5">
      <c r="A19" s="97">
        <v>4</v>
      </c>
      <c r="B19" s="98" t="s">
        <v>35</v>
      </c>
      <c r="C19" s="98" t="s">
        <v>36</v>
      </c>
      <c r="D19" s="98" t="s">
        <v>37</v>
      </c>
      <c r="E19" s="98" t="s">
        <v>26</v>
      </c>
      <c r="F19" s="102">
        <v>42934</v>
      </c>
    </row>
    <row r="20" spans="1:6" ht="42.75">
      <c r="A20" s="97">
        <v>5</v>
      </c>
      <c r="B20" s="98" t="s">
        <v>38</v>
      </c>
      <c r="C20" s="98" t="s">
        <v>39</v>
      </c>
      <c r="D20" s="98" t="s">
        <v>40</v>
      </c>
      <c r="E20" s="98" t="s">
        <v>26</v>
      </c>
      <c r="F20" s="102">
        <v>42916</v>
      </c>
    </row>
    <row r="21" spans="1:6" ht="71.25">
      <c r="A21" s="97">
        <v>6</v>
      </c>
      <c r="B21" s="98" t="s">
        <v>41</v>
      </c>
      <c r="C21" s="98" t="s">
        <v>42</v>
      </c>
      <c r="D21" s="98" t="s">
        <v>31</v>
      </c>
      <c r="E21" s="98" t="s">
        <v>23</v>
      </c>
      <c r="F21" s="102">
        <v>42909</v>
      </c>
    </row>
    <row r="22" spans="1:6" ht="42.75">
      <c r="A22" s="97">
        <v>7</v>
      </c>
      <c r="B22" s="98" t="s">
        <v>43</v>
      </c>
      <c r="C22" s="98" t="s">
        <v>39</v>
      </c>
      <c r="D22" s="98" t="s">
        <v>37</v>
      </c>
      <c r="E22" s="98" t="s">
        <v>23</v>
      </c>
      <c r="F22" s="102">
        <v>42912</v>
      </c>
    </row>
    <row r="23" spans="1:6" ht="14.25">
      <c r="A23" s="97">
        <v>8</v>
      </c>
      <c r="B23" s="98" t="s">
        <v>44</v>
      </c>
      <c r="C23" s="98" t="s">
        <v>45</v>
      </c>
      <c r="D23" s="98" t="s">
        <v>37</v>
      </c>
      <c r="E23" s="98" t="s">
        <v>26</v>
      </c>
      <c r="F23" s="102">
        <v>42916</v>
      </c>
    </row>
    <row r="24" spans="1:6" ht="28.5">
      <c r="A24" s="97">
        <v>9</v>
      </c>
      <c r="B24" s="98" t="s">
        <v>46</v>
      </c>
      <c r="C24" s="98" t="s">
        <v>47</v>
      </c>
      <c r="D24" s="98" t="s">
        <v>31</v>
      </c>
      <c r="E24" s="98" t="s">
        <v>48</v>
      </c>
      <c r="F24" s="102">
        <v>42916</v>
      </c>
    </row>
    <row r="25" spans="1:6" ht="14.25">
      <c r="A25" s="97">
        <v>10</v>
      </c>
      <c r="B25" s="98" t="s">
        <v>49</v>
      </c>
      <c r="C25" s="98" t="s">
        <v>50</v>
      </c>
      <c r="D25" s="98" t="s">
        <v>51</v>
      </c>
      <c r="E25" s="98" t="s">
        <v>48</v>
      </c>
      <c r="F25" s="102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ColWidth="11" defaultRowHeight="13.5"/>
  <cols>
    <col min="1" max="1" width="5.125" style="15" customWidth="1"/>
    <col min="2" max="2" width="18" customWidth="1"/>
    <col min="3" max="10" width="12.5" customWidth="1"/>
    <col min="11" max="11" width="12" customWidth="1"/>
    <col min="13" max="13" width="11" style="75"/>
  </cols>
  <sheetData>
    <row r="1" spans="1:16">
      <c r="A1" s="76" t="s">
        <v>1</v>
      </c>
      <c r="B1" s="77" t="s">
        <v>52</v>
      </c>
      <c r="C1" s="77" t="s">
        <v>53</v>
      </c>
      <c r="D1" s="78" t="s">
        <v>54</v>
      </c>
      <c r="E1" s="78" t="s">
        <v>55</v>
      </c>
      <c r="F1" s="77" t="s">
        <v>56</v>
      </c>
      <c r="G1" s="77" t="s">
        <v>57</v>
      </c>
      <c r="H1" s="77" t="s">
        <v>58</v>
      </c>
      <c r="I1" s="77" t="s">
        <v>59</v>
      </c>
      <c r="J1" s="77" t="s">
        <v>60</v>
      </c>
      <c r="K1" s="84" t="s">
        <v>61</v>
      </c>
      <c r="L1" s="84" t="s">
        <v>62</v>
      </c>
      <c r="M1" s="85">
        <v>42919</v>
      </c>
      <c r="N1" s="86">
        <v>42920</v>
      </c>
      <c r="O1" s="86">
        <v>42921</v>
      </c>
      <c r="P1" s="86">
        <v>42922</v>
      </c>
    </row>
    <row r="2" spans="1:16" ht="14.25">
      <c r="A2" s="31">
        <v>1</v>
      </c>
      <c r="B2" s="32" t="s">
        <v>63</v>
      </c>
      <c r="C2" s="52">
        <v>1.03E-2</v>
      </c>
      <c r="D2" s="52">
        <v>1.1070110701107E-2</v>
      </c>
      <c r="E2" s="79">
        <v>5.0167224080267603E-3</v>
      </c>
      <c r="F2" s="79">
        <v>5.73355817875211E-3</v>
      </c>
      <c r="G2" s="79">
        <v>9.7363083164300201E-3</v>
      </c>
      <c r="H2" s="80">
        <v>1.6241299303944301E-2</v>
      </c>
      <c r="I2" s="80">
        <v>1.23402379903041E-2</v>
      </c>
      <c r="J2" s="79">
        <v>6.8819481206987797E-3</v>
      </c>
      <c r="K2" s="82">
        <v>9.5602294455066905E-3</v>
      </c>
      <c r="L2" s="82">
        <v>0</v>
      </c>
      <c r="M2" s="83">
        <v>6.0070671378091899E-3</v>
      </c>
      <c r="N2" s="82">
        <v>1.2136974425661E-2</v>
      </c>
      <c r="O2" s="82">
        <v>5.6034482758620698E-3</v>
      </c>
      <c r="P2" s="87">
        <v>6.7057837384744299E-3</v>
      </c>
    </row>
    <row r="3" spans="1:16">
      <c r="A3" s="31">
        <v>2</v>
      </c>
      <c r="B3" s="33" t="s">
        <v>64</v>
      </c>
      <c r="C3" s="80">
        <v>6.1054202564276498E-4</v>
      </c>
      <c r="D3" s="79">
        <v>4.6210720887245802E-4</v>
      </c>
      <c r="E3" s="79">
        <v>1.58793171893609E-3</v>
      </c>
      <c r="F3" s="79">
        <v>7.2456767462081002E-4</v>
      </c>
      <c r="G3" s="79">
        <v>8.6105675146771002E-4</v>
      </c>
      <c r="H3" s="80">
        <v>6.2864327351697298E-4</v>
      </c>
      <c r="I3" s="80">
        <v>1.1297182349813901E-3</v>
      </c>
      <c r="J3" s="79">
        <v>8.1366965012204999E-4</v>
      </c>
      <c r="K3" s="82">
        <v>5.7183702644746201E-4</v>
      </c>
      <c r="L3" s="82">
        <v>0</v>
      </c>
      <c r="M3" s="83">
        <v>1.0287007509515501E-3</v>
      </c>
      <c r="N3" s="82">
        <v>5.0758558456939795E-4</v>
      </c>
      <c r="O3" s="82">
        <v>7.5604838709677396E-4</v>
      </c>
      <c r="P3" s="87">
        <v>6.3147259408941699E-4</v>
      </c>
    </row>
    <row r="4" spans="1:16">
      <c r="A4" s="31">
        <v>3</v>
      </c>
      <c r="B4" s="33" t="s">
        <v>65</v>
      </c>
      <c r="C4" s="80" t="s">
        <v>66</v>
      </c>
      <c r="D4" s="79"/>
      <c r="E4" s="79"/>
      <c r="F4" s="81" t="s">
        <v>67</v>
      </c>
      <c r="G4" s="79" t="s">
        <v>67</v>
      </c>
      <c r="H4" s="80" t="s">
        <v>66</v>
      </c>
      <c r="I4" s="80" t="s">
        <v>66</v>
      </c>
      <c r="J4" s="79"/>
      <c r="K4" s="82" t="s">
        <v>66</v>
      </c>
      <c r="L4" s="82" t="s">
        <v>66</v>
      </c>
      <c r="M4" s="83" t="s">
        <v>66</v>
      </c>
      <c r="N4" s="82" t="s">
        <v>66</v>
      </c>
      <c r="O4" s="82" t="s">
        <v>66</v>
      </c>
      <c r="P4" s="87" t="s">
        <v>66</v>
      </c>
    </row>
    <row r="5" spans="1:16">
      <c r="A5" s="31">
        <v>4</v>
      </c>
      <c r="B5" s="33" t="s">
        <v>68</v>
      </c>
      <c r="C5" s="80" t="s">
        <v>66</v>
      </c>
      <c r="D5" s="79"/>
      <c r="E5" s="79"/>
      <c r="F5" s="81" t="s">
        <v>67</v>
      </c>
      <c r="G5" s="79" t="s">
        <v>67</v>
      </c>
      <c r="H5" s="80" t="s">
        <v>66</v>
      </c>
      <c r="I5" s="80" t="s">
        <v>66</v>
      </c>
      <c r="J5" s="79"/>
      <c r="K5" s="82" t="s">
        <v>66</v>
      </c>
      <c r="L5" s="82" t="s">
        <v>66</v>
      </c>
      <c r="M5" s="83" t="s">
        <v>66</v>
      </c>
      <c r="N5" s="82" t="s">
        <v>66</v>
      </c>
      <c r="O5" s="82" t="s">
        <v>66</v>
      </c>
      <c r="P5" s="87" t="s">
        <v>66</v>
      </c>
    </row>
    <row r="6" spans="1:16">
      <c r="A6" s="31">
        <v>5</v>
      </c>
      <c r="B6" s="33" t="s">
        <v>69</v>
      </c>
      <c r="C6" s="52">
        <v>7.9000000000000008E-3</v>
      </c>
      <c r="D6" s="52">
        <v>1.6000000000000001E-3</v>
      </c>
      <c r="E6" s="79">
        <v>0</v>
      </c>
      <c r="F6" s="79">
        <v>1.04712041884817E-3</v>
      </c>
      <c r="G6" s="79">
        <v>1.31233595800525E-3</v>
      </c>
      <c r="H6" s="80">
        <v>1.2077294685990301E-3</v>
      </c>
      <c r="I6" s="80">
        <v>0</v>
      </c>
      <c r="J6" s="79">
        <v>0</v>
      </c>
      <c r="K6" s="82">
        <v>3.0674846625766898E-3</v>
      </c>
      <c r="L6" s="82">
        <v>6.6666666666666697E-3</v>
      </c>
      <c r="M6" s="83">
        <v>0</v>
      </c>
      <c r="N6" s="82">
        <v>2.14822771213749E-3</v>
      </c>
      <c r="O6" s="82">
        <v>2.2962112514351299E-3</v>
      </c>
      <c r="P6" s="87">
        <v>0</v>
      </c>
    </row>
    <row r="7" spans="1:16">
      <c r="A7" s="31">
        <v>6</v>
      </c>
      <c r="B7" s="33" t="s">
        <v>70</v>
      </c>
      <c r="C7" s="52">
        <v>1.8E-3</v>
      </c>
      <c r="D7" s="52">
        <v>8.9999999999999998E-4</v>
      </c>
      <c r="E7" s="79">
        <v>3.2051282051282098E-3</v>
      </c>
      <c r="F7" s="79">
        <v>1.65140369313917E-3</v>
      </c>
      <c r="G7" s="79">
        <v>7.7220077220077198E-4</v>
      </c>
      <c r="H7" s="80">
        <v>3.5167926850712201E-4</v>
      </c>
      <c r="I7" s="80">
        <v>2.74536719286205E-3</v>
      </c>
      <c r="J7" s="79">
        <v>2.2870211549456802E-3</v>
      </c>
      <c r="K7" s="82">
        <v>2.8818443804034602E-3</v>
      </c>
      <c r="L7" s="82">
        <v>2.4844720496894398E-3</v>
      </c>
      <c r="M7" s="83">
        <v>1.09959158027019E-3</v>
      </c>
      <c r="N7" s="82">
        <v>4.9723756906077301E-3</v>
      </c>
      <c r="O7" s="82">
        <v>2.7717283706196801E-3</v>
      </c>
      <c r="P7" s="87">
        <v>1.8094089264173701E-3</v>
      </c>
    </row>
    <row r="8" spans="1:16">
      <c r="A8" s="31">
        <v>7</v>
      </c>
      <c r="B8" s="33" t="s">
        <v>71</v>
      </c>
      <c r="C8" s="52">
        <v>0</v>
      </c>
      <c r="D8" s="52">
        <v>0</v>
      </c>
      <c r="E8" s="79">
        <v>0</v>
      </c>
      <c r="F8" s="79">
        <v>3.2102728731942202E-3</v>
      </c>
      <c r="G8" s="79">
        <v>2.66666666666667E-3</v>
      </c>
      <c r="H8" s="80">
        <v>0</v>
      </c>
      <c r="I8" s="80">
        <v>2.80112044817927E-3</v>
      </c>
      <c r="J8" s="79">
        <v>1.24555160142349E-2</v>
      </c>
      <c r="K8" s="82">
        <v>0</v>
      </c>
      <c r="L8" s="82">
        <v>0</v>
      </c>
      <c r="M8" s="83">
        <v>0</v>
      </c>
      <c r="N8" s="82">
        <v>0</v>
      </c>
      <c r="O8" s="82">
        <v>3.8986354775828501E-3</v>
      </c>
      <c r="P8" s="87">
        <v>0</v>
      </c>
    </row>
    <row r="9" spans="1:16">
      <c r="A9" s="31">
        <v>8</v>
      </c>
      <c r="B9" s="33" t="s">
        <v>72</v>
      </c>
      <c r="C9" s="52">
        <v>4.5999999999999999E-3</v>
      </c>
      <c r="D9" s="52">
        <v>0</v>
      </c>
      <c r="E9" s="79">
        <v>0</v>
      </c>
      <c r="F9" s="79">
        <v>1.2070006035003E-3</v>
      </c>
      <c r="G9" s="79">
        <v>0</v>
      </c>
      <c r="H9" s="80">
        <v>0</v>
      </c>
      <c r="I9" s="80">
        <v>0</v>
      </c>
      <c r="J9" s="79">
        <v>0</v>
      </c>
      <c r="K9" s="82">
        <v>0</v>
      </c>
      <c r="L9" s="82">
        <v>0</v>
      </c>
      <c r="M9" s="83">
        <v>0</v>
      </c>
      <c r="N9" s="82">
        <v>0</v>
      </c>
      <c r="O9" s="82">
        <v>0</v>
      </c>
      <c r="P9" s="87">
        <v>0</v>
      </c>
    </row>
    <row r="10" spans="1:16">
      <c r="A10" s="31">
        <v>9</v>
      </c>
      <c r="B10" s="33" t="s">
        <v>73</v>
      </c>
      <c r="C10" s="52">
        <v>4.0000000000000001E-3</v>
      </c>
      <c r="D10" s="52">
        <v>0</v>
      </c>
      <c r="E10" s="79">
        <v>3.6900369003690001E-3</v>
      </c>
      <c r="F10" s="79">
        <v>1.04712041884817E-3</v>
      </c>
      <c r="G10" s="79">
        <v>6.5616797900262499E-4</v>
      </c>
      <c r="H10" s="80">
        <v>1.2077294685990301E-3</v>
      </c>
      <c r="I10" s="80">
        <v>2.3696682464455E-3</v>
      </c>
      <c r="J10" s="79">
        <v>0</v>
      </c>
      <c r="K10" s="82">
        <v>0</v>
      </c>
      <c r="L10" s="82">
        <v>6.6666666666666697E-3</v>
      </c>
      <c r="M10" s="83">
        <v>1.0277492291880801E-3</v>
      </c>
      <c r="N10" s="82">
        <v>2.14822771213749E-3</v>
      </c>
      <c r="O10" s="82">
        <v>0</v>
      </c>
      <c r="P10" s="87">
        <v>0</v>
      </c>
    </row>
    <row r="11" spans="1:16">
      <c r="A11" s="31">
        <v>10</v>
      </c>
      <c r="B11" s="33" t="s">
        <v>74</v>
      </c>
      <c r="C11" s="52">
        <v>2.7000000000000001E-3</v>
      </c>
      <c r="D11" s="52">
        <v>0</v>
      </c>
      <c r="E11" s="79">
        <v>0</v>
      </c>
      <c r="F11" s="79">
        <v>0</v>
      </c>
      <c r="G11" s="79">
        <v>0</v>
      </c>
      <c r="H11" s="80">
        <v>0</v>
      </c>
      <c r="I11" s="80">
        <v>2.9673590504451001E-3</v>
      </c>
      <c r="J11" s="79">
        <v>0</v>
      </c>
      <c r="K11" s="82">
        <v>0</v>
      </c>
      <c r="L11" s="82">
        <v>0</v>
      </c>
      <c r="M11" s="83">
        <v>0</v>
      </c>
      <c r="N11" s="82">
        <v>7.0588235294117598E-3</v>
      </c>
      <c r="O11" s="82">
        <v>0</v>
      </c>
      <c r="P11" s="87">
        <v>0</v>
      </c>
    </row>
    <row r="12" spans="1:16">
      <c r="A12" s="31">
        <v>11</v>
      </c>
      <c r="B12" s="33" t="s">
        <v>75</v>
      </c>
      <c r="C12" s="52">
        <v>1.1999999999999999E-3</v>
      </c>
      <c r="D12" s="52">
        <v>1E-4</v>
      </c>
      <c r="E12" s="79">
        <v>7.9396585946804295E-4</v>
      </c>
      <c r="F12" s="79">
        <v>4.3474060477248603E-4</v>
      </c>
      <c r="G12" s="79">
        <v>7.8277886497064595E-5</v>
      </c>
      <c r="H12" s="80">
        <v>9.7153960452623202E-4</v>
      </c>
      <c r="I12" s="80">
        <v>5.9808612440191396E-4</v>
      </c>
      <c r="J12" s="79">
        <v>1.1391375101708701E-3</v>
      </c>
      <c r="K12" s="82">
        <v>7.14796283059328E-4</v>
      </c>
      <c r="L12" s="82">
        <v>4.5146726862302502E-4</v>
      </c>
      <c r="M12" s="83">
        <v>4.1148030038061902E-4</v>
      </c>
      <c r="N12" s="82">
        <v>3.38390389712932E-4</v>
      </c>
      <c r="O12" s="82">
        <v>5.6703629032258101E-4</v>
      </c>
      <c r="P12" s="87">
        <v>1.2629451881788299E-4</v>
      </c>
    </row>
    <row r="13" spans="1:16">
      <c r="A13" s="31">
        <v>12</v>
      </c>
      <c r="B13" s="33" t="s">
        <v>76</v>
      </c>
      <c r="C13" s="57" t="s">
        <v>66</v>
      </c>
      <c r="D13" s="57" t="s">
        <v>66</v>
      </c>
      <c r="E13" s="79"/>
      <c r="F13" s="79" t="s">
        <v>66</v>
      </c>
      <c r="G13" s="79" t="s">
        <v>66</v>
      </c>
      <c r="H13" s="80" t="s">
        <v>66</v>
      </c>
      <c r="I13" s="80" t="s">
        <v>66</v>
      </c>
      <c r="J13" s="79" t="s">
        <v>66</v>
      </c>
      <c r="K13" s="82" t="s">
        <v>66</v>
      </c>
      <c r="L13" s="82" t="s">
        <v>66</v>
      </c>
      <c r="M13" s="83" t="s">
        <v>66</v>
      </c>
      <c r="N13" s="82" t="s">
        <v>66</v>
      </c>
      <c r="O13" s="82" t="s">
        <v>66</v>
      </c>
      <c r="P13" s="87" t="s">
        <v>66</v>
      </c>
    </row>
    <row r="14" spans="1:16">
      <c r="A14" s="31">
        <v>13</v>
      </c>
      <c r="B14" s="33" t="s">
        <v>77</v>
      </c>
      <c r="C14" s="57" t="s">
        <v>66</v>
      </c>
      <c r="D14" s="57" t="s">
        <v>66</v>
      </c>
      <c r="E14" s="79"/>
      <c r="F14" s="79" t="s">
        <v>66</v>
      </c>
      <c r="G14" s="79" t="s">
        <v>66</v>
      </c>
      <c r="H14" s="80" t="s">
        <v>66</v>
      </c>
      <c r="I14" s="80" t="s">
        <v>66</v>
      </c>
      <c r="J14" s="79" t="s">
        <v>66</v>
      </c>
      <c r="K14" s="82" t="s">
        <v>66</v>
      </c>
      <c r="L14" s="82" t="s">
        <v>66</v>
      </c>
      <c r="M14" s="83" t="s">
        <v>66</v>
      </c>
      <c r="N14" s="82" t="s">
        <v>66</v>
      </c>
      <c r="O14" s="82" t="s">
        <v>66</v>
      </c>
      <c r="P14" s="87" t="s">
        <v>66</v>
      </c>
    </row>
    <row r="15" spans="1:16">
      <c r="A15" s="31">
        <v>14</v>
      </c>
      <c r="B15" s="33" t="s">
        <v>78</v>
      </c>
      <c r="C15" s="52">
        <v>8.5000000000000006E-3</v>
      </c>
      <c r="D15" s="52">
        <v>5.7999999999999996E-3</v>
      </c>
      <c r="E15" s="52">
        <v>6.7487098054783597E-3</v>
      </c>
      <c r="F15" s="82">
        <v>4.0575789778765298E-3</v>
      </c>
      <c r="G15" s="82">
        <v>5.8708414872798396E-3</v>
      </c>
      <c r="H15" s="51">
        <v>4.5719510801234403E-3</v>
      </c>
      <c r="I15" s="80">
        <v>5.5156831472620901E-3</v>
      </c>
      <c r="J15" s="82">
        <v>4.8006509357201004E-3</v>
      </c>
      <c r="K15" s="82">
        <v>5.8613295210864901E-3</v>
      </c>
      <c r="L15" s="82">
        <v>3.16027088036117E-3</v>
      </c>
      <c r="M15" s="83">
        <v>4.0119329287110397E-3</v>
      </c>
      <c r="N15" s="82">
        <v>6.7114093959731499E-3</v>
      </c>
      <c r="O15" s="82">
        <v>6.3004032258064504E-3</v>
      </c>
      <c r="P15" s="87">
        <v>3.7888355645365E-3</v>
      </c>
    </row>
    <row r="16" spans="1:16">
      <c r="A16" s="39" t="s">
        <v>66</v>
      </c>
      <c r="B16" s="2" t="s">
        <v>66</v>
      </c>
      <c r="C16" s="79"/>
      <c r="D16" s="79"/>
      <c r="E16" s="79"/>
      <c r="F16" s="79"/>
      <c r="G16" s="79"/>
      <c r="H16" s="79"/>
      <c r="I16" s="79"/>
      <c r="J16" s="79"/>
      <c r="K16" s="2"/>
      <c r="L16" s="2"/>
      <c r="M16" s="88"/>
      <c r="N16" s="2"/>
      <c r="O16" s="2"/>
      <c r="P16" s="89"/>
    </row>
    <row r="17" spans="1:16">
      <c r="A17" s="39">
        <v>1</v>
      </c>
      <c r="B17" s="2" t="s">
        <v>79</v>
      </c>
      <c r="C17" s="79">
        <v>2.8E-3</v>
      </c>
      <c r="D17" s="79">
        <v>4.8999999999999998E-3</v>
      </c>
      <c r="E17" s="79">
        <v>3.1758634378721701E-3</v>
      </c>
      <c r="F17" s="83">
        <v>1.73896241908994E-3</v>
      </c>
      <c r="G17" s="79">
        <v>2.9745596868884501E-3</v>
      </c>
      <c r="H17" s="82">
        <v>3.02891759058178E-3</v>
      </c>
      <c r="I17" s="82">
        <v>3.0568846358320001E-3</v>
      </c>
      <c r="J17" s="82">
        <v>1.95280716029292E-3</v>
      </c>
      <c r="K17" s="82">
        <v>2.1443888491779802E-3</v>
      </c>
      <c r="L17" s="82">
        <v>9.0293453724605004E-4</v>
      </c>
      <c r="M17" s="82">
        <v>2.0574015019031002E-3</v>
      </c>
      <c r="N17" s="82">
        <v>2.4251311262760101E-3</v>
      </c>
      <c r="O17" s="82">
        <v>1.70110887096774E-3</v>
      </c>
      <c r="P17" s="90">
        <v>1.83127052285931E-3</v>
      </c>
    </row>
    <row r="18" spans="1:16">
      <c r="A18" s="39">
        <v>2</v>
      </c>
      <c r="B18" s="2" t="s">
        <v>80</v>
      </c>
      <c r="C18" s="79">
        <v>4.4999999999999997E-3</v>
      </c>
      <c r="D18" s="79">
        <v>8.0000000000000004E-4</v>
      </c>
      <c r="E18" s="79">
        <v>2.7788805081381501E-3</v>
      </c>
      <c r="F18" s="83">
        <v>1.8838759540141001E-3</v>
      </c>
      <c r="G18" s="79">
        <v>2.8180039138943199E-3</v>
      </c>
      <c r="H18" s="82">
        <v>5.7149388501543004E-4</v>
      </c>
      <c r="I18" s="82">
        <v>1.8607123870281799E-3</v>
      </c>
      <c r="J18" s="82">
        <v>1.7087062652563099E-3</v>
      </c>
      <c r="K18" s="82">
        <v>3.0021443888491798E-3</v>
      </c>
      <c r="L18" s="82">
        <v>1.8058690744921001E-3</v>
      </c>
      <c r="M18" s="82">
        <v>1.5430511264273199E-3</v>
      </c>
      <c r="N18" s="82">
        <v>3.9478878799842103E-3</v>
      </c>
      <c r="O18" s="82">
        <v>4.0322580645161298E-3</v>
      </c>
      <c r="P18" s="87">
        <v>1.83127052285931E-3</v>
      </c>
    </row>
    <row r="19" spans="1:16">
      <c r="A19" s="39">
        <v>3</v>
      </c>
      <c r="B19" s="2" t="s">
        <v>81</v>
      </c>
      <c r="C19" s="79">
        <v>1.1999999999999999E-3</v>
      </c>
      <c r="D19" s="79">
        <v>1E-4</v>
      </c>
      <c r="E19" s="79">
        <v>7.9396585946804295E-4</v>
      </c>
      <c r="F19" s="83">
        <v>4.3474060477248603E-4</v>
      </c>
      <c r="G19" s="79">
        <v>7.8277886497064595E-5</v>
      </c>
      <c r="H19" s="82">
        <v>9.7153960452623202E-4</v>
      </c>
      <c r="I19" s="82">
        <v>5.9808612440191396E-4</v>
      </c>
      <c r="J19" s="82">
        <v>1.1391375101708701E-3</v>
      </c>
      <c r="K19" s="82">
        <v>7.14796283059328E-4</v>
      </c>
      <c r="L19" s="82">
        <v>4.5146726862302502E-4</v>
      </c>
      <c r="M19" s="83">
        <v>4.1148030038061902E-4</v>
      </c>
      <c r="N19" s="82">
        <v>3.38390389712932E-4</v>
      </c>
      <c r="O19" s="82">
        <v>5.6703629032258101E-4</v>
      </c>
      <c r="P19" s="87">
        <v>1.2629451881788299E-4</v>
      </c>
    </row>
    <row r="23" spans="1:16">
      <c r="K23" s="45" t="s">
        <v>66</v>
      </c>
      <c r="L23" s="45" t="s">
        <v>66</v>
      </c>
      <c r="M23" s="91" t="s">
        <v>66</v>
      </c>
      <c r="N23" s="45" t="s">
        <v>66</v>
      </c>
    </row>
    <row r="24" spans="1:16">
      <c r="I24" s="45" t="s">
        <v>66</v>
      </c>
      <c r="J24" s="45" t="s">
        <v>66</v>
      </c>
      <c r="K24" s="45" t="s">
        <v>66</v>
      </c>
      <c r="L24" s="45" t="s">
        <v>66</v>
      </c>
      <c r="M24" s="91" t="s">
        <v>66</v>
      </c>
      <c r="N24" s="45" t="s">
        <v>66</v>
      </c>
    </row>
    <row r="25" spans="1:16">
      <c r="J25" s="45" t="s">
        <v>66</v>
      </c>
      <c r="K25" s="45" t="s">
        <v>66</v>
      </c>
      <c r="L25" s="45" t="s">
        <v>66</v>
      </c>
      <c r="M25" s="91" t="s">
        <v>66</v>
      </c>
      <c r="N25" s="45" t="s">
        <v>66</v>
      </c>
      <c r="O25" s="45" t="s">
        <v>66</v>
      </c>
      <c r="P25" s="45" t="s">
        <v>66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19" sqref="G19:I19"/>
    </sheetView>
  </sheetViews>
  <sheetFormatPr defaultColWidth="9" defaultRowHeight="13.5"/>
  <cols>
    <col min="1" max="1" width="5.125" style="15" customWidth="1"/>
    <col min="2" max="2" width="18" customWidth="1"/>
    <col min="4" max="4" width="18" customWidth="1"/>
    <col min="6" max="6" width="14.5" style="45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1" t="s">
        <v>1</v>
      </c>
      <c r="B1" s="33" t="s">
        <v>52</v>
      </c>
      <c r="C1" s="33" t="s">
        <v>82</v>
      </c>
      <c r="D1" s="33" t="s">
        <v>83</v>
      </c>
      <c r="E1" s="33" t="s">
        <v>84</v>
      </c>
      <c r="F1" s="46" t="s">
        <v>85</v>
      </c>
      <c r="G1" s="47" t="s">
        <v>86</v>
      </c>
      <c r="H1" s="48" t="s">
        <v>87</v>
      </c>
      <c r="I1" s="64" t="s">
        <v>88</v>
      </c>
      <c r="J1" s="65" t="s">
        <v>89</v>
      </c>
      <c r="K1" s="66" t="s">
        <v>90</v>
      </c>
      <c r="M1" s="33" t="s">
        <v>1</v>
      </c>
      <c r="N1" s="33" t="s">
        <v>91</v>
      </c>
      <c r="O1" s="33" t="s">
        <v>84</v>
      </c>
    </row>
    <row r="2" spans="1:15" s="12" customFormat="1">
      <c r="A2" s="49"/>
      <c r="B2" s="50"/>
      <c r="C2" s="50"/>
      <c r="D2" s="50"/>
      <c r="E2" s="50"/>
      <c r="F2" s="51"/>
      <c r="G2" s="50"/>
      <c r="H2" s="50"/>
      <c r="I2" s="50"/>
      <c r="J2" s="50"/>
      <c r="K2" s="50"/>
      <c r="M2" s="33">
        <v>1</v>
      </c>
      <c r="N2" s="33" t="s">
        <v>92</v>
      </c>
      <c r="O2" s="33">
        <v>1860</v>
      </c>
    </row>
    <row r="3" spans="1:15" ht="14.25">
      <c r="A3" s="31">
        <v>1</v>
      </c>
      <c r="B3" s="32" t="s">
        <v>63</v>
      </c>
      <c r="C3" s="33">
        <f>'1号门诊故障统计'!C34+'2号门诊故障统计'!C56</f>
        <v>16</v>
      </c>
      <c r="D3" s="32" t="s">
        <v>93</v>
      </c>
      <c r="E3" s="33">
        <f>O2+O3</f>
        <v>2386</v>
      </c>
      <c r="F3" s="52">
        <f>C3/E3</f>
        <v>6.7057837384744343E-3</v>
      </c>
      <c r="G3" s="47">
        <f>C3</f>
        <v>16</v>
      </c>
      <c r="H3" s="53"/>
      <c r="I3" s="53"/>
      <c r="J3" s="53"/>
      <c r="K3" s="53"/>
      <c r="M3" s="33">
        <v>2</v>
      </c>
      <c r="N3" s="33" t="s">
        <v>94</v>
      </c>
      <c r="O3" s="33">
        <v>526</v>
      </c>
    </row>
    <row r="4" spans="1:15">
      <c r="A4" s="31">
        <v>2</v>
      </c>
      <c r="B4" s="33" t="s">
        <v>64</v>
      </c>
      <c r="C4" s="33">
        <f>'1号门诊故障统计'!C35+'2号门诊故障统计'!C57</f>
        <v>10</v>
      </c>
      <c r="D4" s="33" t="s">
        <v>95</v>
      </c>
      <c r="E4" s="54">
        <f>O20</f>
        <v>15836</v>
      </c>
      <c r="F4" s="52">
        <f t="shared" ref="F4:F16" si="0">C4/E4</f>
        <v>6.3147259408941655E-4</v>
      </c>
      <c r="G4" s="47">
        <f t="shared" ref="G4:G5" si="1">C4</f>
        <v>10</v>
      </c>
      <c r="H4" s="53"/>
      <c r="I4" s="53"/>
      <c r="J4" s="53"/>
      <c r="K4" s="53"/>
      <c r="M4" s="33">
        <v>3</v>
      </c>
      <c r="N4" s="33" t="s">
        <v>96</v>
      </c>
      <c r="O4" s="33">
        <v>2534</v>
      </c>
    </row>
    <row r="5" spans="1:15">
      <c r="A5" s="31">
        <v>3</v>
      </c>
      <c r="B5" s="33" t="s">
        <v>65</v>
      </c>
      <c r="C5" s="33">
        <f>'1号门诊故障统计'!C36+'2号门诊故障统计'!C58</f>
        <v>3</v>
      </c>
      <c r="D5" s="2" t="s">
        <v>97</v>
      </c>
      <c r="E5" s="55" t="s">
        <v>67</v>
      </c>
      <c r="F5" s="52" t="e">
        <f t="shared" si="0"/>
        <v>#VALUE!</v>
      </c>
      <c r="G5" s="47">
        <f t="shared" si="1"/>
        <v>3</v>
      </c>
      <c r="H5" s="53"/>
      <c r="I5" s="53"/>
      <c r="J5" s="53"/>
      <c r="K5" s="53"/>
      <c r="M5" s="33">
        <v>4</v>
      </c>
      <c r="N5" s="33" t="s">
        <v>98</v>
      </c>
      <c r="O5" s="33">
        <v>2495</v>
      </c>
    </row>
    <row r="6" spans="1:15">
      <c r="A6" s="31">
        <v>4</v>
      </c>
      <c r="B6" s="33" t="s">
        <v>68</v>
      </c>
      <c r="C6" s="33">
        <f>'1号门诊故障统计'!C37+'2号门诊故障统计'!C59</f>
        <v>1</v>
      </c>
      <c r="D6" s="55" t="s">
        <v>99</v>
      </c>
      <c r="E6" s="55" t="s">
        <v>67</v>
      </c>
      <c r="F6" s="52" t="e">
        <f t="shared" si="0"/>
        <v>#VALUE!</v>
      </c>
      <c r="G6" s="53"/>
      <c r="H6" s="48">
        <f>C6</f>
        <v>1</v>
      </c>
      <c r="I6" s="53"/>
      <c r="J6" s="53"/>
      <c r="K6" s="53"/>
      <c r="M6" s="33">
        <v>5</v>
      </c>
      <c r="N6" s="33" t="s">
        <v>100</v>
      </c>
      <c r="O6" s="33">
        <v>133</v>
      </c>
    </row>
    <row r="7" spans="1:15">
      <c r="A7" s="31">
        <v>5</v>
      </c>
      <c r="B7" s="33" t="s">
        <v>69</v>
      </c>
      <c r="C7" s="33">
        <f>'1号门诊故障统计'!C38+'2号门诊故障统计'!C60</f>
        <v>0</v>
      </c>
      <c r="D7" s="54" t="s">
        <v>101</v>
      </c>
      <c r="E7" s="33">
        <f>O11</f>
        <v>835</v>
      </c>
      <c r="F7" s="52">
        <f t="shared" si="0"/>
        <v>0</v>
      </c>
      <c r="G7" s="53"/>
      <c r="H7" s="48">
        <f t="shared" ref="H7:H12" si="2">C7</f>
        <v>0</v>
      </c>
      <c r="I7" s="53"/>
      <c r="J7" s="53"/>
      <c r="K7" s="53"/>
      <c r="M7" s="2">
        <v>6</v>
      </c>
      <c r="N7" s="2" t="s">
        <v>102</v>
      </c>
      <c r="O7" s="55"/>
    </row>
    <row r="8" spans="1:15">
      <c r="A8" s="31">
        <v>6</v>
      </c>
      <c r="B8" s="33" t="s">
        <v>70</v>
      </c>
      <c r="C8" s="33">
        <f>'1号门诊故障统计'!C39+'2号门诊故障统计'!C61</f>
        <v>9</v>
      </c>
      <c r="D8" s="33" t="s">
        <v>103</v>
      </c>
      <c r="E8" s="33">
        <f>O10</f>
        <v>4974</v>
      </c>
      <c r="F8" s="52">
        <f t="shared" si="0"/>
        <v>1.8094089264173703E-3</v>
      </c>
      <c r="G8" s="53"/>
      <c r="H8" s="48">
        <f t="shared" si="2"/>
        <v>9</v>
      </c>
      <c r="I8" s="53"/>
      <c r="J8" s="53"/>
      <c r="K8" s="53"/>
      <c r="M8" s="33">
        <v>7</v>
      </c>
      <c r="N8" s="33" t="s">
        <v>104</v>
      </c>
      <c r="O8" s="33">
        <v>789</v>
      </c>
    </row>
    <row r="9" spans="1:15">
      <c r="A9" s="31">
        <v>7</v>
      </c>
      <c r="B9" s="33" t="s">
        <v>71</v>
      </c>
      <c r="C9" s="33">
        <f>'1号门诊故障统计'!C40+'2号门诊故障统计'!C62</f>
        <v>0</v>
      </c>
      <c r="D9" s="54" t="s">
        <v>105</v>
      </c>
      <c r="E9" s="54">
        <f>O3</f>
        <v>526</v>
      </c>
      <c r="F9" s="52">
        <f t="shared" si="0"/>
        <v>0</v>
      </c>
      <c r="G9" s="53"/>
      <c r="H9" s="48">
        <f t="shared" si="2"/>
        <v>0</v>
      </c>
      <c r="I9" s="53"/>
      <c r="J9" s="53"/>
      <c r="K9" s="53"/>
      <c r="M9" s="2">
        <v>8</v>
      </c>
      <c r="N9" s="2" t="s">
        <v>106</v>
      </c>
      <c r="O9" s="55"/>
    </row>
    <row r="10" spans="1:15">
      <c r="A10" s="31">
        <v>8</v>
      </c>
      <c r="B10" s="33" t="s">
        <v>72</v>
      </c>
      <c r="C10" s="33">
        <f>'1号门诊故障统计'!C41+'2号门诊故障统计'!C63</f>
        <v>0</v>
      </c>
      <c r="D10" s="54" t="s">
        <v>107</v>
      </c>
      <c r="E10" s="33">
        <f>O12+O15</f>
        <v>1286</v>
      </c>
      <c r="F10" s="52">
        <f t="shared" si="0"/>
        <v>0</v>
      </c>
      <c r="G10" s="53"/>
      <c r="H10" s="48">
        <f t="shared" si="2"/>
        <v>0</v>
      </c>
      <c r="I10" s="53"/>
      <c r="J10" s="53"/>
      <c r="K10" s="53"/>
      <c r="M10" s="33">
        <v>9</v>
      </c>
      <c r="N10" s="33" t="s">
        <v>108</v>
      </c>
      <c r="O10" s="33">
        <v>4974</v>
      </c>
    </row>
    <row r="11" spans="1:15">
      <c r="A11" s="31">
        <v>9</v>
      </c>
      <c r="B11" s="33" t="s">
        <v>73</v>
      </c>
      <c r="C11" s="33">
        <f>'1号门诊故障统计'!C42+'2号门诊故障统计'!C64</f>
        <v>0</v>
      </c>
      <c r="D11" s="54" t="s">
        <v>101</v>
      </c>
      <c r="E11" s="33">
        <f>O11</f>
        <v>835</v>
      </c>
      <c r="F11" s="52">
        <f t="shared" si="0"/>
        <v>0</v>
      </c>
      <c r="G11" s="53"/>
      <c r="H11" s="48">
        <f t="shared" si="2"/>
        <v>0</v>
      </c>
      <c r="I11" s="53"/>
      <c r="J11" s="53"/>
      <c r="K11" s="53"/>
      <c r="M11" s="33">
        <v>10</v>
      </c>
      <c r="N11" s="33" t="s">
        <v>109</v>
      </c>
      <c r="O11" s="33">
        <v>835</v>
      </c>
    </row>
    <row r="12" spans="1:15">
      <c r="A12" s="31">
        <v>10</v>
      </c>
      <c r="B12" s="33" t="s">
        <v>74</v>
      </c>
      <c r="C12" s="33">
        <f>'1号门诊故障统计'!C43+'2号门诊故障统计'!C65</f>
        <v>0</v>
      </c>
      <c r="D12" s="54" t="s">
        <v>110</v>
      </c>
      <c r="E12" s="33">
        <f>O17</f>
        <v>404</v>
      </c>
      <c r="F12" s="52">
        <f t="shared" si="0"/>
        <v>0</v>
      </c>
      <c r="G12" s="53"/>
      <c r="H12" s="48">
        <f t="shared" si="2"/>
        <v>0</v>
      </c>
      <c r="I12" s="53"/>
      <c r="J12" s="53"/>
      <c r="K12" s="53"/>
      <c r="M12" s="33">
        <v>11</v>
      </c>
      <c r="N12" s="33" t="s">
        <v>111</v>
      </c>
      <c r="O12" s="33">
        <v>891</v>
      </c>
    </row>
    <row r="13" spans="1:15">
      <c r="A13" s="31">
        <v>11</v>
      </c>
      <c r="B13" s="33" t="s">
        <v>75</v>
      </c>
      <c r="C13" s="33">
        <f>'1号门诊故障统计'!C44+'2号门诊故障统计'!C66</f>
        <v>2</v>
      </c>
      <c r="D13" s="54" t="s">
        <v>112</v>
      </c>
      <c r="E13" s="54">
        <f>O20</f>
        <v>15836</v>
      </c>
      <c r="F13" s="52">
        <f t="shared" si="0"/>
        <v>1.2629451881788332E-4</v>
      </c>
      <c r="G13" s="53"/>
      <c r="H13" s="53"/>
      <c r="I13" s="64">
        <f>C13</f>
        <v>2</v>
      </c>
      <c r="J13" s="53"/>
      <c r="K13" s="53"/>
      <c r="M13" s="2">
        <v>12</v>
      </c>
      <c r="N13" s="2" t="s">
        <v>113</v>
      </c>
      <c r="O13" s="55"/>
    </row>
    <row r="14" spans="1:15">
      <c r="A14" s="31">
        <v>12</v>
      </c>
      <c r="B14" s="33" t="s">
        <v>76</v>
      </c>
      <c r="C14" s="33">
        <f>'1号门诊故障统计'!C45+'2号门诊故障统计'!C67</f>
        <v>0</v>
      </c>
      <c r="D14" s="56" t="s">
        <v>66</v>
      </c>
      <c r="E14" s="56" t="s">
        <v>66</v>
      </c>
      <c r="F14" s="57" t="s">
        <v>66</v>
      </c>
      <c r="G14" s="47">
        <f>C14</f>
        <v>0</v>
      </c>
      <c r="H14" s="53"/>
      <c r="I14" s="53"/>
      <c r="J14" s="53"/>
      <c r="K14" s="53"/>
      <c r="M14" s="2">
        <v>13</v>
      </c>
      <c r="N14" s="2" t="s">
        <v>114</v>
      </c>
      <c r="O14" s="55"/>
    </row>
    <row r="15" spans="1:15">
      <c r="A15" s="31">
        <v>13</v>
      </c>
      <c r="B15" s="33" t="s">
        <v>77</v>
      </c>
      <c r="C15" s="33">
        <f>'1号门诊故障统计'!C46+'2号门诊故障统计'!C68</f>
        <v>19</v>
      </c>
      <c r="D15" s="58" t="s">
        <v>66</v>
      </c>
      <c r="E15" s="58" t="s">
        <v>66</v>
      </c>
      <c r="F15" s="57" t="s">
        <v>66</v>
      </c>
      <c r="G15" s="2"/>
      <c r="H15" s="48">
        <f t="shared" ref="H15" si="3">C15</f>
        <v>19</v>
      </c>
      <c r="I15" s="2"/>
      <c r="J15" s="2"/>
      <c r="K15" s="2"/>
      <c r="M15" s="33">
        <v>14</v>
      </c>
      <c r="N15" s="33" t="s">
        <v>115</v>
      </c>
      <c r="O15" s="33">
        <v>395</v>
      </c>
    </row>
    <row r="16" spans="1:15">
      <c r="A16" s="31">
        <v>14</v>
      </c>
      <c r="B16" s="33" t="s">
        <v>78</v>
      </c>
      <c r="C16" s="33">
        <f>'1号门诊故障统计'!C47+'2号门诊故障统计'!C69</f>
        <v>60</v>
      </c>
      <c r="D16" s="33" t="s">
        <v>112</v>
      </c>
      <c r="E16" s="33">
        <f>O20</f>
        <v>15836</v>
      </c>
      <c r="F16" s="52">
        <f t="shared" si="0"/>
        <v>3.7888355645364991E-3</v>
      </c>
      <c r="G16" s="53"/>
      <c r="H16" s="53"/>
      <c r="I16" s="53"/>
      <c r="J16" s="67">
        <f>C16</f>
        <v>60</v>
      </c>
      <c r="K16" s="66"/>
      <c r="M16" s="2">
        <v>15</v>
      </c>
      <c r="N16" s="2" t="s">
        <v>116</v>
      </c>
      <c r="O16" s="55"/>
    </row>
    <row r="17" spans="2:15">
      <c r="F17" s="45" t="s">
        <v>117</v>
      </c>
      <c r="G17" s="59">
        <f t="shared" ref="G17:J17" si="4">SUM(G3:G16)</f>
        <v>29</v>
      </c>
      <c r="H17" s="60">
        <f t="shared" si="4"/>
        <v>29</v>
      </c>
      <c r="I17" s="68">
        <f t="shared" si="4"/>
        <v>2</v>
      </c>
      <c r="J17" s="69">
        <f t="shared" si="4"/>
        <v>60</v>
      </c>
      <c r="K17" s="70">
        <f>'1号门诊故障统计'!AC32+'2号门诊故障统计'!AC54</f>
        <v>39</v>
      </c>
      <c r="M17" s="33">
        <v>16</v>
      </c>
      <c r="N17" s="33" t="s">
        <v>118</v>
      </c>
      <c r="O17" s="33">
        <v>404</v>
      </c>
    </row>
    <row r="18" spans="2:15">
      <c r="B18" t="s">
        <v>66</v>
      </c>
      <c r="C18" t="s">
        <v>66</v>
      </c>
      <c r="D18" t="s">
        <v>66</v>
      </c>
      <c r="F18" s="45" t="s">
        <v>119</v>
      </c>
      <c r="G18" s="61">
        <f>O20</f>
        <v>15836</v>
      </c>
      <c r="H18" s="61">
        <f>O20</f>
        <v>15836</v>
      </c>
      <c r="I18" s="61">
        <f>O20</f>
        <v>15836</v>
      </c>
      <c r="J18" s="61">
        <f>O20</f>
        <v>15836</v>
      </c>
      <c r="K18" s="71">
        <f>O20</f>
        <v>15836</v>
      </c>
      <c r="M18" s="2">
        <v>17</v>
      </c>
      <c r="N18" s="2" t="s">
        <v>120</v>
      </c>
      <c r="O18" s="55" t="s">
        <v>67</v>
      </c>
    </row>
    <row r="19" spans="2:15">
      <c r="F19" s="45" t="s">
        <v>121</v>
      </c>
      <c r="G19" s="62">
        <f t="shared" ref="G19:K19" si="5">G17/G18</f>
        <v>1.831270522859308E-3</v>
      </c>
      <c r="H19" s="63">
        <f t="shared" si="5"/>
        <v>1.831270522859308E-3</v>
      </c>
      <c r="I19" s="72">
        <f t="shared" si="5"/>
        <v>1.2629451881788332E-4</v>
      </c>
      <c r="J19" s="73">
        <f t="shared" si="5"/>
        <v>3.7888355645364991E-3</v>
      </c>
      <c r="K19" s="74">
        <f t="shared" si="5"/>
        <v>2.4627431169487245E-3</v>
      </c>
    </row>
    <row r="20" spans="2:15">
      <c r="B20" t="s">
        <v>66</v>
      </c>
      <c r="C20" t="s">
        <v>66</v>
      </c>
      <c r="F20" s="45" t="s">
        <v>66</v>
      </c>
      <c r="N20" t="s">
        <v>112</v>
      </c>
      <c r="O20">
        <f>SUM(O2:O19)</f>
        <v>15836</v>
      </c>
    </row>
    <row r="21" spans="2:15">
      <c r="B21" t="s">
        <v>66</v>
      </c>
      <c r="C21" t="s">
        <v>66</v>
      </c>
      <c r="F21" s="45" t="s">
        <v>66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15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5" customWidth="1"/>
    <col min="9" max="11" width="5" customWidth="1"/>
    <col min="12" max="28" width="4.875" customWidth="1"/>
    <col min="29" max="29" width="6.875" style="15" customWidth="1"/>
  </cols>
  <sheetData>
    <row r="1" spans="1:29" ht="14.25" customHeight="1">
      <c r="A1" s="16" t="s">
        <v>122</v>
      </c>
      <c r="B1" s="17" t="s">
        <v>123</v>
      </c>
      <c r="C1" s="18" t="s">
        <v>78</v>
      </c>
      <c r="D1" s="108" t="s">
        <v>124</v>
      </c>
      <c r="E1" s="108"/>
      <c r="F1" s="108"/>
      <c r="G1" s="108"/>
      <c r="H1" s="18" t="s">
        <v>125</v>
      </c>
      <c r="I1" s="18" t="s">
        <v>126</v>
      </c>
      <c r="J1" s="108" t="s">
        <v>127</v>
      </c>
      <c r="K1" s="108"/>
      <c r="L1" s="108" t="s">
        <v>128</v>
      </c>
      <c r="M1" s="108"/>
      <c r="N1" s="108" t="s">
        <v>108</v>
      </c>
      <c r="O1" s="108"/>
      <c r="P1" s="108"/>
      <c r="Q1" s="108" t="s">
        <v>129</v>
      </c>
      <c r="R1" s="108"/>
      <c r="S1" s="18" t="s">
        <v>130</v>
      </c>
      <c r="T1" s="108" t="s">
        <v>131</v>
      </c>
      <c r="U1" s="108"/>
      <c r="V1" s="18" t="s">
        <v>132</v>
      </c>
      <c r="W1" s="108" t="s">
        <v>76</v>
      </c>
      <c r="X1" s="108"/>
      <c r="Y1" s="108"/>
      <c r="Z1" s="108" t="s">
        <v>77</v>
      </c>
      <c r="AA1" s="108"/>
      <c r="AB1" s="108"/>
      <c r="AC1" s="36" t="s">
        <v>133</v>
      </c>
    </row>
    <row r="2" spans="1:29" s="43" customFormat="1" ht="27">
      <c r="A2" s="16" t="s">
        <v>134</v>
      </c>
      <c r="B2" s="17" t="s">
        <v>135</v>
      </c>
      <c r="C2" s="19" t="s">
        <v>136</v>
      </c>
      <c r="D2" s="20" t="s">
        <v>137</v>
      </c>
      <c r="E2" s="20" t="s">
        <v>138</v>
      </c>
      <c r="F2" s="20" t="s">
        <v>139</v>
      </c>
      <c r="G2" s="20" t="s">
        <v>140</v>
      </c>
      <c r="H2" s="20" t="s">
        <v>141</v>
      </c>
      <c r="I2" s="20" t="s">
        <v>141</v>
      </c>
      <c r="J2" s="20" t="s">
        <v>142</v>
      </c>
      <c r="K2" s="20" t="s">
        <v>75</v>
      </c>
      <c r="L2" s="20" t="s">
        <v>142</v>
      </c>
      <c r="M2" s="20" t="s">
        <v>75</v>
      </c>
      <c r="N2" s="20" t="s">
        <v>143</v>
      </c>
      <c r="O2" s="20" t="s">
        <v>144</v>
      </c>
      <c r="P2" s="20" t="s">
        <v>75</v>
      </c>
      <c r="Q2" s="20" t="s">
        <v>145</v>
      </c>
      <c r="R2" s="20" t="s">
        <v>146</v>
      </c>
      <c r="S2" s="20" t="s">
        <v>147</v>
      </c>
      <c r="T2" s="20" t="s">
        <v>147</v>
      </c>
      <c r="U2" s="20" t="s">
        <v>75</v>
      </c>
      <c r="V2" s="20" t="s">
        <v>148</v>
      </c>
      <c r="W2" s="20" t="s">
        <v>75</v>
      </c>
      <c r="X2" s="20" t="s">
        <v>149</v>
      </c>
      <c r="Y2" s="20" t="s">
        <v>150</v>
      </c>
      <c r="Z2" s="20" t="s">
        <v>75</v>
      </c>
      <c r="AA2" s="20" t="s">
        <v>151</v>
      </c>
      <c r="AB2" s="20" t="s">
        <v>152</v>
      </c>
      <c r="AC2" s="14" t="s">
        <v>153</v>
      </c>
    </row>
    <row r="3" spans="1:29" ht="14.25" customHeight="1">
      <c r="A3" s="27" t="s">
        <v>154</v>
      </c>
      <c r="B3" s="20" t="s">
        <v>155</v>
      </c>
      <c r="C3" s="22">
        <f>SUM(D3:AB3)</f>
        <v>0</v>
      </c>
      <c r="D3" s="23"/>
      <c r="E3" s="23"/>
      <c r="F3" s="24"/>
      <c r="G3" s="26"/>
      <c r="H3" s="2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35"/>
      <c r="X3" s="35"/>
      <c r="Y3" s="35"/>
      <c r="Z3" s="24"/>
      <c r="AA3" s="38"/>
      <c r="AB3" s="35"/>
      <c r="AC3" s="39"/>
    </row>
    <row r="4" spans="1:29" ht="14.25" customHeight="1">
      <c r="A4" s="27" t="s">
        <v>156</v>
      </c>
      <c r="B4" s="20" t="s">
        <v>155</v>
      </c>
      <c r="C4" s="22">
        <f t="shared" ref="C4:C31" si="0">SUM(D4:AB4)</f>
        <v>0</v>
      </c>
      <c r="D4" s="23"/>
      <c r="E4" s="23"/>
      <c r="F4" s="24"/>
      <c r="G4" s="26"/>
      <c r="H4" s="2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35"/>
      <c r="X4" s="35"/>
      <c r="Y4" s="35"/>
      <c r="Z4" s="24"/>
      <c r="AA4" s="38"/>
      <c r="AB4" s="35"/>
      <c r="AC4" s="39"/>
    </row>
    <row r="5" spans="1:29" ht="14.25" customHeight="1">
      <c r="A5" s="27" t="s">
        <v>157</v>
      </c>
      <c r="B5" s="20" t="s">
        <v>155</v>
      </c>
      <c r="C5" s="22">
        <f t="shared" si="0"/>
        <v>0</v>
      </c>
      <c r="D5" s="23"/>
      <c r="E5" s="23"/>
      <c r="F5" s="24"/>
      <c r="G5" s="26"/>
      <c r="H5" s="26"/>
      <c r="I5" s="24"/>
      <c r="J5" s="24"/>
      <c r="K5" s="24"/>
      <c r="L5" s="40"/>
      <c r="M5" s="24"/>
      <c r="N5" s="24"/>
      <c r="O5" s="24"/>
      <c r="P5" s="24"/>
      <c r="Q5" s="24"/>
      <c r="R5" s="24"/>
      <c r="S5" s="24"/>
      <c r="T5" s="24"/>
      <c r="U5" s="24"/>
      <c r="V5" s="24"/>
      <c r="W5" s="35"/>
      <c r="X5" s="35"/>
      <c r="Y5" s="35"/>
      <c r="Z5" s="24"/>
      <c r="AA5" s="38"/>
      <c r="AB5" s="35"/>
      <c r="AC5" s="39"/>
    </row>
    <row r="6" spans="1:29" ht="14.25" customHeight="1">
      <c r="A6" s="27" t="s">
        <v>158</v>
      </c>
      <c r="B6" s="20" t="s">
        <v>155</v>
      </c>
      <c r="C6" s="22">
        <f t="shared" si="0"/>
        <v>0</v>
      </c>
      <c r="D6" s="23"/>
      <c r="E6" s="23"/>
      <c r="F6" s="24"/>
      <c r="G6" s="26"/>
      <c r="H6" s="2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5"/>
      <c r="X6" s="35"/>
      <c r="Y6" s="35"/>
      <c r="Z6" s="24"/>
      <c r="AA6" s="38"/>
      <c r="AB6" s="35"/>
      <c r="AC6" s="39">
        <v>2</v>
      </c>
    </row>
    <row r="7" spans="1:29" ht="14.25" customHeight="1">
      <c r="A7" s="27" t="s">
        <v>159</v>
      </c>
      <c r="B7" s="20" t="s">
        <v>155</v>
      </c>
      <c r="C7" s="22">
        <f t="shared" si="0"/>
        <v>3</v>
      </c>
      <c r="D7" s="23"/>
      <c r="E7" s="23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/>
      <c r="X7" s="35"/>
      <c r="Y7" s="35"/>
      <c r="Z7" s="24"/>
      <c r="AA7" s="38">
        <v>3</v>
      </c>
      <c r="AB7" s="35"/>
      <c r="AC7" s="39"/>
    </row>
    <row r="8" spans="1:29" ht="14.25" customHeight="1">
      <c r="A8" s="27" t="s">
        <v>160</v>
      </c>
      <c r="B8" s="20" t="s">
        <v>155</v>
      </c>
      <c r="C8" s="22">
        <f t="shared" si="0"/>
        <v>0</v>
      </c>
      <c r="D8" s="23"/>
      <c r="E8" s="23"/>
      <c r="F8" s="24"/>
      <c r="G8" s="26"/>
      <c r="H8" s="2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5"/>
      <c r="X8" s="35"/>
      <c r="Y8" s="35"/>
      <c r="Z8" s="24"/>
      <c r="AA8" s="38"/>
      <c r="AB8" s="35"/>
      <c r="AC8" s="39">
        <v>1</v>
      </c>
    </row>
    <row r="9" spans="1:29" ht="14.25" customHeight="1">
      <c r="A9" s="27" t="s">
        <v>161</v>
      </c>
      <c r="B9" s="20" t="s">
        <v>155</v>
      </c>
      <c r="C9" s="22">
        <f t="shared" si="0"/>
        <v>4</v>
      </c>
      <c r="D9" s="23"/>
      <c r="E9" s="23"/>
      <c r="F9" s="24"/>
      <c r="G9" s="26"/>
      <c r="H9" s="26">
        <v>1</v>
      </c>
      <c r="I9" s="24"/>
      <c r="J9" s="24">
        <v>1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5"/>
      <c r="X9" s="35"/>
      <c r="Y9" s="35"/>
      <c r="Z9" s="24"/>
      <c r="AA9" s="38">
        <v>2</v>
      </c>
      <c r="AB9" s="35"/>
      <c r="AC9" s="39"/>
    </row>
    <row r="10" spans="1:29" ht="14.25" customHeight="1">
      <c r="A10" s="27" t="s">
        <v>162</v>
      </c>
      <c r="B10" s="20" t="s">
        <v>155</v>
      </c>
      <c r="C10" s="22">
        <f t="shared" si="0"/>
        <v>1</v>
      </c>
      <c r="D10" s="23"/>
      <c r="E10" s="23"/>
      <c r="F10" s="24"/>
      <c r="G10" s="26"/>
      <c r="H10" s="26"/>
      <c r="I10" s="24"/>
      <c r="J10" s="4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5"/>
      <c r="X10" s="35"/>
      <c r="Y10" s="35"/>
      <c r="Z10" s="24"/>
      <c r="AA10" s="38">
        <v>1</v>
      </c>
      <c r="AB10" s="35"/>
      <c r="AC10" s="39">
        <v>2</v>
      </c>
    </row>
    <row r="11" spans="1:29" ht="14.25" customHeight="1">
      <c r="A11" s="27" t="s">
        <v>163</v>
      </c>
      <c r="B11" s="20" t="s">
        <v>155</v>
      </c>
      <c r="C11" s="22">
        <f t="shared" si="0"/>
        <v>3</v>
      </c>
      <c r="D11" s="23"/>
      <c r="E11" s="23">
        <v>2</v>
      </c>
      <c r="F11" s="24"/>
      <c r="G11" s="26"/>
      <c r="H11" s="2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5"/>
      <c r="X11" s="35"/>
      <c r="Y11" s="35"/>
      <c r="Z11" s="24"/>
      <c r="AA11" s="38">
        <v>1</v>
      </c>
      <c r="AB11" s="35"/>
      <c r="AC11" s="39"/>
    </row>
    <row r="12" spans="1:29" ht="14.25" customHeight="1">
      <c r="A12" s="27" t="s">
        <v>164</v>
      </c>
      <c r="B12" s="20" t="s">
        <v>155</v>
      </c>
      <c r="C12" s="22">
        <f t="shared" si="0"/>
        <v>0</v>
      </c>
      <c r="D12" s="23"/>
      <c r="E12" s="23"/>
      <c r="F12" s="24"/>
      <c r="G12" s="26"/>
      <c r="H12" s="2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5"/>
      <c r="X12" s="35"/>
      <c r="Y12" s="35"/>
      <c r="Z12" s="24"/>
      <c r="AA12" s="38"/>
      <c r="AB12" s="35"/>
      <c r="AC12" s="39">
        <v>2</v>
      </c>
    </row>
    <row r="13" spans="1:29" ht="14.25" customHeight="1">
      <c r="A13" s="27" t="s">
        <v>165</v>
      </c>
      <c r="B13" s="20" t="s">
        <v>155</v>
      </c>
      <c r="C13" s="22">
        <f t="shared" si="0"/>
        <v>3</v>
      </c>
      <c r="D13" s="23">
        <v>2</v>
      </c>
      <c r="E13" s="23"/>
      <c r="F13" s="24"/>
      <c r="G13" s="26"/>
      <c r="H13" s="2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5"/>
      <c r="X13" s="35"/>
      <c r="Y13" s="35"/>
      <c r="Z13" s="24"/>
      <c r="AA13" s="38">
        <v>1</v>
      </c>
      <c r="AB13" s="35"/>
      <c r="AC13" s="39">
        <v>3</v>
      </c>
    </row>
    <row r="14" spans="1:29" ht="14.25" customHeight="1">
      <c r="A14" s="27" t="s">
        <v>166</v>
      </c>
      <c r="B14" s="20" t="s">
        <v>155</v>
      </c>
      <c r="C14" s="22">
        <f t="shared" si="0"/>
        <v>2</v>
      </c>
      <c r="D14" s="23"/>
      <c r="E14" s="23"/>
      <c r="F14" s="24"/>
      <c r="G14" s="26"/>
      <c r="H14" s="2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5"/>
      <c r="X14" s="35"/>
      <c r="Y14" s="35"/>
      <c r="Z14" s="24"/>
      <c r="AA14" s="38">
        <v>2</v>
      </c>
      <c r="AB14" s="35"/>
      <c r="AC14" s="39">
        <v>1</v>
      </c>
    </row>
    <row r="15" spans="1:29" ht="14.25" customHeight="1">
      <c r="A15" s="27" t="s">
        <v>167</v>
      </c>
      <c r="B15" s="20" t="s">
        <v>155</v>
      </c>
      <c r="C15" s="22">
        <f t="shared" si="0"/>
        <v>0</v>
      </c>
      <c r="D15" s="23"/>
      <c r="E15" s="23"/>
      <c r="F15" s="24"/>
      <c r="G15" s="26"/>
      <c r="H15" s="2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5"/>
      <c r="X15" s="35"/>
      <c r="Y15" s="35"/>
      <c r="Z15" s="24"/>
      <c r="AA15" s="38"/>
      <c r="AB15" s="35"/>
      <c r="AC15" s="39"/>
    </row>
    <row r="16" spans="1:29" ht="14.25" customHeight="1">
      <c r="A16" s="27" t="s">
        <v>168</v>
      </c>
      <c r="B16" s="20" t="s">
        <v>155</v>
      </c>
      <c r="C16" s="22">
        <f t="shared" si="0"/>
        <v>0</v>
      </c>
      <c r="D16" s="23"/>
      <c r="E16" s="23"/>
      <c r="F16" s="24"/>
      <c r="G16" s="26"/>
      <c r="H16" s="2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5"/>
      <c r="X16" s="35"/>
      <c r="Y16" s="35"/>
      <c r="Z16" s="24"/>
      <c r="AA16" s="38"/>
      <c r="AB16" s="35"/>
      <c r="AC16" s="39"/>
    </row>
    <row r="17" spans="1:29" ht="14.25" customHeight="1">
      <c r="A17" s="27" t="s">
        <v>169</v>
      </c>
      <c r="B17" s="20" t="s">
        <v>170</v>
      </c>
      <c r="C17" s="22">
        <f t="shared" si="0"/>
        <v>0</v>
      </c>
      <c r="D17" s="23"/>
      <c r="E17" s="23"/>
      <c r="F17" s="24"/>
      <c r="G17" s="26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5"/>
      <c r="X17" s="35"/>
      <c r="Y17" s="35"/>
      <c r="Z17" s="24"/>
      <c r="AA17" s="38"/>
      <c r="AB17" s="35"/>
      <c r="AC17" s="39"/>
    </row>
    <row r="18" spans="1:29" ht="14.25" customHeight="1">
      <c r="A18" s="27" t="s">
        <v>171</v>
      </c>
      <c r="B18" s="20" t="s">
        <v>172</v>
      </c>
      <c r="C18" s="22">
        <f t="shared" si="0"/>
        <v>0</v>
      </c>
      <c r="D18" s="23"/>
      <c r="E18" s="23"/>
      <c r="F18" s="24"/>
      <c r="G18" s="26"/>
      <c r="H18" s="2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5"/>
      <c r="X18" s="35"/>
      <c r="Y18" s="35"/>
      <c r="Z18" s="24"/>
      <c r="AA18" s="38"/>
      <c r="AB18" s="35"/>
      <c r="AC18" s="39"/>
    </row>
    <row r="19" spans="1:29" ht="14.25" customHeight="1">
      <c r="A19" s="27" t="s">
        <v>173</v>
      </c>
      <c r="B19" s="20" t="s">
        <v>174</v>
      </c>
      <c r="C19" s="22">
        <f t="shared" si="0"/>
        <v>0</v>
      </c>
      <c r="D19" s="23"/>
      <c r="E19" s="23"/>
      <c r="F19" s="24"/>
      <c r="G19" s="26"/>
      <c r="H19" s="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5"/>
      <c r="X19" s="35"/>
      <c r="Y19" s="35"/>
      <c r="Z19" s="24"/>
      <c r="AA19" s="38"/>
      <c r="AB19" s="35"/>
      <c r="AC19" s="39"/>
    </row>
    <row r="20" spans="1:29" ht="14.25" customHeight="1">
      <c r="A20" s="27" t="s">
        <v>175</v>
      </c>
      <c r="B20" s="20" t="s">
        <v>174</v>
      </c>
      <c r="C20" s="22">
        <f t="shared" si="0"/>
        <v>3</v>
      </c>
      <c r="D20" s="23"/>
      <c r="E20" s="23"/>
      <c r="F20" s="24"/>
      <c r="G20" s="26"/>
      <c r="H20" s="26"/>
      <c r="I20" s="24">
        <v>3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5"/>
      <c r="X20" s="35"/>
      <c r="Y20" s="35"/>
      <c r="Z20" s="24"/>
      <c r="AA20" s="38"/>
      <c r="AB20" s="35"/>
      <c r="AC20" s="39"/>
    </row>
    <row r="21" spans="1:29" ht="14.25" customHeight="1">
      <c r="A21" s="27" t="s">
        <v>176</v>
      </c>
      <c r="B21" s="20" t="s">
        <v>174</v>
      </c>
      <c r="C21" s="22">
        <f t="shared" si="0"/>
        <v>1</v>
      </c>
      <c r="D21" s="23"/>
      <c r="E21" s="23"/>
      <c r="F21" s="24"/>
      <c r="G21" s="26"/>
      <c r="H21" s="2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5"/>
      <c r="X21" s="35"/>
      <c r="Y21" s="35"/>
      <c r="Z21" s="24"/>
      <c r="AA21" s="38">
        <v>1</v>
      </c>
      <c r="AB21" s="35"/>
      <c r="AC21" s="39"/>
    </row>
    <row r="22" spans="1:29" ht="14.25" customHeight="1">
      <c r="A22" s="27" t="s">
        <v>177</v>
      </c>
      <c r="B22" s="20" t="s">
        <v>174</v>
      </c>
      <c r="C22" s="22">
        <f t="shared" si="0"/>
        <v>0</v>
      </c>
      <c r="D22" s="23"/>
      <c r="E22" s="23"/>
      <c r="F22" s="24"/>
      <c r="G22" s="26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5"/>
      <c r="X22" s="35"/>
      <c r="Y22" s="35"/>
      <c r="Z22" s="24"/>
      <c r="AA22" s="38"/>
      <c r="AB22" s="35"/>
      <c r="AC22" s="39"/>
    </row>
    <row r="23" spans="1:29" ht="14.25" customHeight="1">
      <c r="A23" s="27" t="s">
        <v>178</v>
      </c>
      <c r="B23" s="20" t="s">
        <v>174</v>
      </c>
      <c r="C23" s="22">
        <f t="shared" si="0"/>
        <v>2</v>
      </c>
      <c r="D23" s="23"/>
      <c r="E23" s="23">
        <v>1</v>
      </c>
      <c r="F23" s="24"/>
      <c r="G23" s="26"/>
      <c r="H23" s="26"/>
      <c r="I23" s="24"/>
      <c r="J23" s="24"/>
      <c r="K23" s="24"/>
      <c r="L23" s="24"/>
      <c r="M23" s="24"/>
      <c r="N23" s="24"/>
      <c r="O23" s="24">
        <v>1</v>
      </c>
      <c r="P23" s="24"/>
      <c r="Q23" s="24"/>
      <c r="R23" s="24"/>
      <c r="S23" s="24"/>
      <c r="T23" s="24"/>
      <c r="U23" s="24"/>
      <c r="V23" s="24"/>
      <c r="W23" s="35"/>
      <c r="X23" s="35"/>
      <c r="Y23" s="35"/>
      <c r="Z23" s="24"/>
      <c r="AA23" s="38"/>
      <c r="AB23" s="35"/>
      <c r="AC23" s="39">
        <v>2</v>
      </c>
    </row>
    <row r="24" spans="1:29" ht="14.25" customHeight="1">
      <c r="A24" s="27" t="s">
        <v>179</v>
      </c>
      <c r="B24" s="20" t="s">
        <v>180</v>
      </c>
      <c r="C24" s="22">
        <f t="shared" si="0"/>
        <v>0</v>
      </c>
      <c r="D24" s="23"/>
      <c r="E24" s="23"/>
      <c r="F24" s="24"/>
      <c r="G24" s="26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5"/>
      <c r="X24" s="35"/>
      <c r="Y24" s="35"/>
      <c r="Z24" s="24"/>
      <c r="AA24" s="38"/>
      <c r="AB24" s="35"/>
      <c r="AC24" s="39"/>
    </row>
    <row r="25" spans="1:29" ht="14.25" customHeight="1">
      <c r="A25" s="27" t="s">
        <v>181</v>
      </c>
      <c r="B25" s="20" t="s">
        <v>180</v>
      </c>
      <c r="C25" s="22">
        <f t="shared" si="0"/>
        <v>1</v>
      </c>
      <c r="D25" s="23"/>
      <c r="E25" s="23"/>
      <c r="F25" s="24"/>
      <c r="G25" s="26"/>
      <c r="H25" s="2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5"/>
      <c r="X25" s="35"/>
      <c r="Y25" s="35"/>
      <c r="Z25" s="24"/>
      <c r="AA25" s="38">
        <v>1</v>
      </c>
      <c r="AB25" s="35"/>
      <c r="AC25" s="39"/>
    </row>
    <row r="26" spans="1:29" ht="14.25" customHeight="1">
      <c r="A26" s="27" t="s">
        <v>182</v>
      </c>
      <c r="B26" s="20" t="s">
        <v>183</v>
      </c>
      <c r="C26" s="22">
        <f t="shared" si="0"/>
        <v>0</v>
      </c>
      <c r="D26" s="23"/>
      <c r="E26" s="23"/>
      <c r="F26" s="24"/>
      <c r="G26" s="26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5"/>
      <c r="X26" s="35"/>
      <c r="Y26" s="35"/>
      <c r="Z26" s="24"/>
      <c r="AA26" s="38"/>
      <c r="AB26" s="35"/>
      <c r="AC26" s="39"/>
    </row>
    <row r="27" spans="1:29" ht="14.25" customHeight="1">
      <c r="A27" s="27" t="s">
        <v>184</v>
      </c>
      <c r="B27" s="20" t="s">
        <v>185</v>
      </c>
      <c r="C27" s="22">
        <f t="shared" si="0"/>
        <v>0</v>
      </c>
      <c r="D27" s="23"/>
      <c r="E27" s="23"/>
      <c r="F27" s="24"/>
      <c r="G27" s="26"/>
      <c r="H27" s="26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5"/>
      <c r="X27" s="35"/>
      <c r="Y27" s="35"/>
      <c r="Z27" s="24"/>
      <c r="AA27" s="38"/>
      <c r="AB27" s="35"/>
      <c r="AC27" s="39"/>
    </row>
    <row r="28" spans="1:29" ht="14.25" customHeight="1">
      <c r="A28" s="27" t="s">
        <v>186</v>
      </c>
      <c r="B28" s="20" t="s">
        <v>185</v>
      </c>
      <c r="C28" s="22">
        <f t="shared" si="0"/>
        <v>3</v>
      </c>
      <c r="D28" s="23">
        <v>1</v>
      </c>
      <c r="E28" s="23">
        <v>1</v>
      </c>
      <c r="F28" s="24"/>
      <c r="G28" s="26"/>
      <c r="H28" s="26"/>
      <c r="I28" s="24"/>
      <c r="J28" s="24"/>
      <c r="K28" s="24">
        <v>1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5"/>
      <c r="X28" s="35"/>
      <c r="Y28" s="35"/>
      <c r="Z28" s="24"/>
      <c r="AA28" s="38"/>
      <c r="AB28" s="35"/>
      <c r="AC28" s="39"/>
    </row>
    <row r="29" spans="1:29" ht="14.25" customHeight="1">
      <c r="A29" s="27" t="s">
        <v>187</v>
      </c>
      <c r="B29" s="20" t="s">
        <v>188</v>
      </c>
      <c r="C29" s="22">
        <f t="shared" si="0"/>
        <v>0</v>
      </c>
      <c r="D29" s="23"/>
      <c r="E29" s="23"/>
      <c r="F29" s="24"/>
      <c r="G29" s="26"/>
      <c r="H29" s="26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5"/>
      <c r="X29" s="35"/>
      <c r="Y29" s="35"/>
      <c r="Z29" s="24"/>
      <c r="AA29" s="38"/>
      <c r="AB29" s="35"/>
      <c r="AC29" s="39"/>
    </row>
    <row r="30" spans="1:29" ht="14.25" customHeight="1">
      <c r="A30" s="27" t="s">
        <v>189</v>
      </c>
      <c r="B30" s="20" t="s">
        <v>190</v>
      </c>
      <c r="C30" s="22">
        <f t="shared" si="0"/>
        <v>4</v>
      </c>
      <c r="D30" s="23"/>
      <c r="E30" s="23">
        <v>1</v>
      </c>
      <c r="F30" s="24"/>
      <c r="G30" s="26"/>
      <c r="H30" s="26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5"/>
      <c r="X30" s="35"/>
      <c r="Y30" s="35"/>
      <c r="Z30" s="24"/>
      <c r="AA30" s="38">
        <v>3</v>
      </c>
      <c r="AB30" s="35"/>
      <c r="AC30" s="39"/>
    </row>
    <row r="31" spans="1:29" ht="14.25" customHeight="1">
      <c r="A31" s="27" t="s">
        <v>191</v>
      </c>
      <c r="B31" s="20" t="s">
        <v>190</v>
      </c>
      <c r="C31" s="22">
        <f t="shared" si="0"/>
        <v>1</v>
      </c>
      <c r="D31" s="23"/>
      <c r="E31" s="23"/>
      <c r="F31" s="24"/>
      <c r="G31" s="26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5"/>
      <c r="X31" s="35"/>
      <c r="Y31" s="35"/>
      <c r="Z31" s="24"/>
      <c r="AA31" s="38">
        <v>1</v>
      </c>
      <c r="AB31" s="35"/>
      <c r="AC31" s="39"/>
    </row>
    <row r="32" spans="1:29" ht="14.25" customHeight="1">
      <c r="C32" s="28">
        <f>SUM(C3:C31)</f>
        <v>31</v>
      </c>
      <c r="D32" s="28">
        <f t="shared" ref="D32:AA32" si="1">SUM(D3:D31)</f>
        <v>3</v>
      </c>
      <c r="E32" s="28">
        <f t="shared" si="1"/>
        <v>5</v>
      </c>
      <c r="F32" s="28">
        <f t="shared" si="1"/>
        <v>0</v>
      </c>
      <c r="G32" s="28">
        <f t="shared" si="1"/>
        <v>0</v>
      </c>
      <c r="H32" s="28">
        <f t="shared" si="1"/>
        <v>1</v>
      </c>
      <c r="I32" s="28">
        <f t="shared" si="1"/>
        <v>3</v>
      </c>
      <c r="J32" s="28">
        <f t="shared" si="1"/>
        <v>1</v>
      </c>
      <c r="K32" s="28">
        <f t="shared" si="1"/>
        <v>1</v>
      </c>
      <c r="L32" s="28">
        <f t="shared" si="1"/>
        <v>0</v>
      </c>
      <c r="M32" s="28">
        <f t="shared" si="1"/>
        <v>0</v>
      </c>
      <c r="N32" s="28">
        <f t="shared" si="1"/>
        <v>0</v>
      </c>
      <c r="O32" s="28">
        <f t="shared" si="1"/>
        <v>1</v>
      </c>
      <c r="P32" s="28">
        <f t="shared" si="1"/>
        <v>0</v>
      </c>
      <c r="Q32" s="28">
        <f t="shared" si="1"/>
        <v>0</v>
      </c>
      <c r="R32" s="28">
        <f t="shared" si="1"/>
        <v>0</v>
      </c>
      <c r="S32" s="28">
        <f t="shared" si="1"/>
        <v>0</v>
      </c>
      <c r="T32" s="28">
        <f t="shared" si="1"/>
        <v>0</v>
      </c>
      <c r="U32" s="28">
        <f t="shared" si="1"/>
        <v>0</v>
      </c>
      <c r="V32" s="28">
        <f t="shared" si="1"/>
        <v>0</v>
      </c>
      <c r="W32" s="28">
        <f t="shared" si="1"/>
        <v>0</v>
      </c>
      <c r="X32" s="28">
        <f t="shared" si="1"/>
        <v>0</v>
      </c>
      <c r="Y32" s="28">
        <f t="shared" si="1"/>
        <v>0</v>
      </c>
      <c r="Z32" s="28">
        <f t="shared" si="1"/>
        <v>0</v>
      </c>
      <c r="AA32" s="28">
        <f t="shared" si="1"/>
        <v>16</v>
      </c>
      <c r="AB32" s="28">
        <f t="shared" ref="AB32:AC32" si="2">SUM(AB3:AB31)</f>
        <v>0</v>
      </c>
      <c r="AC32" s="15">
        <f t="shared" si="2"/>
        <v>13</v>
      </c>
    </row>
    <row r="33" spans="1:28" ht="14.25">
      <c r="A33" s="29" t="s">
        <v>66</v>
      </c>
      <c r="B33" t="s">
        <v>66</v>
      </c>
      <c r="C33" t="s">
        <v>66</v>
      </c>
      <c r="D33" s="28" t="s">
        <v>66</v>
      </c>
      <c r="F33" s="28"/>
      <c r="G33" s="30"/>
      <c r="H33" s="30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8" ht="14.25">
      <c r="A34" s="31">
        <v>1</v>
      </c>
      <c r="B34" s="32" t="s">
        <v>63</v>
      </c>
      <c r="C34" s="22">
        <f t="shared" ref="C34:C46" si="3">SUM(D34:AB34)</f>
        <v>8</v>
      </c>
      <c r="D34" s="28">
        <f t="shared" ref="D34:G34" si="4">D32</f>
        <v>3</v>
      </c>
      <c r="E34" s="28">
        <f t="shared" si="4"/>
        <v>5</v>
      </c>
      <c r="F34" s="28">
        <f t="shared" si="4"/>
        <v>0</v>
      </c>
      <c r="G34" s="28">
        <f t="shared" si="4"/>
        <v>0</v>
      </c>
      <c r="H34" s="30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8">
      <c r="A35" s="31">
        <v>2</v>
      </c>
      <c r="B35" s="33" t="s">
        <v>64</v>
      </c>
      <c r="C35" s="22">
        <f t="shared" si="3"/>
        <v>1</v>
      </c>
      <c r="D35" s="28" t="s">
        <v>66</v>
      </c>
      <c r="E35" s="34"/>
      <c r="H35" s="30">
        <f>H32</f>
        <v>1</v>
      </c>
    </row>
    <row r="36" spans="1:28">
      <c r="A36" s="31">
        <v>3</v>
      </c>
      <c r="B36" s="33" t="s">
        <v>65</v>
      </c>
      <c r="C36" s="22">
        <f t="shared" si="3"/>
        <v>3</v>
      </c>
      <c r="D36" s="28" t="s">
        <v>66</v>
      </c>
      <c r="E36" s="34"/>
      <c r="I36" s="28">
        <f>I32</f>
        <v>3</v>
      </c>
    </row>
    <row r="37" spans="1:28">
      <c r="A37" s="31">
        <v>4</v>
      </c>
      <c r="B37" s="33" t="s">
        <v>68</v>
      </c>
      <c r="C37" s="22">
        <f t="shared" si="3"/>
        <v>1</v>
      </c>
      <c r="D37" s="28" t="s">
        <v>66</v>
      </c>
      <c r="E37" s="34"/>
      <c r="J37" s="28">
        <f>J32</f>
        <v>1</v>
      </c>
    </row>
    <row r="38" spans="1:28">
      <c r="A38" s="31">
        <v>5</v>
      </c>
      <c r="B38" s="33" t="s">
        <v>69</v>
      </c>
      <c r="C38" s="22">
        <f t="shared" si="3"/>
        <v>0</v>
      </c>
      <c r="D38" s="28" t="s">
        <v>66</v>
      </c>
      <c r="E38" s="34"/>
      <c r="L38" s="28">
        <f>L32</f>
        <v>0</v>
      </c>
    </row>
    <row r="39" spans="1:28">
      <c r="A39" s="31">
        <v>6</v>
      </c>
      <c r="B39" s="33" t="s">
        <v>70</v>
      </c>
      <c r="C39" s="22">
        <f t="shared" si="3"/>
        <v>1</v>
      </c>
      <c r="D39" s="28" t="s">
        <v>66</v>
      </c>
      <c r="E39" s="34"/>
      <c r="N39" s="28">
        <f>N32</f>
        <v>0</v>
      </c>
      <c r="O39" s="28">
        <f>O32</f>
        <v>1</v>
      </c>
    </row>
    <row r="40" spans="1:28">
      <c r="A40" s="31">
        <v>7</v>
      </c>
      <c r="B40" s="33" t="s">
        <v>71</v>
      </c>
      <c r="C40" s="22">
        <f t="shared" si="3"/>
        <v>0</v>
      </c>
      <c r="D40" s="28" t="s">
        <v>66</v>
      </c>
      <c r="E40" s="34"/>
      <c r="Q40" s="28">
        <f>Q32</f>
        <v>0</v>
      </c>
      <c r="R40" s="28">
        <f>R32</f>
        <v>0</v>
      </c>
    </row>
    <row r="41" spans="1:28">
      <c r="A41" s="31">
        <v>8</v>
      </c>
      <c r="B41" s="33" t="s">
        <v>72</v>
      </c>
      <c r="C41" s="22">
        <f t="shared" si="3"/>
        <v>0</v>
      </c>
      <c r="D41" s="28" t="s">
        <v>66</v>
      </c>
      <c r="E41" s="34"/>
      <c r="S41" s="28">
        <f>S32</f>
        <v>0</v>
      </c>
    </row>
    <row r="42" spans="1:28">
      <c r="A42" s="31">
        <v>9</v>
      </c>
      <c r="B42" s="33" t="s">
        <v>73</v>
      </c>
      <c r="C42" s="22">
        <f t="shared" si="3"/>
        <v>0</v>
      </c>
      <c r="D42" s="28" t="s">
        <v>66</v>
      </c>
      <c r="E42" s="34"/>
      <c r="T42" s="28">
        <f>T32</f>
        <v>0</v>
      </c>
    </row>
    <row r="43" spans="1:28">
      <c r="A43" s="31">
        <v>10</v>
      </c>
      <c r="B43" s="33" t="s">
        <v>74</v>
      </c>
      <c r="C43" s="22">
        <f t="shared" si="3"/>
        <v>0</v>
      </c>
      <c r="D43" s="28"/>
      <c r="E43" s="34"/>
      <c r="T43" s="28"/>
      <c r="V43" s="28">
        <f>V32</f>
        <v>0</v>
      </c>
    </row>
    <row r="44" spans="1:28">
      <c r="A44" s="31">
        <v>11</v>
      </c>
      <c r="B44" s="33" t="s">
        <v>75</v>
      </c>
      <c r="C44" s="22">
        <f t="shared" si="3"/>
        <v>1</v>
      </c>
      <c r="D44" s="28" t="s">
        <v>66</v>
      </c>
      <c r="E44" s="34"/>
      <c r="K44" s="28">
        <f t="shared" ref="K44:P44" si="5">K32</f>
        <v>1</v>
      </c>
      <c r="M44" s="28">
        <f t="shared" si="5"/>
        <v>0</v>
      </c>
      <c r="P44" s="28">
        <f t="shared" si="5"/>
        <v>0</v>
      </c>
      <c r="U44" s="28">
        <f t="shared" ref="U44:Z44" si="6">U32</f>
        <v>0</v>
      </c>
      <c r="V44" s="28"/>
      <c r="W44" s="28">
        <f t="shared" si="6"/>
        <v>0</v>
      </c>
      <c r="Z44" s="28">
        <f t="shared" si="6"/>
        <v>0</v>
      </c>
    </row>
    <row r="45" spans="1:28">
      <c r="A45" s="31">
        <v>12</v>
      </c>
      <c r="B45" s="33" t="s">
        <v>76</v>
      </c>
      <c r="C45" s="22">
        <f t="shared" si="3"/>
        <v>0</v>
      </c>
      <c r="D45" s="28" t="s">
        <v>66</v>
      </c>
      <c r="E45" s="34"/>
      <c r="X45" s="28">
        <f>X32</f>
        <v>0</v>
      </c>
      <c r="Y45" s="28">
        <f>Y32</f>
        <v>0</v>
      </c>
    </row>
    <row r="46" spans="1:28">
      <c r="A46" s="31">
        <v>13</v>
      </c>
      <c r="B46" s="33" t="s">
        <v>77</v>
      </c>
      <c r="C46" s="22">
        <f t="shared" si="3"/>
        <v>16</v>
      </c>
      <c r="D46" s="28" t="s">
        <v>66</v>
      </c>
      <c r="E46" s="34"/>
      <c r="X46" s="28" t="s">
        <v>66</v>
      </c>
      <c r="Z46" s="28"/>
      <c r="AA46" s="28">
        <f>AA32</f>
        <v>16</v>
      </c>
      <c r="AB46" s="28">
        <f>AB32</f>
        <v>0</v>
      </c>
    </row>
    <row r="47" spans="1:28">
      <c r="A47" s="31">
        <v>14</v>
      </c>
      <c r="B47" s="33" t="s">
        <v>78</v>
      </c>
      <c r="C47" s="22">
        <f>C32</f>
        <v>31</v>
      </c>
      <c r="D47" t="s">
        <v>66</v>
      </c>
      <c r="E47" s="34"/>
    </row>
    <row r="48" spans="1:28">
      <c r="D48" s="28"/>
      <c r="E48" s="34"/>
    </row>
    <row r="49" spans="1:8">
      <c r="A49" s="42" t="s">
        <v>192</v>
      </c>
      <c r="H49"/>
    </row>
    <row r="50" spans="1:8">
      <c r="A50" s="42" t="s">
        <v>193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45" activePane="bottomLeft" state="frozen"/>
      <selection pane="bottomLeft" activeCell="AE44" sqref="AE44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5" customWidth="1"/>
    <col min="8" max="10" width="5" customWidth="1"/>
    <col min="11" max="28" width="4.875" customWidth="1"/>
    <col min="29" max="29" width="8.875" style="15"/>
  </cols>
  <sheetData>
    <row r="1" spans="1:29" ht="14.25" customHeight="1">
      <c r="A1" s="16" t="s">
        <v>122</v>
      </c>
      <c r="B1" s="17" t="s">
        <v>123</v>
      </c>
      <c r="C1" s="18" t="s">
        <v>78</v>
      </c>
      <c r="D1" s="108" t="s">
        <v>124</v>
      </c>
      <c r="E1" s="108"/>
      <c r="F1" s="108"/>
      <c r="G1" s="108"/>
      <c r="H1" s="18" t="s">
        <v>125</v>
      </c>
      <c r="I1" s="18" t="s">
        <v>126</v>
      </c>
      <c r="J1" s="108" t="s">
        <v>127</v>
      </c>
      <c r="K1" s="108"/>
      <c r="L1" s="108" t="s">
        <v>128</v>
      </c>
      <c r="M1" s="108"/>
      <c r="N1" s="108" t="s">
        <v>108</v>
      </c>
      <c r="O1" s="108"/>
      <c r="P1" s="108"/>
      <c r="Q1" s="108" t="s">
        <v>129</v>
      </c>
      <c r="R1" s="108"/>
      <c r="S1" s="18" t="s">
        <v>130</v>
      </c>
      <c r="T1" s="108" t="s">
        <v>131</v>
      </c>
      <c r="U1" s="108"/>
      <c r="V1" s="18" t="s">
        <v>132</v>
      </c>
      <c r="W1" s="108" t="s">
        <v>76</v>
      </c>
      <c r="X1" s="108"/>
      <c r="Y1" s="108"/>
      <c r="Z1" s="108" t="s">
        <v>77</v>
      </c>
      <c r="AA1" s="108"/>
      <c r="AB1" s="108"/>
      <c r="AC1" s="36" t="s">
        <v>133</v>
      </c>
    </row>
    <row r="2" spans="1:29" ht="27">
      <c r="A2" s="16" t="s">
        <v>134</v>
      </c>
      <c r="B2" s="17" t="s">
        <v>135</v>
      </c>
      <c r="C2" s="19" t="s">
        <v>136</v>
      </c>
      <c r="D2" s="20" t="s">
        <v>137</v>
      </c>
      <c r="E2" s="20" t="s">
        <v>138</v>
      </c>
      <c r="F2" s="20" t="s">
        <v>139</v>
      </c>
      <c r="G2" s="20" t="s">
        <v>140</v>
      </c>
      <c r="H2" s="20" t="s">
        <v>141</v>
      </c>
      <c r="I2" s="20" t="s">
        <v>141</v>
      </c>
      <c r="J2" s="20" t="s">
        <v>142</v>
      </c>
      <c r="K2" s="20" t="s">
        <v>75</v>
      </c>
      <c r="L2" s="20" t="s">
        <v>142</v>
      </c>
      <c r="M2" s="20" t="s">
        <v>75</v>
      </c>
      <c r="N2" s="20" t="s">
        <v>143</v>
      </c>
      <c r="O2" s="20" t="s">
        <v>144</v>
      </c>
      <c r="P2" s="20" t="s">
        <v>75</v>
      </c>
      <c r="Q2" s="20" t="s">
        <v>145</v>
      </c>
      <c r="R2" s="20" t="s">
        <v>146</v>
      </c>
      <c r="S2" s="20" t="s">
        <v>147</v>
      </c>
      <c r="T2" s="20" t="s">
        <v>147</v>
      </c>
      <c r="U2" s="20" t="s">
        <v>75</v>
      </c>
      <c r="V2" s="20" t="s">
        <v>148</v>
      </c>
      <c r="W2" s="20" t="s">
        <v>75</v>
      </c>
      <c r="X2" s="20" t="s">
        <v>66</v>
      </c>
      <c r="Y2" s="20" t="s">
        <v>66</v>
      </c>
      <c r="Z2" s="20" t="s">
        <v>75</v>
      </c>
      <c r="AA2" s="20" t="s">
        <v>151</v>
      </c>
      <c r="AB2" s="20" t="s">
        <v>194</v>
      </c>
      <c r="AC2" s="37" t="s">
        <v>153</v>
      </c>
    </row>
    <row r="3" spans="1:29" ht="14.25" customHeight="1">
      <c r="A3" s="21" t="s">
        <v>195</v>
      </c>
      <c r="B3" s="17" t="s">
        <v>196</v>
      </c>
      <c r="C3" s="22">
        <f>SUM(D3:AB3)</f>
        <v>1</v>
      </c>
      <c r="D3" s="23"/>
      <c r="E3" s="23"/>
      <c r="F3" s="24"/>
      <c r="G3" s="25"/>
      <c r="H3" s="26"/>
      <c r="I3" s="24"/>
      <c r="J3" s="24"/>
      <c r="K3" s="24">
        <v>1</v>
      </c>
      <c r="L3" s="24"/>
      <c r="M3" s="24"/>
      <c r="N3" s="24"/>
      <c r="O3" s="24"/>
      <c r="P3" s="24"/>
      <c r="Q3" s="35"/>
      <c r="R3" s="35"/>
      <c r="S3" s="35"/>
      <c r="T3" s="35"/>
      <c r="U3" s="35"/>
      <c r="V3" s="35"/>
      <c r="W3" s="35"/>
      <c r="X3" s="35"/>
      <c r="Y3" s="35"/>
      <c r="Z3" s="24"/>
      <c r="AA3" s="38"/>
      <c r="AB3" s="35"/>
      <c r="AC3" s="39"/>
    </row>
    <row r="4" spans="1:29" ht="14.25" customHeight="1">
      <c r="A4" s="21" t="s">
        <v>197</v>
      </c>
      <c r="B4" s="17" t="s">
        <v>196</v>
      </c>
      <c r="C4" s="22">
        <f t="shared" ref="C4:C53" si="0">SUM(D4:AB4)</f>
        <v>1</v>
      </c>
      <c r="D4" s="23"/>
      <c r="E4" s="23">
        <v>1</v>
      </c>
      <c r="F4" s="24"/>
      <c r="G4" s="25"/>
      <c r="H4" s="26"/>
      <c r="I4" s="24"/>
      <c r="J4" s="24"/>
      <c r="K4" s="24"/>
      <c r="L4" s="24"/>
      <c r="M4" s="24"/>
      <c r="N4" s="24"/>
      <c r="O4" s="24"/>
      <c r="P4" s="24"/>
      <c r="Q4" s="35"/>
      <c r="R4" s="35"/>
      <c r="S4" s="35"/>
      <c r="T4" s="35"/>
      <c r="U4" s="35"/>
      <c r="V4" s="35"/>
      <c r="W4" s="35"/>
      <c r="X4" s="35"/>
      <c r="Y4" s="35"/>
      <c r="Z4" s="40"/>
      <c r="AA4" s="38"/>
      <c r="AB4" s="35"/>
      <c r="AC4" s="39">
        <v>2</v>
      </c>
    </row>
    <row r="5" spans="1:29" ht="14.25" customHeight="1">
      <c r="A5" s="21" t="s">
        <v>198</v>
      </c>
      <c r="B5" s="17" t="s">
        <v>196</v>
      </c>
      <c r="C5" s="22">
        <f t="shared" si="0"/>
        <v>1</v>
      </c>
      <c r="D5" s="23"/>
      <c r="E5" s="23">
        <v>1</v>
      </c>
      <c r="F5" s="24"/>
      <c r="G5" s="25"/>
      <c r="H5" s="26"/>
      <c r="I5" s="24"/>
      <c r="J5" s="24"/>
      <c r="K5" s="24"/>
      <c r="L5" s="24"/>
      <c r="M5" s="24"/>
      <c r="N5" s="24"/>
      <c r="O5" s="24"/>
      <c r="P5" s="24"/>
      <c r="Q5" s="35"/>
      <c r="R5" s="35"/>
      <c r="S5" s="35"/>
      <c r="T5" s="35"/>
      <c r="U5" s="35"/>
      <c r="V5" s="35"/>
      <c r="W5" s="35"/>
      <c r="X5" s="35"/>
      <c r="Y5" s="35"/>
      <c r="Z5" s="24"/>
      <c r="AA5" s="38"/>
      <c r="AB5" s="35"/>
      <c r="AC5" s="39"/>
    </row>
    <row r="6" spans="1:29" ht="14.25" customHeight="1">
      <c r="A6" s="21" t="s">
        <v>199</v>
      </c>
      <c r="B6" s="17" t="s">
        <v>196</v>
      </c>
      <c r="C6" s="22">
        <f t="shared" si="0"/>
        <v>0</v>
      </c>
      <c r="D6" s="23"/>
      <c r="E6" s="23"/>
      <c r="F6" s="24"/>
      <c r="G6" s="25"/>
      <c r="H6" s="26"/>
      <c r="I6" s="24"/>
      <c r="J6" s="24"/>
      <c r="K6" s="24"/>
      <c r="L6" s="24"/>
      <c r="M6" s="24"/>
      <c r="N6" s="24"/>
      <c r="O6" s="24"/>
      <c r="P6" s="24"/>
      <c r="Q6" s="35"/>
      <c r="R6" s="35"/>
      <c r="S6" s="35"/>
      <c r="T6" s="35"/>
      <c r="U6" s="35"/>
      <c r="V6" s="35"/>
      <c r="W6" s="35"/>
      <c r="X6" s="35"/>
      <c r="Y6" s="35"/>
      <c r="Z6" s="24"/>
      <c r="AA6" s="38"/>
      <c r="AB6" s="35"/>
      <c r="AC6" s="39"/>
    </row>
    <row r="7" spans="1:29" ht="14.25" customHeight="1">
      <c r="A7" s="21" t="s">
        <v>200</v>
      </c>
      <c r="B7" s="17" t="s">
        <v>196</v>
      </c>
      <c r="C7" s="22">
        <f t="shared" si="0"/>
        <v>2</v>
      </c>
      <c r="D7" s="23"/>
      <c r="E7" s="23"/>
      <c r="F7" s="24"/>
      <c r="G7" s="25"/>
      <c r="H7" s="26">
        <v>2</v>
      </c>
      <c r="I7" s="24"/>
      <c r="J7" s="24"/>
      <c r="K7" s="24"/>
      <c r="L7" s="24"/>
      <c r="M7" s="24"/>
      <c r="N7" s="24"/>
      <c r="O7" s="24"/>
      <c r="P7" s="24"/>
      <c r="Q7" s="35"/>
      <c r="R7" s="35"/>
      <c r="S7" s="35"/>
      <c r="T7" s="35"/>
      <c r="U7" s="35"/>
      <c r="V7" s="35"/>
      <c r="W7" s="35"/>
      <c r="X7" s="35"/>
      <c r="Y7" s="35"/>
      <c r="Z7" s="24"/>
      <c r="AA7" s="38"/>
      <c r="AB7" s="35"/>
      <c r="AC7" s="39"/>
    </row>
    <row r="8" spans="1:29" ht="14.25" customHeight="1">
      <c r="A8" s="21" t="s">
        <v>201</v>
      </c>
      <c r="B8" s="17" t="s">
        <v>196</v>
      </c>
      <c r="C8" s="22">
        <f t="shared" si="0"/>
        <v>5</v>
      </c>
      <c r="D8" s="23"/>
      <c r="E8" s="23">
        <v>1</v>
      </c>
      <c r="F8" s="24"/>
      <c r="G8" s="25"/>
      <c r="H8" s="26">
        <v>1</v>
      </c>
      <c r="I8" s="24"/>
      <c r="J8" s="24"/>
      <c r="K8" s="24"/>
      <c r="L8" s="24"/>
      <c r="M8" s="24"/>
      <c r="N8" s="24">
        <v>2</v>
      </c>
      <c r="O8" s="24">
        <v>1</v>
      </c>
      <c r="P8" s="24"/>
      <c r="Q8" s="35"/>
      <c r="R8" s="35"/>
      <c r="S8" s="35"/>
      <c r="T8" s="35"/>
      <c r="U8" s="35"/>
      <c r="V8" s="35"/>
      <c r="W8" s="35"/>
      <c r="X8" s="35"/>
      <c r="Y8" s="35"/>
      <c r="Z8" s="24"/>
      <c r="AA8" s="38"/>
      <c r="AB8" s="35"/>
      <c r="AC8" s="39">
        <v>1</v>
      </c>
    </row>
    <row r="9" spans="1:29" ht="14.25" customHeight="1">
      <c r="A9" s="21" t="s">
        <v>202</v>
      </c>
      <c r="B9" s="17" t="s">
        <v>196</v>
      </c>
      <c r="C9" s="22">
        <f t="shared" si="0"/>
        <v>0</v>
      </c>
      <c r="D9" s="23"/>
      <c r="E9" s="23"/>
      <c r="F9" s="24"/>
      <c r="G9" s="25"/>
      <c r="H9" s="26"/>
      <c r="I9" s="24"/>
      <c r="J9" s="24"/>
      <c r="K9" s="24"/>
      <c r="L9" s="24"/>
      <c r="M9" s="24"/>
      <c r="N9" s="24"/>
      <c r="O9" s="24"/>
      <c r="P9" s="24"/>
      <c r="Q9" s="35"/>
      <c r="R9" s="35"/>
      <c r="S9" s="35"/>
      <c r="T9" s="35"/>
      <c r="U9" s="35"/>
      <c r="V9" s="35"/>
      <c r="W9" s="35"/>
      <c r="X9" s="35"/>
      <c r="Y9" s="35"/>
      <c r="Z9" s="24"/>
      <c r="AA9" s="38"/>
      <c r="AB9" s="35"/>
      <c r="AC9" s="39"/>
    </row>
    <row r="10" spans="1:29" ht="14.25" customHeight="1">
      <c r="A10" s="21" t="s">
        <v>203</v>
      </c>
      <c r="B10" s="17" t="s">
        <v>196</v>
      </c>
      <c r="C10" s="22">
        <f t="shared" si="0"/>
        <v>1</v>
      </c>
      <c r="D10" s="23"/>
      <c r="E10" s="23"/>
      <c r="F10" s="24"/>
      <c r="G10" s="25"/>
      <c r="H10" s="26">
        <v>1</v>
      </c>
      <c r="I10" s="24"/>
      <c r="J10" s="24"/>
      <c r="K10" s="24"/>
      <c r="L10" s="24"/>
      <c r="M10" s="24"/>
      <c r="N10" s="24"/>
      <c r="O10" s="24"/>
      <c r="P10" s="24"/>
      <c r="Q10" s="35"/>
      <c r="R10" s="35"/>
      <c r="S10" s="35"/>
      <c r="T10" s="35"/>
      <c r="U10" s="35"/>
      <c r="V10" s="35"/>
      <c r="W10" s="35"/>
      <c r="X10" s="35"/>
      <c r="Y10" s="35"/>
      <c r="Z10" s="24"/>
      <c r="AA10" s="38"/>
      <c r="AB10" s="35"/>
      <c r="AC10" s="39">
        <v>2</v>
      </c>
    </row>
    <row r="11" spans="1:29" ht="14.25" customHeight="1">
      <c r="A11" s="27" t="s">
        <v>204</v>
      </c>
      <c r="B11" s="17" t="s">
        <v>196</v>
      </c>
      <c r="C11" s="22">
        <f t="shared" si="0"/>
        <v>1</v>
      </c>
      <c r="D11" s="23"/>
      <c r="E11" s="23">
        <v>1</v>
      </c>
      <c r="F11" s="24"/>
      <c r="G11" s="25"/>
      <c r="H11" s="26"/>
      <c r="I11" s="24"/>
      <c r="J11" s="24"/>
      <c r="K11" s="24"/>
      <c r="L11" s="24"/>
      <c r="M11" s="24"/>
      <c r="N11" s="24"/>
      <c r="O11" s="24"/>
      <c r="P11" s="24"/>
      <c r="Q11" s="35"/>
      <c r="R11" s="35"/>
      <c r="S11" s="35"/>
      <c r="T11" s="35"/>
      <c r="U11" s="35"/>
      <c r="V11" s="35"/>
      <c r="W11" s="35"/>
      <c r="X11" s="35"/>
      <c r="Y11" s="35"/>
      <c r="Z11" s="24"/>
      <c r="AA11" s="38"/>
      <c r="AB11" s="35"/>
      <c r="AC11" s="39"/>
    </row>
    <row r="12" spans="1:29" ht="14.25" customHeight="1">
      <c r="A12" s="21" t="s">
        <v>205</v>
      </c>
      <c r="B12" s="17" t="s">
        <v>196</v>
      </c>
      <c r="C12" s="22">
        <f t="shared" si="0"/>
        <v>0</v>
      </c>
      <c r="D12" s="23"/>
      <c r="E12" s="23"/>
      <c r="F12" s="24"/>
      <c r="G12" s="25"/>
      <c r="H12" s="26"/>
      <c r="I12" s="24"/>
      <c r="J12" s="24"/>
      <c r="K12" s="24"/>
      <c r="L12" s="24"/>
      <c r="M12" s="24"/>
      <c r="N12" s="24"/>
      <c r="O12" s="24"/>
      <c r="P12" s="24"/>
      <c r="Q12" s="35"/>
      <c r="R12" s="35"/>
      <c r="S12" s="35"/>
      <c r="T12" s="35"/>
      <c r="U12" s="35"/>
      <c r="V12" s="35"/>
      <c r="W12" s="35"/>
      <c r="X12" s="35"/>
      <c r="Y12" s="35"/>
      <c r="Z12" s="24"/>
      <c r="AA12" s="38"/>
      <c r="AB12" s="35"/>
      <c r="AC12" s="39"/>
    </row>
    <row r="13" spans="1:29" ht="14.25" customHeight="1">
      <c r="A13" s="21" t="s">
        <v>206</v>
      </c>
      <c r="B13" s="17" t="s">
        <v>196</v>
      </c>
      <c r="C13" s="22">
        <f t="shared" si="0"/>
        <v>0</v>
      </c>
      <c r="D13" s="23"/>
      <c r="E13" s="23"/>
      <c r="F13" s="24"/>
      <c r="G13" s="25"/>
      <c r="H13" s="26"/>
      <c r="I13" s="24"/>
      <c r="J13" s="24"/>
      <c r="K13" s="24"/>
      <c r="L13" s="24"/>
      <c r="M13" s="24"/>
      <c r="N13" s="24"/>
      <c r="O13" s="24"/>
      <c r="P13" s="24"/>
      <c r="Q13" s="35"/>
      <c r="R13" s="35"/>
      <c r="S13" s="35"/>
      <c r="T13" s="35"/>
      <c r="U13" s="35"/>
      <c r="V13" s="35"/>
      <c r="W13" s="35"/>
      <c r="X13" s="35"/>
      <c r="Y13" s="35"/>
      <c r="Z13" s="24"/>
      <c r="AA13" s="38"/>
      <c r="AB13" s="35"/>
      <c r="AC13" s="39"/>
    </row>
    <row r="14" spans="1:29" ht="14.25" customHeight="1">
      <c r="A14" s="27" t="s">
        <v>207</v>
      </c>
      <c r="B14" s="17" t="s">
        <v>196</v>
      </c>
      <c r="C14" s="22">
        <f t="shared" si="0"/>
        <v>1</v>
      </c>
      <c r="D14" s="23">
        <v>1</v>
      </c>
      <c r="E14" s="23"/>
      <c r="F14" s="24"/>
      <c r="G14" s="25"/>
      <c r="H14" s="26"/>
      <c r="I14" s="24"/>
      <c r="J14" s="24"/>
      <c r="K14" s="24"/>
      <c r="L14" s="24"/>
      <c r="M14" s="24"/>
      <c r="N14" s="24"/>
      <c r="O14" s="24"/>
      <c r="P14" s="24"/>
      <c r="Q14" s="35"/>
      <c r="R14" s="35"/>
      <c r="S14" s="35"/>
      <c r="T14" s="35"/>
      <c r="U14" s="35"/>
      <c r="V14" s="35"/>
      <c r="W14" s="35"/>
      <c r="X14" s="35"/>
      <c r="Y14" s="35"/>
      <c r="Z14" s="24"/>
      <c r="AA14" s="38"/>
      <c r="AB14" s="35"/>
      <c r="AC14" s="39">
        <v>4</v>
      </c>
    </row>
    <row r="15" spans="1:29" ht="14.25" customHeight="1">
      <c r="A15" s="27" t="s">
        <v>208</v>
      </c>
      <c r="B15" s="20" t="s">
        <v>196</v>
      </c>
      <c r="C15" s="22">
        <f t="shared" si="0"/>
        <v>1</v>
      </c>
      <c r="D15" s="23"/>
      <c r="E15" s="23"/>
      <c r="F15" s="24"/>
      <c r="G15" s="25"/>
      <c r="H15" s="26">
        <v>1</v>
      </c>
      <c r="I15" s="24"/>
      <c r="J15" s="24"/>
      <c r="K15" s="24"/>
      <c r="L15" s="24"/>
      <c r="M15" s="24"/>
      <c r="N15" s="24"/>
      <c r="O15" s="24"/>
      <c r="P15" s="24"/>
      <c r="Q15" s="35"/>
      <c r="R15" s="35"/>
      <c r="S15" s="35"/>
      <c r="T15" s="35"/>
      <c r="U15" s="35"/>
      <c r="V15" s="35"/>
      <c r="W15" s="35"/>
      <c r="X15" s="35"/>
      <c r="Y15" s="35"/>
      <c r="Z15" s="24"/>
      <c r="AA15" s="38"/>
      <c r="AB15" s="35"/>
      <c r="AC15" s="39"/>
    </row>
    <row r="16" spans="1:29" ht="14.25" customHeight="1">
      <c r="A16" s="27" t="s">
        <v>209</v>
      </c>
      <c r="B16" s="20" t="s">
        <v>196</v>
      </c>
      <c r="C16" s="22">
        <f t="shared" si="0"/>
        <v>1</v>
      </c>
      <c r="D16" s="23"/>
      <c r="E16" s="23"/>
      <c r="F16" s="24"/>
      <c r="G16" s="25"/>
      <c r="H16" s="26"/>
      <c r="I16" s="24"/>
      <c r="J16" s="24"/>
      <c r="K16" s="24"/>
      <c r="L16" s="24"/>
      <c r="M16" s="24"/>
      <c r="N16" s="24"/>
      <c r="O16" s="24">
        <v>1</v>
      </c>
      <c r="P16" s="24"/>
      <c r="Q16" s="35"/>
      <c r="R16" s="35"/>
      <c r="S16" s="35"/>
      <c r="T16" s="35"/>
      <c r="U16" s="35"/>
      <c r="V16" s="35"/>
      <c r="W16" s="35"/>
      <c r="X16" s="35"/>
      <c r="Y16" s="35"/>
      <c r="Z16" s="24"/>
      <c r="AA16" s="41"/>
      <c r="AB16" s="35"/>
      <c r="AC16" s="39">
        <v>4</v>
      </c>
    </row>
    <row r="17" spans="1:29" ht="14.25" customHeight="1">
      <c r="A17" s="27" t="s">
        <v>210</v>
      </c>
      <c r="B17" s="20" t="s">
        <v>196</v>
      </c>
      <c r="C17" s="22">
        <f t="shared" si="0"/>
        <v>0</v>
      </c>
      <c r="D17" s="23"/>
      <c r="E17" s="23"/>
      <c r="F17" s="24"/>
      <c r="G17" s="25"/>
      <c r="H17" s="26"/>
      <c r="I17" s="24"/>
      <c r="J17" s="24"/>
      <c r="K17" s="24"/>
      <c r="L17" s="24"/>
      <c r="M17" s="24"/>
      <c r="N17" s="24"/>
      <c r="O17" s="24"/>
      <c r="P17" s="24"/>
      <c r="Q17" s="35"/>
      <c r="R17" s="35"/>
      <c r="S17" s="35"/>
      <c r="T17" s="35"/>
      <c r="U17" s="35"/>
      <c r="V17" s="35"/>
      <c r="W17" s="35"/>
      <c r="X17" s="35"/>
      <c r="Y17" s="35"/>
      <c r="Z17" s="24"/>
      <c r="AA17" s="38"/>
      <c r="AB17" s="35"/>
      <c r="AC17" s="39"/>
    </row>
    <row r="18" spans="1:29" ht="14.25" customHeight="1">
      <c r="A18" s="27" t="s">
        <v>211</v>
      </c>
      <c r="B18" s="20" t="s">
        <v>196</v>
      </c>
      <c r="C18" s="22">
        <f t="shared" si="0"/>
        <v>2</v>
      </c>
      <c r="D18" s="23"/>
      <c r="E18" s="23"/>
      <c r="F18" s="24"/>
      <c r="G18" s="25"/>
      <c r="H18" s="26"/>
      <c r="I18" s="24"/>
      <c r="J18" s="24"/>
      <c r="K18" s="24"/>
      <c r="L18" s="24"/>
      <c r="M18" s="24"/>
      <c r="N18" s="24">
        <v>1</v>
      </c>
      <c r="O18" s="24"/>
      <c r="P18" s="24"/>
      <c r="Q18" s="35"/>
      <c r="R18" s="35"/>
      <c r="S18" s="35"/>
      <c r="T18" s="35"/>
      <c r="U18" s="35"/>
      <c r="V18" s="35"/>
      <c r="W18" s="35"/>
      <c r="X18" s="35"/>
      <c r="Y18" s="35"/>
      <c r="Z18" s="24"/>
      <c r="AA18" s="38">
        <v>1</v>
      </c>
      <c r="AB18" s="35"/>
      <c r="AC18" s="39"/>
    </row>
    <row r="19" spans="1:29" ht="14.25" customHeight="1">
      <c r="A19" s="27" t="s">
        <v>212</v>
      </c>
      <c r="B19" s="20" t="s">
        <v>213</v>
      </c>
      <c r="C19" s="22">
        <f t="shared" si="0"/>
        <v>0</v>
      </c>
      <c r="D19" s="23"/>
      <c r="E19" s="23"/>
      <c r="F19" s="24"/>
      <c r="G19" s="25"/>
      <c r="H19" s="26"/>
      <c r="I19" s="24"/>
      <c r="J19" s="24"/>
      <c r="K19" s="24"/>
      <c r="L19" s="24"/>
      <c r="M19" s="24"/>
      <c r="N19" s="24"/>
      <c r="O19" s="24"/>
      <c r="P19" s="24"/>
      <c r="Q19" s="35"/>
      <c r="R19" s="35"/>
      <c r="S19" s="35"/>
      <c r="T19" s="35"/>
      <c r="U19" s="35"/>
      <c r="V19" s="35"/>
      <c r="W19" s="35"/>
      <c r="X19" s="35"/>
      <c r="Y19" s="35"/>
      <c r="Z19" s="24"/>
      <c r="AA19" s="38"/>
      <c r="AB19" s="35"/>
      <c r="AC19" s="39"/>
    </row>
    <row r="20" spans="1:29" ht="14.25" customHeight="1">
      <c r="A20" s="27" t="s">
        <v>214</v>
      </c>
      <c r="B20" s="20" t="s">
        <v>213</v>
      </c>
      <c r="C20" s="22">
        <f t="shared" si="0"/>
        <v>0</v>
      </c>
      <c r="D20" s="23"/>
      <c r="E20" s="23"/>
      <c r="F20" s="24"/>
      <c r="G20" s="25"/>
      <c r="H20" s="26"/>
      <c r="I20" s="24"/>
      <c r="J20" s="24"/>
      <c r="K20" s="24"/>
      <c r="L20" s="24"/>
      <c r="M20" s="24"/>
      <c r="N20" s="24"/>
      <c r="O20" s="24"/>
      <c r="P20" s="24"/>
      <c r="Q20" s="35"/>
      <c r="R20" s="35"/>
      <c r="S20" s="35"/>
      <c r="T20" s="35"/>
      <c r="U20" s="35"/>
      <c r="V20" s="35"/>
      <c r="W20" s="35"/>
      <c r="X20" s="35"/>
      <c r="Y20" s="35"/>
      <c r="Z20" s="24"/>
      <c r="AA20" s="38"/>
      <c r="AB20" s="35"/>
      <c r="AC20" s="39"/>
    </row>
    <row r="21" spans="1:29" ht="14.25" customHeight="1">
      <c r="A21" s="27" t="s">
        <v>215</v>
      </c>
      <c r="B21" s="20" t="s">
        <v>216</v>
      </c>
      <c r="C21" s="22">
        <f t="shared" si="0"/>
        <v>1</v>
      </c>
      <c r="D21" s="23"/>
      <c r="E21" s="23"/>
      <c r="F21" s="24"/>
      <c r="G21" s="25"/>
      <c r="H21" s="26">
        <v>1</v>
      </c>
      <c r="I21" s="24"/>
      <c r="J21" s="24"/>
      <c r="K21" s="24"/>
      <c r="L21" s="24"/>
      <c r="M21" s="24"/>
      <c r="N21" s="24"/>
      <c r="O21" s="24"/>
      <c r="P21" s="24"/>
      <c r="Q21" s="35"/>
      <c r="R21" s="35"/>
      <c r="S21" s="35"/>
      <c r="T21" s="35"/>
      <c r="U21" s="35"/>
      <c r="V21" s="35"/>
      <c r="W21" s="35"/>
      <c r="X21" s="35"/>
      <c r="Y21" s="35"/>
      <c r="Z21" s="24"/>
      <c r="AA21" s="38"/>
      <c r="AB21" s="35"/>
      <c r="AC21" s="39"/>
    </row>
    <row r="22" spans="1:29" ht="14.25" customHeight="1">
      <c r="A22" s="27" t="s">
        <v>217</v>
      </c>
      <c r="B22" s="20" t="s">
        <v>216</v>
      </c>
      <c r="C22" s="22">
        <f t="shared" si="0"/>
        <v>0</v>
      </c>
      <c r="D22" s="23"/>
      <c r="E22" s="23"/>
      <c r="F22" s="24"/>
      <c r="G22" s="25"/>
      <c r="H22" s="26"/>
      <c r="I22" s="24"/>
      <c r="J22" s="24"/>
      <c r="K22" s="24"/>
      <c r="L22" s="24"/>
      <c r="M22" s="24"/>
      <c r="N22" s="24"/>
      <c r="O22" s="24"/>
      <c r="P22" s="24"/>
      <c r="Q22" s="35"/>
      <c r="R22" s="35"/>
      <c r="S22" s="35"/>
      <c r="T22" s="35"/>
      <c r="U22" s="35"/>
      <c r="V22" s="35"/>
      <c r="W22" s="35"/>
      <c r="X22" s="35"/>
      <c r="Y22" s="35"/>
      <c r="Z22" s="24"/>
      <c r="AA22" s="38"/>
      <c r="AB22" s="35"/>
      <c r="AC22" s="39"/>
    </row>
    <row r="23" spans="1:29" ht="14.25" customHeight="1">
      <c r="A23" s="27" t="s">
        <v>218</v>
      </c>
      <c r="B23" s="20" t="s">
        <v>216</v>
      </c>
      <c r="C23" s="22">
        <f t="shared" si="0"/>
        <v>1</v>
      </c>
      <c r="D23" s="23"/>
      <c r="E23" s="23"/>
      <c r="F23" s="24"/>
      <c r="G23" s="25"/>
      <c r="H23" s="26">
        <v>1</v>
      </c>
      <c r="I23" s="24"/>
      <c r="J23" s="24"/>
      <c r="K23" s="24"/>
      <c r="L23" s="24"/>
      <c r="M23" s="24"/>
      <c r="N23" s="24"/>
      <c r="O23" s="24"/>
      <c r="P23" s="24"/>
      <c r="Q23" s="35"/>
      <c r="R23" s="35"/>
      <c r="S23" s="35"/>
      <c r="T23" s="35"/>
      <c r="U23" s="35"/>
      <c r="V23" s="35"/>
      <c r="W23" s="35"/>
      <c r="X23" s="35"/>
      <c r="Y23" s="35"/>
      <c r="Z23" s="24"/>
      <c r="AA23" s="41"/>
      <c r="AB23" s="35"/>
      <c r="AC23" s="39"/>
    </row>
    <row r="24" spans="1:29" ht="14.25" customHeight="1">
      <c r="A24" s="27" t="s">
        <v>219</v>
      </c>
      <c r="B24" s="20" t="s">
        <v>216</v>
      </c>
      <c r="C24" s="22">
        <f t="shared" si="0"/>
        <v>0</v>
      </c>
      <c r="D24" s="23"/>
      <c r="E24" s="23"/>
      <c r="F24" s="24"/>
      <c r="G24" s="25"/>
      <c r="H24" s="26"/>
      <c r="I24" s="24"/>
      <c r="J24" s="24"/>
      <c r="K24" s="24"/>
      <c r="L24" s="24"/>
      <c r="M24" s="24"/>
      <c r="N24" s="24"/>
      <c r="O24" s="24"/>
      <c r="P24" s="24"/>
      <c r="Q24" s="35"/>
      <c r="R24" s="35"/>
      <c r="S24" s="35"/>
      <c r="T24" s="35"/>
      <c r="U24" s="35"/>
      <c r="V24" s="35"/>
      <c r="W24" s="35"/>
      <c r="X24" s="35"/>
      <c r="Y24" s="35"/>
      <c r="Z24" s="24"/>
      <c r="AA24" s="41"/>
      <c r="AB24" s="35"/>
      <c r="AC24" s="39"/>
    </row>
    <row r="25" spans="1:29" ht="14.25" customHeight="1">
      <c r="A25" s="27" t="s">
        <v>220</v>
      </c>
      <c r="B25" s="20" t="s">
        <v>221</v>
      </c>
      <c r="C25" s="22">
        <f t="shared" si="0"/>
        <v>0</v>
      </c>
      <c r="D25" s="23"/>
      <c r="E25" s="23"/>
      <c r="F25" s="24"/>
      <c r="G25" s="25"/>
      <c r="H25" s="26"/>
      <c r="I25" s="24"/>
      <c r="J25" s="24"/>
      <c r="K25" s="24"/>
      <c r="L25" s="24"/>
      <c r="M25" s="24"/>
      <c r="N25" s="24"/>
      <c r="O25" s="24"/>
      <c r="P25" s="24"/>
      <c r="Q25" s="35"/>
      <c r="R25" s="35"/>
      <c r="S25" s="35"/>
      <c r="T25" s="35"/>
      <c r="U25" s="35"/>
      <c r="V25" s="35"/>
      <c r="W25" s="35"/>
      <c r="X25" s="35"/>
      <c r="Y25" s="35"/>
      <c r="Z25" s="24"/>
      <c r="AA25" s="38"/>
      <c r="AB25" s="35"/>
      <c r="AC25" s="39"/>
    </row>
    <row r="26" spans="1:29" ht="14.25" customHeight="1">
      <c r="A26" s="27" t="s">
        <v>222</v>
      </c>
      <c r="B26" s="20" t="s">
        <v>221</v>
      </c>
      <c r="C26" s="22">
        <f t="shared" si="0"/>
        <v>1</v>
      </c>
      <c r="D26" s="23"/>
      <c r="E26" s="23"/>
      <c r="F26" s="24"/>
      <c r="G26" s="25"/>
      <c r="H26" s="26"/>
      <c r="I26" s="24"/>
      <c r="J26" s="24"/>
      <c r="K26" s="24"/>
      <c r="L26" s="24"/>
      <c r="M26" s="24"/>
      <c r="N26" s="24"/>
      <c r="O26" s="24">
        <v>1</v>
      </c>
      <c r="P26" s="24"/>
      <c r="Q26" s="35"/>
      <c r="R26" s="35"/>
      <c r="S26" s="35"/>
      <c r="T26" s="35"/>
      <c r="U26" s="35"/>
      <c r="V26" s="35"/>
      <c r="W26" s="35"/>
      <c r="X26" s="35"/>
      <c r="Y26" s="35"/>
      <c r="Z26" s="24"/>
      <c r="AA26" s="38"/>
      <c r="AB26" s="35"/>
      <c r="AC26" s="39"/>
    </row>
    <row r="27" spans="1:29" ht="15" customHeight="1">
      <c r="A27" s="27" t="s">
        <v>223</v>
      </c>
      <c r="B27" s="20" t="s">
        <v>221</v>
      </c>
      <c r="C27" s="22">
        <f t="shared" si="0"/>
        <v>0</v>
      </c>
      <c r="D27" s="23"/>
      <c r="E27" s="23"/>
      <c r="F27" s="24"/>
      <c r="G27" s="25"/>
      <c r="H27" s="26"/>
      <c r="I27" s="24"/>
      <c r="J27" s="24"/>
      <c r="K27" s="24"/>
      <c r="L27" s="24"/>
      <c r="M27" s="24"/>
      <c r="N27" s="24"/>
      <c r="O27" s="24"/>
      <c r="P27" s="24"/>
      <c r="Q27" s="35"/>
      <c r="R27" s="35"/>
      <c r="S27" s="35"/>
      <c r="T27" s="35"/>
      <c r="U27" s="35"/>
      <c r="V27" s="35"/>
      <c r="W27" s="35"/>
      <c r="X27" s="35"/>
      <c r="Y27" s="35"/>
      <c r="Z27" s="24"/>
      <c r="AA27" s="38"/>
      <c r="AB27" s="35"/>
      <c r="AC27" s="39"/>
    </row>
    <row r="28" spans="1:29" ht="12.95" customHeight="1">
      <c r="A28" s="27" t="s">
        <v>224</v>
      </c>
      <c r="B28" s="20" t="s">
        <v>221</v>
      </c>
      <c r="C28" s="22">
        <f t="shared" si="0"/>
        <v>1</v>
      </c>
      <c r="D28" s="23"/>
      <c r="E28" s="23"/>
      <c r="F28" s="24"/>
      <c r="G28" s="25"/>
      <c r="H28" s="26">
        <v>1</v>
      </c>
      <c r="I28" s="24"/>
      <c r="J28" s="24"/>
      <c r="K28" s="24"/>
      <c r="L28" s="24"/>
      <c r="M28" s="24"/>
      <c r="N28" s="24"/>
      <c r="O28" s="24"/>
      <c r="P28" s="24"/>
      <c r="Q28" s="35"/>
      <c r="R28" s="35"/>
      <c r="S28" s="35"/>
      <c r="T28" s="35"/>
      <c r="U28" s="35"/>
      <c r="V28" s="35"/>
      <c r="W28" s="35"/>
      <c r="X28" s="35"/>
      <c r="Y28" s="35"/>
      <c r="Z28" s="24"/>
      <c r="AA28" s="38"/>
      <c r="AB28" s="35"/>
      <c r="AC28" s="39"/>
    </row>
    <row r="29" spans="1:29" ht="14.25" customHeight="1">
      <c r="A29" s="27" t="s">
        <v>225</v>
      </c>
      <c r="B29" s="20" t="s">
        <v>226</v>
      </c>
      <c r="C29" s="22">
        <f t="shared" si="0"/>
        <v>0</v>
      </c>
      <c r="D29" s="23"/>
      <c r="E29" s="23"/>
      <c r="F29" s="24"/>
      <c r="G29" s="25"/>
      <c r="H29" s="26"/>
      <c r="I29" s="24"/>
      <c r="J29" s="24"/>
      <c r="K29" s="24"/>
      <c r="L29" s="24"/>
      <c r="M29" s="24"/>
      <c r="N29" s="24"/>
      <c r="O29" s="24"/>
      <c r="P29" s="24"/>
      <c r="Q29" s="35"/>
      <c r="R29" s="35"/>
      <c r="S29" s="35"/>
      <c r="T29" s="35"/>
      <c r="U29" s="35"/>
      <c r="V29" s="35"/>
      <c r="W29" s="35"/>
      <c r="X29" s="35"/>
      <c r="Y29" s="35"/>
      <c r="Z29" s="24"/>
      <c r="AA29" s="38"/>
      <c r="AB29" s="35"/>
      <c r="AC29" s="39"/>
    </row>
    <row r="30" spans="1:29" ht="14.25" customHeight="1">
      <c r="A30" s="27" t="s">
        <v>227</v>
      </c>
      <c r="B30" s="20" t="s">
        <v>226</v>
      </c>
      <c r="C30" s="22">
        <f t="shared" si="0"/>
        <v>0</v>
      </c>
      <c r="D30" s="23"/>
      <c r="E30" s="23"/>
      <c r="F30" s="24"/>
      <c r="G30" s="25"/>
      <c r="H30" s="26"/>
      <c r="I30" s="24"/>
      <c r="J30" s="24"/>
      <c r="K30" s="24"/>
      <c r="L30" s="24"/>
      <c r="M30" s="24"/>
      <c r="N30" s="24"/>
      <c r="O30" s="24"/>
      <c r="P30" s="24"/>
      <c r="Q30" s="35"/>
      <c r="R30" s="35"/>
      <c r="S30" s="35"/>
      <c r="T30" s="35"/>
      <c r="U30" s="35"/>
      <c r="V30" s="35"/>
      <c r="W30" s="35"/>
      <c r="X30" s="35"/>
      <c r="Y30" s="35"/>
      <c r="Z30" s="24"/>
      <c r="AA30" s="38"/>
      <c r="AB30" s="35"/>
      <c r="AC30" s="39"/>
    </row>
    <row r="31" spans="1:29" ht="14.25" customHeight="1">
      <c r="A31" s="27" t="s">
        <v>228</v>
      </c>
      <c r="B31" s="20" t="s">
        <v>226</v>
      </c>
      <c r="C31" s="22">
        <f t="shared" si="0"/>
        <v>0</v>
      </c>
      <c r="D31" s="23"/>
      <c r="E31" s="23"/>
      <c r="F31" s="24"/>
      <c r="G31" s="25"/>
      <c r="H31" s="26"/>
      <c r="I31" s="24"/>
      <c r="J31" s="24"/>
      <c r="K31" s="24"/>
      <c r="L31" s="24"/>
      <c r="M31" s="24"/>
      <c r="N31" s="24"/>
      <c r="O31" s="24"/>
      <c r="P31" s="24"/>
      <c r="Q31" s="35"/>
      <c r="R31" s="35"/>
      <c r="S31" s="35"/>
      <c r="T31" s="35"/>
      <c r="U31" s="35"/>
      <c r="V31" s="35"/>
      <c r="W31" s="35"/>
      <c r="X31" s="35"/>
      <c r="Y31" s="35"/>
      <c r="Z31" s="24"/>
      <c r="AA31" s="38"/>
      <c r="AB31" s="35"/>
      <c r="AC31" s="39">
        <v>8</v>
      </c>
    </row>
    <row r="32" spans="1:29" ht="14.25" customHeight="1">
      <c r="A32" s="27" t="s">
        <v>229</v>
      </c>
      <c r="B32" s="20" t="s">
        <v>226</v>
      </c>
      <c r="C32" s="22">
        <f t="shared" si="0"/>
        <v>3</v>
      </c>
      <c r="D32" s="23">
        <v>1</v>
      </c>
      <c r="E32" s="23">
        <v>1</v>
      </c>
      <c r="F32" s="24"/>
      <c r="G32" s="25"/>
      <c r="H32" s="26"/>
      <c r="I32" s="24"/>
      <c r="J32" s="24"/>
      <c r="K32" s="24"/>
      <c r="L32" s="24"/>
      <c r="M32" s="24"/>
      <c r="N32" s="24">
        <v>1</v>
      </c>
      <c r="O32" s="24"/>
      <c r="P32" s="24"/>
      <c r="Q32" s="35"/>
      <c r="R32" s="35"/>
      <c r="S32" s="35"/>
      <c r="T32" s="35"/>
      <c r="U32" s="35"/>
      <c r="V32" s="35"/>
      <c r="W32" s="35"/>
      <c r="X32" s="35"/>
      <c r="Y32" s="35"/>
      <c r="Z32" s="24"/>
      <c r="AA32" s="38"/>
      <c r="AB32" s="35"/>
      <c r="AC32" s="39"/>
    </row>
    <row r="33" spans="1:29" ht="14.25" customHeight="1">
      <c r="A33" s="27" t="s">
        <v>230</v>
      </c>
      <c r="B33" s="20" t="s">
        <v>226</v>
      </c>
      <c r="C33" s="22">
        <f t="shared" si="0"/>
        <v>0</v>
      </c>
      <c r="D33" s="23"/>
      <c r="E33" s="23"/>
      <c r="F33" s="24"/>
      <c r="G33" s="25"/>
      <c r="H33" s="26"/>
      <c r="I33" s="24"/>
      <c r="J33" s="24"/>
      <c r="K33" s="24"/>
      <c r="L33" s="24"/>
      <c r="M33" s="24"/>
      <c r="N33" s="24"/>
      <c r="O33" s="24"/>
      <c r="P33" s="24"/>
      <c r="Q33" s="35"/>
      <c r="R33" s="35"/>
      <c r="S33" s="35"/>
      <c r="T33" s="35"/>
      <c r="U33" s="35"/>
      <c r="V33" s="35"/>
      <c r="W33" s="35"/>
      <c r="X33" s="35"/>
      <c r="Y33" s="35"/>
      <c r="Z33" s="24"/>
      <c r="AA33" s="38"/>
      <c r="AB33" s="35"/>
      <c r="AC33" s="39"/>
    </row>
    <row r="34" spans="1:29" ht="14.25" customHeight="1">
      <c r="A34" s="27" t="s">
        <v>231</v>
      </c>
      <c r="B34" s="20" t="s">
        <v>226</v>
      </c>
      <c r="C34" s="22">
        <f t="shared" si="0"/>
        <v>0</v>
      </c>
      <c r="D34" s="23"/>
      <c r="E34" s="23"/>
      <c r="F34" s="24"/>
      <c r="G34" s="25"/>
      <c r="H34" s="26"/>
      <c r="I34" s="24"/>
      <c r="J34" s="24"/>
      <c r="K34" s="24"/>
      <c r="L34" s="24"/>
      <c r="M34" s="24"/>
      <c r="N34" s="24"/>
      <c r="O34" s="24"/>
      <c r="P34" s="24"/>
      <c r="Q34" s="35"/>
      <c r="R34" s="35"/>
      <c r="S34" s="35"/>
      <c r="T34" s="35"/>
      <c r="U34" s="35"/>
      <c r="V34" s="35"/>
      <c r="W34" s="35"/>
      <c r="X34" s="35"/>
      <c r="Y34" s="35"/>
      <c r="Z34" s="24"/>
      <c r="AA34" s="38"/>
      <c r="AB34" s="35"/>
      <c r="AC34" s="39"/>
    </row>
    <row r="35" spans="1:29" ht="14.25" customHeight="1">
      <c r="A35" s="27" t="s">
        <v>232</v>
      </c>
      <c r="B35" s="20" t="s">
        <v>233</v>
      </c>
      <c r="C35" s="22">
        <f t="shared" si="0"/>
        <v>0</v>
      </c>
      <c r="D35" s="23"/>
      <c r="E35" s="23"/>
      <c r="F35" s="24"/>
      <c r="G35" s="25"/>
      <c r="H35" s="26"/>
      <c r="I35" s="24"/>
      <c r="J35" s="24"/>
      <c r="K35" s="24"/>
      <c r="L35" s="24"/>
      <c r="M35" s="24"/>
      <c r="N35" s="24"/>
      <c r="O35" s="24"/>
      <c r="P35" s="24"/>
      <c r="Q35" s="35"/>
      <c r="R35" s="35"/>
      <c r="S35" s="35"/>
      <c r="T35" s="35"/>
      <c r="U35" s="35"/>
      <c r="V35" s="35"/>
      <c r="W35" s="35"/>
      <c r="X35" s="35"/>
      <c r="Y35" s="35"/>
      <c r="Z35" s="24"/>
      <c r="AA35" s="38"/>
      <c r="AB35" s="35"/>
      <c r="AC35" s="39"/>
    </row>
    <row r="36" spans="1:29" ht="14.25" customHeight="1">
      <c r="A36" s="27" t="s">
        <v>234</v>
      </c>
      <c r="B36" s="20" t="s">
        <v>233</v>
      </c>
      <c r="C36" s="22">
        <f t="shared" si="0"/>
        <v>1</v>
      </c>
      <c r="D36" s="23"/>
      <c r="E36" s="23"/>
      <c r="F36" s="24"/>
      <c r="G36" s="25"/>
      <c r="H36" s="26"/>
      <c r="I36" s="24"/>
      <c r="J36" s="24"/>
      <c r="K36" s="24"/>
      <c r="L36" s="24"/>
      <c r="M36" s="24"/>
      <c r="N36" s="24"/>
      <c r="O36" s="24">
        <v>1</v>
      </c>
      <c r="P36" s="24"/>
      <c r="Q36" s="35"/>
      <c r="R36" s="35"/>
      <c r="S36" s="35"/>
      <c r="T36" s="35"/>
      <c r="U36" s="35"/>
      <c r="V36" s="35"/>
      <c r="W36" s="35"/>
      <c r="X36" s="35"/>
      <c r="Y36" s="35"/>
      <c r="Z36" s="24"/>
      <c r="AA36" s="38"/>
      <c r="AB36" s="35"/>
      <c r="AC36" s="39"/>
    </row>
    <row r="37" spans="1:29" ht="14.25" customHeight="1">
      <c r="A37" s="27" t="s">
        <v>235</v>
      </c>
      <c r="B37" s="20" t="s">
        <v>233</v>
      </c>
      <c r="C37" s="22">
        <f t="shared" si="0"/>
        <v>0</v>
      </c>
      <c r="D37" s="23"/>
      <c r="E37" s="23"/>
      <c r="F37" s="24"/>
      <c r="G37" s="25"/>
      <c r="H37" s="26"/>
      <c r="I37" s="24"/>
      <c r="J37" s="24"/>
      <c r="K37" s="24"/>
      <c r="L37" s="24"/>
      <c r="M37" s="24"/>
      <c r="N37" s="24"/>
      <c r="O37" s="24"/>
      <c r="P37" s="24"/>
      <c r="Q37" s="35"/>
      <c r="R37" s="35"/>
      <c r="S37" s="35"/>
      <c r="T37" s="35"/>
      <c r="U37" s="35"/>
      <c r="V37" s="35"/>
      <c r="W37" s="35"/>
      <c r="X37" s="35"/>
      <c r="Y37" s="35"/>
      <c r="Z37" s="24"/>
      <c r="AA37" s="38"/>
      <c r="AB37" s="35"/>
      <c r="AC37" s="39"/>
    </row>
    <row r="38" spans="1:29" ht="14.25" customHeight="1">
      <c r="A38" s="27" t="s">
        <v>236</v>
      </c>
      <c r="B38" s="20" t="s">
        <v>233</v>
      </c>
      <c r="C38" s="22">
        <f t="shared" si="0"/>
        <v>0</v>
      </c>
      <c r="D38" s="23"/>
      <c r="E38" s="23"/>
      <c r="F38" s="24"/>
      <c r="G38" s="25"/>
      <c r="H38" s="26"/>
      <c r="I38" s="24"/>
      <c r="J38" s="24"/>
      <c r="K38" s="24"/>
      <c r="L38" s="24"/>
      <c r="M38" s="24"/>
      <c r="N38" s="24"/>
      <c r="O38" s="24"/>
      <c r="P38" s="24"/>
      <c r="Q38" s="35"/>
      <c r="R38" s="35"/>
      <c r="S38" s="35"/>
      <c r="T38" s="35"/>
      <c r="U38" s="35"/>
      <c r="V38" s="35"/>
      <c r="W38" s="35"/>
      <c r="X38" s="35"/>
      <c r="Y38" s="35"/>
      <c r="Z38" s="24"/>
      <c r="AA38" s="38"/>
      <c r="AB38" s="35"/>
      <c r="AC38" s="39"/>
    </row>
    <row r="39" spans="1:29" ht="14.25" customHeight="1">
      <c r="A39" s="27" t="s">
        <v>237</v>
      </c>
      <c r="B39" s="20" t="s">
        <v>238</v>
      </c>
      <c r="C39" s="22">
        <f t="shared" si="0"/>
        <v>0</v>
      </c>
      <c r="D39" s="23"/>
      <c r="E39" s="23"/>
      <c r="F39" s="24"/>
      <c r="G39" s="25"/>
      <c r="H39" s="26"/>
      <c r="I39" s="24"/>
      <c r="J39" s="24"/>
      <c r="K39" s="24"/>
      <c r="L39" s="24"/>
      <c r="M39" s="24"/>
      <c r="N39" s="24"/>
      <c r="O39" s="24"/>
      <c r="P39" s="24"/>
      <c r="Q39" s="35"/>
      <c r="R39" s="35"/>
      <c r="S39" s="35"/>
      <c r="T39" s="35"/>
      <c r="U39" s="35"/>
      <c r="V39" s="35"/>
      <c r="W39" s="35"/>
      <c r="X39" s="35"/>
      <c r="Y39" s="35"/>
      <c r="Z39" s="24"/>
      <c r="AA39" s="38"/>
      <c r="AB39" s="35"/>
      <c r="AC39" s="39"/>
    </row>
    <row r="40" spans="1:29" ht="14.25" customHeight="1">
      <c r="A40" s="27" t="s">
        <v>239</v>
      </c>
      <c r="B40" s="20" t="s">
        <v>238</v>
      </c>
      <c r="C40" s="22">
        <f t="shared" si="0"/>
        <v>0</v>
      </c>
      <c r="D40" s="23"/>
      <c r="E40" s="23"/>
      <c r="F40" s="24"/>
      <c r="G40" s="25"/>
      <c r="H40" s="26"/>
      <c r="I40" s="24"/>
      <c r="J40" s="24"/>
      <c r="K40" s="24"/>
      <c r="L40" s="24"/>
      <c r="M40" s="24"/>
      <c r="N40" s="24"/>
      <c r="O40" s="24"/>
      <c r="P40" s="24"/>
      <c r="Q40" s="35"/>
      <c r="R40" s="35"/>
      <c r="S40" s="35"/>
      <c r="T40" s="35"/>
      <c r="U40" s="35"/>
      <c r="V40" s="35"/>
      <c r="W40" s="35"/>
      <c r="X40" s="35"/>
      <c r="Y40" s="35"/>
      <c r="Z40" s="24"/>
      <c r="AA40" s="38"/>
      <c r="AB40" s="35"/>
      <c r="AC40" s="39"/>
    </row>
    <row r="41" spans="1:29" ht="14.25" customHeight="1">
      <c r="A41" s="27" t="s">
        <v>240</v>
      </c>
      <c r="B41" s="20" t="s">
        <v>238</v>
      </c>
      <c r="C41" s="22">
        <f t="shared" si="0"/>
        <v>0</v>
      </c>
      <c r="D41" s="23"/>
      <c r="E41" s="23"/>
      <c r="F41" s="24"/>
      <c r="G41" s="25"/>
      <c r="H41" s="26"/>
      <c r="I41" s="24"/>
      <c r="J41" s="24"/>
      <c r="K41" s="24"/>
      <c r="L41" s="24"/>
      <c r="M41" s="24"/>
      <c r="N41" s="24"/>
      <c r="O41" s="24"/>
      <c r="P41" s="24"/>
      <c r="Q41" s="35"/>
      <c r="R41" s="35"/>
      <c r="S41" s="35"/>
      <c r="T41" s="35"/>
      <c r="U41" s="35"/>
      <c r="V41" s="35"/>
      <c r="W41" s="35"/>
      <c r="X41" s="35"/>
      <c r="Y41" s="35"/>
      <c r="Z41" s="24"/>
      <c r="AA41" s="38"/>
      <c r="AB41" s="35"/>
      <c r="AC41" s="39"/>
    </row>
    <row r="42" spans="1:29" ht="14.25" customHeight="1">
      <c r="A42" s="27" t="s">
        <v>241</v>
      </c>
      <c r="B42" s="20" t="s">
        <v>242</v>
      </c>
      <c r="C42" s="22">
        <f t="shared" si="0"/>
        <v>0</v>
      </c>
      <c r="D42" s="23"/>
      <c r="E42" s="23"/>
      <c r="F42" s="24"/>
      <c r="G42" s="25"/>
      <c r="H42" s="26"/>
      <c r="I42" s="24"/>
      <c r="J42" s="24"/>
      <c r="K42" s="24"/>
      <c r="L42" s="24"/>
      <c r="M42" s="24"/>
      <c r="N42" s="24"/>
      <c r="O42" s="24"/>
      <c r="P42" s="24"/>
      <c r="Q42" s="35"/>
      <c r="R42" s="35"/>
      <c r="S42" s="35"/>
      <c r="T42" s="35"/>
      <c r="U42" s="35"/>
      <c r="V42" s="35"/>
      <c r="W42" s="35"/>
      <c r="X42" s="35"/>
      <c r="Y42" s="35"/>
      <c r="Z42" s="24"/>
      <c r="AA42" s="38"/>
      <c r="AB42" s="35"/>
      <c r="AC42" s="39"/>
    </row>
    <row r="43" spans="1:29" ht="14.25" customHeight="1">
      <c r="A43" s="27" t="s">
        <v>243</v>
      </c>
      <c r="B43" s="20" t="s">
        <v>242</v>
      </c>
      <c r="C43" s="22">
        <f t="shared" si="0"/>
        <v>0</v>
      </c>
      <c r="D43" s="23"/>
      <c r="E43" s="23"/>
      <c r="F43" s="24"/>
      <c r="G43" s="25"/>
      <c r="H43" s="26"/>
      <c r="I43" s="24"/>
      <c r="J43" s="24"/>
      <c r="K43" s="24"/>
      <c r="L43" s="24"/>
      <c r="M43" s="24"/>
      <c r="N43" s="24"/>
      <c r="O43" s="24"/>
      <c r="P43" s="24"/>
      <c r="Q43" s="35"/>
      <c r="R43" s="35"/>
      <c r="S43" s="35"/>
      <c r="T43" s="35"/>
      <c r="U43" s="35"/>
      <c r="V43" s="35"/>
      <c r="W43" s="35"/>
      <c r="X43" s="35"/>
      <c r="Y43" s="35"/>
      <c r="Z43" s="24"/>
      <c r="AA43" s="38"/>
      <c r="AB43" s="35"/>
      <c r="AC43" s="39"/>
    </row>
    <row r="44" spans="1:29" ht="14.25" customHeight="1">
      <c r="A44" s="27" t="s">
        <v>244</v>
      </c>
      <c r="B44" s="20" t="s">
        <v>242</v>
      </c>
      <c r="C44" s="22">
        <f t="shared" si="0"/>
        <v>0</v>
      </c>
      <c r="D44" s="23"/>
      <c r="E44" s="23"/>
      <c r="F44" s="24"/>
      <c r="G44" s="25"/>
      <c r="H44" s="26"/>
      <c r="I44" s="24"/>
      <c r="J44" s="24"/>
      <c r="K44" s="24"/>
      <c r="L44" s="24"/>
      <c r="M44" s="24"/>
      <c r="N44" s="24"/>
      <c r="O44" s="24"/>
      <c r="P44" s="24"/>
      <c r="Q44" s="35"/>
      <c r="R44" s="35"/>
      <c r="S44" s="35"/>
      <c r="T44" s="35"/>
      <c r="U44" s="35"/>
      <c r="V44" s="35"/>
      <c r="W44" s="35"/>
      <c r="X44" s="35"/>
      <c r="Y44" s="35"/>
      <c r="Z44" s="24"/>
      <c r="AA44" s="38"/>
      <c r="AB44" s="35"/>
      <c r="AC44" s="39"/>
    </row>
    <row r="45" spans="1:29" ht="14.25" customHeight="1">
      <c r="A45" s="27" t="s">
        <v>245</v>
      </c>
      <c r="B45" s="20" t="s">
        <v>242</v>
      </c>
      <c r="C45" s="22">
        <f t="shared" si="0"/>
        <v>1</v>
      </c>
      <c r="D45" s="23"/>
      <c r="E45" s="23"/>
      <c r="F45" s="24"/>
      <c r="G45" s="25"/>
      <c r="H45" s="26"/>
      <c r="I45" s="24"/>
      <c r="J45" s="24"/>
      <c r="K45" s="24"/>
      <c r="L45" s="24"/>
      <c r="M45" s="24"/>
      <c r="N45" s="24"/>
      <c r="O45" s="24"/>
      <c r="P45" s="24"/>
      <c r="Q45" s="35"/>
      <c r="R45" s="35"/>
      <c r="S45" s="35"/>
      <c r="T45" s="35"/>
      <c r="U45" s="35"/>
      <c r="V45" s="35"/>
      <c r="W45" s="35"/>
      <c r="X45" s="35"/>
      <c r="Y45" s="35"/>
      <c r="Z45" s="24"/>
      <c r="AA45" s="38">
        <v>1</v>
      </c>
      <c r="AB45" s="35"/>
      <c r="AC45" s="39">
        <v>1</v>
      </c>
    </row>
    <row r="46" spans="1:29" ht="14.25" customHeight="1">
      <c r="A46" s="27" t="s">
        <v>246</v>
      </c>
      <c r="B46" s="20" t="s">
        <v>247</v>
      </c>
      <c r="C46" s="22">
        <f t="shared" si="0"/>
        <v>0</v>
      </c>
      <c r="D46" s="23"/>
      <c r="E46" s="23"/>
      <c r="F46" s="24"/>
      <c r="G46" s="25"/>
      <c r="H46" s="26"/>
      <c r="I46" s="24"/>
      <c r="J46" s="24"/>
      <c r="K46" s="24"/>
      <c r="L46" s="24"/>
      <c r="M46" s="24"/>
      <c r="N46" s="24"/>
      <c r="O46" s="24"/>
      <c r="P46" s="24"/>
      <c r="Q46" s="35"/>
      <c r="R46" s="35"/>
      <c r="S46" s="35"/>
      <c r="T46" s="35"/>
      <c r="U46" s="35"/>
      <c r="V46" s="35"/>
      <c r="W46" s="35"/>
      <c r="X46" s="35"/>
      <c r="Y46" s="35"/>
      <c r="Z46" s="24"/>
      <c r="AA46" s="38"/>
      <c r="AB46" s="35"/>
      <c r="AC46" s="39"/>
    </row>
    <row r="47" spans="1:29" ht="14.25" customHeight="1">
      <c r="A47" s="27" t="s">
        <v>248</v>
      </c>
      <c r="B47" s="20" t="s">
        <v>247</v>
      </c>
      <c r="C47" s="22">
        <f t="shared" si="0"/>
        <v>0</v>
      </c>
      <c r="D47" s="23"/>
      <c r="E47" s="23"/>
      <c r="F47" s="24"/>
      <c r="G47" s="25"/>
      <c r="H47" s="26"/>
      <c r="I47" s="24"/>
      <c r="J47" s="24"/>
      <c r="K47" s="24"/>
      <c r="L47" s="24"/>
      <c r="M47" s="24"/>
      <c r="N47" s="24"/>
      <c r="O47" s="24"/>
      <c r="P47" s="24"/>
      <c r="Q47" s="35"/>
      <c r="R47" s="35"/>
      <c r="S47" s="35"/>
      <c r="T47" s="35"/>
      <c r="U47" s="35"/>
      <c r="V47" s="35"/>
      <c r="W47" s="35"/>
      <c r="X47" s="35"/>
      <c r="Y47" s="35"/>
      <c r="Z47" s="24"/>
      <c r="AA47" s="38"/>
      <c r="AB47" s="35"/>
      <c r="AC47" s="39"/>
    </row>
    <row r="48" spans="1:29" ht="14.25" customHeight="1">
      <c r="A48" s="27" t="s">
        <v>249</v>
      </c>
      <c r="B48" s="20" t="s">
        <v>247</v>
      </c>
      <c r="C48" s="22">
        <f t="shared" si="0"/>
        <v>0</v>
      </c>
      <c r="D48" s="23"/>
      <c r="E48" s="23"/>
      <c r="F48" s="24"/>
      <c r="G48" s="25"/>
      <c r="H48" s="26"/>
      <c r="I48" s="24"/>
      <c r="J48" s="24"/>
      <c r="K48" s="24"/>
      <c r="L48" s="24"/>
      <c r="M48" s="24"/>
      <c r="N48" s="24"/>
      <c r="O48" s="24"/>
      <c r="P48" s="24"/>
      <c r="Q48" s="35"/>
      <c r="R48" s="35"/>
      <c r="S48" s="35"/>
      <c r="T48" s="35"/>
      <c r="U48" s="35"/>
      <c r="V48" s="35"/>
      <c r="W48" s="35"/>
      <c r="X48" s="35"/>
      <c r="Y48" s="35"/>
      <c r="Z48" s="24"/>
      <c r="AA48" s="38"/>
      <c r="AB48" s="35"/>
      <c r="AC48" s="39"/>
    </row>
    <row r="49" spans="1:29" ht="14.25" customHeight="1">
      <c r="A49" s="27" t="s">
        <v>250</v>
      </c>
      <c r="B49" s="20" t="s">
        <v>251</v>
      </c>
      <c r="C49" s="22">
        <f t="shared" si="0"/>
        <v>1</v>
      </c>
      <c r="D49" s="23"/>
      <c r="E49" s="23"/>
      <c r="F49" s="24"/>
      <c r="G49" s="25"/>
      <c r="H49" s="26"/>
      <c r="I49" s="24"/>
      <c r="J49" s="24"/>
      <c r="K49" s="24"/>
      <c r="L49" s="24"/>
      <c r="M49" s="24"/>
      <c r="N49" s="24"/>
      <c r="O49" s="24"/>
      <c r="P49" s="24"/>
      <c r="Q49" s="35"/>
      <c r="R49" s="35"/>
      <c r="S49" s="35"/>
      <c r="T49" s="35"/>
      <c r="U49" s="35"/>
      <c r="V49" s="35"/>
      <c r="W49" s="35"/>
      <c r="X49" s="35"/>
      <c r="Y49" s="35"/>
      <c r="Z49" s="24"/>
      <c r="AA49" s="38">
        <v>1</v>
      </c>
      <c r="AB49" s="35"/>
      <c r="AC49" s="39"/>
    </row>
    <row r="50" spans="1:29" ht="14.25" customHeight="1">
      <c r="A50" s="27" t="s">
        <v>252</v>
      </c>
      <c r="B50" s="20" t="s">
        <v>251</v>
      </c>
      <c r="C50" s="22">
        <f t="shared" si="0"/>
        <v>0</v>
      </c>
      <c r="D50" s="23"/>
      <c r="E50" s="23"/>
      <c r="F50" s="24"/>
      <c r="G50" s="25"/>
      <c r="H50" s="26"/>
      <c r="I50" s="24"/>
      <c r="J50" s="24"/>
      <c r="K50" s="24"/>
      <c r="L50" s="24"/>
      <c r="M50" s="24"/>
      <c r="N50" s="24"/>
      <c r="O50" s="24"/>
      <c r="P50" s="24"/>
      <c r="Q50" s="35"/>
      <c r="R50" s="35"/>
      <c r="S50" s="35"/>
      <c r="T50" s="35"/>
      <c r="U50" s="35"/>
      <c r="V50" s="35"/>
      <c r="W50" s="35"/>
      <c r="X50" s="35"/>
      <c r="Y50" s="35"/>
      <c r="Z50" s="24"/>
      <c r="AA50" s="38"/>
      <c r="AB50" s="35"/>
      <c r="AC50" s="39"/>
    </row>
    <row r="51" spans="1:29" ht="14.25" customHeight="1">
      <c r="A51" s="27" t="s">
        <v>253</v>
      </c>
      <c r="B51" s="20" t="s">
        <v>254</v>
      </c>
      <c r="C51" s="22">
        <f t="shared" si="0"/>
        <v>2</v>
      </c>
      <c r="D51" s="23"/>
      <c r="E51" s="23">
        <v>1</v>
      </c>
      <c r="F51" s="24"/>
      <c r="G51" s="25"/>
      <c r="H51" s="26">
        <v>1</v>
      </c>
      <c r="I51" s="24"/>
      <c r="J51" s="24"/>
      <c r="K51" s="24"/>
      <c r="L51" s="24"/>
      <c r="M51" s="24"/>
      <c r="N51" s="24"/>
      <c r="O51" s="24"/>
      <c r="P51" s="24"/>
      <c r="Q51" s="35"/>
      <c r="R51" s="35"/>
      <c r="S51" s="35"/>
      <c r="T51" s="35"/>
      <c r="U51" s="35"/>
      <c r="V51" s="35"/>
      <c r="W51" s="35"/>
      <c r="X51" s="35"/>
      <c r="Y51" s="35"/>
      <c r="Z51" s="24"/>
      <c r="AA51" s="38"/>
      <c r="AB51" s="35"/>
      <c r="AC51" s="39">
        <v>3</v>
      </c>
    </row>
    <row r="52" spans="1:29" ht="14.25" customHeight="1">
      <c r="A52" s="27" t="s">
        <v>255</v>
      </c>
      <c r="B52" s="20" t="s">
        <v>254</v>
      </c>
      <c r="C52" s="22">
        <f t="shared" si="0"/>
        <v>0</v>
      </c>
      <c r="D52" s="23"/>
      <c r="E52" s="23"/>
      <c r="F52" s="24"/>
      <c r="G52" s="25"/>
      <c r="H52" s="26"/>
      <c r="I52" s="24"/>
      <c r="J52" s="24"/>
      <c r="K52" s="24"/>
      <c r="L52" s="24"/>
      <c r="M52" s="24"/>
      <c r="N52" s="24"/>
      <c r="O52" s="24"/>
      <c r="P52" s="24"/>
      <c r="Q52" s="35"/>
      <c r="R52" s="35"/>
      <c r="S52" s="35"/>
      <c r="T52" s="35"/>
      <c r="U52" s="35"/>
      <c r="V52" s="35"/>
      <c r="W52" s="35"/>
      <c r="X52" s="35"/>
      <c r="Y52" s="35"/>
      <c r="Z52" s="24"/>
      <c r="AA52" s="38"/>
      <c r="AB52" s="35"/>
      <c r="AC52" s="39">
        <v>1</v>
      </c>
    </row>
    <row r="53" spans="1:29" ht="14.25" customHeight="1">
      <c r="A53" s="27" t="s">
        <v>256</v>
      </c>
      <c r="B53" s="20" t="s">
        <v>257</v>
      </c>
      <c r="C53" s="22">
        <f t="shared" si="0"/>
        <v>0</v>
      </c>
      <c r="D53" s="23"/>
      <c r="E53" s="23"/>
      <c r="F53" s="24"/>
      <c r="G53" s="25"/>
      <c r="H53" s="26"/>
      <c r="I53" s="24"/>
      <c r="J53" s="24"/>
      <c r="K53" s="24"/>
      <c r="L53" s="24"/>
      <c r="M53" s="24"/>
      <c r="N53" s="24"/>
      <c r="O53" s="24"/>
      <c r="P53" s="24"/>
      <c r="Q53" s="35"/>
      <c r="R53" s="35"/>
      <c r="S53" s="35"/>
      <c r="T53" s="35"/>
      <c r="U53" s="35"/>
      <c r="V53" s="35"/>
      <c r="W53" s="35"/>
      <c r="X53" s="35"/>
      <c r="Y53" s="35"/>
      <c r="Z53" s="24"/>
      <c r="AA53" s="38"/>
      <c r="AB53" s="35"/>
      <c r="AC53" s="39"/>
    </row>
    <row r="54" spans="1:29" ht="14.25" customHeight="1">
      <c r="C54" s="28">
        <f t="shared" ref="C54:AC54" si="1">SUM(C3:C53)</f>
        <v>29</v>
      </c>
      <c r="D54" s="28">
        <f t="shared" si="1"/>
        <v>2</v>
      </c>
      <c r="E54" s="28">
        <f t="shared" si="1"/>
        <v>6</v>
      </c>
      <c r="F54" s="28">
        <f t="shared" si="1"/>
        <v>0</v>
      </c>
      <c r="G54" s="28">
        <f t="shared" si="1"/>
        <v>0</v>
      </c>
      <c r="H54" s="28">
        <f t="shared" si="1"/>
        <v>9</v>
      </c>
      <c r="I54" s="28">
        <f t="shared" si="1"/>
        <v>0</v>
      </c>
      <c r="J54" s="28">
        <f t="shared" si="1"/>
        <v>0</v>
      </c>
      <c r="K54" s="28">
        <f t="shared" si="1"/>
        <v>1</v>
      </c>
      <c r="L54" s="28">
        <f t="shared" si="1"/>
        <v>0</v>
      </c>
      <c r="M54" s="28">
        <f t="shared" si="1"/>
        <v>0</v>
      </c>
      <c r="N54" s="28">
        <f t="shared" si="1"/>
        <v>4</v>
      </c>
      <c r="O54" s="28">
        <f t="shared" si="1"/>
        <v>4</v>
      </c>
      <c r="P54" s="28">
        <f t="shared" si="1"/>
        <v>0</v>
      </c>
      <c r="Q54" s="28">
        <f t="shared" si="1"/>
        <v>0</v>
      </c>
      <c r="R54" s="28">
        <f t="shared" si="1"/>
        <v>0</v>
      </c>
      <c r="S54" s="28">
        <f t="shared" si="1"/>
        <v>0</v>
      </c>
      <c r="T54" s="28">
        <f t="shared" si="1"/>
        <v>0</v>
      </c>
      <c r="U54" s="28">
        <f t="shared" si="1"/>
        <v>0</v>
      </c>
      <c r="V54" s="28">
        <f t="shared" si="1"/>
        <v>0</v>
      </c>
      <c r="W54" s="28">
        <f t="shared" si="1"/>
        <v>0</v>
      </c>
      <c r="X54" s="28">
        <f t="shared" si="1"/>
        <v>0</v>
      </c>
      <c r="Y54" s="28">
        <f t="shared" si="1"/>
        <v>0</v>
      </c>
      <c r="Z54" s="28">
        <f t="shared" si="1"/>
        <v>0</v>
      </c>
      <c r="AA54" s="28">
        <f t="shared" si="1"/>
        <v>3</v>
      </c>
      <c r="AB54" s="28">
        <f t="shared" si="1"/>
        <v>0</v>
      </c>
      <c r="AC54" s="15">
        <f t="shared" si="1"/>
        <v>26</v>
      </c>
    </row>
    <row r="55" spans="1:29" ht="14.25">
      <c r="A55" s="29" t="s">
        <v>66</v>
      </c>
      <c r="B55" t="s">
        <v>66</v>
      </c>
      <c r="C55" t="s">
        <v>66</v>
      </c>
      <c r="D55" s="28" t="s">
        <v>66</v>
      </c>
      <c r="F55" s="28"/>
      <c r="G55" s="30"/>
      <c r="H55" s="30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9" ht="14.25">
      <c r="A56" s="31">
        <v>1</v>
      </c>
      <c r="B56" s="32" t="s">
        <v>63</v>
      </c>
      <c r="C56" s="22">
        <f t="shared" ref="C56:C68" si="2">SUM(D56:AB56)</f>
        <v>8</v>
      </c>
      <c r="D56" s="28">
        <f t="shared" ref="D56:G56" si="3">D54</f>
        <v>2</v>
      </c>
      <c r="E56" s="28">
        <f t="shared" si="3"/>
        <v>6</v>
      </c>
      <c r="F56" s="28">
        <f t="shared" si="3"/>
        <v>0</v>
      </c>
      <c r="G56" s="28">
        <f t="shared" si="3"/>
        <v>0</v>
      </c>
      <c r="H56" s="30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9">
      <c r="A57" s="31">
        <v>2</v>
      </c>
      <c r="B57" s="33" t="s">
        <v>64</v>
      </c>
      <c r="C57" s="22">
        <f t="shared" si="2"/>
        <v>9</v>
      </c>
      <c r="D57" s="28" t="s">
        <v>66</v>
      </c>
      <c r="E57" s="34"/>
      <c r="F57"/>
      <c r="H57" s="30">
        <f>H54</f>
        <v>9</v>
      </c>
    </row>
    <row r="58" spans="1:29">
      <c r="A58" s="31">
        <v>3</v>
      </c>
      <c r="B58" s="33" t="s">
        <v>65</v>
      </c>
      <c r="C58" s="22">
        <f t="shared" si="2"/>
        <v>0</v>
      </c>
      <c r="D58" s="28" t="s">
        <v>66</v>
      </c>
      <c r="E58" s="34"/>
      <c r="F58"/>
      <c r="H58" s="15"/>
      <c r="I58" s="28">
        <f>I54</f>
        <v>0</v>
      </c>
    </row>
    <row r="59" spans="1:29">
      <c r="A59" s="31">
        <v>4</v>
      </c>
      <c r="B59" s="33" t="s">
        <v>68</v>
      </c>
      <c r="C59" s="22">
        <f t="shared" si="2"/>
        <v>0</v>
      </c>
      <c r="D59" s="28" t="s">
        <v>66</v>
      </c>
      <c r="E59" s="34"/>
      <c r="F59"/>
      <c r="H59" s="15"/>
      <c r="J59" s="28">
        <f>J54</f>
        <v>0</v>
      </c>
    </row>
    <row r="60" spans="1:29">
      <c r="A60" s="31">
        <v>5</v>
      </c>
      <c r="B60" s="33" t="s">
        <v>69</v>
      </c>
      <c r="C60" s="22">
        <f t="shared" si="2"/>
        <v>0</v>
      </c>
      <c r="D60" s="28" t="s">
        <v>66</v>
      </c>
      <c r="E60" s="34"/>
      <c r="F60"/>
      <c r="H60" s="15"/>
      <c r="L60" s="28">
        <f>L54</f>
        <v>0</v>
      </c>
    </row>
    <row r="61" spans="1:29">
      <c r="A61" s="31">
        <v>6</v>
      </c>
      <c r="B61" s="33" t="s">
        <v>70</v>
      </c>
      <c r="C61" s="22">
        <f t="shared" si="2"/>
        <v>8</v>
      </c>
      <c r="D61" s="28" t="s">
        <v>66</v>
      </c>
      <c r="E61" s="34"/>
      <c r="F61"/>
      <c r="H61" s="15"/>
      <c r="N61" s="28">
        <f>N54</f>
        <v>4</v>
      </c>
      <c r="O61" s="28">
        <f>O54</f>
        <v>4</v>
      </c>
    </row>
    <row r="62" spans="1:29">
      <c r="A62" s="31">
        <v>7</v>
      </c>
      <c r="B62" s="33" t="s">
        <v>71</v>
      </c>
      <c r="C62" s="22">
        <f t="shared" si="2"/>
        <v>0</v>
      </c>
      <c r="D62" s="28" t="s">
        <v>66</v>
      </c>
      <c r="E62" s="34"/>
      <c r="F62"/>
      <c r="H62" s="15"/>
      <c r="Q62" s="28">
        <f>Q54</f>
        <v>0</v>
      </c>
      <c r="R62" s="28">
        <f>R54</f>
        <v>0</v>
      </c>
    </row>
    <row r="63" spans="1:29">
      <c r="A63" s="31">
        <v>8</v>
      </c>
      <c r="B63" s="33" t="s">
        <v>72</v>
      </c>
      <c r="C63" s="22">
        <f t="shared" si="2"/>
        <v>0</v>
      </c>
      <c r="D63" s="28" t="s">
        <v>66</v>
      </c>
      <c r="E63" s="34"/>
      <c r="F63"/>
      <c r="H63" s="15"/>
      <c r="S63" s="28">
        <f>S54</f>
        <v>0</v>
      </c>
    </row>
    <row r="64" spans="1:29">
      <c r="A64" s="31">
        <v>9</v>
      </c>
      <c r="B64" s="33" t="s">
        <v>73</v>
      </c>
      <c r="C64" s="22">
        <f t="shared" si="2"/>
        <v>0</v>
      </c>
      <c r="D64" s="28" t="s">
        <v>66</v>
      </c>
      <c r="E64" s="34"/>
      <c r="F64"/>
      <c r="H64" s="15"/>
      <c r="T64" s="28">
        <f>T54</f>
        <v>0</v>
      </c>
    </row>
    <row r="65" spans="1:28">
      <c r="A65" s="31">
        <v>10</v>
      </c>
      <c r="B65" s="33" t="s">
        <v>74</v>
      </c>
      <c r="C65" s="22">
        <f t="shared" si="2"/>
        <v>0</v>
      </c>
      <c r="D65" s="28"/>
      <c r="E65" s="34"/>
      <c r="F65"/>
      <c r="H65" s="15"/>
      <c r="T65" s="28"/>
      <c r="V65" s="28">
        <f>V54</f>
        <v>0</v>
      </c>
    </row>
    <row r="66" spans="1:28">
      <c r="A66" s="31">
        <v>11</v>
      </c>
      <c r="B66" s="33" t="s">
        <v>75</v>
      </c>
      <c r="C66" s="22">
        <f t="shared" si="2"/>
        <v>1</v>
      </c>
      <c r="D66" s="28" t="s">
        <v>66</v>
      </c>
      <c r="E66" s="34"/>
      <c r="F66"/>
      <c r="H66" s="15"/>
      <c r="K66" s="28">
        <f t="shared" ref="K66:P66" si="4">K54</f>
        <v>1</v>
      </c>
      <c r="M66" s="28">
        <f t="shared" si="4"/>
        <v>0</v>
      </c>
      <c r="P66" s="28">
        <f t="shared" si="4"/>
        <v>0</v>
      </c>
      <c r="U66" s="28">
        <f t="shared" ref="U66:Z66" si="5">U54</f>
        <v>0</v>
      </c>
      <c r="V66" s="28"/>
      <c r="W66" s="28">
        <f t="shared" si="5"/>
        <v>0</v>
      </c>
      <c r="Z66" s="28">
        <f t="shared" si="5"/>
        <v>0</v>
      </c>
    </row>
    <row r="67" spans="1:28">
      <c r="A67" s="31">
        <v>12</v>
      </c>
      <c r="B67" s="33" t="s">
        <v>76</v>
      </c>
      <c r="C67" s="22">
        <f t="shared" si="2"/>
        <v>0</v>
      </c>
      <c r="D67" s="28" t="s">
        <v>66</v>
      </c>
      <c r="E67" s="34"/>
      <c r="F67"/>
      <c r="H67" s="15"/>
      <c r="X67" s="28">
        <f>X54</f>
        <v>0</v>
      </c>
      <c r="Y67" s="28">
        <f>Y54</f>
        <v>0</v>
      </c>
    </row>
    <row r="68" spans="1:28">
      <c r="A68" s="31">
        <v>13</v>
      </c>
      <c r="B68" s="33" t="s">
        <v>77</v>
      </c>
      <c r="C68" s="22">
        <f t="shared" si="2"/>
        <v>3</v>
      </c>
      <c r="D68" s="28" t="s">
        <v>66</v>
      </c>
      <c r="E68" s="34"/>
      <c r="F68"/>
      <c r="H68" s="15"/>
      <c r="X68" s="28" t="s">
        <v>66</v>
      </c>
      <c r="AA68" s="28">
        <f>AA54</f>
        <v>3</v>
      </c>
      <c r="AB68" s="28">
        <f>AB54</f>
        <v>0</v>
      </c>
    </row>
    <row r="69" spans="1:28">
      <c r="A69" s="31">
        <v>14</v>
      </c>
      <c r="B69" s="33" t="s">
        <v>78</v>
      </c>
      <c r="C69" s="22">
        <f>C54</f>
        <v>29</v>
      </c>
      <c r="D69" s="34"/>
    </row>
    <row r="71" spans="1:28">
      <c r="A71" s="42" t="s">
        <v>192</v>
      </c>
      <c r="F71"/>
    </row>
    <row r="72" spans="1:28">
      <c r="A72" s="42" t="s">
        <v>193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opLeftCell="A118" workbookViewId="0">
      <selection activeCell="B140" sqref="B140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09" t="s">
        <v>258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</row>
    <row r="2" spans="1:12" ht="15.6" customHeight="1">
      <c r="A2" s="13" t="s">
        <v>122</v>
      </c>
      <c r="B2" s="112" t="s">
        <v>259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ht="14.45" customHeight="1">
      <c r="A3" s="128">
        <v>42907</v>
      </c>
      <c r="B3" s="115" t="s">
        <v>260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14.45" customHeight="1">
      <c r="A4" s="129"/>
      <c r="B4" s="115" t="s">
        <v>261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2">
      <c r="A5" s="129"/>
      <c r="B5" s="115" t="s">
        <v>262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2">
      <c r="A6" s="129"/>
      <c r="B6" s="116" t="s">
        <v>263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2">
      <c r="A7" s="129"/>
      <c r="B7" s="116" t="s">
        <v>264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>
      <c r="A8" s="129"/>
      <c r="B8" s="116" t="s">
        <v>265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</row>
    <row r="9" spans="1:12">
      <c r="A9" s="129"/>
      <c r="B9" s="116" t="s">
        <v>266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</row>
    <row r="10" spans="1:12">
      <c r="A10" s="129"/>
      <c r="B10" s="116" t="s">
        <v>267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2">
      <c r="A11" s="129"/>
      <c r="B11" s="117" t="s">
        <v>268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9"/>
    </row>
    <row r="12" spans="1:12">
      <c r="A12" s="129"/>
      <c r="B12" s="116" t="s">
        <v>269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2">
      <c r="A13" s="129"/>
      <c r="B13" s="116" t="s">
        <v>270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2">
      <c r="A14" s="129"/>
      <c r="B14" s="116" t="s">
        <v>271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>
      <c r="A15" s="129"/>
      <c r="B15" s="116" t="s">
        <v>272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2">
      <c r="A16" s="129"/>
      <c r="B16" s="116" t="s">
        <v>273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1:12">
      <c r="A17" s="129"/>
      <c r="B17" s="116" t="s">
        <v>274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  <row r="18" spans="1:12">
      <c r="A18" s="129"/>
      <c r="B18" s="116" t="s">
        <v>275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</row>
    <row r="19" spans="1:12">
      <c r="A19" s="129"/>
      <c r="B19" s="116" t="s">
        <v>276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>
      <c r="A20" s="129"/>
      <c r="B20" s="116" t="s">
        <v>277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</row>
    <row r="21" spans="1:12">
      <c r="A21" s="129"/>
      <c r="B21" s="116" t="s">
        <v>278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spans="1:12">
      <c r="A22" s="130"/>
      <c r="B22" s="120" t="s">
        <v>279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pans="1:12">
      <c r="A23" s="131">
        <v>42908</v>
      </c>
      <c r="B23" s="121" t="s">
        <v>280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  <row r="24" spans="1:12">
      <c r="A24" s="132"/>
      <c r="B24" s="116" t="s">
        <v>281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</row>
    <row r="25" spans="1:12">
      <c r="A25" s="132"/>
      <c r="B25" s="116" t="s">
        <v>282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</row>
    <row r="26" spans="1:12">
      <c r="A26" s="132"/>
      <c r="B26" s="116" t="s">
        <v>283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</row>
    <row r="27" spans="1:12">
      <c r="A27" s="132"/>
      <c r="B27" s="116" t="s">
        <v>284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</row>
    <row r="28" spans="1:12">
      <c r="A28" s="133"/>
      <c r="B28" s="120" t="s">
        <v>285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</row>
    <row r="29" spans="1:12">
      <c r="A29" s="131">
        <v>42909</v>
      </c>
      <c r="B29" s="122" t="s">
        <v>286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</row>
    <row r="30" spans="1:12">
      <c r="A30" s="132"/>
      <c r="B30" s="115" t="s">
        <v>287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</row>
    <row r="31" spans="1:12">
      <c r="A31" s="132"/>
      <c r="B31" s="115" t="s">
        <v>288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</row>
    <row r="32" spans="1:12">
      <c r="A32" s="132"/>
      <c r="B32" s="115" t="s">
        <v>289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</row>
    <row r="33" spans="1:12">
      <c r="A33" s="132"/>
      <c r="B33" s="115" t="s">
        <v>290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1:12">
      <c r="A34" s="133"/>
      <c r="B34" s="124" t="s">
        <v>291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</row>
    <row r="35" spans="1:12">
      <c r="A35" s="131">
        <v>42910</v>
      </c>
      <c r="B35" s="121" t="s">
        <v>292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</row>
    <row r="36" spans="1:12">
      <c r="A36" s="132"/>
      <c r="B36" s="116" t="s">
        <v>293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</row>
    <row r="37" spans="1:12">
      <c r="A37" s="132"/>
      <c r="B37" s="116" t="s">
        <v>294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</row>
    <row r="38" spans="1:12">
      <c r="A38" s="133"/>
      <c r="B38" s="120" t="s">
        <v>295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</row>
    <row r="39" spans="1:12">
      <c r="A39" s="131">
        <v>42911</v>
      </c>
      <c r="B39" s="121" t="s">
        <v>296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1"/>
    </row>
    <row r="40" spans="1:12">
      <c r="A40" s="132"/>
      <c r="B40" s="116" t="s">
        <v>297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</row>
    <row r="41" spans="1:12">
      <c r="A41" s="133"/>
      <c r="B41" s="120" t="s">
        <v>298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</row>
    <row r="42" spans="1:12">
      <c r="A42" s="131">
        <v>42912</v>
      </c>
      <c r="B42" s="121" t="s">
        <v>299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21"/>
    </row>
    <row r="43" spans="1:12">
      <c r="A43" s="132"/>
      <c r="B43" s="116" t="s">
        <v>300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</row>
    <row r="44" spans="1:12">
      <c r="A44" s="132"/>
      <c r="B44" s="116" t="s">
        <v>301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</row>
    <row r="45" spans="1:12">
      <c r="A45" s="132"/>
      <c r="B45" s="116" t="s">
        <v>302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</row>
    <row r="46" spans="1:12">
      <c r="A46" s="133"/>
      <c r="B46" s="116" t="s">
        <v>303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</row>
    <row r="47" spans="1:12">
      <c r="A47" s="131">
        <v>42913</v>
      </c>
      <c r="B47" s="121" t="s">
        <v>304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</row>
    <row r="48" spans="1:12">
      <c r="A48" s="132"/>
      <c r="B48" s="121" t="s">
        <v>305</v>
      </c>
      <c r="C48" s="121"/>
      <c r="D48" s="121"/>
      <c r="E48" s="121"/>
      <c r="F48" s="121"/>
      <c r="G48" s="121"/>
      <c r="H48" s="121"/>
      <c r="I48" s="121"/>
      <c r="J48" s="121"/>
      <c r="K48" s="121"/>
      <c r="L48" s="121"/>
    </row>
    <row r="49" spans="1:12">
      <c r="A49" s="132"/>
      <c r="B49" s="116" t="s">
        <v>306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</row>
    <row r="50" spans="1:12">
      <c r="A50" s="132"/>
      <c r="B50" s="116" t="s">
        <v>307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</row>
    <row r="51" spans="1:12">
      <c r="A51" s="132"/>
      <c r="B51" s="116" t="s">
        <v>308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</row>
    <row r="52" spans="1:12">
      <c r="A52" s="132"/>
      <c r="B52" s="116" t="s">
        <v>309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</row>
    <row r="53" spans="1:12">
      <c r="A53" s="132"/>
      <c r="B53" s="116" t="s">
        <v>310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</row>
    <row r="54" spans="1:12">
      <c r="A54" s="133"/>
      <c r="B54" s="116" t="s">
        <v>311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</row>
    <row r="55" spans="1:12">
      <c r="A55" s="134">
        <v>42914</v>
      </c>
      <c r="B55" s="116" t="s">
        <v>312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</row>
    <row r="56" spans="1:12">
      <c r="A56" s="134"/>
      <c r="B56" s="116" t="s">
        <v>313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</row>
    <row r="57" spans="1:12">
      <c r="A57" s="134"/>
      <c r="B57" s="116" t="s">
        <v>314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6"/>
    </row>
    <row r="58" spans="1:12">
      <c r="A58" s="134"/>
      <c r="B58" s="116" t="s">
        <v>315</v>
      </c>
      <c r="C58" s="116"/>
      <c r="D58" s="116"/>
      <c r="E58" s="116"/>
      <c r="F58" s="116"/>
      <c r="G58" s="116"/>
      <c r="H58" s="116"/>
      <c r="I58" s="116"/>
      <c r="J58" s="116"/>
      <c r="K58" s="116"/>
      <c r="L58" s="116"/>
    </row>
    <row r="59" spans="1:12">
      <c r="A59" s="134"/>
      <c r="B59" s="116" t="s">
        <v>316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</row>
    <row r="60" spans="1:12">
      <c r="A60" s="134"/>
      <c r="B60" s="116" t="s">
        <v>317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</row>
    <row r="61" spans="1:12">
      <c r="A61" s="134"/>
      <c r="B61" s="116" t="s">
        <v>318</v>
      </c>
      <c r="C61" s="116"/>
      <c r="D61" s="116"/>
      <c r="E61" s="116"/>
      <c r="F61" s="116"/>
      <c r="G61" s="116"/>
      <c r="H61" s="116"/>
      <c r="I61" s="116"/>
      <c r="J61" s="116"/>
      <c r="K61" s="116"/>
      <c r="L61" s="116"/>
    </row>
    <row r="62" spans="1:12">
      <c r="A62" s="134"/>
      <c r="B62" s="116" t="s">
        <v>319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</row>
    <row r="63" spans="1:12">
      <c r="A63" s="134"/>
      <c r="B63" s="116" t="s">
        <v>320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</row>
    <row r="64" spans="1:12">
      <c r="A64" s="134"/>
      <c r="B64" s="116" t="s">
        <v>321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</row>
    <row r="65" spans="1:12">
      <c r="A65" s="131">
        <v>42915</v>
      </c>
      <c r="B65" s="116" t="s">
        <v>322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</row>
    <row r="66" spans="1:12">
      <c r="A66" s="132"/>
      <c r="B66" s="116" t="s">
        <v>323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6"/>
    </row>
    <row r="67" spans="1:12">
      <c r="A67" s="132"/>
      <c r="B67" s="125" t="s">
        <v>324</v>
      </c>
      <c r="C67" s="116"/>
      <c r="D67" s="116"/>
      <c r="E67" s="116"/>
      <c r="F67" s="116"/>
      <c r="G67" s="116"/>
      <c r="H67" s="116"/>
      <c r="I67" s="116"/>
      <c r="J67" s="116"/>
      <c r="K67" s="116"/>
      <c r="L67" s="116"/>
    </row>
    <row r="68" spans="1:12">
      <c r="A68" s="132"/>
      <c r="B68" s="116" t="s">
        <v>325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</row>
    <row r="69" spans="1:12">
      <c r="A69" s="132"/>
      <c r="B69" s="116" t="s">
        <v>326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</row>
    <row r="70" spans="1:12">
      <c r="A70" s="132"/>
      <c r="B70" s="116" t="s">
        <v>327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</row>
    <row r="71" spans="1:12">
      <c r="A71" s="133"/>
      <c r="B71" s="116" t="s">
        <v>328</v>
      </c>
      <c r="C71" s="116"/>
      <c r="D71" s="116"/>
      <c r="E71" s="116"/>
      <c r="F71" s="116"/>
      <c r="G71" s="116"/>
      <c r="H71" s="116"/>
      <c r="I71" s="116"/>
      <c r="J71" s="116"/>
      <c r="K71" s="116"/>
      <c r="L71" s="116"/>
    </row>
    <row r="72" spans="1:12">
      <c r="A72" s="135">
        <v>42916</v>
      </c>
      <c r="B72" s="116" t="s">
        <v>329</v>
      </c>
      <c r="C72" s="116"/>
      <c r="D72" s="116"/>
      <c r="E72" s="116"/>
      <c r="F72" s="116"/>
      <c r="G72" s="116"/>
      <c r="H72" s="116"/>
      <c r="I72" s="116"/>
      <c r="J72" s="116"/>
      <c r="K72" s="116"/>
      <c r="L72" s="116"/>
    </row>
    <row r="73" spans="1:12">
      <c r="A73" s="136"/>
      <c r="B73" s="116" t="s">
        <v>330</v>
      </c>
      <c r="C73" s="116"/>
      <c r="D73" s="116"/>
      <c r="E73" s="116"/>
      <c r="F73" s="116"/>
      <c r="G73" s="116"/>
      <c r="H73" s="116"/>
      <c r="I73" s="116"/>
      <c r="J73" s="116"/>
      <c r="K73" s="116"/>
      <c r="L73" s="116"/>
    </row>
    <row r="74" spans="1:12">
      <c r="A74" s="136"/>
      <c r="B74" s="116" t="s">
        <v>331</v>
      </c>
      <c r="C74" s="116"/>
      <c r="D74" s="116"/>
      <c r="E74" s="116"/>
      <c r="F74" s="116"/>
      <c r="G74" s="116"/>
      <c r="H74" s="116"/>
      <c r="I74" s="116"/>
      <c r="J74" s="116"/>
      <c r="K74" s="116"/>
      <c r="L74" s="116"/>
    </row>
    <row r="75" spans="1:12">
      <c r="A75" s="136"/>
      <c r="B75" s="116" t="s">
        <v>332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>
      <c r="A76" s="136"/>
      <c r="B76" s="116" t="s">
        <v>333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</row>
    <row r="77" spans="1:12">
      <c r="A77" s="136"/>
      <c r="B77" s="116" t="s">
        <v>334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</row>
    <row r="78" spans="1:12">
      <c r="A78" s="136"/>
      <c r="B78" s="116" t="s">
        <v>335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</row>
    <row r="79" spans="1:12">
      <c r="A79" s="136"/>
      <c r="B79" s="116" t="s">
        <v>336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</row>
    <row r="80" spans="1:12">
      <c r="A80" s="137">
        <v>42917</v>
      </c>
      <c r="B80" s="116" t="s">
        <v>337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</row>
    <row r="81" spans="1:12">
      <c r="A81" s="137"/>
      <c r="B81" s="116" t="s">
        <v>338</v>
      </c>
      <c r="C81" s="116"/>
      <c r="D81" s="116"/>
      <c r="E81" s="116"/>
      <c r="F81" s="116"/>
      <c r="G81" s="116"/>
      <c r="H81" s="116"/>
      <c r="I81" s="116"/>
      <c r="J81" s="116"/>
      <c r="K81" s="116"/>
      <c r="L81" s="116"/>
    </row>
    <row r="82" spans="1:12">
      <c r="A82" s="137"/>
      <c r="B82" s="116" t="s">
        <v>339</v>
      </c>
      <c r="C82" s="116"/>
      <c r="D82" s="116"/>
      <c r="E82" s="116"/>
      <c r="F82" s="116"/>
      <c r="G82" s="116"/>
      <c r="H82" s="116"/>
      <c r="I82" s="116"/>
      <c r="J82" s="116"/>
      <c r="K82" s="116"/>
      <c r="L82" s="116"/>
    </row>
    <row r="83" spans="1:12">
      <c r="A83" s="137"/>
      <c r="B83" s="116" t="s">
        <v>340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</row>
    <row r="84" spans="1:12">
      <c r="A84" s="137"/>
      <c r="B84" s="116" t="s">
        <v>341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6"/>
    </row>
    <row r="85" spans="1:12">
      <c r="A85" s="137"/>
      <c r="B85" s="116" t="s">
        <v>342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</row>
    <row r="86" spans="1:12">
      <c r="A86" s="137"/>
      <c r="B86" s="116" t="s">
        <v>343</v>
      </c>
      <c r="C86" s="116"/>
      <c r="D86" s="116"/>
      <c r="E86" s="116"/>
      <c r="F86" s="116"/>
      <c r="G86" s="116"/>
      <c r="H86" s="116"/>
      <c r="I86" s="116"/>
      <c r="J86" s="116"/>
      <c r="K86" s="116"/>
      <c r="L86" s="116"/>
    </row>
    <row r="87" spans="1:12">
      <c r="A87" s="137"/>
      <c r="B87" s="116" t="s">
        <v>344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</row>
    <row r="88" spans="1:12">
      <c r="A88" s="137"/>
      <c r="B88" s="116" t="s">
        <v>345</v>
      </c>
      <c r="C88" s="116"/>
      <c r="D88" s="116"/>
      <c r="E88" s="116"/>
      <c r="F88" s="116"/>
      <c r="G88" s="116"/>
      <c r="H88" s="116"/>
      <c r="I88" s="116"/>
      <c r="J88" s="116"/>
      <c r="K88" s="116"/>
      <c r="L88" s="116"/>
    </row>
    <row r="89" spans="1:12">
      <c r="A89" s="137"/>
      <c r="B89" s="116" t="s">
        <v>346</v>
      </c>
      <c r="C89" s="116"/>
      <c r="D89" s="116"/>
      <c r="E89" s="116"/>
      <c r="F89" s="116"/>
      <c r="G89" s="116"/>
      <c r="H89" s="116"/>
      <c r="I89" s="116"/>
      <c r="J89" s="116"/>
      <c r="K89" s="116"/>
      <c r="L89" s="116"/>
    </row>
    <row r="90" spans="1:12">
      <c r="A90" s="137"/>
      <c r="B90" s="116" t="s">
        <v>347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</row>
    <row r="91" spans="1:12">
      <c r="A91" s="137"/>
      <c r="B91" s="120" t="s">
        <v>348</v>
      </c>
      <c r="C91" s="120"/>
      <c r="D91" s="120"/>
      <c r="E91" s="120"/>
      <c r="F91" s="120"/>
      <c r="G91" s="120"/>
      <c r="H91" s="120"/>
      <c r="I91" s="120"/>
      <c r="J91" s="120"/>
      <c r="K91" s="120"/>
      <c r="L91" s="120"/>
    </row>
    <row r="92" spans="1:12">
      <c r="A92" s="138" t="s">
        <v>349</v>
      </c>
      <c r="B92" s="126" t="s">
        <v>350</v>
      </c>
      <c r="C92" s="126"/>
      <c r="D92" s="126"/>
      <c r="E92" s="126"/>
      <c r="F92" s="126"/>
      <c r="G92" s="126"/>
      <c r="H92" s="126"/>
      <c r="I92" s="126"/>
      <c r="J92" s="126"/>
      <c r="K92" s="126"/>
      <c r="L92" s="126"/>
    </row>
    <row r="93" spans="1:12">
      <c r="A93" s="138"/>
      <c r="B93" s="126" t="s">
        <v>351</v>
      </c>
      <c r="C93" s="126"/>
      <c r="D93" s="126"/>
      <c r="E93" s="126"/>
      <c r="F93" s="126"/>
      <c r="G93" s="126"/>
      <c r="H93" s="126"/>
      <c r="I93" s="126"/>
      <c r="J93" s="126"/>
      <c r="K93" s="126"/>
      <c r="L93" s="126"/>
    </row>
    <row r="94" spans="1:12">
      <c r="A94" s="138"/>
      <c r="B94" s="126" t="s">
        <v>352</v>
      </c>
      <c r="C94" s="126"/>
      <c r="D94" s="126"/>
      <c r="E94" s="126"/>
      <c r="F94" s="126"/>
      <c r="G94" s="126"/>
      <c r="H94" s="126"/>
      <c r="I94" s="126"/>
      <c r="J94" s="126"/>
      <c r="K94" s="126"/>
      <c r="L94" s="126"/>
    </row>
    <row r="95" spans="1:12">
      <c r="A95" s="138"/>
      <c r="B95" s="126" t="s">
        <v>353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</row>
    <row r="96" spans="1:12">
      <c r="A96" s="139">
        <v>42919</v>
      </c>
      <c r="B96" s="126" t="s">
        <v>354</v>
      </c>
      <c r="C96" s="126"/>
      <c r="D96" s="126"/>
      <c r="E96" s="126"/>
      <c r="F96" s="126"/>
      <c r="G96" s="126"/>
      <c r="H96" s="126"/>
      <c r="I96" s="126"/>
      <c r="J96" s="126"/>
      <c r="K96" s="126"/>
      <c r="L96" s="126"/>
    </row>
    <row r="97" spans="1:12">
      <c r="A97" s="138"/>
      <c r="B97" s="126" t="s">
        <v>355</v>
      </c>
      <c r="C97" s="126"/>
      <c r="D97" s="126"/>
      <c r="E97" s="126"/>
      <c r="F97" s="126"/>
      <c r="G97" s="126"/>
      <c r="H97" s="126"/>
      <c r="I97" s="126"/>
      <c r="J97" s="126"/>
      <c r="K97" s="126"/>
      <c r="L97" s="126"/>
    </row>
    <row r="98" spans="1:12">
      <c r="A98" s="138"/>
      <c r="B98" s="126" t="s">
        <v>356</v>
      </c>
      <c r="C98" s="126"/>
      <c r="D98" s="126"/>
      <c r="E98" s="126"/>
      <c r="F98" s="126"/>
      <c r="G98" s="126"/>
      <c r="H98" s="126"/>
      <c r="I98" s="126"/>
      <c r="J98" s="126"/>
      <c r="K98" s="126"/>
      <c r="L98" s="126"/>
    </row>
    <row r="99" spans="1:12">
      <c r="A99" s="138"/>
      <c r="B99" s="127" t="s">
        <v>357</v>
      </c>
      <c r="C99" s="126"/>
      <c r="D99" s="126"/>
      <c r="E99" s="126"/>
      <c r="F99" s="126"/>
      <c r="G99" s="126"/>
      <c r="H99" s="126"/>
      <c r="I99" s="126"/>
      <c r="J99" s="126"/>
      <c r="K99" s="126"/>
      <c r="L99" s="126"/>
    </row>
    <row r="100" spans="1:12">
      <c r="A100" s="140">
        <v>42920</v>
      </c>
      <c r="B100" s="126" t="s">
        <v>358</v>
      </c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</row>
    <row r="101" spans="1:12">
      <c r="A101" s="140"/>
      <c r="B101" s="126" t="s">
        <v>359</v>
      </c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</row>
    <row r="102" spans="1:12">
      <c r="A102" s="140"/>
      <c r="B102" s="126" t="s">
        <v>360</v>
      </c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</row>
    <row r="103" spans="1:12">
      <c r="A103" s="140"/>
      <c r="B103" s="126" t="s">
        <v>361</v>
      </c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</row>
    <row r="104" spans="1:12">
      <c r="A104" s="140"/>
      <c r="B104" s="126" t="s">
        <v>362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</row>
    <row r="105" spans="1:12">
      <c r="A105" s="140"/>
      <c r="B105" s="126" t="s">
        <v>363</v>
      </c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</row>
    <row r="106" spans="1:12">
      <c r="A106" s="140"/>
      <c r="B106" s="126" t="s">
        <v>364</v>
      </c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</row>
    <row r="107" spans="1:12">
      <c r="A107" s="140"/>
      <c r="B107" s="126" t="s">
        <v>365</v>
      </c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</row>
    <row r="108" spans="1:12">
      <c r="A108" s="140"/>
      <c r="B108" s="126" t="s">
        <v>366</v>
      </c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</row>
    <row r="109" spans="1:12">
      <c r="A109" s="140"/>
      <c r="B109" s="126" t="s">
        <v>367</v>
      </c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</row>
    <row r="110" spans="1:12">
      <c r="A110" s="140"/>
      <c r="B110" s="126" t="s">
        <v>368</v>
      </c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</row>
    <row r="111" spans="1:12">
      <c r="A111" s="140"/>
      <c r="B111" s="126" t="s">
        <v>369</v>
      </c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</row>
    <row r="112" spans="1:12">
      <c r="A112" s="140"/>
      <c r="B112" s="126" t="s">
        <v>370</v>
      </c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</row>
    <row r="113" spans="1:12">
      <c r="A113" s="137">
        <v>42921</v>
      </c>
      <c r="B113" s="126" t="s">
        <v>371</v>
      </c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</row>
    <row r="114" spans="1:12">
      <c r="A114" s="137"/>
      <c r="B114" s="126" t="s">
        <v>372</v>
      </c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</row>
    <row r="115" spans="1:12">
      <c r="A115" s="137"/>
      <c r="B115" s="126" t="s">
        <v>373</v>
      </c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</row>
    <row r="116" spans="1:12">
      <c r="A116" s="137"/>
      <c r="B116" s="126" t="s">
        <v>374</v>
      </c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</row>
    <row r="117" spans="1:12">
      <c r="A117" s="137"/>
      <c r="B117" s="126" t="s">
        <v>375</v>
      </c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</row>
    <row r="118" spans="1:12">
      <c r="A118" s="137"/>
      <c r="B118" s="126" t="s">
        <v>376</v>
      </c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</row>
    <row r="119" spans="1:12">
      <c r="A119" s="137"/>
      <c r="B119" s="126" t="s">
        <v>377</v>
      </c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</row>
    <row r="120" spans="1:12">
      <c r="A120" s="137"/>
      <c r="B120" s="126" t="s">
        <v>378</v>
      </c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</row>
    <row r="121" spans="1:12">
      <c r="A121" s="137"/>
      <c r="B121" s="126" t="s">
        <v>379</v>
      </c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</row>
    <row r="122" spans="1:12">
      <c r="A122" s="137"/>
      <c r="B122" s="126" t="s">
        <v>380</v>
      </c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</row>
    <row r="123" spans="1:12">
      <c r="A123" s="137"/>
      <c r="B123" s="126" t="s">
        <v>381</v>
      </c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</row>
    <row r="124" spans="1:12">
      <c r="A124" s="137"/>
      <c r="B124" s="126" t="s">
        <v>382</v>
      </c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</row>
    <row r="125" spans="1:12">
      <c r="A125" s="137"/>
      <c r="B125" s="126" t="s">
        <v>383</v>
      </c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</row>
    <row r="126" spans="1:12">
      <c r="A126" s="137"/>
      <c r="B126" s="126" t="s">
        <v>384</v>
      </c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</row>
    <row r="127" spans="1:12">
      <c r="A127" s="137"/>
      <c r="B127" s="126" t="s">
        <v>385</v>
      </c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</row>
    <row r="128" spans="1:12">
      <c r="A128" s="141"/>
      <c r="B128" s="126" t="s">
        <v>386</v>
      </c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</row>
    <row r="129" spans="1:12">
      <c r="A129" s="137">
        <v>42922</v>
      </c>
      <c r="B129" s="126" t="s">
        <v>387</v>
      </c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</row>
    <row r="130" spans="1:12">
      <c r="A130" s="137"/>
      <c r="B130" s="126" t="s">
        <v>388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</row>
    <row r="131" spans="1:12">
      <c r="A131" s="137"/>
      <c r="B131" s="126" t="s">
        <v>389</v>
      </c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</row>
    <row r="132" spans="1:12">
      <c r="A132" s="137"/>
      <c r="B132" s="126" t="s">
        <v>390</v>
      </c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</row>
    <row r="133" spans="1:12">
      <c r="A133" s="137"/>
      <c r="B133" s="126" t="s">
        <v>391</v>
      </c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</row>
    <row r="134" spans="1:12">
      <c r="A134" s="137"/>
      <c r="B134" s="126" t="s">
        <v>392</v>
      </c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</row>
    <row r="135" spans="1:12">
      <c r="A135" s="137"/>
      <c r="B135" s="126" t="s">
        <v>393</v>
      </c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</row>
    <row r="136" spans="1:12">
      <c r="A136" s="137"/>
      <c r="B136" s="126" t="s">
        <v>394</v>
      </c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</row>
    <row r="137" spans="1:12">
      <c r="A137" s="137"/>
      <c r="B137" s="126" t="s">
        <v>395</v>
      </c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</row>
  </sheetData>
  <mergeCells count="153">
    <mergeCell ref="B136:L136"/>
    <mergeCell ref="B137:L137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5"/>
  <sheetViews>
    <sheetView workbookViewId="0">
      <selection activeCell="I19" sqref="I19"/>
    </sheetView>
  </sheetViews>
  <sheetFormatPr defaultColWidth="8.875" defaultRowHeight="13.5"/>
  <cols>
    <col min="3" max="3" width="12" customWidth="1"/>
    <col min="4" max="4" width="12.625" customWidth="1"/>
    <col min="5" max="5" width="16.5" customWidth="1"/>
    <col min="7" max="7" width="59.125" customWidth="1"/>
    <col min="9" max="9" width="60.375" customWidth="1"/>
  </cols>
  <sheetData>
    <row r="1" spans="1:276">
      <c r="A1" s="1" t="s">
        <v>396</v>
      </c>
      <c r="B1" s="2" t="s">
        <v>397</v>
      </c>
      <c r="C1" s="3" t="s">
        <v>398</v>
      </c>
      <c r="D1" s="3" t="s">
        <v>399</v>
      </c>
      <c r="E1" s="1" t="s">
        <v>400</v>
      </c>
      <c r="F1" s="3" t="s">
        <v>396</v>
      </c>
      <c r="G1" s="4" t="s">
        <v>401</v>
      </c>
      <c r="H1" s="2" t="s">
        <v>402</v>
      </c>
      <c r="I1" s="2" t="s">
        <v>403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</row>
    <row r="2" spans="1:276">
      <c r="A2" s="142" t="s">
        <v>123</v>
      </c>
      <c r="B2" s="5" t="s">
        <v>404</v>
      </c>
      <c r="C2" s="6" t="s">
        <v>405</v>
      </c>
      <c r="D2" s="7">
        <v>13759053579</v>
      </c>
      <c r="E2" s="8" t="s">
        <v>406</v>
      </c>
      <c r="F2" s="7" t="s">
        <v>407</v>
      </c>
      <c r="G2" s="9" t="s">
        <v>408</v>
      </c>
      <c r="H2" s="5" t="s">
        <v>409</v>
      </c>
      <c r="I2" s="5" t="s">
        <v>410</v>
      </c>
    </row>
    <row r="3" spans="1:276" ht="40.5">
      <c r="A3" s="142"/>
      <c r="B3" s="5" t="s">
        <v>411</v>
      </c>
      <c r="C3" s="6" t="s">
        <v>412</v>
      </c>
      <c r="D3" s="7">
        <v>13888714684</v>
      </c>
      <c r="E3" s="8" t="s">
        <v>413</v>
      </c>
      <c r="F3" s="7" t="s">
        <v>414</v>
      </c>
      <c r="G3" s="10" t="s">
        <v>415</v>
      </c>
      <c r="H3" s="5" t="s">
        <v>416</v>
      </c>
      <c r="I3" s="5" t="s">
        <v>417</v>
      </c>
    </row>
    <row r="4" spans="1:276" ht="27">
      <c r="A4" s="142"/>
      <c r="B4" s="5" t="s">
        <v>418</v>
      </c>
      <c r="C4" s="6" t="s">
        <v>419</v>
      </c>
      <c r="D4" s="7">
        <v>13577115217</v>
      </c>
      <c r="E4" s="8" t="s">
        <v>413</v>
      </c>
      <c r="F4" s="11">
        <v>0.38194444444444398</v>
      </c>
      <c r="G4" s="10" t="s">
        <v>420</v>
      </c>
      <c r="H4" s="5" t="s">
        <v>416</v>
      </c>
      <c r="I4" s="5" t="s">
        <v>421</v>
      </c>
    </row>
    <row r="5" spans="1:276">
      <c r="A5" s="142"/>
      <c r="B5" s="5" t="s">
        <v>422</v>
      </c>
      <c r="C5" s="6" t="s">
        <v>423</v>
      </c>
      <c r="D5" s="7">
        <v>18788130195</v>
      </c>
      <c r="E5" s="8" t="s">
        <v>424</v>
      </c>
      <c r="F5" s="11">
        <v>0.37847222222222199</v>
      </c>
      <c r="G5" s="9" t="s">
        <v>425</v>
      </c>
      <c r="H5" s="5" t="s">
        <v>426</v>
      </c>
      <c r="I5" s="5" t="s">
        <v>427</v>
      </c>
    </row>
    <row r="6" spans="1:276">
      <c r="A6" s="142"/>
      <c r="B6" s="5" t="s">
        <v>428</v>
      </c>
      <c r="C6" s="6" t="s">
        <v>429</v>
      </c>
      <c r="D6" s="7">
        <v>18085919977</v>
      </c>
      <c r="E6" s="8" t="s">
        <v>430</v>
      </c>
      <c r="F6" s="11">
        <v>0.38194444444444398</v>
      </c>
      <c r="G6" s="9" t="s">
        <v>431</v>
      </c>
      <c r="H6" s="5" t="s">
        <v>432</v>
      </c>
      <c r="I6" s="5" t="s">
        <v>433</v>
      </c>
    </row>
    <row r="7" spans="1:276">
      <c r="A7" s="142"/>
      <c r="B7" s="5" t="s">
        <v>434</v>
      </c>
      <c r="C7" s="6" t="s">
        <v>435</v>
      </c>
      <c r="D7" s="7">
        <v>13888352732</v>
      </c>
      <c r="E7" s="8" t="s">
        <v>436</v>
      </c>
      <c r="F7" s="11">
        <v>0.39236111111111099</v>
      </c>
      <c r="G7" s="9" t="s">
        <v>437</v>
      </c>
      <c r="H7" s="5" t="s">
        <v>426</v>
      </c>
      <c r="I7" s="5" t="s">
        <v>410</v>
      </c>
    </row>
    <row r="8" spans="1:276">
      <c r="A8" s="142"/>
      <c r="B8" s="5" t="s">
        <v>438</v>
      </c>
      <c r="C8" s="6" t="s">
        <v>439</v>
      </c>
      <c r="D8" s="7">
        <v>13987184545</v>
      </c>
      <c r="E8" s="8" t="s">
        <v>440</v>
      </c>
      <c r="F8" s="7"/>
      <c r="G8" s="9" t="s">
        <v>441</v>
      </c>
      <c r="H8" s="5" t="s">
        <v>432</v>
      </c>
      <c r="I8" s="5" t="s">
        <v>442</v>
      </c>
    </row>
    <row r="9" spans="1:276">
      <c r="A9" s="142"/>
      <c r="B9" s="5" t="s">
        <v>443</v>
      </c>
      <c r="C9" s="6" t="s">
        <v>444</v>
      </c>
      <c r="D9" s="7">
        <v>13888065086</v>
      </c>
      <c r="E9" s="8" t="s">
        <v>445</v>
      </c>
      <c r="F9" s="9" t="s">
        <v>446</v>
      </c>
      <c r="G9" s="9" t="s">
        <v>447</v>
      </c>
      <c r="H9" s="5" t="s">
        <v>448</v>
      </c>
      <c r="I9" s="5" t="s">
        <v>410</v>
      </c>
    </row>
    <row r="10" spans="1:276">
      <c r="A10" s="142"/>
      <c r="B10" s="5" t="s">
        <v>449</v>
      </c>
      <c r="C10" s="6" t="s">
        <v>450</v>
      </c>
      <c r="D10" s="7">
        <v>13888588060</v>
      </c>
      <c r="E10" s="8"/>
      <c r="F10" s="7"/>
      <c r="G10" s="9" t="s">
        <v>451</v>
      </c>
      <c r="H10" s="5" t="s">
        <v>452</v>
      </c>
      <c r="I10" s="5" t="s">
        <v>442</v>
      </c>
    </row>
    <row r="11" spans="1:276">
      <c r="A11" s="142"/>
      <c r="B11" s="5" t="s">
        <v>453</v>
      </c>
      <c r="C11" s="6" t="s">
        <v>454</v>
      </c>
      <c r="D11" s="7">
        <v>18213812998</v>
      </c>
      <c r="E11" s="8" t="s">
        <v>455</v>
      </c>
      <c r="F11" s="7"/>
      <c r="G11" s="9" t="s">
        <v>456</v>
      </c>
      <c r="H11" s="5" t="s">
        <v>432</v>
      </c>
      <c r="I11" s="5" t="s">
        <v>410</v>
      </c>
    </row>
    <row r="12" spans="1:276">
      <c r="A12" s="142"/>
      <c r="B12" s="5" t="s">
        <v>457</v>
      </c>
      <c r="C12" s="6" t="s">
        <v>458</v>
      </c>
      <c r="D12" s="7">
        <v>18285951312</v>
      </c>
      <c r="E12" s="8"/>
      <c r="F12" s="7"/>
      <c r="G12" s="9" t="s">
        <v>459</v>
      </c>
      <c r="H12" s="5" t="s">
        <v>448</v>
      </c>
      <c r="I12" s="5" t="s">
        <v>433</v>
      </c>
    </row>
    <row r="13" spans="1:276">
      <c r="A13" s="142"/>
      <c r="B13" s="5" t="s">
        <v>460</v>
      </c>
      <c r="C13" s="6"/>
      <c r="D13" s="7">
        <v>15125921910</v>
      </c>
      <c r="E13" s="8"/>
      <c r="F13" s="7" t="s">
        <v>66</v>
      </c>
      <c r="G13" s="9" t="s">
        <v>461</v>
      </c>
      <c r="H13" s="5" t="s">
        <v>432</v>
      </c>
      <c r="I13" s="5" t="s">
        <v>442</v>
      </c>
    </row>
    <row r="14" spans="1:276">
      <c r="A14" s="142"/>
      <c r="B14" s="5" t="s">
        <v>462</v>
      </c>
      <c r="C14" s="6" t="s">
        <v>463</v>
      </c>
      <c r="D14" s="7">
        <v>15912080802</v>
      </c>
      <c r="E14" s="8"/>
      <c r="F14" s="7"/>
      <c r="G14" s="9" t="s">
        <v>464</v>
      </c>
      <c r="H14" s="5" t="s">
        <v>416</v>
      </c>
      <c r="I14" s="5" t="s">
        <v>442</v>
      </c>
    </row>
    <row r="15" spans="1:276">
      <c r="A15" s="142"/>
      <c r="B15" s="5" t="s">
        <v>465</v>
      </c>
      <c r="C15" s="6" t="s">
        <v>466</v>
      </c>
      <c r="D15" s="7">
        <v>13888551432</v>
      </c>
      <c r="E15" s="8" t="s">
        <v>467</v>
      </c>
      <c r="F15" s="7" t="s">
        <v>468</v>
      </c>
      <c r="G15" s="9" t="s">
        <v>469</v>
      </c>
      <c r="H15" s="5" t="s">
        <v>470</v>
      </c>
      <c r="I15" s="5" t="s">
        <v>471</v>
      </c>
    </row>
  </sheetData>
  <mergeCells count="1">
    <mergeCell ref="A2:A15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2017-07-07T00:25:15Z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