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anyang\Desktop\"/>
    </mc:Choice>
  </mc:AlternateContent>
  <bookViews>
    <workbookView xWindow="0" yWindow="0" windowWidth="22950" windowHeight="9540" tabRatio="800" activeTab="1"/>
  </bookViews>
  <sheets>
    <sheet name="问题跟踪" sheetId="13" r:id="rId1"/>
    <sheet name="故障率趋势图" sheetId="11" r:id="rId2"/>
    <sheet name="总故障率" sheetId="9" r:id="rId3"/>
    <sheet name="1号门诊故障统计" sheetId="5" r:id="rId4"/>
    <sheet name="2号门诊故障统计" sheetId="7" r:id="rId5"/>
    <sheet name="运维组提出的故障分析及解决方案建议" sheetId="10" r:id="rId6"/>
    <sheet name="财务补录数据" sheetId="12" r:id="rId7"/>
  </sheets>
  <calcPr calcId="162913" concurrentCalc="0"/>
</workbook>
</file>

<file path=xl/calcChain.xml><?xml version="1.0" encoding="utf-8"?>
<calcChain xmlns="http://schemas.openxmlformats.org/spreadsheetml/2006/main">
  <c r="C75" i="7" l="1"/>
  <c r="C74" i="7"/>
  <c r="G73" i="7"/>
  <c r="F73" i="7"/>
  <c r="E73" i="7"/>
  <c r="D73" i="7"/>
  <c r="C73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69" i="7"/>
  <c r="AB54" i="7"/>
  <c r="AB68" i="7"/>
  <c r="AA54" i="7"/>
  <c r="AA68" i="7"/>
  <c r="C68" i="7"/>
  <c r="Y54" i="7"/>
  <c r="Y67" i="7"/>
  <c r="X54" i="7"/>
  <c r="X67" i="7"/>
  <c r="C67" i="7"/>
  <c r="Z54" i="7"/>
  <c r="Z66" i="7"/>
  <c r="W54" i="7"/>
  <c r="W66" i="7"/>
  <c r="U54" i="7"/>
  <c r="U66" i="7"/>
  <c r="P54" i="7"/>
  <c r="P66" i="7"/>
  <c r="M54" i="7"/>
  <c r="M66" i="7"/>
  <c r="K54" i="7"/>
  <c r="K66" i="7"/>
  <c r="C66" i="7"/>
  <c r="V54" i="7"/>
  <c r="V65" i="7"/>
  <c r="C65" i="7"/>
  <c r="T54" i="7"/>
  <c r="T64" i="7"/>
  <c r="C64" i="7"/>
  <c r="S54" i="7"/>
  <c r="S63" i="7"/>
  <c r="C63" i="7"/>
  <c r="R54" i="7"/>
  <c r="R62" i="7"/>
  <c r="Q54" i="7"/>
  <c r="Q62" i="7"/>
  <c r="C62" i="7"/>
  <c r="O54" i="7"/>
  <c r="O61" i="7"/>
  <c r="N54" i="7"/>
  <c r="N61" i="7"/>
  <c r="C61" i="7"/>
  <c r="L54" i="7"/>
  <c r="L60" i="7"/>
  <c r="C60" i="7"/>
  <c r="J54" i="7"/>
  <c r="J59" i="7"/>
  <c r="C59" i="7"/>
  <c r="I54" i="7"/>
  <c r="I58" i="7"/>
  <c r="C58" i="7"/>
  <c r="H54" i="7"/>
  <c r="H57" i="7"/>
  <c r="C57" i="7"/>
  <c r="G54" i="7"/>
  <c r="G56" i="7"/>
  <c r="F54" i="7"/>
  <c r="F56" i="7"/>
  <c r="E54" i="7"/>
  <c r="E56" i="7"/>
  <c r="D54" i="7"/>
  <c r="D56" i="7"/>
  <c r="C56" i="7"/>
  <c r="AC54" i="7"/>
  <c r="I53" i="5"/>
  <c r="C53" i="5"/>
  <c r="H52" i="5"/>
  <c r="C52" i="5"/>
  <c r="G51" i="5"/>
  <c r="F51" i="5"/>
  <c r="E51" i="5"/>
  <c r="D51" i="5"/>
  <c r="C51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47" i="5"/>
  <c r="AB32" i="5"/>
  <c r="AB46" i="5"/>
  <c r="AA32" i="5"/>
  <c r="AA46" i="5"/>
  <c r="C46" i="5"/>
  <c r="Y32" i="5"/>
  <c r="Y45" i="5"/>
  <c r="X32" i="5"/>
  <c r="X45" i="5"/>
  <c r="C45" i="5"/>
  <c r="Z32" i="5"/>
  <c r="Z44" i="5"/>
  <c r="W32" i="5"/>
  <c r="W44" i="5"/>
  <c r="U32" i="5"/>
  <c r="U44" i="5"/>
  <c r="P32" i="5"/>
  <c r="P44" i="5"/>
  <c r="M32" i="5"/>
  <c r="M44" i="5"/>
  <c r="K32" i="5"/>
  <c r="K44" i="5"/>
  <c r="C44" i="5"/>
  <c r="V32" i="5"/>
  <c r="V43" i="5"/>
  <c r="C43" i="5"/>
  <c r="T32" i="5"/>
  <c r="T42" i="5"/>
  <c r="C42" i="5"/>
  <c r="S32" i="5"/>
  <c r="S41" i="5"/>
  <c r="C41" i="5"/>
  <c r="R32" i="5"/>
  <c r="R40" i="5"/>
  <c r="Q32" i="5"/>
  <c r="Q40" i="5"/>
  <c r="C40" i="5"/>
  <c r="O32" i="5"/>
  <c r="O39" i="5"/>
  <c r="N32" i="5"/>
  <c r="N39" i="5"/>
  <c r="C39" i="5"/>
  <c r="L32" i="5"/>
  <c r="L38" i="5"/>
  <c r="C38" i="5"/>
  <c r="J32" i="5"/>
  <c r="J37" i="5"/>
  <c r="C37" i="5"/>
  <c r="I32" i="5"/>
  <c r="I36" i="5"/>
  <c r="C36" i="5"/>
  <c r="H32" i="5"/>
  <c r="H35" i="5"/>
  <c r="C35" i="5"/>
  <c r="G32" i="5"/>
  <c r="G34" i="5"/>
  <c r="F32" i="5"/>
  <c r="F34" i="5"/>
  <c r="E32" i="5"/>
  <c r="E34" i="5"/>
  <c r="D32" i="5"/>
  <c r="D34" i="5"/>
  <c r="C34" i="5"/>
  <c r="AC32" i="5"/>
  <c r="C23" i="9"/>
  <c r="C22" i="9"/>
  <c r="C21" i="9"/>
  <c r="O20" i="9"/>
  <c r="K17" i="9"/>
  <c r="K18" i="9"/>
  <c r="K19" i="9"/>
  <c r="C16" i="9"/>
  <c r="J16" i="9"/>
  <c r="J17" i="9"/>
  <c r="J18" i="9"/>
  <c r="J19" i="9"/>
  <c r="C13" i="9"/>
  <c r="I13" i="9"/>
  <c r="I17" i="9"/>
  <c r="I18" i="9"/>
  <c r="I19" i="9"/>
  <c r="C6" i="9"/>
  <c r="H6" i="9"/>
  <c r="C7" i="9"/>
  <c r="H7" i="9"/>
  <c r="C8" i="9"/>
  <c r="H8" i="9"/>
  <c r="C9" i="9"/>
  <c r="H9" i="9"/>
  <c r="C10" i="9"/>
  <c r="H10" i="9"/>
  <c r="C11" i="9"/>
  <c r="H11" i="9"/>
  <c r="C12" i="9"/>
  <c r="H12" i="9"/>
  <c r="C15" i="9"/>
  <c r="H15" i="9"/>
  <c r="H17" i="9"/>
  <c r="H18" i="9"/>
  <c r="H19" i="9"/>
  <c r="C3" i="9"/>
  <c r="G3" i="9"/>
  <c r="C4" i="9"/>
  <c r="G4" i="9"/>
  <c r="C5" i="9"/>
  <c r="G5" i="9"/>
  <c r="C14" i="9"/>
  <c r="G14" i="9"/>
  <c r="G17" i="9"/>
  <c r="G18" i="9"/>
  <c r="G19" i="9"/>
  <c r="E16" i="9"/>
  <c r="F16" i="9"/>
  <c r="E13" i="9"/>
  <c r="F13" i="9"/>
  <c r="E12" i="9"/>
  <c r="F12" i="9"/>
  <c r="E11" i="9"/>
  <c r="F11" i="9"/>
  <c r="E10" i="9"/>
  <c r="F10" i="9"/>
  <c r="E9" i="9"/>
  <c r="F9" i="9"/>
  <c r="E8" i="9"/>
  <c r="F8" i="9"/>
  <c r="E7" i="9"/>
  <c r="F7" i="9"/>
  <c r="F6" i="9"/>
  <c r="F5" i="9"/>
  <c r="E4" i="9"/>
  <c r="F4" i="9"/>
  <c r="E3" i="9"/>
  <c r="F3" i="9"/>
</calcChain>
</file>

<file path=xl/sharedStrings.xml><?xml version="1.0" encoding="utf-8"?>
<sst xmlns="http://schemas.openxmlformats.org/spreadsheetml/2006/main" count="795" uniqueCount="470">
  <si>
    <t>一、今日问题解决状况：</t>
  </si>
  <si>
    <t>序号</t>
  </si>
  <si>
    <t>问题描述</t>
  </si>
  <si>
    <t>是否解决</t>
  </si>
  <si>
    <t>发布程序</t>
  </si>
  <si>
    <t>预存限额改为10万,已发布。</t>
  </si>
  <si>
    <t>前期需要补录的金额已经补录成功；</t>
  </si>
  <si>
    <t>前期充值异常记录均已视频核实除个别记录需与患者核实外，均已处理</t>
  </si>
  <si>
    <t>财务对账；</t>
  </si>
  <si>
    <t>1、已处理到截止6月20日记录，存在部分数据一致，已解决。
2、支付宝、微信、银联、广发退款交易明细对账已开发，招行接口开发中</t>
  </si>
  <si>
    <t>Webservice接口程序发布异常，导致部分业务访问404错误。</t>
  </si>
  <si>
    <t>已排查原因，有一台负载服务器程序发布失败。</t>
  </si>
  <si>
    <t>微信同时异步通知多次，导致记账重复问题。</t>
  </si>
  <si>
    <t>已发布</t>
  </si>
  <si>
    <t>二、当前仍存在的问题：</t>
  </si>
  <si>
    <t>解决方案</t>
  </si>
  <si>
    <t>类型</t>
  </si>
  <si>
    <t>优先级</t>
  </si>
  <si>
    <t>解决时间</t>
  </si>
  <si>
    <t>硬件问题</t>
  </si>
  <si>
    <t>证卡打印机两个驱动、卡卡、进卡故障、翻转模组故障等</t>
  </si>
  <si>
    <t>发卡机固件升级后，翻面模组错误依然存在，发送故障数为13次，故障率为0.69%。</t>
  </si>
  <si>
    <t>硬件</t>
  </si>
  <si>
    <t>高</t>
  </si>
  <si>
    <t>凭条打印机卡纸</t>
  </si>
  <si>
    <t>发卡机固件升级后，故障率依然很高；</t>
  </si>
  <si>
    <t>中</t>
  </si>
  <si>
    <t>报告打印机卡纸</t>
  </si>
  <si>
    <t>软件问题</t>
  </si>
  <si>
    <t>吞卡问题：吞就诊卡、吞银行卡问题需要自助机程序做异常处理优化。</t>
  </si>
  <si>
    <t>1、就诊卡读卡器、银联卡读卡器吐卡异常，导致吞卡，已增加日志，排查问题。
2、存在关机状态下允许查卡吞卡现象，程序待完善；
3、引导人员加强引导提示。如果患者报告此类问题，运维人员帮忙开箱取卡；如果未接到报告，在日常运维中发现，则将卡统一交给医院失误招领处。</t>
  </si>
  <si>
    <t>BUG</t>
  </si>
  <si>
    <t>存现金时，会造成IE浏览器界面卡死，必须手动刷新界面，但是钱被吞，账没有记，患者就诊卡没有预存记录；</t>
  </si>
  <si>
    <t>暂未排除出问题，只能通过重构功能代码进行排除，对于已发生数据走现金补录流程解决。</t>
  </si>
  <si>
    <t>预存现金出现吞钞，记帐金额与实际预存金额不符；</t>
  </si>
  <si>
    <t>广发信用卡因为广发接口原因无法退款；</t>
  </si>
  <si>
    <r>
      <rPr>
        <sz val="12"/>
        <color theme="1"/>
        <rFont val="黑体"/>
        <family val="3"/>
        <charset val="134"/>
      </rPr>
      <t>已与广发银行沟通，</t>
    </r>
    <r>
      <rPr>
        <sz val="12"/>
        <color rgb="FFFF0000"/>
        <rFont val="黑体"/>
        <family val="3"/>
        <charset val="134"/>
      </rPr>
      <t>当前接口已开发，接口调试中。</t>
    </r>
  </si>
  <si>
    <t>新需求</t>
  </si>
  <si>
    <t>对于自助机退费失败，需要和财务窗口协商是否允许患者在窗口退微信、支付宝、储蓄卡预存；</t>
  </si>
  <si>
    <t>当前实现支付宝、微信、广发、招行交易明细自动对账功能，银联手工导入明细后对账。后续需根据明细对账结果生成对账调节表；</t>
  </si>
  <si>
    <t>业务流程</t>
  </si>
  <si>
    <t>社保卡相关业务不稳定</t>
  </si>
  <si>
    <t>由杨富贵排查跟踪问题，找出不稳定的原因，及时解决。当前疑是原因如下：
原因1、医保网络不稳定，无法解决
原因2、程序逻辑，待排查
原因3、医保卡读卡器接触不良</t>
  </si>
  <si>
    <t>自动对账并生成调节表</t>
  </si>
  <si>
    <t>消费明细查询功能</t>
  </si>
  <si>
    <t>已协调HIS端，接口开发中</t>
  </si>
  <si>
    <t>就诊卡发卡口灯长亮；
部分机器表单打印后表单打印机灯常亮；</t>
  </si>
  <si>
    <t>分析程序，找出原因，逐步修正。</t>
  </si>
  <si>
    <t>低</t>
  </si>
  <si>
    <t>预存记录、消费记录查询界面无余额显示</t>
  </si>
  <si>
    <t>后续功能完善</t>
  </si>
  <si>
    <t>功能改进</t>
  </si>
  <si>
    <t>故障类型</t>
  </si>
  <si>
    <t>6月23日</t>
  </si>
  <si>
    <t>6月24日（六）</t>
  </si>
  <si>
    <t>6月25日（日）</t>
  </si>
  <si>
    <t>6月26</t>
  </si>
  <si>
    <t>6月27</t>
  </si>
  <si>
    <t>6月28</t>
  </si>
  <si>
    <t>6月29</t>
  </si>
  <si>
    <t>6月30</t>
  </si>
  <si>
    <t>7月1日（六）</t>
  </si>
  <si>
    <t>7月2日（日）</t>
  </si>
  <si>
    <t>发卡故障</t>
  </si>
  <si>
    <t>凭条打印机故障</t>
  </si>
  <si>
    <t>报告打印机故障</t>
  </si>
  <si>
    <t xml:space="preserve"> </t>
  </si>
  <si>
    <t>就诊卡口吞卡</t>
  </si>
  <si>
    <t>银行卡口吞卡</t>
  </si>
  <si>
    <t>现金预存故障</t>
  </si>
  <si>
    <t>社保卡建档故障</t>
  </si>
  <si>
    <t>支付宝微信预存故障</t>
  </si>
  <si>
    <t>银行卡预存故障</t>
  </si>
  <si>
    <t>各类退款故障</t>
  </si>
  <si>
    <t>误操作</t>
  </si>
  <si>
    <t>其他硬件故障</t>
  </si>
  <si>
    <t>其他软件故障</t>
  </si>
  <si>
    <t>总故障</t>
  </si>
  <si>
    <t>硬件故障率</t>
  </si>
  <si>
    <t>软件故障率</t>
  </si>
  <si>
    <t>误操故障率</t>
  </si>
  <si>
    <t>已整改设备</t>
  </si>
  <si>
    <t>发卡故障:32台</t>
  </si>
  <si>
    <t>凭条打印机故障:8台</t>
  </si>
  <si>
    <t>报告打印机故障:8台</t>
  </si>
  <si>
    <t>故障次数</t>
  </si>
  <si>
    <t>总量类型</t>
  </si>
  <si>
    <t>总次数</t>
  </si>
  <si>
    <t>分项故障率</t>
  </si>
  <si>
    <t>硬件故障次数</t>
  </si>
  <si>
    <t>软件故障次数</t>
  </si>
  <si>
    <t>误操作次数</t>
  </si>
  <si>
    <t>总故障次数</t>
  </si>
  <si>
    <t>总废卡数</t>
  </si>
  <si>
    <t>业务种类</t>
  </si>
  <si>
    <t>办理就诊卡</t>
  </si>
  <si>
    <t>发卡总量</t>
  </si>
  <si>
    <t>社保卡建档</t>
  </si>
  <si>
    <t>凭条打印机使用次数</t>
  </si>
  <si>
    <t>预约挂号</t>
  </si>
  <si>
    <t>报告打印机使用次数</t>
  </si>
  <si>
    <t>-</t>
  </si>
  <si>
    <t>预约签到</t>
  </si>
  <si>
    <t>就诊卡口插卡次数</t>
  </si>
  <si>
    <t>就诊卡挂失补</t>
  </si>
  <si>
    <t>银行卡预存次数</t>
  </si>
  <si>
    <t>我的预约</t>
  </si>
  <si>
    <t>现金预存次数</t>
  </si>
  <si>
    <t>缴费</t>
  </si>
  <si>
    <t>社保卡建档次数</t>
  </si>
  <si>
    <t>消费记录查询</t>
  </si>
  <si>
    <t>支付宝微信预存次数</t>
  </si>
  <si>
    <t>现金预存</t>
  </si>
  <si>
    <t>银行卡预存</t>
  </si>
  <si>
    <t>就诊卡退款次数</t>
  </si>
  <si>
    <t>微信预存</t>
  </si>
  <si>
    <t>总交易次数</t>
  </si>
  <si>
    <t>门诊病历打印</t>
  </si>
  <si>
    <t>预存纪录查询</t>
  </si>
  <si>
    <t>支付宝预存</t>
  </si>
  <si>
    <t>检验科报告单打印</t>
  </si>
  <si>
    <t>故障分类总计：</t>
  </si>
  <si>
    <t>就诊卡退款</t>
  </si>
  <si>
    <t>总交易次数：</t>
  </si>
  <si>
    <t>血型鉴定查询</t>
  </si>
  <si>
    <t>各类故障率：</t>
  </si>
  <si>
    <t>发卡故障:32</t>
  </si>
  <si>
    <t>凭条打印机故障:8</t>
  </si>
  <si>
    <t>报告打印机故障:8</t>
  </si>
  <si>
    <t>日期</t>
  </si>
  <si>
    <t>7月4日</t>
  </si>
  <si>
    <t>证卡打印机</t>
  </si>
  <si>
    <t>凭条</t>
  </si>
  <si>
    <t>报告</t>
  </si>
  <si>
    <t>就诊口吞</t>
  </si>
  <si>
    <t>银行口吞</t>
  </si>
  <si>
    <t>社保建档</t>
  </si>
  <si>
    <t>支微</t>
  </si>
  <si>
    <t>银行卡</t>
  </si>
  <si>
    <t>各类</t>
  </si>
  <si>
    <t xml:space="preserve">废卡 </t>
  </si>
  <si>
    <t>医院编号</t>
  </si>
  <si>
    <t>楼层位置</t>
  </si>
  <si>
    <t>次数</t>
  </si>
  <si>
    <t>卡卡</t>
  </si>
  <si>
    <t>翻面模组</t>
  </si>
  <si>
    <t>RF</t>
  </si>
  <si>
    <t>无法进卡</t>
  </si>
  <si>
    <t>卡纸</t>
  </si>
  <si>
    <t>正常操作</t>
  </si>
  <si>
    <t>进钞死机</t>
  </si>
  <si>
    <t>进钞错帐</t>
  </si>
  <si>
    <t>异地社保</t>
  </si>
  <si>
    <t>昆明社保</t>
  </si>
  <si>
    <t>预存</t>
  </si>
  <si>
    <t>退款</t>
  </si>
  <si>
    <t>网线松动</t>
  </si>
  <si>
    <t>电源断电</t>
  </si>
  <si>
    <t>网页卡</t>
  </si>
  <si>
    <t>网络异常</t>
  </si>
  <si>
    <t xml:space="preserve"> 数量</t>
  </si>
  <si>
    <t>032*^</t>
  </si>
  <si>
    <t>一号门诊1层</t>
  </si>
  <si>
    <t>051*^</t>
  </si>
  <si>
    <t>053*^</t>
  </si>
  <si>
    <t>068*^</t>
  </si>
  <si>
    <t>074*^</t>
  </si>
  <si>
    <t>055*^</t>
  </si>
  <si>
    <t>056*^</t>
  </si>
  <si>
    <t>057*^</t>
  </si>
  <si>
    <r>
      <rPr>
        <b/>
        <sz val="11"/>
        <rFont val="宋体"/>
        <family val="3"/>
        <charset val="134"/>
      </rPr>
      <t>058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</si>
  <si>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060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</si>
  <si>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063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</si>
  <si>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067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</si>
  <si>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078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</si>
  <si>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079</t>
    </r>
    <r>
      <rPr>
        <b/>
        <sz val="11"/>
        <rFont val="宋体"/>
        <family val="3"/>
        <charset val="134"/>
      </rPr>
      <t>*</t>
    </r>
  </si>
  <si>
    <t>059</t>
  </si>
  <si>
    <t>一号门诊2层</t>
  </si>
  <si>
    <t>061</t>
  </si>
  <si>
    <t>一号门诊3层</t>
  </si>
  <si>
    <t>052</t>
  </si>
  <si>
    <t>一号门诊4层</t>
  </si>
  <si>
    <t>062</t>
  </si>
  <si>
    <t>064</t>
  </si>
  <si>
    <t>065</t>
  </si>
  <si>
    <t>066</t>
  </si>
  <si>
    <t>054</t>
  </si>
  <si>
    <t>一号门诊5层</t>
  </si>
  <si>
    <t>069</t>
  </si>
  <si>
    <t>070</t>
  </si>
  <si>
    <t>医技楼</t>
  </si>
  <si>
    <r>
      <rPr>
        <b/>
        <sz val="11"/>
        <rFont val="宋体"/>
        <family val="3"/>
        <charset val="134"/>
      </rPr>
      <t>073</t>
    </r>
    <r>
      <rPr>
        <b/>
        <sz val="11"/>
        <rFont val="宋体"/>
        <family val="3"/>
        <charset val="134"/>
      </rPr>
      <t>*</t>
    </r>
  </si>
  <si>
    <t>急诊科一层</t>
  </si>
  <si>
    <r>
      <rPr>
        <b/>
        <sz val="11"/>
        <rFont val="宋体"/>
        <family val="3"/>
        <charset val="134"/>
      </rPr>
      <t>080</t>
    </r>
    <r>
      <rPr>
        <b/>
        <sz val="11"/>
        <rFont val="宋体"/>
        <family val="3"/>
        <charset val="134"/>
      </rPr>
      <t>*</t>
    </r>
  </si>
  <si>
    <t>075</t>
  </si>
  <si>
    <t>三号住院</t>
  </si>
  <si>
    <t>076</t>
  </si>
  <si>
    <t>一号住院</t>
  </si>
  <si>
    <t>077</t>
  </si>
  <si>
    <t>备注@1：带有*号的，机器证卡打印机传感器已调整。</t>
  </si>
  <si>
    <t>备注@2：带有^号的，机器凭条出口和报告单出口已更换。</t>
  </si>
  <si>
    <t>发卡故障:16台</t>
  </si>
  <si>
    <t>7月7日</t>
  </si>
  <si>
    <t>网线松</t>
  </si>
  <si>
    <r>
      <rPr>
        <b/>
        <sz val="11"/>
        <color theme="1"/>
        <rFont val="宋体"/>
        <family val="3"/>
        <charset val="134"/>
      </rPr>
      <t>001</t>
    </r>
    <r>
      <rPr>
        <b/>
        <sz val="11"/>
        <color theme="1"/>
        <rFont val="宋体"/>
        <family val="3"/>
        <charset val="134"/>
      </rPr>
      <t>*</t>
    </r>
  </si>
  <si>
    <t>二号门诊1层</t>
  </si>
  <si>
    <r>
      <rPr>
        <b/>
        <sz val="11"/>
        <color theme="1"/>
        <rFont val="宋体"/>
        <family val="3"/>
        <charset val="134"/>
      </rPr>
      <t>002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</si>
  <si>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003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</si>
  <si>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004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</si>
  <si>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049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</si>
  <si>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050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</si>
  <si>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005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</si>
  <si>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006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</si>
  <si>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040</t>
    </r>
    <r>
      <rPr>
        <b/>
        <sz val="1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</si>
  <si>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008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</si>
  <si>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color theme="1"/>
        <rFont val="宋体"/>
        <family val="3"/>
        <charset val="134"/>
      </rPr>
      <t>009</t>
    </r>
    <r>
      <rPr>
        <b/>
        <sz val="11"/>
        <color theme="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</si>
  <si>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041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</si>
  <si>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071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</si>
  <si>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018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</si>
  <si>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035</t>
    </r>
    <r>
      <rPr>
        <b/>
        <sz val="11"/>
        <rFont val="宋体"/>
        <family val="3"/>
        <charset val="134"/>
      </rPr>
      <t>*</t>
    </r>
  </si>
  <si>
    <r>
      <rPr>
        <b/>
        <sz val="11"/>
        <rFont val="宋体"/>
        <family val="3"/>
        <charset val="134"/>
      </rPr>
      <t>072</t>
    </r>
    <r>
      <rPr>
        <b/>
        <sz val="11"/>
        <rFont val="宋体"/>
        <family val="3"/>
        <charset val="134"/>
      </rPr>
      <t>*</t>
    </r>
  </si>
  <si>
    <t>010</t>
  </si>
  <si>
    <t>二号门诊M层</t>
  </si>
  <si>
    <t>012</t>
  </si>
  <si>
    <t>014</t>
  </si>
  <si>
    <t>二号门诊2层</t>
  </si>
  <si>
    <t>015</t>
  </si>
  <si>
    <t>016</t>
  </si>
  <si>
    <t>017</t>
  </si>
  <si>
    <t>011</t>
  </si>
  <si>
    <t>二号门诊3层</t>
  </si>
  <si>
    <t>019</t>
  </si>
  <si>
    <t>020</t>
  </si>
  <si>
    <t>021</t>
  </si>
  <si>
    <t>022</t>
  </si>
  <si>
    <t>二号门诊4层</t>
  </si>
  <si>
    <t>023</t>
  </si>
  <si>
    <t>024</t>
  </si>
  <si>
    <t>025</t>
  </si>
  <si>
    <t>026</t>
  </si>
  <si>
    <t>027</t>
  </si>
  <si>
    <t>028</t>
  </si>
  <si>
    <t>二号门诊5层</t>
  </si>
  <si>
    <t>029</t>
  </si>
  <si>
    <t>030</t>
  </si>
  <si>
    <t>031</t>
  </si>
  <si>
    <t>033</t>
  </si>
  <si>
    <t>二号门诊6层</t>
  </si>
  <si>
    <t>013</t>
  </si>
  <si>
    <t>034</t>
  </si>
  <si>
    <t>036</t>
  </si>
  <si>
    <t>二号门诊7层</t>
  </si>
  <si>
    <t>037</t>
  </si>
  <si>
    <t>038</t>
  </si>
  <si>
    <t>039</t>
  </si>
  <si>
    <t>007</t>
  </si>
  <si>
    <t>二号门诊8层</t>
  </si>
  <si>
    <t>042</t>
  </si>
  <si>
    <t>043</t>
  </si>
  <si>
    <t>044</t>
  </si>
  <si>
    <t>二号门诊9层</t>
  </si>
  <si>
    <t>045</t>
  </si>
  <si>
    <t>046</t>
  </si>
  <si>
    <t>二号门诊10层</t>
  </si>
  <si>
    <t>047</t>
  </si>
  <si>
    <t>048</t>
  </si>
  <si>
    <t>二号门诊11层</t>
  </si>
  <si>
    <t>凭条打印机故障:0台</t>
  </si>
  <si>
    <t>报告打印机故障:0台</t>
  </si>
  <si>
    <t>运维组工作总结</t>
  </si>
  <si>
    <t>问题记录及其建议</t>
  </si>
  <si>
    <t>1.预存(现金，微信，支付宝,银行卡)时出现白屏,刷新后恢复.待改进。--问题依旧.</t>
  </si>
  <si>
    <t>2.现金充值需提示一张一张存。进钞串口需要控制。--今天未出现</t>
  </si>
  <si>
    <t>3.现金预存后不显示预存金额。--今天未出现</t>
  </si>
  <si>
    <r>
      <rPr>
        <sz val="11"/>
        <color theme="1"/>
        <rFont val="宋体"/>
        <family val="3"/>
        <charset val="134"/>
      </rPr>
      <t>4.</t>
    </r>
    <r>
      <rPr>
        <sz val="11"/>
        <color theme="1"/>
        <rFont val="宋体"/>
        <family val="3"/>
        <charset val="134"/>
      </rPr>
      <t>打印机卡纸，需要安装倒纸口。</t>
    </r>
    <r>
      <rPr>
        <sz val="11"/>
        <color theme="1"/>
        <rFont val="宋体"/>
        <family val="3"/>
        <charset val="134"/>
      </rPr>
      <t>--</t>
    </r>
    <r>
      <rPr>
        <sz val="11"/>
        <color theme="1"/>
        <rFont val="宋体"/>
        <family val="3"/>
        <charset val="134"/>
      </rPr>
      <t>今天未出现</t>
    </r>
  </si>
  <si>
    <r>
      <rPr>
        <sz val="11"/>
        <color theme="1"/>
        <rFont val="宋体"/>
        <family val="3"/>
        <charset val="134"/>
      </rPr>
      <t>5.</t>
    </r>
    <r>
      <rPr>
        <sz val="11"/>
        <color theme="1"/>
        <rFont val="宋体"/>
        <family val="3"/>
        <charset val="134"/>
      </rPr>
      <t>银行卡预存时等待输入密码时间太短。</t>
    </r>
  </si>
  <si>
    <t>6.办理完业务后无法退卡。就诊卡掉入机箱。</t>
  </si>
  <si>
    <t>7.提示存现金时，长时间不存后无法退卡，就诊卡掉入机箱。</t>
  </si>
  <si>
    <t>8.关闭灯控（除了报告单灯控）。</t>
  </si>
  <si>
    <t>新增问题如下:</t>
  </si>
  <si>
    <t>1.银行卡密码输入提示需改进.</t>
  </si>
  <si>
    <t>2.现金充值时存在进钞卡死.</t>
  </si>
  <si>
    <t>3.现金预存时绿灯提前,金额偶尔不对.</t>
  </si>
  <si>
    <t>4.社保卡建档时,插入就诊卡被吞.</t>
  </si>
  <si>
    <t>5.建议把办理就诊卡改为身份证建档.</t>
  </si>
  <si>
    <t>6.身份证建档时会将身份证放到屏幕.</t>
  </si>
  <si>
    <t>7.发卡时卡在正在制卡界面.</t>
  </si>
  <si>
    <t>8.就诊卡卡在就诊卡口,必须手动拿出.</t>
  </si>
  <si>
    <t>9.临时卡没有手机验证界面.</t>
  </si>
  <si>
    <t>10.2号楼3楼029现金预存问题.</t>
  </si>
  <si>
    <t>11.有些功能界面会退回首页.</t>
  </si>
  <si>
    <t>12.办业务时双击屏幕被放大</t>
  </si>
  <si>
    <t>13.发卡口发卡会被吸回去</t>
  </si>
  <si>
    <t>14.银行卡口插入银行卡，不吐卡，不吸卡（个例）</t>
  </si>
  <si>
    <t>15.浏览器被关闭</t>
  </si>
  <si>
    <t>16.1号住院楼077篡改银行卡密码</t>
  </si>
  <si>
    <r>
      <rPr>
        <sz val="11"/>
        <color theme="1"/>
        <rFont val="宋体"/>
        <family val="3"/>
        <charset val="134"/>
      </rPr>
      <t>17.清洁材料不足（清洁卡，滚动轴，95%酒精，纱布）（</t>
    </r>
    <r>
      <rPr>
        <sz val="11"/>
        <color theme="1"/>
        <rFont val="宋体"/>
        <family val="3"/>
        <charset val="134"/>
      </rPr>
      <t>酒精纱布已购买。并对1楼所有机器清洁了一遍</t>
    </r>
    <r>
      <rPr>
        <sz val="11"/>
        <color theme="1"/>
        <rFont val="宋体"/>
        <family val="3"/>
        <charset val="134"/>
      </rPr>
      <t>）</t>
    </r>
  </si>
  <si>
    <t>18.各种方式的预存界面需要刷新才能正常操作。</t>
  </si>
  <si>
    <t>19.有的时候功能界面会白屏</t>
  </si>
  <si>
    <t>20.2号楼6楼013凭条打印故障，未修复。</t>
  </si>
  <si>
    <t>21.打印报告一直停在正在打印中。</t>
  </si>
  <si>
    <t>22.银行卡、支付宝、微信、现金预存，会出现最多只能存0。</t>
  </si>
  <si>
    <t>23.功能界面被点没了，然后就诊卡退不出来。</t>
  </si>
  <si>
    <t>24.出现收不验证码的情况。</t>
  </si>
  <si>
    <t>25.首先是翻面模组错误，然后不支持此色带。</t>
  </si>
  <si>
    <t>26.58号机器办卡取卡时手指碰一下卡便缩回去了。</t>
  </si>
  <si>
    <r>
      <rPr>
        <sz val="11"/>
        <color theme="1"/>
        <rFont val="宋体"/>
        <family val="3"/>
        <charset val="134"/>
      </rPr>
      <t>27.打印机接受指令后不打印，重启后便打印出来。（经常发生，015，65,68,022，</t>
    </r>
    <r>
      <rPr>
        <sz val="11"/>
        <color theme="1"/>
        <rFont val="宋体"/>
        <family val="3"/>
        <charset val="134"/>
      </rPr>
      <t>058</t>
    </r>
    <r>
      <rPr>
        <sz val="11"/>
        <color theme="1"/>
        <rFont val="宋体"/>
        <family val="3"/>
        <charset val="134"/>
      </rPr>
      <t>）卡纸卡在盒子里</t>
    </r>
  </si>
  <si>
    <t>28.建议周日把2号楼整栋的现金功能关闭。</t>
  </si>
  <si>
    <t>29.社保卡办就诊卡时没有凭条。</t>
  </si>
  <si>
    <t>30.急诊自助机卡办卡时在（检测自助机）界面。</t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</si>
  <si>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1.现金预存，微信预存时出现银行卡预存界面。</t>
    </r>
  </si>
  <si>
    <t>32.2号4楼023无法识别银行卡。</t>
  </si>
  <si>
    <t>33.无法签到，点击签到-&gt;确定,无反应。仍是签到状态。</t>
  </si>
  <si>
    <t>34.机器无法签到，去分诊台签到，提示卡号规则无法识别。</t>
  </si>
  <si>
    <r>
      <rPr>
        <sz val="11"/>
        <color theme="1"/>
        <rFont val="宋体"/>
        <family val="3"/>
        <charset val="134"/>
      </rPr>
      <t>35</t>
    </r>
    <r>
      <rPr>
        <sz val="11"/>
        <color theme="1"/>
        <rFont val="宋体"/>
        <family val="3"/>
        <charset val="134"/>
      </rPr>
      <t>.插入就诊卡办理业务时，偶尔会返回到主界面。</t>
    </r>
  </si>
  <si>
    <t>36.预存界面异常。</t>
  </si>
  <si>
    <t>37.银行卡输入第一个密码后跳回到主界面。</t>
  </si>
  <si>
    <t>38.9号之前办的卡，重新补办后健康号不一致，余额不同步显示为0。</t>
  </si>
  <si>
    <t>39.功能界面异常关闭</t>
  </si>
  <si>
    <t>40.银行卡退款一直处于正在支付环境。</t>
  </si>
  <si>
    <t>41.1号楼51存不了现金，56号无法读取社保卡，急诊080无法打印报告单，急诊073录像机硬盘错误。</t>
  </si>
  <si>
    <t>42.1号楼1楼055社保卡建档异常、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</si>
  <si>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3.2号1楼071触摸屏已损坏，自助机暂停使用。</t>
    </r>
  </si>
  <si>
    <t>44.55 57 67 68号机制卡成功出卡，却显示翻面模组错误。</t>
  </si>
  <si>
    <t>45.69无法查看缴费项目</t>
  </si>
  <si>
    <t>46.手机预约时间在机器上不对应</t>
  </si>
  <si>
    <t>47.社保卡建档健康号不一致</t>
  </si>
  <si>
    <t>48.自费卡与社保卡预约信息一样。</t>
  </si>
  <si>
    <t>49.2号9楼44号系统异常关机。</t>
  </si>
  <si>
    <t>50.自费卡预约挂号最后一步显示未认证患者。</t>
  </si>
  <si>
    <t>51.2号4楼22 23 24 频繁卡卡</t>
  </si>
  <si>
    <t>52.003 018 卡卡严重，清洁未解决。</t>
  </si>
  <si>
    <t>53.077无法读取身份证</t>
  </si>
  <si>
    <t>54.招行退款操作正确，显示失败或被冻结。</t>
  </si>
  <si>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5.1号1楼GF039银联问题，一直处于正在支付环境。</t>
    </r>
  </si>
  <si>
    <t>56.1号1楼056无法读取社保卡</t>
  </si>
  <si>
    <t>57.60 63号机器无法进卡。</t>
  </si>
  <si>
    <t>58.就诊卡提示卡内数据需替换</t>
  </si>
  <si>
    <t>59.使用过程中发生色带断裂</t>
  </si>
  <si>
    <t>60.建议显示器上的通知加上类似带走就诊卡的通知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</si>
  <si>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1.社保卡建档完成的就诊卡，提示未认证患者！就诊卡补办后还是未认证患者！网络正常。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</si>
  <si>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2.急诊两台机器经常出现远程网络异常！</t>
    </r>
  </si>
  <si>
    <t>63.就诊卡口误插入它卡被吞入机箱。（50/60/63号机器）</t>
  </si>
  <si>
    <t>64.63号机器经常出现社保卡建档异常，提示出错。重启恢复，过一久又异常。</t>
  </si>
  <si>
    <t>65.功能页面会发生莫名奇妙被关闭的情况。</t>
  </si>
  <si>
    <t>66.77号机器无法识别身份证。检测电源正常！</t>
  </si>
  <si>
    <t>67.报告打印机卡纸严重，一般都是卡在打印序列，正在打印状态，重启继续。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</si>
  <si>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8.建议周天把2号门诊现金功能完全关闭。只有1楼3-4台机器有现金预存记录，完全没必要运营。清钞很麻烦。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</si>
  <si>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9.67正在制卡，RF处理。卡卡。</t>
    </r>
  </si>
  <si>
    <t>70.66输入密码，页面跳转，卡死。（操作不当）</t>
  </si>
  <si>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1.2号5楼029现金卡死在钞箱口。</t>
    </r>
  </si>
  <si>
    <t>72.建议：可否调换2号M楼广发机器位置。</t>
  </si>
  <si>
    <t>73.建议：周末关闭2号楼现金功能。</t>
  </si>
  <si>
    <t>74.GF0036现金功能被关闭。手动开启，下午收钞显示已清钞，实际里面有钱。</t>
  </si>
  <si>
    <t>75.急诊两台还是经常显示远程网络异常，刷新解决。</t>
  </si>
  <si>
    <t>76.8楼043触摸屏异常，没通电。</t>
  </si>
  <si>
    <t>77.住院076银行卡预存，无法插银行卡。需等待很久、</t>
  </si>
  <si>
    <r>
      <rPr>
        <sz val="11"/>
        <color theme="1"/>
        <rFont val="宋体"/>
        <family val="3"/>
        <charset val="134"/>
      </rPr>
      <t>78</t>
    </r>
    <r>
      <rPr>
        <sz val="11"/>
        <color theme="1"/>
        <rFont val="宋体"/>
        <family val="3"/>
        <charset val="134"/>
      </rPr>
      <t>.患者办理完业务经常忘记退卡。</t>
    </r>
  </si>
  <si>
    <t>79.发现患者捡到别人的没有名字的卡，就去充钱。以为有卡就能看病。</t>
  </si>
  <si>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0.建议把卡上的名字打印大号一点。</t>
    </r>
  </si>
  <si>
    <t xml:space="preserve"> 2017/7/2</t>
  </si>
  <si>
    <t>81.出现微信连续两次退款相同金额，显示退款成功，实际却只有一次到账的情况、</t>
  </si>
  <si>
    <t>82.1号楼1楼068网口接触不良</t>
  </si>
  <si>
    <t>83.1号1楼057和1号住院077二代身份证数据线接头不稳，容易松动。</t>
  </si>
  <si>
    <t>84.1号1楼056出现进钞卡死，刷新后恢复，现金预存无凭条，查账却预存成功！</t>
  </si>
  <si>
    <t>85.微信预存和现金预存，支付宝预存，都会显示银行卡预存的那个界面，显示正在检查支付环境，62/75/79、60号出现较多。</t>
  </si>
  <si>
    <t>86.一号楼4喽66号机摄像头的画面是灰色的。</t>
  </si>
  <si>
    <t>87.2号楼020机器卡钱，一般在纸币器，一半在钞箱，钱很皱。</t>
  </si>
  <si>
    <t>88.2号楼041/036的凭条打印机，有凭条纸且无卡纸情况，但打印不了凭条，偶尔发生。</t>
  </si>
  <si>
    <t>89.银行卡退款，经常刷错身份证。</t>
  </si>
  <si>
    <t>90.银行卡退款，操作正确，但是显示退款异常，预存记录显示处理中，钱也没有到患者的账户，也不在就诊卡上。</t>
  </si>
  <si>
    <t>91.预约时间为16点20分,15点30分去签到，显示正在呼叫，签到不了。</t>
  </si>
  <si>
    <t>92.昨天可以挂3个号，但今天才能挂2个号。</t>
  </si>
  <si>
    <t>93.没有卡凭条纸，凭条纸也有，但打不出凭条来，测试又可以出凭条纸（032、068、073、036、014）</t>
  </si>
  <si>
    <t>94.退款显示账户冻结，人工窗口表示没有冻结，也退不了款。</t>
  </si>
  <si>
    <t>95.网页非正常关闭，患者使用过程中被关闭（054、060、079、030、013）</t>
  </si>
  <si>
    <t>96.微信，支付宝，现金预存，会出现银行卡预存的界面，临时卡的预存上限出现10万的状况。</t>
  </si>
  <si>
    <t>97.办卡成功，但屏幕显示无法打印。（005、009、003.、063、058、057）</t>
  </si>
  <si>
    <t>98.屏幕显示正在重新制卡，但卡怎么都不出来，打印机显示卡片需排除，但是打印机中无卡需排。（2.3.4.18.35.67.58）</t>
  </si>
  <si>
    <t>99.屏幕白屏，任务管理器中结束进程还是白屏，多次刷新无效，(040、018、027、054、068)</t>
  </si>
  <si>
    <t>100.打印机中两张卡重叠在一起（021）</t>
  </si>
  <si>
    <t>101.点击打印指令，显示正在打印，但是打印机既不出纸也不卡纸，重启打印机恢复</t>
  </si>
  <si>
    <t>102.银行卡预存时跳出一个检测窗口，程序除了视屏其他被关了。（76）</t>
  </si>
  <si>
    <t>103.机器显示预存额度为最多可存100万（077）</t>
  </si>
  <si>
    <t>104.用社保卡办卡，在出卡时显示创建档案失败，不出卡。（076   077）</t>
  </si>
  <si>
    <t>105.支付宝预存显示系统无法支付，刷新恢复（076）</t>
  </si>
  <si>
    <t>106.能办卡，但是出卡后显示发送打印指令异常（040  047 ）</t>
  </si>
  <si>
    <t>107.银行卡支付卡在检查支付环境界面，无法支付（023  028 055  053 ）</t>
  </si>
  <si>
    <t>108.012号机网线接口卡不主，松动。</t>
  </si>
  <si>
    <t>109.银行卡支付，未插卡却让输密码，刷新恢复（072）</t>
  </si>
  <si>
    <t>110.银行卡预存时，机器提示插入银行卡，但插不进去，还会有警报声。（076  077）</t>
  </si>
  <si>
    <t>111.网页显示系统时间出错，应用程序将关闭，屏幕点不动，重启恢复。（012）</t>
  </si>
  <si>
    <t>112.表单打印不出纸，没有卡纸，（028  031  030  062  066）</t>
  </si>
  <si>
    <t>113.网页无故被关闭（045  047  054  060  022）</t>
  </si>
  <si>
    <t>114.socket 无故被关（055）</t>
  </si>
  <si>
    <t>115.显示退款异常，但退成功了，预存记录显示正在处理中。</t>
  </si>
  <si>
    <t>116.A4打印纸已耗完。</t>
  </si>
  <si>
    <t>117.有人冒充工作人员回收患者的自费卡（患者用社保办了卡就不用自费卡，以为要回收）</t>
  </si>
  <si>
    <t>118.患者用身份证办了一张自费卡，卡里多出了预约信息，患者表示从没预约过。</t>
  </si>
  <si>
    <t>119.银行卡预存停留在检查支付环境界面，重启UPS无效，波特率正常。（58）</t>
  </si>
  <si>
    <t>120.点击现金预存，机器跳过插卡环节，出现进钞界面，患者不知道，就塞钱，好在机器没吞。（061）</t>
  </si>
  <si>
    <t>121.预存现金，钞票在纸币器反复进出，经咨询，是纸币器识别率低和脏，需要酒精清洗。（067）</t>
  </si>
  <si>
    <t>122.预约挂号时，选择所有日期和当天或是某天，预约的信息不对，列如在所有日期里是5个医生20个号，点击某一天会变成3个医生15个号。</t>
  </si>
  <si>
    <t>123.机器白屏，重启机器也没有用，线路和电源没有问题，就诊卡入口有时能进卡有时不能。（071）</t>
  </si>
  <si>
    <t>124.网页无故被关，弹出多个未知网页（047 038 ）</t>
  </si>
  <si>
    <t>125.银行卡退款，操作正确，但是多日不到账。</t>
  </si>
  <si>
    <t>126.现在卡网页的情况很严重。</t>
  </si>
  <si>
    <t>127.卡表单，卡凭条，网页卡的很严重，比以前多。</t>
  </si>
  <si>
    <t>128.办卡，卡上有水渍。（005）</t>
  </si>
  <si>
    <t>129.办理业务，除了身份证办卡有声音，其他的都有有声音。（071）</t>
  </si>
  <si>
    <t>130.患者办理就诊卡，出来的是一张没有打印的空卡，患者的卡在废卡槽（005）</t>
  </si>
  <si>
    <t>131.发卡异常，办出来得卡是没打印过的。（038）</t>
  </si>
  <si>
    <t>时间</t>
  </si>
  <si>
    <t>顾客姓名</t>
  </si>
  <si>
    <t>健康号</t>
  </si>
  <si>
    <t>电话</t>
  </si>
  <si>
    <t>自助机编号</t>
  </si>
  <si>
    <t>故障情况</t>
  </si>
  <si>
    <t>汇报人</t>
  </si>
  <si>
    <t>备注</t>
  </si>
  <si>
    <t>周晖</t>
  </si>
  <si>
    <t>1000108607</t>
  </si>
  <si>
    <t>1号门诊1楼068</t>
  </si>
  <si>
    <t>06:40左右</t>
  </si>
  <si>
    <t>先现金预存60元未成功，就诊卡上未到账，后预存100元现金成功</t>
  </si>
  <si>
    <t>王波</t>
  </si>
  <si>
    <t>状态为A,已处理</t>
  </si>
  <si>
    <t>马琴飞</t>
  </si>
  <si>
    <t>1000151418</t>
  </si>
  <si>
    <t>1号门诊4楼066</t>
  </si>
  <si>
    <t>现金充值300元，卡在进钞界面，钱未到帐</t>
  </si>
  <si>
    <t>晏绍荣</t>
  </si>
  <si>
    <t>李秋</t>
  </si>
  <si>
    <t>1000156401</t>
  </si>
  <si>
    <t>2号门诊1楼072</t>
  </si>
  <si>
    <t>现金预存100元未到账，后又存了100元成功了</t>
  </si>
  <si>
    <t>徐琛</t>
  </si>
  <si>
    <t>周芝芳</t>
  </si>
  <si>
    <t>1000017965</t>
  </si>
  <si>
    <t>现金充值100元，未到账，后又充值10元的4张也未到账（总共140元未到账）</t>
  </si>
  <si>
    <t>100元的订单状态为A，已处理；40元订单有，结算单无，已处理</t>
  </si>
  <si>
    <t>文何卓</t>
  </si>
  <si>
    <t>1000156343</t>
  </si>
  <si>
    <t>1号门诊5楼069</t>
  </si>
  <si>
    <t>9:00左右</t>
  </si>
  <si>
    <t>现金充值200元，没有到账</t>
  </si>
  <si>
    <t>杨德群</t>
  </si>
  <si>
    <t>1000146611</t>
  </si>
  <si>
    <t>2号门诊3楼019</t>
  </si>
  <si>
    <t>9：48左右</t>
  </si>
  <si>
    <t>现金充值20元，界面卡死未到账</t>
  </si>
  <si>
    <t>王婷</t>
  </si>
  <si>
    <t>已将钱退到其就诊卡</t>
  </si>
  <si>
    <t>钟萍</t>
  </si>
  <si>
    <t xml:space="preserve"> 1000138229</t>
  </si>
  <si>
    <t>6月30日退款615元，刷错身份证了 现在还没退回就诊卡</t>
  </si>
  <si>
    <t>钱已返还其就诊卡</t>
  </si>
  <si>
    <t>孙冲文</t>
  </si>
  <si>
    <t>1000157511</t>
  </si>
  <si>
    <t>存入100元未到账</t>
  </si>
  <si>
    <t>徐星宇</t>
  </si>
  <si>
    <t>金媛</t>
  </si>
  <si>
    <t>1000042680</t>
  </si>
  <si>
    <t>1号门诊1楼056</t>
  </si>
  <si>
    <t>现金充值100元未到账</t>
  </si>
  <si>
    <t>杨艳春</t>
  </si>
  <si>
    <t>1000158590</t>
  </si>
  <si>
    <t>2号门诊1楼040</t>
  </si>
  <si>
    <t>现金预存500元未到账</t>
  </si>
  <si>
    <t>查出来只有400的充值记录，视频核实确实为500元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</si>
</sst>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8" formatCode="0_);[Red]\(0\)"/>
    <numFmt numFmtId="179" formatCode="0_ "/>
  </numFmts>
  <fonts count="18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0"/>
      <color indexed="8"/>
      <name val="宋体"/>
      <charset val="134"/>
    </font>
    <font>
      <sz val="11"/>
      <color rgb="FFFF0000"/>
      <name val="宋体"/>
      <charset val="134"/>
      <scheme val="minor"/>
    </font>
    <font>
      <b/>
      <sz val="10"/>
      <name val="宋体"/>
      <charset val="134"/>
    </font>
    <font>
      <b/>
      <sz val="11"/>
      <name val="宋体"/>
      <charset val="134"/>
      <scheme val="minor"/>
    </font>
    <font>
      <b/>
      <sz val="11"/>
      <name val="Abadi MT Condensed Extra Bold"/>
      <family val="1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12"/>
      <color rgb="FFFF0000"/>
      <name val="黑体"/>
      <family val="3"/>
      <charset val="134"/>
    </font>
    <font>
      <b/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728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BA1E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rgb="FFF2F2F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FF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/>
    <xf numFmtId="0" fontId="15" fillId="0" borderId="0">
      <alignment vertical="center"/>
    </xf>
  </cellStyleXfs>
  <cellXfs count="144">
    <xf numFmtId="0" fontId="0" fillId="0" borderId="0" xfId="0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>
      <alignment vertical="center"/>
    </xf>
    <xf numFmtId="0" fontId="0" fillId="2" borderId="1" xfId="0" applyFill="1" applyBorder="1" applyAlignment="1">
      <alignment horizontal="left" vertical="center"/>
    </xf>
    <xf numFmtId="20" fontId="0" fillId="2" borderId="1" xfId="0" applyNumberFormat="1" applyFill="1" applyBorder="1" applyAlignment="1">
      <alignment horizontal="center" vertical="center"/>
    </xf>
    <xf numFmtId="0" fontId="0" fillId="0" borderId="0" xfId="0" applyFill="1">
      <alignment vertical="center"/>
    </xf>
    <xf numFmtId="0" fontId="2" fillId="4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4" fillId="4" borderId="1" xfId="3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49" fontId="6" fillId="3" borderId="1" xfId="3" applyNumberFormat="1" applyFont="1" applyFill="1" applyBorder="1" applyAlignment="1">
      <alignment horizontal="center" vertical="center" wrapText="1"/>
    </xf>
    <xf numFmtId="49" fontId="6" fillId="4" borderId="1" xfId="3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178" fontId="0" fillId="3" borderId="1" xfId="0" applyNumberFormat="1" applyFill="1" applyBorder="1">
      <alignment vertical="center"/>
    </xf>
    <xf numFmtId="178" fontId="6" fillId="4" borderId="1" xfId="3" applyNumberFormat="1" applyFont="1" applyFill="1" applyBorder="1" applyAlignment="1">
      <alignment horizontal="center" vertical="center" wrapText="1"/>
    </xf>
    <xf numFmtId="178" fontId="15" fillId="0" borderId="1" xfId="3" applyNumberFormat="1" applyBorder="1">
      <alignment vertical="center"/>
    </xf>
    <xf numFmtId="178" fontId="0" fillId="0" borderId="1" xfId="0" applyNumberForma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178" fontId="15" fillId="0" borderId="1" xfId="3" applyNumberFormat="1" applyBorder="1" applyAlignment="1">
      <alignment horizontal="center" vertical="center"/>
    </xf>
    <xf numFmtId="178" fontId="0" fillId="0" borderId="0" xfId="0" applyNumberFormat="1">
      <alignment vertical="center"/>
    </xf>
    <xf numFmtId="49" fontId="8" fillId="0" borderId="0" xfId="0" applyNumberFormat="1" applyFont="1" applyFill="1" applyBorder="1" applyAlignment="1">
      <alignment horizontal="left" vertical="center"/>
    </xf>
    <xf numFmtId="178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left" vertical="center"/>
    </xf>
    <xf numFmtId="0" fontId="0" fillId="3" borderId="1" xfId="0" applyFill="1" applyBorder="1">
      <alignment vertical="center"/>
    </xf>
    <xf numFmtId="9" fontId="0" fillId="0" borderId="0" xfId="2" applyFont="1" applyAlignment="1">
      <alignment vertical="center"/>
    </xf>
    <xf numFmtId="178" fontId="0" fillId="0" borderId="1" xfId="0" applyNumberFormat="1" applyBorder="1">
      <alignment vertical="center"/>
    </xf>
    <xf numFmtId="0" fontId="0" fillId="3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8" fontId="15" fillId="0" borderId="2" xfId="3" applyNumberFormat="1" applyBorder="1">
      <alignment vertical="center"/>
    </xf>
    <xf numFmtId="0" fontId="0" fillId="0" borderId="1" xfId="0" applyBorder="1" applyAlignment="1">
      <alignment horizontal="center" vertical="center"/>
    </xf>
    <xf numFmtId="178" fontId="0" fillId="0" borderId="1" xfId="3" applyNumberFormat="1" applyFont="1" applyBorder="1">
      <alignment vertical="center"/>
    </xf>
    <xf numFmtId="178" fontId="0" fillId="0" borderId="2" xfId="3" applyNumberFormat="1" applyFont="1" applyBorder="1">
      <alignment vertical="center"/>
    </xf>
    <xf numFmtId="0" fontId="9" fillId="0" borderId="0" xfId="1">
      <alignment vertical="center"/>
    </xf>
    <xf numFmtId="0" fontId="0" fillId="0" borderId="0" xfId="0" applyAlignment="1">
      <alignment vertical="center" wrapText="1"/>
    </xf>
    <xf numFmtId="0" fontId="15" fillId="0" borderId="0" xfId="3">
      <alignment vertical="center"/>
    </xf>
    <xf numFmtId="10" fontId="0" fillId="0" borderId="0" xfId="0" applyNumberFormat="1">
      <alignment vertical="center"/>
    </xf>
    <xf numFmtId="10" fontId="0" fillId="3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10" fontId="0" fillId="0" borderId="1" xfId="0" applyNumberFormat="1" applyFill="1" applyBorder="1">
      <alignment vertical="center"/>
    </xf>
    <xf numFmtId="10" fontId="0" fillId="3" borderId="1" xfId="2" applyNumberFormat="1" applyFont="1" applyFill="1" applyBorder="1" applyAlignment="1">
      <alignment vertical="center"/>
    </xf>
    <xf numFmtId="9" fontId="0" fillId="0" borderId="1" xfId="2" applyFont="1" applyBorder="1" applyAlignment="1">
      <alignment vertical="center"/>
    </xf>
    <xf numFmtId="0" fontId="0" fillId="3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7" borderId="1" xfId="0" applyFont="1" applyFill="1" applyBorder="1">
      <alignment vertical="center"/>
    </xf>
    <xf numFmtId="10" fontId="0" fillId="7" borderId="1" xfId="2" applyNumberFormat="1" applyFont="1" applyFill="1" applyBorder="1" applyAlignment="1">
      <alignment vertical="center"/>
    </xf>
    <xf numFmtId="0" fontId="0" fillId="7" borderId="1" xfId="0" applyFill="1" applyBorder="1">
      <alignment vertical="center"/>
    </xf>
    <xf numFmtId="179" fontId="0" fillId="5" borderId="1" xfId="0" applyNumberFormat="1" applyFill="1" applyBorder="1">
      <alignment vertical="center"/>
    </xf>
    <xf numFmtId="179" fontId="0" fillId="6" borderId="1" xfId="0" applyNumberFormat="1" applyFill="1" applyBorder="1">
      <alignment vertical="center"/>
    </xf>
    <xf numFmtId="179" fontId="0" fillId="0" borderId="0" xfId="0" applyNumberFormat="1">
      <alignment vertical="center"/>
    </xf>
    <xf numFmtId="10" fontId="0" fillId="5" borderId="1" xfId="0" applyNumberFormat="1" applyFill="1" applyBorder="1">
      <alignment vertical="center"/>
    </xf>
    <xf numFmtId="10" fontId="0" fillId="6" borderId="1" xfId="0" applyNumberFormat="1" applyFill="1" applyBorder="1">
      <alignment vertical="center"/>
    </xf>
    <xf numFmtId="0" fontId="0" fillId="8" borderId="1" xfId="0" applyFill="1" applyBorder="1">
      <alignment vertical="center"/>
    </xf>
    <xf numFmtId="0" fontId="0" fillId="9" borderId="0" xfId="0" applyFill="1" applyBorder="1">
      <alignment vertical="center"/>
    </xf>
    <xf numFmtId="0" fontId="0" fillId="10" borderId="1" xfId="0" applyFont="1" applyFill="1" applyBorder="1">
      <alignment vertical="center"/>
    </xf>
    <xf numFmtId="0" fontId="0" fillId="9" borderId="1" xfId="0" applyFont="1" applyFill="1" applyBorder="1">
      <alignment vertical="center"/>
    </xf>
    <xf numFmtId="179" fontId="0" fillId="8" borderId="1" xfId="0" applyNumberFormat="1" applyFill="1" applyBorder="1">
      <alignment vertical="center"/>
    </xf>
    <xf numFmtId="179" fontId="0" fillId="9" borderId="0" xfId="0" applyNumberFormat="1" applyFill="1" applyBorder="1">
      <alignment vertical="center"/>
    </xf>
    <xf numFmtId="179" fontId="0" fillId="10" borderId="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0" fontId="0" fillId="8" borderId="1" xfId="0" applyNumberFormat="1" applyFill="1" applyBorder="1">
      <alignment vertical="center"/>
    </xf>
    <xf numFmtId="10" fontId="0" fillId="9" borderId="0" xfId="0" applyNumberFormat="1" applyFill="1" applyBorder="1">
      <alignment vertical="center"/>
    </xf>
    <xf numFmtId="10" fontId="0" fillId="10" borderId="1" xfId="0" applyNumberFormat="1" applyFill="1" applyBorder="1">
      <alignment vertical="center"/>
    </xf>
    <xf numFmtId="0" fontId="0" fillId="0" borderId="0" xfId="0" applyAlignment="1">
      <alignment horizontal="right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0" fillId="12" borderId="1" xfId="0" applyFill="1" applyBorder="1">
      <alignment vertical="center"/>
    </xf>
    <xf numFmtId="10" fontId="0" fillId="0" borderId="1" xfId="2" applyNumberFormat="1" applyFont="1" applyFill="1" applyBorder="1" applyAlignment="1">
      <alignment vertical="center"/>
    </xf>
    <xf numFmtId="10" fontId="0" fillId="0" borderId="1" xfId="2" applyNumberFormat="1" applyFont="1" applyBorder="1" applyAlignment="1">
      <alignment vertical="center"/>
    </xf>
    <xf numFmtId="0" fontId="0" fillId="0" borderId="1" xfId="2" applyNumberFormat="1" applyFont="1" applyBorder="1" applyAlignment="1">
      <alignment vertical="center"/>
    </xf>
    <xf numFmtId="10" fontId="0" fillId="0" borderId="1" xfId="0" applyNumberFormat="1" applyBorder="1">
      <alignment vertical="center"/>
    </xf>
    <xf numFmtId="10" fontId="0" fillId="0" borderId="1" xfId="0" applyNumberFormat="1" applyBorder="1" applyAlignment="1">
      <alignment horizontal="right" vertical="center"/>
    </xf>
    <xf numFmtId="58" fontId="0" fillId="12" borderId="1" xfId="0" applyNumberFormat="1" applyFill="1" applyBorder="1">
      <alignment vertical="center"/>
    </xf>
    <xf numFmtId="58" fontId="0" fillId="11" borderId="1" xfId="0" applyNumberFormat="1" applyFill="1" applyBorder="1" applyAlignment="1">
      <alignment horizontal="right" vertical="center"/>
    </xf>
    <xf numFmtId="58" fontId="0" fillId="11" borderId="0" xfId="0" applyNumberFormat="1" applyFill="1">
      <alignment vertical="center"/>
    </xf>
    <xf numFmtId="58" fontId="0" fillId="11" borderId="1" xfId="0" applyNumberFormat="1" applyFill="1" applyBorder="1">
      <alignment vertical="center"/>
    </xf>
    <xf numFmtId="10" fontId="0" fillId="0" borderId="8" xfId="0" applyNumberFormat="1" applyBorder="1">
      <alignment vertical="center"/>
    </xf>
    <xf numFmtId="10" fontId="0" fillId="7" borderId="1" xfId="0" applyNumberFormat="1" applyFill="1" applyBorder="1">
      <alignment vertical="center"/>
    </xf>
    <xf numFmtId="10" fontId="0" fillId="7" borderId="1" xfId="0" applyNumberFormat="1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78" fontId="0" fillId="0" borderId="1" xfId="0" applyNumberFormat="1" applyBorder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178" fontId="10" fillId="0" borderId="0" xfId="0" applyNumberFormat="1" applyFont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 applyBorder="1" applyAlignment="1">
      <alignment horizontal="left" vertical="center"/>
    </xf>
    <xf numFmtId="178" fontId="11" fillId="13" borderId="1" xfId="0" applyNumberFormat="1" applyFont="1" applyFill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center" vertical="center" wrapText="1"/>
    </xf>
    <xf numFmtId="178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justify" vertical="center" wrapText="1"/>
    </xf>
    <xf numFmtId="0" fontId="11" fillId="0" borderId="0" xfId="0" applyFont="1" applyBorder="1" applyAlignment="1">
      <alignment horizontal="justify" vertical="center" wrapText="1"/>
    </xf>
    <xf numFmtId="178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justify" vertical="center" wrapText="1"/>
    </xf>
    <xf numFmtId="14" fontId="11" fillId="0" borderId="1" xfId="0" applyNumberFormat="1" applyFont="1" applyBorder="1" applyAlignment="1">
      <alignment horizontal="justify" vertical="center" wrapText="1"/>
    </xf>
    <xf numFmtId="0" fontId="11" fillId="0" borderId="1" xfId="0" applyFont="1" applyBorder="1" applyAlignment="1">
      <alignment horizontal="left" vertical="center"/>
    </xf>
    <xf numFmtId="0" fontId="11" fillId="14" borderId="1" xfId="0" applyFont="1" applyFill="1" applyBorder="1" applyAlignment="1">
      <alignment horizontal="left" vertical="center" wrapText="1"/>
    </xf>
    <xf numFmtId="0" fontId="11" fillId="14" borderId="2" xfId="0" applyFont="1" applyFill="1" applyBorder="1" applyAlignment="1">
      <alignment horizontal="left" vertical="center" wrapText="1"/>
    </xf>
    <xf numFmtId="0" fontId="11" fillId="14" borderId="3" xfId="0" applyFont="1" applyFill="1" applyBorder="1" applyAlignment="1">
      <alignment horizontal="left" vertical="center" wrapText="1"/>
    </xf>
    <xf numFmtId="0" fontId="11" fillId="14" borderId="10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1" fillId="4" borderId="1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0" borderId="9" xfId="0" applyFont="1" applyFill="1" applyBorder="1" applyAlignment="1">
      <alignment vertical="center"/>
    </xf>
    <xf numFmtId="0" fontId="3" fillId="0" borderId="9" xfId="0" applyFont="1" applyFill="1" applyBorder="1" applyAlignment="1">
      <alignment horizontal="left" vertical="center"/>
    </xf>
    <xf numFmtId="0" fontId="0" fillId="0" borderId="9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4" fontId="2" fillId="0" borderId="6" xfId="0" applyNumberFormat="1" applyFont="1" applyBorder="1">
      <alignment vertical="center"/>
    </xf>
    <xf numFmtId="14" fontId="2" fillId="0" borderId="7" xfId="0" applyNumberFormat="1" applyFont="1" applyBorder="1">
      <alignment vertical="center"/>
    </xf>
    <xf numFmtId="14" fontId="2" fillId="0" borderId="8" xfId="0" applyNumberFormat="1" applyFont="1" applyBorder="1">
      <alignment vertical="center"/>
    </xf>
    <xf numFmtId="14" fontId="2" fillId="0" borderId="6" xfId="0" applyNumberFormat="1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>
      <alignment vertical="center"/>
    </xf>
    <xf numFmtId="49" fontId="0" fillId="0" borderId="1" xfId="0" applyNumberFormat="1" applyBorder="1" applyAlignment="1">
      <alignment horizontal="center" vertical="center"/>
    </xf>
  </cellXfs>
  <cellStyles count="4">
    <cellStyle name="百分比" xfId="2" builtinId="5"/>
    <cellStyle name="常规" xfId="0" builtinId="0"/>
    <cellStyle name="常规 2" xfId="3"/>
    <cellStyle name="超链接" xfId="1" builtinId="8"/>
  </cellStyles>
  <dxfs count="0"/>
  <tableStyles count="0" defaultTableStyle="TableStyleMedium2" defaultPivotStyle="PivotStyleMedium7"/>
  <colors>
    <mruColors>
      <color rgb="FFE6728B"/>
      <color rgb="FFEBA1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&#22791;&#27880;@2&#65306;&#24102;&#26377;%5E&#21495;&#30340;&#65292;&#26426;&#22120;&#20973;&#26465;&#20986;&#21475;&#21644;&#25253;&#21578;&#21333;&#20986;&#21475;&#24050;&#26356;&#25442;&#12290;" TargetMode="External"/><Relationship Id="rId1" Type="http://schemas.openxmlformats.org/officeDocument/2006/relationships/hyperlink" Target="mailto:&#22791;&#27880;@1&#65306;&#24102;&#26377;*&#21495;&#30340;&#65292;&#26426;&#22120;&#35777;&#21345;&#25171;&#21360;&#26426;&#20256;&#24863;&#22120;&#24050;&#35843;&#25972;&#12290;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&#22791;&#27880;@2&#65306;&#24102;&#26377;%5E&#21495;&#30340;&#65292;&#26426;&#22120;&#20973;&#26465;&#20986;&#21475;&#21644;&#25253;&#21578;&#21333;&#20986;&#21475;&#24050;&#26356;&#25442;&#12290;" TargetMode="External"/><Relationship Id="rId1" Type="http://schemas.openxmlformats.org/officeDocument/2006/relationships/hyperlink" Target="mailto:&#22791;&#27880;@1&#65306;&#24102;&#26377;*&#21495;&#30340;&#65292;&#26426;&#22120;&#35777;&#21345;&#25171;&#21360;&#26426;&#20256;&#24863;&#22120;&#24050;&#35843;&#25972;&#12290;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C45" sqref="C45"/>
    </sheetView>
  </sheetViews>
  <sheetFormatPr defaultColWidth="9" defaultRowHeight="13.5"/>
  <cols>
    <col min="1" max="1" width="5.875" style="93" customWidth="1"/>
    <col min="2" max="2" width="42.375" style="94" customWidth="1"/>
    <col min="3" max="3" width="41.375" style="94" customWidth="1"/>
    <col min="4" max="4" width="11.625" style="94" customWidth="1"/>
    <col min="5" max="5" width="9" style="94"/>
    <col min="6" max="6" width="10.5" style="94" customWidth="1"/>
    <col min="7" max="16384" width="9" style="94"/>
  </cols>
  <sheetData>
    <row r="1" spans="1:6" ht="14.25">
      <c r="A1" s="104" t="s">
        <v>0</v>
      </c>
      <c r="B1" s="104"/>
      <c r="C1" s="104"/>
      <c r="D1" s="95"/>
    </row>
    <row r="2" spans="1:6" ht="14.25">
      <c r="A2" s="96" t="s">
        <v>1</v>
      </c>
      <c r="B2" s="97" t="s">
        <v>2</v>
      </c>
      <c r="C2" s="97" t="s">
        <v>3</v>
      </c>
    </row>
    <row r="3" spans="1:6" ht="14.25">
      <c r="A3" s="98">
        <v>1</v>
      </c>
      <c r="B3" s="99" t="s">
        <v>4</v>
      </c>
      <c r="C3" s="99" t="s">
        <v>5</v>
      </c>
      <c r="D3" s="100"/>
    </row>
    <row r="4" spans="1:6" ht="28.5">
      <c r="A4" s="98">
        <v>2</v>
      </c>
      <c r="B4" s="99" t="s">
        <v>6</v>
      </c>
      <c r="C4" s="99" t="s">
        <v>7</v>
      </c>
      <c r="D4" s="100"/>
    </row>
    <row r="5" spans="1:6" ht="57">
      <c r="A5" s="98">
        <v>3</v>
      </c>
      <c r="B5" s="99" t="s">
        <v>8</v>
      </c>
      <c r="C5" s="99" t="s">
        <v>9</v>
      </c>
      <c r="D5" s="100"/>
    </row>
    <row r="6" spans="1:6" ht="28.5">
      <c r="A6" s="101">
        <v>4</v>
      </c>
      <c r="B6" s="102" t="s">
        <v>10</v>
      </c>
      <c r="C6" s="102" t="s">
        <v>11</v>
      </c>
      <c r="D6" s="100"/>
    </row>
    <row r="7" spans="1:6" ht="14.25">
      <c r="A7" s="98">
        <v>5</v>
      </c>
      <c r="B7" s="99" t="s">
        <v>12</v>
      </c>
      <c r="C7" s="99" t="s">
        <v>13</v>
      </c>
      <c r="D7" s="100"/>
    </row>
    <row r="9" spans="1:6" ht="14.25">
      <c r="A9" s="104" t="s">
        <v>14</v>
      </c>
      <c r="B9" s="104"/>
      <c r="C9" s="104"/>
      <c r="D9" s="104"/>
      <c r="E9" s="104"/>
      <c r="F9" s="104"/>
    </row>
    <row r="10" spans="1:6" ht="14.25">
      <c r="A10" s="96" t="s">
        <v>1</v>
      </c>
      <c r="B10" s="97" t="s">
        <v>2</v>
      </c>
      <c r="C10" s="97" t="s">
        <v>15</v>
      </c>
      <c r="D10" s="97" t="s">
        <v>16</v>
      </c>
      <c r="E10" s="97" t="s">
        <v>17</v>
      </c>
      <c r="F10" s="97" t="s">
        <v>18</v>
      </c>
    </row>
    <row r="11" spans="1:6" ht="14.25">
      <c r="A11" s="105" t="s">
        <v>19</v>
      </c>
      <c r="B11" s="105"/>
      <c r="C11" s="105"/>
      <c r="D11" s="105"/>
      <c r="E11" s="105"/>
      <c r="F11" s="105"/>
    </row>
    <row r="12" spans="1:6" ht="28.5">
      <c r="A12" s="98">
        <v>1</v>
      </c>
      <c r="B12" s="99" t="s">
        <v>20</v>
      </c>
      <c r="C12" s="102" t="s">
        <v>21</v>
      </c>
      <c r="D12" s="99" t="s">
        <v>22</v>
      </c>
      <c r="E12" s="99" t="s">
        <v>23</v>
      </c>
      <c r="F12" s="103">
        <v>42916</v>
      </c>
    </row>
    <row r="13" spans="1:6" ht="14.25">
      <c r="A13" s="98">
        <v>2</v>
      </c>
      <c r="B13" s="99" t="s">
        <v>24</v>
      </c>
      <c r="C13" s="102" t="s">
        <v>25</v>
      </c>
      <c r="D13" s="99" t="s">
        <v>22</v>
      </c>
      <c r="E13" s="99" t="s">
        <v>26</v>
      </c>
      <c r="F13" s="103">
        <v>42916</v>
      </c>
    </row>
    <row r="14" spans="1:6" ht="14.25">
      <c r="A14" s="98">
        <v>3</v>
      </c>
      <c r="B14" s="99" t="s">
        <v>27</v>
      </c>
      <c r="C14" s="102" t="s">
        <v>25</v>
      </c>
      <c r="D14" s="99" t="s">
        <v>22</v>
      </c>
      <c r="E14" s="99" t="s">
        <v>26</v>
      </c>
      <c r="F14" s="103">
        <v>42916</v>
      </c>
    </row>
    <row r="15" spans="1:6" ht="14.25">
      <c r="A15" s="106" t="s">
        <v>28</v>
      </c>
      <c r="B15" s="107"/>
      <c r="C15" s="107"/>
      <c r="D15" s="107"/>
      <c r="E15" s="107"/>
      <c r="F15" s="108"/>
    </row>
    <row r="16" spans="1:6" ht="114">
      <c r="A16" s="98">
        <v>1</v>
      </c>
      <c r="B16" s="99" t="s">
        <v>29</v>
      </c>
      <c r="C16" s="99" t="s">
        <v>30</v>
      </c>
      <c r="D16" s="99" t="s">
        <v>31</v>
      </c>
      <c r="E16" s="99" t="s">
        <v>23</v>
      </c>
      <c r="F16" s="103">
        <v>42916</v>
      </c>
    </row>
    <row r="17" spans="1:6" ht="42.75">
      <c r="A17" s="98">
        <v>2</v>
      </c>
      <c r="B17" s="99" t="s">
        <v>32</v>
      </c>
      <c r="C17" s="99" t="s">
        <v>33</v>
      </c>
      <c r="D17" s="99" t="s">
        <v>31</v>
      </c>
      <c r="E17" s="99" t="s">
        <v>23</v>
      </c>
      <c r="F17" s="103">
        <v>42911</v>
      </c>
    </row>
    <row r="18" spans="1:6" ht="28.5">
      <c r="A18" s="98">
        <v>3</v>
      </c>
      <c r="B18" s="99" t="s">
        <v>34</v>
      </c>
      <c r="C18" s="99" t="s">
        <v>33</v>
      </c>
      <c r="D18" s="99" t="s">
        <v>31</v>
      </c>
      <c r="E18" s="99" t="s">
        <v>23</v>
      </c>
      <c r="F18" s="103">
        <v>42911</v>
      </c>
    </row>
    <row r="19" spans="1:6" ht="28.5">
      <c r="A19" s="98">
        <v>4</v>
      </c>
      <c r="B19" s="99" t="s">
        <v>35</v>
      </c>
      <c r="C19" s="99" t="s">
        <v>36</v>
      </c>
      <c r="D19" s="99" t="s">
        <v>37</v>
      </c>
      <c r="E19" s="99" t="s">
        <v>26</v>
      </c>
      <c r="F19" s="103">
        <v>42934</v>
      </c>
    </row>
    <row r="20" spans="1:6" ht="42.75">
      <c r="A20" s="98">
        <v>5</v>
      </c>
      <c r="B20" s="99" t="s">
        <v>38</v>
      </c>
      <c r="C20" s="99" t="s">
        <v>39</v>
      </c>
      <c r="D20" s="99" t="s">
        <v>40</v>
      </c>
      <c r="E20" s="99" t="s">
        <v>26</v>
      </c>
      <c r="F20" s="103">
        <v>42916</v>
      </c>
    </row>
    <row r="21" spans="1:6" ht="71.25">
      <c r="A21" s="98">
        <v>6</v>
      </c>
      <c r="B21" s="99" t="s">
        <v>41</v>
      </c>
      <c r="C21" s="99" t="s">
        <v>42</v>
      </c>
      <c r="D21" s="99" t="s">
        <v>31</v>
      </c>
      <c r="E21" s="99" t="s">
        <v>23</v>
      </c>
      <c r="F21" s="103">
        <v>42909</v>
      </c>
    </row>
    <row r="22" spans="1:6" ht="42.75">
      <c r="A22" s="98">
        <v>7</v>
      </c>
      <c r="B22" s="99" t="s">
        <v>43</v>
      </c>
      <c r="C22" s="99" t="s">
        <v>39</v>
      </c>
      <c r="D22" s="99" t="s">
        <v>37</v>
      </c>
      <c r="E22" s="99" t="s">
        <v>23</v>
      </c>
      <c r="F22" s="103">
        <v>42912</v>
      </c>
    </row>
    <row r="23" spans="1:6" ht="14.25">
      <c r="A23" s="98">
        <v>8</v>
      </c>
      <c r="B23" s="99" t="s">
        <v>44</v>
      </c>
      <c r="C23" s="99" t="s">
        <v>45</v>
      </c>
      <c r="D23" s="99" t="s">
        <v>37</v>
      </c>
      <c r="E23" s="99" t="s">
        <v>26</v>
      </c>
      <c r="F23" s="103">
        <v>42916</v>
      </c>
    </row>
    <row r="24" spans="1:6" ht="28.5">
      <c r="A24" s="98">
        <v>9</v>
      </c>
      <c r="B24" s="99" t="s">
        <v>46</v>
      </c>
      <c r="C24" s="99" t="s">
        <v>47</v>
      </c>
      <c r="D24" s="99" t="s">
        <v>31</v>
      </c>
      <c r="E24" s="99" t="s">
        <v>48</v>
      </c>
      <c r="F24" s="103">
        <v>42916</v>
      </c>
    </row>
    <row r="25" spans="1:6" ht="14.25">
      <c r="A25" s="98">
        <v>10</v>
      </c>
      <c r="B25" s="99" t="s">
        <v>49</v>
      </c>
      <c r="C25" s="99" t="s">
        <v>50</v>
      </c>
      <c r="D25" s="99" t="s">
        <v>51</v>
      </c>
      <c r="E25" s="99" t="s">
        <v>48</v>
      </c>
      <c r="F25" s="103">
        <v>42911</v>
      </c>
    </row>
  </sheetData>
  <mergeCells count="4">
    <mergeCell ref="A1:C1"/>
    <mergeCell ref="A9:F9"/>
    <mergeCell ref="A11:F11"/>
    <mergeCell ref="A15:F15"/>
  </mergeCells>
  <phoneticPr fontId="17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pane xSplit="2" ySplit="1" topLeftCell="G2" activePane="bottomRight" state="frozen"/>
      <selection pane="topRight"/>
      <selection pane="bottomLeft"/>
      <selection pane="bottomRight" activeCell="N24" sqref="N24"/>
    </sheetView>
  </sheetViews>
  <sheetFormatPr defaultColWidth="11" defaultRowHeight="13.5"/>
  <cols>
    <col min="1" max="1" width="5.125" style="14" customWidth="1"/>
    <col min="2" max="2" width="18" customWidth="1"/>
    <col min="3" max="10" width="12.5" customWidth="1"/>
    <col min="11" max="11" width="12" customWidth="1"/>
    <col min="13" max="13" width="11" style="74"/>
  </cols>
  <sheetData>
    <row r="1" spans="1:17">
      <c r="A1" s="75" t="s">
        <v>1</v>
      </c>
      <c r="B1" s="76" t="s">
        <v>52</v>
      </c>
      <c r="C1" s="76" t="s">
        <v>53</v>
      </c>
      <c r="D1" s="77" t="s">
        <v>54</v>
      </c>
      <c r="E1" s="77" t="s">
        <v>55</v>
      </c>
      <c r="F1" s="76" t="s">
        <v>56</v>
      </c>
      <c r="G1" s="76" t="s">
        <v>57</v>
      </c>
      <c r="H1" s="76" t="s">
        <v>58</v>
      </c>
      <c r="I1" s="76" t="s">
        <v>59</v>
      </c>
      <c r="J1" s="76" t="s">
        <v>60</v>
      </c>
      <c r="K1" s="83" t="s">
        <v>61</v>
      </c>
      <c r="L1" s="83" t="s">
        <v>62</v>
      </c>
      <c r="M1" s="84">
        <v>42919</v>
      </c>
      <c r="N1" s="85">
        <v>42920</v>
      </c>
      <c r="O1" s="86">
        <v>42921</v>
      </c>
      <c r="P1" s="86">
        <v>42922</v>
      </c>
      <c r="Q1" s="86">
        <v>42923</v>
      </c>
    </row>
    <row r="2" spans="1:17" ht="14.25">
      <c r="A2" s="30">
        <v>1</v>
      </c>
      <c r="B2" s="31" t="s">
        <v>63</v>
      </c>
      <c r="C2" s="78">
        <v>1.03E-2</v>
      </c>
      <c r="D2" s="78">
        <v>1.1070110701107E-2</v>
      </c>
      <c r="E2" s="79">
        <v>5.0167224080267603E-3</v>
      </c>
      <c r="F2" s="79">
        <v>5.73355817875211E-3</v>
      </c>
      <c r="G2" s="79">
        <v>9.7363083164300201E-3</v>
      </c>
      <c r="H2" s="78">
        <v>1.6241299303944301E-2</v>
      </c>
      <c r="I2" s="78">
        <v>1.23402379903041E-2</v>
      </c>
      <c r="J2" s="79">
        <v>6.8819481206987797E-3</v>
      </c>
      <c r="K2" s="81">
        <v>9.5602294455066905E-3</v>
      </c>
      <c r="L2" s="81">
        <v>0</v>
      </c>
      <c r="M2" s="82">
        <v>6.0070671378091899E-3</v>
      </c>
      <c r="N2" s="81">
        <v>1.2136974425661E-2</v>
      </c>
      <c r="O2" s="87">
        <v>5.6034482758620698E-3</v>
      </c>
      <c r="P2" s="87">
        <v>6.7057837384744299E-3</v>
      </c>
      <c r="Q2" s="81">
        <v>5.9363194819212102E-3</v>
      </c>
    </row>
    <row r="3" spans="1:17">
      <c r="A3" s="30">
        <v>2</v>
      </c>
      <c r="B3" s="32" t="s">
        <v>64</v>
      </c>
      <c r="C3" s="78">
        <v>6.1054202564276498E-4</v>
      </c>
      <c r="D3" s="79">
        <v>4.6210720887245802E-4</v>
      </c>
      <c r="E3" s="79">
        <v>1.58793171893609E-3</v>
      </c>
      <c r="F3" s="79">
        <v>7.2456767462081002E-4</v>
      </c>
      <c r="G3" s="79">
        <v>8.6105675146771002E-4</v>
      </c>
      <c r="H3" s="78">
        <v>6.2864327351697298E-4</v>
      </c>
      <c r="I3" s="78">
        <v>1.1297182349813901E-3</v>
      </c>
      <c r="J3" s="79">
        <v>8.1366965012204999E-4</v>
      </c>
      <c r="K3" s="81">
        <v>5.7183702644746201E-4</v>
      </c>
      <c r="L3" s="81">
        <v>0</v>
      </c>
      <c r="M3" s="82">
        <v>1.0287007509515501E-3</v>
      </c>
      <c r="N3" s="81">
        <v>5.0758558456939795E-4</v>
      </c>
      <c r="O3" s="81">
        <v>7.5604838709677396E-4</v>
      </c>
      <c r="P3" s="81">
        <v>6.3147259408941699E-4</v>
      </c>
      <c r="Q3" s="81">
        <v>1.48809523809524E-3</v>
      </c>
    </row>
    <row r="4" spans="1:17">
      <c r="A4" s="30">
        <v>3</v>
      </c>
      <c r="B4" s="32" t="s">
        <v>65</v>
      </c>
      <c r="C4" s="78" t="s">
        <v>66</v>
      </c>
      <c r="D4" s="79"/>
      <c r="E4" s="79"/>
      <c r="F4" s="80" t="s">
        <v>66</v>
      </c>
      <c r="G4" s="79" t="s">
        <v>66</v>
      </c>
      <c r="H4" s="78" t="s">
        <v>66</v>
      </c>
      <c r="I4" s="78" t="s">
        <v>66</v>
      </c>
      <c r="J4" s="79"/>
      <c r="K4" s="81" t="s">
        <v>66</v>
      </c>
      <c r="L4" s="81" t="s">
        <v>66</v>
      </c>
      <c r="M4" s="82" t="s">
        <v>66</v>
      </c>
      <c r="N4" s="81" t="s">
        <v>66</v>
      </c>
      <c r="O4" s="81" t="s">
        <v>66</v>
      </c>
      <c r="P4" s="81" t="s">
        <v>66</v>
      </c>
      <c r="Q4" s="81" t="s">
        <v>66</v>
      </c>
    </row>
    <row r="5" spans="1:17">
      <c r="A5" s="30">
        <v>4</v>
      </c>
      <c r="B5" s="32" t="s">
        <v>67</v>
      </c>
      <c r="C5" s="78" t="s">
        <v>66</v>
      </c>
      <c r="D5" s="79"/>
      <c r="E5" s="79"/>
      <c r="F5" s="80" t="s">
        <v>66</v>
      </c>
      <c r="G5" s="79" t="s">
        <v>66</v>
      </c>
      <c r="H5" s="78" t="s">
        <v>66</v>
      </c>
      <c r="I5" s="78" t="s">
        <v>66</v>
      </c>
      <c r="J5" s="79"/>
      <c r="K5" s="81" t="s">
        <v>66</v>
      </c>
      <c r="L5" s="81" t="s">
        <v>66</v>
      </c>
      <c r="M5" s="82" t="s">
        <v>66</v>
      </c>
      <c r="N5" s="81" t="s">
        <v>66</v>
      </c>
      <c r="O5" s="81" t="s">
        <v>66</v>
      </c>
      <c r="P5" s="81" t="s">
        <v>66</v>
      </c>
      <c r="Q5" s="81" t="s">
        <v>66</v>
      </c>
    </row>
    <row r="6" spans="1:17">
      <c r="A6" s="30">
        <v>5</v>
      </c>
      <c r="B6" s="32" t="s">
        <v>68</v>
      </c>
      <c r="C6" s="78">
        <v>7.9000000000000008E-3</v>
      </c>
      <c r="D6" s="78">
        <v>1.6000000000000001E-3</v>
      </c>
      <c r="E6" s="79">
        <v>0</v>
      </c>
      <c r="F6" s="79">
        <v>1.04712041884817E-3</v>
      </c>
      <c r="G6" s="79">
        <v>1.31233595800525E-3</v>
      </c>
      <c r="H6" s="78">
        <v>1.2077294685990301E-3</v>
      </c>
      <c r="I6" s="78">
        <v>0</v>
      </c>
      <c r="J6" s="79">
        <v>0</v>
      </c>
      <c r="K6" s="81">
        <v>3.0674846625766898E-3</v>
      </c>
      <c r="L6" s="81">
        <v>6.6666666666666697E-3</v>
      </c>
      <c r="M6" s="82">
        <v>0</v>
      </c>
      <c r="N6" s="81">
        <v>2.14822771213749E-3</v>
      </c>
      <c r="O6" s="81">
        <v>2.2962112514351299E-3</v>
      </c>
      <c r="P6" s="81">
        <v>0</v>
      </c>
      <c r="Q6" s="81">
        <v>0</v>
      </c>
    </row>
    <row r="7" spans="1:17">
      <c r="A7" s="30">
        <v>6</v>
      </c>
      <c r="B7" s="32" t="s">
        <v>69</v>
      </c>
      <c r="C7" s="78">
        <v>1.8E-3</v>
      </c>
      <c r="D7" s="78">
        <v>8.9999999999999998E-4</v>
      </c>
      <c r="E7" s="79">
        <v>3.2051282051282098E-3</v>
      </c>
      <c r="F7" s="79">
        <v>1.65140369313917E-3</v>
      </c>
      <c r="G7" s="79">
        <v>7.7220077220077198E-4</v>
      </c>
      <c r="H7" s="78">
        <v>3.5167926850712201E-4</v>
      </c>
      <c r="I7" s="78">
        <v>2.74536719286205E-3</v>
      </c>
      <c r="J7" s="79">
        <v>2.2870211549456802E-3</v>
      </c>
      <c r="K7" s="81">
        <v>2.8818443804034602E-3</v>
      </c>
      <c r="L7" s="81">
        <v>2.4844720496894398E-3</v>
      </c>
      <c r="M7" s="82">
        <v>1.09959158027019E-3</v>
      </c>
      <c r="N7" s="81">
        <v>4.9723756906077301E-3</v>
      </c>
      <c r="O7" s="81">
        <v>2.7717283706196801E-3</v>
      </c>
      <c r="P7" s="81">
        <v>1.8094089264173701E-3</v>
      </c>
      <c r="Q7" s="81">
        <v>3.7602820211515898E-3</v>
      </c>
    </row>
    <row r="8" spans="1:17">
      <c r="A8" s="30">
        <v>7</v>
      </c>
      <c r="B8" s="32" t="s">
        <v>70</v>
      </c>
      <c r="C8" s="78">
        <v>0</v>
      </c>
      <c r="D8" s="78">
        <v>0</v>
      </c>
      <c r="E8" s="79">
        <v>0</v>
      </c>
      <c r="F8" s="79">
        <v>3.2102728731942202E-3</v>
      </c>
      <c r="G8" s="79">
        <v>2.66666666666667E-3</v>
      </c>
      <c r="H8" s="78">
        <v>0</v>
      </c>
      <c r="I8" s="78">
        <v>2.80112044817927E-3</v>
      </c>
      <c r="J8" s="79">
        <v>1.24555160142349E-2</v>
      </c>
      <c r="K8" s="81">
        <v>0</v>
      </c>
      <c r="L8" s="81">
        <v>0</v>
      </c>
      <c r="M8" s="82">
        <v>0</v>
      </c>
      <c r="N8" s="81">
        <v>0</v>
      </c>
      <c r="O8" s="81">
        <v>3.8986354775828501E-3</v>
      </c>
      <c r="P8" s="81">
        <v>0</v>
      </c>
      <c r="Q8" s="81">
        <v>4.65116279069767E-3</v>
      </c>
    </row>
    <row r="9" spans="1:17">
      <c r="A9" s="30">
        <v>8</v>
      </c>
      <c r="B9" s="32" t="s">
        <v>71</v>
      </c>
      <c r="C9" s="78">
        <v>4.5999999999999999E-3</v>
      </c>
      <c r="D9" s="78">
        <v>0</v>
      </c>
      <c r="E9" s="79">
        <v>0</v>
      </c>
      <c r="F9" s="79">
        <v>1.2070006035003E-3</v>
      </c>
      <c r="G9" s="79">
        <v>0</v>
      </c>
      <c r="H9" s="78">
        <v>0</v>
      </c>
      <c r="I9" s="78">
        <v>0</v>
      </c>
      <c r="J9" s="79">
        <v>0</v>
      </c>
      <c r="K9" s="81">
        <v>0</v>
      </c>
      <c r="L9" s="81">
        <v>0</v>
      </c>
      <c r="M9" s="82">
        <v>0</v>
      </c>
      <c r="N9" s="81">
        <v>0</v>
      </c>
      <c r="O9" s="81">
        <v>0</v>
      </c>
      <c r="P9" s="81">
        <v>0</v>
      </c>
      <c r="Q9" s="81">
        <v>0</v>
      </c>
    </row>
    <row r="10" spans="1:17">
      <c r="A10" s="30">
        <v>9</v>
      </c>
      <c r="B10" s="32" t="s">
        <v>72</v>
      </c>
      <c r="C10" s="78">
        <v>4.0000000000000001E-3</v>
      </c>
      <c r="D10" s="78">
        <v>0</v>
      </c>
      <c r="E10" s="79">
        <v>3.6900369003690001E-3</v>
      </c>
      <c r="F10" s="79">
        <v>1.04712041884817E-3</v>
      </c>
      <c r="G10" s="79">
        <v>6.5616797900262499E-4</v>
      </c>
      <c r="H10" s="78">
        <v>1.2077294685990301E-3</v>
      </c>
      <c r="I10" s="78">
        <v>2.3696682464455E-3</v>
      </c>
      <c r="J10" s="79">
        <v>0</v>
      </c>
      <c r="K10" s="81">
        <v>0</v>
      </c>
      <c r="L10" s="81">
        <v>6.6666666666666697E-3</v>
      </c>
      <c r="M10" s="82">
        <v>1.0277492291880801E-3</v>
      </c>
      <c r="N10" s="81">
        <v>2.14822771213749E-3</v>
      </c>
      <c r="O10" s="81">
        <v>0</v>
      </c>
      <c r="P10" s="81">
        <v>0</v>
      </c>
      <c r="Q10" s="81">
        <v>0</v>
      </c>
    </row>
    <row r="11" spans="1:17">
      <c r="A11" s="30">
        <v>10</v>
      </c>
      <c r="B11" s="32" t="s">
        <v>73</v>
      </c>
      <c r="C11" s="78">
        <v>2.7000000000000001E-3</v>
      </c>
      <c r="D11" s="78">
        <v>0</v>
      </c>
      <c r="E11" s="79">
        <v>0</v>
      </c>
      <c r="F11" s="79">
        <v>0</v>
      </c>
      <c r="G11" s="79">
        <v>0</v>
      </c>
      <c r="H11" s="78">
        <v>0</v>
      </c>
      <c r="I11" s="78">
        <v>2.9673590504451001E-3</v>
      </c>
      <c r="J11" s="79">
        <v>0</v>
      </c>
      <c r="K11" s="81">
        <v>0</v>
      </c>
      <c r="L11" s="81">
        <v>0</v>
      </c>
      <c r="M11" s="82">
        <v>0</v>
      </c>
      <c r="N11" s="81">
        <v>7.0588235294117598E-3</v>
      </c>
      <c r="O11" s="81">
        <v>0</v>
      </c>
      <c r="P11" s="81">
        <v>0</v>
      </c>
      <c r="Q11" s="81">
        <v>0</v>
      </c>
    </row>
    <row r="12" spans="1:17">
      <c r="A12" s="30">
        <v>11</v>
      </c>
      <c r="B12" s="32" t="s">
        <v>74</v>
      </c>
      <c r="C12" s="78">
        <v>1.1999999999999999E-3</v>
      </c>
      <c r="D12" s="78">
        <v>1E-4</v>
      </c>
      <c r="E12" s="79">
        <v>7.9396585946804295E-4</v>
      </c>
      <c r="F12" s="79">
        <v>4.3474060477248603E-4</v>
      </c>
      <c r="G12" s="79">
        <v>7.8277886497064595E-5</v>
      </c>
      <c r="H12" s="78">
        <v>9.7153960452623202E-4</v>
      </c>
      <c r="I12" s="78">
        <v>5.9808612440191396E-4</v>
      </c>
      <c r="J12" s="79">
        <v>1.1391375101708701E-3</v>
      </c>
      <c r="K12" s="81">
        <v>7.14796283059328E-4</v>
      </c>
      <c r="L12" s="81">
        <v>4.5146726862302502E-4</v>
      </c>
      <c r="M12" s="82">
        <v>4.1148030038061902E-4</v>
      </c>
      <c r="N12" s="81">
        <v>3.38390389712932E-4</v>
      </c>
      <c r="O12" s="81">
        <v>5.6703629032258101E-4</v>
      </c>
      <c r="P12" s="81">
        <v>1.2629451881788299E-4</v>
      </c>
      <c r="Q12" s="81">
        <v>7.4404761904761898E-5</v>
      </c>
    </row>
    <row r="13" spans="1:17">
      <c r="A13" s="30">
        <v>12</v>
      </c>
      <c r="B13" s="32" t="s">
        <v>75</v>
      </c>
      <c r="C13" s="56" t="s">
        <v>66</v>
      </c>
      <c r="D13" s="56" t="s">
        <v>66</v>
      </c>
      <c r="E13" s="56"/>
      <c r="F13" s="56" t="s">
        <v>66</v>
      </c>
      <c r="G13" s="56" t="s">
        <v>66</v>
      </c>
      <c r="H13" s="56" t="s">
        <v>66</v>
      </c>
      <c r="I13" s="56" t="s">
        <v>66</v>
      </c>
      <c r="J13" s="56" t="s">
        <v>66</v>
      </c>
      <c r="K13" s="88" t="s">
        <v>66</v>
      </c>
      <c r="L13" s="88" t="s">
        <v>66</v>
      </c>
      <c r="M13" s="89" t="s">
        <v>66</v>
      </c>
      <c r="N13" s="88" t="s">
        <v>66</v>
      </c>
      <c r="O13" s="81" t="s">
        <v>66</v>
      </c>
      <c r="P13" s="81" t="s">
        <v>66</v>
      </c>
      <c r="Q13" s="81" t="s">
        <v>66</v>
      </c>
    </row>
    <row r="14" spans="1:17">
      <c r="A14" s="30">
        <v>13</v>
      </c>
      <c r="B14" s="32" t="s">
        <v>76</v>
      </c>
      <c r="C14" s="56" t="s">
        <v>66</v>
      </c>
      <c r="D14" s="56" t="s">
        <v>66</v>
      </c>
      <c r="E14" s="56"/>
      <c r="F14" s="56" t="s">
        <v>66</v>
      </c>
      <c r="G14" s="56" t="s">
        <v>66</v>
      </c>
      <c r="H14" s="56" t="s">
        <v>66</v>
      </c>
      <c r="I14" s="56" t="s">
        <v>66</v>
      </c>
      <c r="J14" s="56" t="s">
        <v>66</v>
      </c>
      <c r="K14" s="88" t="s">
        <v>66</v>
      </c>
      <c r="L14" s="88" t="s">
        <v>66</v>
      </c>
      <c r="M14" s="89" t="s">
        <v>66</v>
      </c>
      <c r="N14" s="88" t="s">
        <v>66</v>
      </c>
      <c r="O14" s="81" t="s">
        <v>66</v>
      </c>
      <c r="P14" s="81" t="s">
        <v>66</v>
      </c>
      <c r="Q14" s="81" t="s">
        <v>66</v>
      </c>
    </row>
    <row r="15" spans="1:17">
      <c r="A15" s="30">
        <v>14</v>
      </c>
      <c r="B15" s="32" t="s">
        <v>77</v>
      </c>
      <c r="C15" s="78">
        <v>8.5000000000000006E-3</v>
      </c>
      <c r="D15" s="78">
        <v>5.7999999999999996E-3</v>
      </c>
      <c r="E15" s="78">
        <v>6.7487098054783597E-3</v>
      </c>
      <c r="F15" s="81">
        <v>4.0575789778765298E-3</v>
      </c>
      <c r="G15" s="81">
        <v>5.8708414872798396E-3</v>
      </c>
      <c r="H15" s="50">
        <v>4.5719510801234403E-3</v>
      </c>
      <c r="I15" s="78">
        <v>5.5156831472620901E-3</v>
      </c>
      <c r="J15" s="81">
        <v>4.8006509357201004E-3</v>
      </c>
      <c r="K15" s="81">
        <v>5.8613295210864901E-3</v>
      </c>
      <c r="L15" s="81">
        <v>3.16027088036117E-3</v>
      </c>
      <c r="M15" s="82">
        <v>4.0119329287110397E-3</v>
      </c>
      <c r="N15" s="81">
        <v>6.7114093959731499E-3</v>
      </c>
      <c r="O15" s="81">
        <v>6.3004032258064504E-3</v>
      </c>
      <c r="P15" s="81">
        <v>3.7888355645365E-3</v>
      </c>
      <c r="Q15" s="81">
        <v>6.0267857142857102E-3</v>
      </c>
    </row>
    <row r="16" spans="1:17">
      <c r="A16" s="38" t="s">
        <v>66</v>
      </c>
      <c r="B16" s="2" t="s">
        <v>66</v>
      </c>
      <c r="C16" s="79"/>
      <c r="D16" s="79"/>
      <c r="E16" s="79"/>
      <c r="F16" s="79"/>
      <c r="G16" s="79"/>
      <c r="H16" s="79"/>
      <c r="I16" s="79"/>
      <c r="J16" s="79"/>
      <c r="K16" s="2"/>
      <c r="L16" s="2"/>
      <c r="M16" s="90"/>
      <c r="N16" s="2"/>
      <c r="O16" s="2"/>
      <c r="P16" s="2"/>
      <c r="Q16" s="2"/>
    </row>
    <row r="17" spans="1:17">
      <c r="A17" s="38">
        <v>1</v>
      </c>
      <c r="B17" s="2" t="s">
        <v>78</v>
      </c>
      <c r="C17" s="79">
        <v>2.8E-3</v>
      </c>
      <c r="D17" s="79">
        <v>4.8999999999999998E-3</v>
      </c>
      <c r="E17" s="79">
        <v>3.1758634378721701E-3</v>
      </c>
      <c r="F17" s="82">
        <v>1.73896241908994E-3</v>
      </c>
      <c r="G17" s="79">
        <v>2.9745596868884501E-3</v>
      </c>
      <c r="H17" s="81">
        <v>3.02891759058178E-3</v>
      </c>
      <c r="I17" s="81">
        <v>3.0568846358320001E-3</v>
      </c>
      <c r="J17" s="81">
        <v>1.95280716029292E-3</v>
      </c>
      <c r="K17" s="81">
        <v>2.1443888491779802E-3</v>
      </c>
      <c r="L17" s="81">
        <v>9.0293453724605004E-4</v>
      </c>
      <c r="M17" s="81">
        <v>2.0574015019031002E-3</v>
      </c>
      <c r="N17" s="81">
        <v>2.4251311262760101E-3</v>
      </c>
      <c r="O17" s="81">
        <v>1.70110887096774E-3</v>
      </c>
      <c r="P17" s="82">
        <v>1.83127052285931E-3</v>
      </c>
      <c r="Q17" s="81">
        <v>2.6785714285714299E-3</v>
      </c>
    </row>
    <row r="18" spans="1:17">
      <c r="A18" s="38">
        <v>2</v>
      </c>
      <c r="B18" s="2" t="s">
        <v>79</v>
      </c>
      <c r="C18" s="79">
        <v>4.4999999999999997E-3</v>
      </c>
      <c r="D18" s="79">
        <v>8.0000000000000004E-4</v>
      </c>
      <c r="E18" s="79">
        <v>2.7788805081381501E-3</v>
      </c>
      <c r="F18" s="82">
        <v>1.8838759540141001E-3</v>
      </c>
      <c r="G18" s="79">
        <v>2.8180039138943199E-3</v>
      </c>
      <c r="H18" s="81">
        <v>5.7149388501543004E-4</v>
      </c>
      <c r="I18" s="81">
        <v>1.8607123870281799E-3</v>
      </c>
      <c r="J18" s="81">
        <v>1.7087062652563099E-3</v>
      </c>
      <c r="K18" s="81">
        <v>3.0021443888491798E-3</v>
      </c>
      <c r="L18" s="81">
        <v>1.8058690744921001E-3</v>
      </c>
      <c r="M18" s="81">
        <v>1.5430511264273199E-3</v>
      </c>
      <c r="N18" s="81">
        <v>3.9478878799842103E-3</v>
      </c>
      <c r="O18" s="81">
        <v>4.0322580645161298E-3</v>
      </c>
      <c r="P18" s="81">
        <v>1.83127052285931E-3</v>
      </c>
      <c r="Q18" s="81">
        <v>3.27380952380952E-3</v>
      </c>
    </row>
    <row r="19" spans="1:17">
      <c r="A19" s="38">
        <v>3</v>
      </c>
      <c r="B19" s="2" t="s">
        <v>80</v>
      </c>
      <c r="C19" s="79">
        <v>1.1999999999999999E-3</v>
      </c>
      <c r="D19" s="79">
        <v>1E-4</v>
      </c>
      <c r="E19" s="79">
        <v>7.9396585946804295E-4</v>
      </c>
      <c r="F19" s="82">
        <v>4.3474060477248603E-4</v>
      </c>
      <c r="G19" s="79">
        <v>7.8277886497064595E-5</v>
      </c>
      <c r="H19" s="81">
        <v>9.7153960452623202E-4</v>
      </c>
      <c r="I19" s="81">
        <v>5.9808612440191396E-4</v>
      </c>
      <c r="J19" s="81">
        <v>1.1391375101708701E-3</v>
      </c>
      <c r="K19" s="81">
        <v>7.14796283059328E-4</v>
      </c>
      <c r="L19" s="81">
        <v>4.5146726862302502E-4</v>
      </c>
      <c r="M19" s="82">
        <v>4.1148030038061902E-4</v>
      </c>
      <c r="N19" s="81">
        <v>3.38390389712932E-4</v>
      </c>
      <c r="O19" s="81">
        <v>5.6703629032258101E-4</v>
      </c>
      <c r="P19" s="81">
        <v>1.2629451881788299E-4</v>
      </c>
      <c r="Q19" s="81">
        <v>7.4404761904761898E-5</v>
      </c>
    </row>
    <row r="21" spans="1:17">
      <c r="B21" t="s">
        <v>81</v>
      </c>
      <c r="C21" t="s">
        <v>66</v>
      </c>
    </row>
    <row r="22" spans="1:17">
      <c r="A22" s="30">
        <v>1</v>
      </c>
      <c r="B22" s="32" t="s">
        <v>82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91"/>
      <c r="N22" s="34">
        <v>4</v>
      </c>
    </row>
    <row r="23" spans="1:17">
      <c r="A23" s="30">
        <v>2</v>
      </c>
      <c r="B23" s="32" t="s">
        <v>83</v>
      </c>
      <c r="C23" s="34"/>
      <c r="D23" s="34"/>
      <c r="E23" s="34"/>
      <c r="F23" s="34"/>
      <c r="G23" s="34"/>
      <c r="H23" s="34"/>
      <c r="I23" s="34"/>
      <c r="J23" s="34"/>
      <c r="K23" s="34" t="s">
        <v>66</v>
      </c>
      <c r="L23" s="34" t="s">
        <v>66</v>
      </c>
      <c r="M23" s="91" t="s">
        <v>66</v>
      </c>
      <c r="N23" s="34">
        <v>3</v>
      </c>
    </row>
    <row r="24" spans="1:17">
      <c r="A24" s="30">
        <v>3</v>
      </c>
      <c r="B24" s="32" t="s">
        <v>84</v>
      </c>
      <c r="C24" s="34"/>
      <c r="D24" s="34"/>
      <c r="E24" s="34"/>
      <c r="F24" s="34"/>
      <c r="G24" s="34"/>
      <c r="H24" s="34"/>
      <c r="I24" s="34" t="s">
        <v>66</v>
      </c>
      <c r="J24" s="34" t="s">
        <v>66</v>
      </c>
      <c r="K24" s="34" t="s">
        <v>66</v>
      </c>
      <c r="L24" s="34" t="s">
        <v>66</v>
      </c>
      <c r="M24" s="91" t="s">
        <v>66</v>
      </c>
      <c r="N24" s="34">
        <v>1</v>
      </c>
    </row>
    <row r="25" spans="1:17">
      <c r="J25" s="44" t="s">
        <v>66</v>
      </c>
      <c r="K25" s="44" t="s">
        <v>66</v>
      </c>
      <c r="L25" s="44" t="s">
        <v>66</v>
      </c>
      <c r="M25" s="92" t="s">
        <v>66</v>
      </c>
      <c r="N25" s="44" t="s">
        <v>66</v>
      </c>
    </row>
  </sheetData>
  <phoneticPr fontId="1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C21" sqref="C21"/>
    </sheetView>
  </sheetViews>
  <sheetFormatPr defaultColWidth="9" defaultRowHeight="13.5"/>
  <cols>
    <col min="1" max="1" width="5.125" style="14" customWidth="1"/>
    <col min="2" max="2" width="18" customWidth="1"/>
    <col min="4" max="4" width="18" customWidth="1"/>
    <col min="6" max="6" width="14.5" style="44" customWidth="1"/>
    <col min="7" max="8" width="12.5" customWidth="1"/>
    <col min="9" max="11" width="10.625" customWidth="1"/>
    <col min="12" max="12" width="4.5" customWidth="1"/>
    <col min="13" max="13" width="5.125" customWidth="1"/>
    <col min="14" max="14" width="20.5" customWidth="1"/>
  </cols>
  <sheetData>
    <row r="1" spans="1:15">
      <c r="A1" s="30" t="s">
        <v>1</v>
      </c>
      <c r="B1" s="32" t="s">
        <v>52</v>
      </c>
      <c r="C1" s="32" t="s">
        <v>85</v>
      </c>
      <c r="D1" s="32" t="s">
        <v>86</v>
      </c>
      <c r="E1" s="32" t="s">
        <v>87</v>
      </c>
      <c r="F1" s="45" t="s">
        <v>88</v>
      </c>
      <c r="G1" s="46" t="s">
        <v>89</v>
      </c>
      <c r="H1" s="47" t="s">
        <v>90</v>
      </c>
      <c r="I1" s="63" t="s">
        <v>91</v>
      </c>
      <c r="J1" s="64" t="s">
        <v>92</v>
      </c>
      <c r="K1" s="65" t="s">
        <v>93</v>
      </c>
      <c r="M1" s="32" t="s">
        <v>1</v>
      </c>
      <c r="N1" s="32" t="s">
        <v>94</v>
      </c>
      <c r="O1" s="32" t="s">
        <v>87</v>
      </c>
    </row>
    <row r="2" spans="1:15" s="11" customFormat="1">
      <c r="A2" s="48"/>
      <c r="B2" s="49"/>
      <c r="C2" s="49"/>
      <c r="D2" s="49"/>
      <c r="E2" s="49"/>
      <c r="F2" s="50"/>
      <c r="G2" s="49"/>
      <c r="H2" s="49"/>
      <c r="I2" s="49"/>
      <c r="J2" s="49"/>
      <c r="K2" s="49"/>
      <c r="M2" s="32">
        <v>1</v>
      </c>
      <c r="N2" s="32" t="s">
        <v>95</v>
      </c>
      <c r="O2" s="32">
        <v>1423</v>
      </c>
    </row>
    <row r="3" spans="1:15" ht="14.25">
      <c r="A3" s="30">
        <v>1</v>
      </c>
      <c r="B3" s="31" t="s">
        <v>63</v>
      </c>
      <c r="C3" s="32">
        <f>'1号门诊故障统计'!C34+'2号门诊故障统计'!C56</f>
        <v>11</v>
      </c>
      <c r="D3" s="31" t="s">
        <v>96</v>
      </c>
      <c r="E3" s="32" t="e">
        <f>O18+O3</f>
        <v>#VALUE!</v>
      </c>
      <c r="F3" s="51" t="e">
        <f>C3/E3</f>
        <v>#VALUE!</v>
      </c>
      <c r="G3" s="46">
        <f>C3</f>
        <v>11</v>
      </c>
      <c r="H3" s="52"/>
      <c r="I3" s="52"/>
      <c r="J3" s="52"/>
      <c r="K3" s="52"/>
      <c r="M3" s="32">
        <v>2</v>
      </c>
      <c r="N3" s="32" t="s">
        <v>97</v>
      </c>
      <c r="O3" s="32">
        <v>430</v>
      </c>
    </row>
    <row r="4" spans="1:15">
      <c r="A4" s="30">
        <v>2</v>
      </c>
      <c r="B4" s="32" t="s">
        <v>64</v>
      </c>
      <c r="C4" s="32">
        <f>'1号门诊故障统计'!C35+'2号门诊故障统计'!C57</f>
        <v>20</v>
      </c>
      <c r="D4" s="32" t="s">
        <v>98</v>
      </c>
      <c r="E4" s="53">
        <f>O20</f>
        <v>13440</v>
      </c>
      <c r="F4" s="51">
        <f t="shared" ref="F4:F16" si="0">C4/E4</f>
        <v>1.488095238095238E-3</v>
      </c>
      <c r="G4" s="46">
        <f t="shared" ref="G4:G5" si="1">C4</f>
        <v>20</v>
      </c>
      <c r="H4" s="52"/>
      <c r="I4" s="52"/>
      <c r="J4" s="52"/>
      <c r="K4" s="52"/>
      <c r="M4" s="32">
        <v>3</v>
      </c>
      <c r="N4" s="32" t="s">
        <v>99</v>
      </c>
      <c r="O4" s="32">
        <v>2062</v>
      </c>
    </row>
    <row r="5" spans="1:15">
      <c r="A5" s="30">
        <v>3</v>
      </c>
      <c r="B5" s="32" t="s">
        <v>65</v>
      </c>
      <c r="C5" s="32">
        <f>'1号门诊故障统计'!C36+'2号门诊故障统计'!C58</f>
        <v>5</v>
      </c>
      <c r="D5" s="2" t="s">
        <v>100</v>
      </c>
      <c r="E5" s="54" t="s">
        <v>101</v>
      </c>
      <c r="F5" s="51" t="e">
        <f t="shared" si="0"/>
        <v>#VALUE!</v>
      </c>
      <c r="G5" s="46">
        <f t="shared" si="1"/>
        <v>5</v>
      </c>
      <c r="H5" s="52"/>
      <c r="I5" s="52"/>
      <c r="J5" s="52"/>
      <c r="K5" s="52"/>
      <c r="M5" s="32">
        <v>4</v>
      </c>
      <c r="N5" s="32" t="s">
        <v>102</v>
      </c>
      <c r="O5" s="32">
        <v>2083</v>
      </c>
    </row>
    <row r="6" spans="1:15">
      <c r="A6" s="30">
        <v>4</v>
      </c>
      <c r="B6" s="32" t="s">
        <v>67</v>
      </c>
      <c r="C6" s="32">
        <f>'1号门诊故障统计'!C37+'2号门诊故障统计'!C59</f>
        <v>0</v>
      </c>
      <c r="D6" s="54" t="s">
        <v>103</v>
      </c>
      <c r="E6" s="54" t="s">
        <v>101</v>
      </c>
      <c r="F6" s="51" t="e">
        <f t="shared" si="0"/>
        <v>#VALUE!</v>
      </c>
      <c r="G6" s="52"/>
      <c r="H6" s="47">
        <f>C6</f>
        <v>0</v>
      </c>
      <c r="I6" s="52"/>
      <c r="J6" s="52"/>
      <c r="K6" s="52"/>
      <c r="M6" s="32">
        <v>5</v>
      </c>
      <c r="N6" s="32" t="s">
        <v>104</v>
      </c>
      <c r="O6" s="32">
        <v>126</v>
      </c>
    </row>
    <row r="7" spans="1:15">
      <c r="A7" s="30">
        <v>5</v>
      </c>
      <c r="B7" s="32" t="s">
        <v>68</v>
      </c>
      <c r="C7" s="32">
        <f>'1号门诊故障统计'!C38+'2号门诊故障统计'!C60</f>
        <v>0</v>
      </c>
      <c r="D7" s="53" t="s">
        <v>105</v>
      </c>
      <c r="E7" s="32">
        <f>O11</f>
        <v>743</v>
      </c>
      <c r="F7" s="51">
        <f t="shared" si="0"/>
        <v>0</v>
      </c>
      <c r="G7" s="52"/>
      <c r="H7" s="47">
        <f t="shared" ref="H7:H12" si="2">C7</f>
        <v>0</v>
      </c>
      <c r="I7" s="52"/>
      <c r="J7" s="52"/>
      <c r="K7" s="52"/>
      <c r="M7" s="2">
        <v>6</v>
      </c>
      <c r="N7" s="2" t="s">
        <v>106</v>
      </c>
      <c r="O7" s="54"/>
    </row>
    <row r="8" spans="1:15">
      <c r="A8" s="30">
        <v>6</v>
      </c>
      <c r="B8" s="32" t="s">
        <v>69</v>
      </c>
      <c r="C8" s="32">
        <f>'1号门诊故障统计'!C39+'2号门诊故障统计'!C61</f>
        <v>16</v>
      </c>
      <c r="D8" s="32" t="s">
        <v>107</v>
      </c>
      <c r="E8" s="32">
        <f>O10</f>
        <v>4255</v>
      </c>
      <c r="F8" s="51">
        <f t="shared" si="0"/>
        <v>3.7602820211515863E-3</v>
      </c>
      <c r="G8" s="52"/>
      <c r="H8" s="47">
        <f t="shared" si="2"/>
        <v>16</v>
      </c>
      <c r="I8" s="52"/>
      <c r="J8" s="52"/>
      <c r="K8" s="52"/>
      <c r="M8" s="32">
        <v>7</v>
      </c>
      <c r="N8" s="32" t="s">
        <v>108</v>
      </c>
      <c r="O8" s="32">
        <v>743</v>
      </c>
    </row>
    <row r="9" spans="1:15">
      <c r="A9" s="30">
        <v>7</v>
      </c>
      <c r="B9" s="32" t="s">
        <v>70</v>
      </c>
      <c r="C9" s="32">
        <f>'1号门诊故障统计'!C40+'2号门诊故障统计'!C62</f>
        <v>2</v>
      </c>
      <c r="D9" s="53" t="s">
        <v>109</v>
      </c>
      <c r="E9" s="53">
        <f>O3</f>
        <v>430</v>
      </c>
      <c r="F9" s="51">
        <f t="shared" si="0"/>
        <v>4.6511627906976744E-3</v>
      </c>
      <c r="G9" s="52"/>
      <c r="H9" s="47">
        <f t="shared" si="2"/>
        <v>2</v>
      </c>
      <c r="I9" s="52"/>
      <c r="J9" s="52"/>
      <c r="K9" s="52"/>
      <c r="M9" s="2">
        <v>8</v>
      </c>
      <c r="N9" s="2" t="s">
        <v>110</v>
      </c>
      <c r="O9" s="54"/>
    </row>
    <row r="10" spans="1:15">
      <c r="A10" s="30">
        <v>8</v>
      </c>
      <c r="B10" s="32" t="s">
        <v>71</v>
      </c>
      <c r="C10" s="32">
        <f>'1号门诊故障统计'!C41+'2号门诊故障统计'!C63</f>
        <v>0</v>
      </c>
      <c r="D10" s="53" t="s">
        <v>111</v>
      </c>
      <c r="E10" s="32">
        <f>O12+O15</f>
        <v>1224</v>
      </c>
      <c r="F10" s="51">
        <f t="shared" si="0"/>
        <v>0</v>
      </c>
      <c r="G10" s="52"/>
      <c r="H10" s="47">
        <f t="shared" si="2"/>
        <v>0</v>
      </c>
      <c r="I10" s="52"/>
      <c r="J10" s="52"/>
      <c r="K10" s="52"/>
      <c r="M10" s="32">
        <v>9</v>
      </c>
      <c r="N10" s="32" t="s">
        <v>112</v>
      </c>
      <c r="O10" s="32">
        <v>4255</v>
      </c>
    </row>
    <row r="11" spans="1:15">
      <c r="A11" s="30">
        <v>9</v>
      </c>
      <c r="B11" s="32" t="s">
        <v>72</v>
      </c>
      <c r="C11" s="32">
        <f>'1号门诊故障统计'!C42+'2号门诊故障统计'!C64</f>
        <v>0</v>
      </c>
      <c r="D11" s="53" t="s">
        <v>105</v>
      </c>
      <c r="E11" s="32">
        <f>O11</f>
        <v>743</v>
      </c>
      <c r="F11" s="51">
        <f t="shared" si="0"/>
        <v>0</v>
      </c>
      <c r="G11" s="52"/>
      <c r="H11" s="47">
        <f t="shared" si="2"/>
        <v>0</v>
      </c>
      <c r="I11" s="52"/>
      <c r="J11" s="52"/>
      <c r="K11" s="52"/>
      <c r="M11" s="32">
        <v>10</v>
      </c>
      <c r="N11" s="32" t="s">
        <v>113</v>
      </c>
      <c r="O11" s="32">
        <v>743</v>
      </c>
    </row>
    <row r="12" spans="1:15">
      <c r="A12" s="30">
        <v>10</v>
      </c>
      <c r="B12" s="32" t="s">
        <v>73</v>
      </c>
      <c r="C12" s="32">
        <f>'1号门诊故障统计'!C43+'2号门诊故障统计'!C65</f>
        <v>0</v>
      </c>
      <c r="D12" s="53" t="s">
        <v>114</v>
      </c>
      <c r="E12" s="32">
        <f>O17</f>
        <v>351</v>
      </c>
      <c r="F12" s="51">
        <f t="shared" si="0"/>
        <v>0</v>
      </c>
      <c r="G12" s="52"/>
      <c r="H12" s="47">
        <f t="shared" si="2"/>
        <v>0</v>
      </c>
      <c r="I12" s="52"/>
      <c r="J12" s="52"/>
      <c r="K12" s="52"/>
      <c r="M12" s="32">
        <v>11</v>
      </c>
      <c r="N12" s="32" t="s">
        <v>115</v>
      </c>
      <c r="O12" s="32">
        <v>858</v>
      </c>
    </row>
    <row r="13" spans="1:15">
      <c r="A13" s="30">
        <v>11</v>
      </c>
      <c r="B13" s="32" t="s">
        <v>74</v>
      </c>
      <c r="C13" s="32">
        <f>'1号门诊故障统计'!C44+'2号门诊故障统计'!C66</f>
        <v>1</v>
      </c>
      <c r="D13" s="53" t="s">
        <v>116</v>
      </c>
      <c r="E13" s="53">
        <f>O20</f>
        <v>13440</v>
      </c>
      <c r="F13" s="51">
        <f t="shared" si="0"/>
        <v>7.4404761904761911E-5</v>
      </c>
      <c r="G13" s="52"/>
      <c r="H13" s="52"/>
      <c r="I13" s="63">
        <f>C13</f>
        <v>1</v>
      </c>
      <c r="J13" s="52"/>
      <c r="K13" s="52"/>
      <c r="M13" s="2">
        <v>12</v>
      </c>
      <c r="N13" s="2" t="s">
        <v>117</v>
      </c>
      <c r="O13" s="54"/>
    </row>
    <row r="14" spans="1:15">
      <c r="A14" s="30">
        <v>12</v>
      </c>
      <c r="B14" s="32" t="s">
        <v>75</v>
      </c>
      <c r="C14" s="32">
        <f>'1号门诊故障统计'!C45+'2号门诊故障统计'!C67</f>
        <v>0</v>
      </c>
      <c r="D14" s="55" t="s">
        <v>66</v>
      </c>
      <c r="E14" s="55" t="s">
        <v>66</v>
      </c>
      <c r="F14" s="56" t="s">
        <v>66</v>
      </c>
      <c r="G14" s="46">
        <f>C14</f>
        <v>0</v>
      </c>
      <c r="H14" s="52"/>
      <c r="I14" s="52"/>
      <c r="J14" s="52"/>
      <c r="K14" s="52"/>
      <c r="M14" s="2">
        <v>13</v>
      </c>
      <c r="N14" s="2" t="s">
        <v>118</v>
      </c>
      <c r="O14" s="54"/>
    </row>
    <row r="15" spans="1:15">
      <c r="A15" s="30">
        <v>13</v>
      </c>
      <c r="B15" s="32" t="s">
        <v>76</v>
      </c>
      <c r="C15" s="32">
        <f>'1号门诊故障统计'!C46+'2号门诊故障统计'!C68</f>
        <v>26</v>
      </c>
      <c r="D15" s="57" t="s">
        <v>66</v>
      </c>
      <c r="E15" s="57" t="s">
        <v>66</v>
      </c>
      <c r="F15" s="56" t="s">
        <v>66</v>
      </c>
      <c r="G15" s="2"/>
      <c r="H15" s="47">
        <f t="shared" ref="H15" si="3">C15</f>
        <v>26</v>
      </c>
      <c r="I15" s="2"/>
      <c r="J15" s="2"/>
      <c r="K15" s="2"/>
      <c r="M15" s="32">
        <v>14</v>
      </c>
      <c r="N15" s="32" t="s">
        <v>119</v>
      </c>
      <c r="O15" s="32">
        <v>366</v>
      </c>
    </row>
    <row r="16" spans="1:15">
      <c r="A16" s="30">
        <v>14</v>
      </c>
      <c r="B16" s="32" t="s">
        <v>77</v>
      </c>
      <c r="C16" s="32">
        <f>'1号门诊故障统计'!C47+'2号门诊故障统计'!C69</f>
        <v>81</v>
      </c>
      <c r="D16" s="32" t="s">
        <v>116</v>
      </c>
      <c r="E16" s="32">
        <f>O20</f>
        <v>13440</v>
      </c>
      <c r="F16" s="51">
        <f t="shared" si="0"/>
        <v>6.0267857142857146E-3</v>
      </c>
      <c r="G16" s="52"/>
      <c r="H16" s="52"/>
      <c r="I16" s="52"/>
      <c r="J16" s="66">
        <f>C16</f>
        <v>81</v>
      </c>
      <c r="K16" s="65"/>
      <c r="M16" s="2">
        <v>15</v>
      </c>
      <c r="N16" s="2" t="s">
        <v>120</v>
      </c>
      <c r="O16" s="54"/>
    </row>
    <row r="17" spans="1:15">
      <c r="F17" s="44" t="s">
        <v>121</v>
      </c>
      <c r="G17" s="58">
        <f t="shared" ref="G17:J17" si="4">SUM(G3:G16)</f>
        <v>36</v>
      </c>
      <c r="H17" s="59">
        <f t="shared" si="4"/>
        <v>44</v>
      </c>
      <c r="I17" s="67">
        <f t="shared" si="4"/>
        <v>1</v>
      </c>
      <c r="J17" s="68">
        <f t="shared" si="4"/>
        <v>81</v>
      </c>
      <c r="K17" s="69">
        <f>'1号门诊故障统计'!AC32+'2号门诊故障统计'!AC54</f>
        <v>21</v>
      </c>
      <c r="M17" s="32">
        <v>16</v>
      </c>
      <c r="N17" s="32" t="s">
        <v>122</v>
      </c>
      <c r="O17" s="32">
        <v>351</v>
      </c>
    </row>
    <row r="18" spans="1:15">
      <c r="B18" t="s">
        <v>66</v>
      </c>
      <c r="C18" t="s">
        <v>66</v>
      </c>
      <c r="D18" t="s">
        <v>66</v>
      </c>
      <c r="F18" s="44" t="s">
        <v>123</v>
      </c>
      <c r="G18" s="60">
        <f>O20</f>
        <v>13440</v>
      </c>
      <c r="H18" s="60">
        <f>O20</f>
        <v>13440</v>
      </c>
      <c r="I18" s="60">
        <f>O20</f>
        <v>13440</v>
      </c>
      <c r="J18" s="60">
        <f>O20</f>
        <v>13440</v>
      </c>
      <c r="K18" s="70">
        <f>O20</f>
        <v>13440</v>
      </c>
      <c r="M18" s="2">
        <v>17</v>
      </c>
      <c r="N18" s="2" t="s">
        <v>124</v>
      </c>
      <c r="O18" s="54" t="s">
        <v>101</v>
      </c>
    </row>
    <row r="19" spans="1:15">
      <c r="F19" s="44" t="s">
        <v>125</v>
      </c>
      <c r="G19" s="61">
        <f t="shared" ref="G19:K19" si="5">G17/G18</f>
        <v>2.6785714285714286E-3</v>
      </c>
      <c r="H19" s="62">
        <f t="shared" si="5"/>
        <v>3.2738095238095239E-3</v>
      </c>
      <c r="I19" s="71">
        <f t="shared" si="5"/>
        <v>7.4404761904761911E-5</v>
      </c>
      <c r="J19" s="72">
        <f t="shared" si="5"/>
        <v>6.0267857142857146E-3</v>
      </c>
      <c r="K19" s="73">
        <f t="shared" si="5"/>
        <v>1.5625000000000001E-3</v>
      </c>
    </row>
    <row r="20" spans="1:15">
      <c r="B20" t="s">
        <v>81</v>
      </c>
      <c r="C20" t="s">
        <v>66</v>
      </c>
      <c r="F20" s="44" t="s">
        <v>66</v>
      </c>
      <c r="N20" t="s">
        <v>116</v>
      </c>
      <c r="O20">
        <f>SUM(O2:O19)</f>
        <v>13440</v>
      </c>
    </row>
    <row r="21" spans="1:15">
      <c r="A21" s="30">
        <v>1</v>
      </c>
      <c r="B21" s="32" t="s">
        <v>126</v>
      </c>
      <c r="C21" s="21">
        <f>'1号门诊故障统计'!C51+'2号门诊故障统计'!C73</f>
        <v>4</v>
      </c>
      <c r="D21" t="s">
        <v>66</v>
      </c>
      <c r="F21" s="44" t="s">
        <v>66</v>
      </c>
    </row>
    <row r="22" spans="1:15">
      <c r="A22" s="30">
        <v>2</v>
      </c>
      <c r="B22" s="32" t="s">
        <v>127</v>
      </c>
      <c r="C22" s="21">
        <f>'1号门诊故障统计'!C52+'2号门诊故障统计'!C74</f>
        <v>3</v>
      </c>
    </row>
    <row r="23" spans="1:15">
      <c r="A23" s="30">
        <v>3</v>
      </c>
      <c r="B23" s="32" t="s">
        <v>128</v>
      </c>
      <c r="C23" s="21">
        <f>'1号门诊故障统计'!C53+'2号门诊故障统计'!C75</f>
        <v>1</v>
      </c>
    </row>
  </sheetData>
  <phoneticPr fontId="17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3"/>
  <sheetViews>
    <sheetView workbookViewId="0">
      <pane ySplit="2" topLeftCell="A21" activePane="bottomLeft" state="frozen"/>
      <selection pane="bottomLeft" activeCell="E57" sqref="E57"/>
    </sheetView>
  </sheetViews>
  <sheetFormatPr defaultColWidth="8.875" defaultRowHeight="13.5"/>
  <cols>
    <col min="1" max="1" width="8.625" customWidth="1"/>
    <col min="2" max="2" width="17.375" customWidth="1"/>
    <col min="3" max="3" width="7" customWidth="1"/>
    <col min="4" max="4" width="4.875" customWidth="1"/>
    <col min="5" max="5" width="5" customWidth="1"/>
    <col min="6" max="6" width="4.875" customWidth="1"/>
    <col min="7" max="8" width="4.875" style="14" customWidth="1"/>
    <col min="9" max="11" width="5" customWidth="1"/>
    <col min="12" max="28" width="4.875" customWidth="1"/>
    <col min="29" max="29" width="6.875" style="14" customWidth="1"/>
  </cols>
  <sheetData>
    <row r="1" spans="1:29" ht="14.25" customHeight="1">
      <c r="A1" s="15" t="s">
        <v>129</v>
      </c>
      <c r="B1" s="16" t="s">
        <v>130</v>
      </c>
      <c r="C1" s="17" t="s">
        <v>77</v>
      </c>
      <c r="D1" s="109" t="s">
        <v>131</v>
      </c>
      <c r="E1" s="109"/>
      <c r="F1" s="109"/>
      <c r="G1" s="109"/>
      <c r="H1" s="17" t="s">
        <v>132</v>
      </c>
      <c r="I1" s="17" t="s">
        <v>133</v>
      </c>
      <c r="J1" s="109" t="s">
        <v>134</v>
      </c>
      <c r="K1" s="109"/>
      <c r="L1" s="109" t="s">
        <v>135</v>
      </c>
      <c r="M1" s="109"/>
      <c r="N1" s="109" t="s">
        <v>112</v>
      </c>
      <c r="O1" s="109"/>
      <c r="P1" s="109"/>
      <c r="Q1" s="109" t="s">
        <v>136</v>
      </c>
      <c r="R1" s="109"/>
      <c r="S1" s="17" t="s">
        <v>137</v>
      </c>
      <c r="T1" s="109" t="s">
        <v>138</v>
      </c>
      <c r="U1" s="109"/>
      <c r="V1" s="17" t="s">
        <v>139</v>
      </c>
      <c r="W1" s="109" t="s">
        <v>75</v>
      </c>
      <c r="X1" s="109"/>
      <c r="Y1" s="109"/>
      <c r="Z1" s="109" t="s">
        <v>76</v>
      </c>
      <c r="AA1" s="109"/>
      <c r="AB1" s="109"/>
      <c r="AC1" s="35" t="s">
        <v>140</v>
      </c>
    </row>
    <row r="2" spans="1:29" s="42" customFormat="1" ht="27">
      <c r="A2" s="15" t="s">
        <v>141</v>
      </c>
      <c r="B2" s="16" t="s">
        <v>142</v>
      </c>
      <c r="C2" s="18" t="s">
        <v>143</v>
      </c>
      <c r="D2" s="19" t="s">
        <v>144</v>
      </c>
      <c r="E2" s="19" t="s">
        <v>145</v>
      </c>
      <c r="F2" s="19" t="s">
        <v>146</v>
      </c>
      <c r="G2" s="19" t="s">
        <v>147</v>
      </c>
      <c r="H2" s="19" t="s">
        <v>148</v>
      </c>
      <c r="I2" s="19" t="s">
        <v>148</v>
      </c>
      <c r="J2" s="19" t="s">
        <v>149</v>
      </c>
      <c r="K2" s="19" t="s">
        <v>74</v>
      </c>
      <c r="L2" s="19" t="s">
        <v>149</v>
      </c>
      <c r="M2" s="19" t="s">
        <v>74</v>
      </c>
      <c r="N2" s="19" t="s">
        <v>150</v>
      </c>
      <c r="O2" s="19" t="s">
        <v>151</v>
      </c>
      <c r="P2" s="19" t="s">
        <v>74</v>
      </c>
      <c r="Q2" s="19" t="s">
        <v>152</v>
      </c>
      <c r="R2" s="19" t="s">
        <v>153</v>
      </c>
      <c r="S2" s="19" t="s">
        <v>154</v>
      </c>
      <c r="T2" s="19" t="s">
        <v>154</v>
      </c>
      <c r="U2" s="19" t="s">
        <v>74</v>
      </c>
      <c r="V2" s="19" t="s">
        <v>155</v>
      </c>
      <c r="W2" s="19" t="s">
        <v>74</v>
      </c>
      <c r="X2" s="19" t="s">
        <v>156</v>
      </c>
      <c r="Y2" s="19" t="s">
        <v>157</v>
      </c>
      <c r="Z2" s="19" t="s">
        <v>74</v>
      </c>
      <c r="AA2" s="19" t="s">
        <v>158</v>
      </c>
      <c r="AB2" s="19" t="s">
        <v>159</v>
      </c>
      <c r="AC2" s="13" t="s">
        <v>160</v>
      </c>
    </row>
    <row r="3" spans="1:29" ht="14.25" customHeight="1">
      <c r="A3" s="25" t="s">
        <v>161</v>
      </c>
      <c r="B3" s="19" t="s">
        <v>162</v>
      </c>
      <c r="C3" s="21">
        <f t="shared" ref="C3:C31" si="0">SUM(D3:AB3)</f>
        <v>0</v>
      </c>
      <c r="D3" s="22"/>
      <c r="E3" s="22"/>
      <c r="F3" s="23"/>
      <c r="G3" s="26"/>
      <c r="H3" s="26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34"/>
      <c r="X3" s="34"/>
      <c r="Y3" s="34"/>
      <c r="Z3" s="23"/>
      <c r="AA3" s="37"/>
      <c r="AB3" s="34"/>
      <c r="AC3" s="38"/>
    </row>
    <row r="4" spans="1:29" ht="14.25" customHeight="1">
      <c r="A4" s="25" t="s">
        <v>163</v>
      </c>
      <c r="B4" s="19" t="s">
        <v>162</v>
      </c>
      <c r="C4" s="21">
        <f t="shared" si="0"/>
        <v>1</v>
      </c>
      <c r="D4" s="22"/>
      <c r="E4" s="22"/>
      <c r="F4" s="23"/>
      <c r="G4" s="26"/>
      <c r="H4" s="26"/>
      <c r="I4" s="23">
        <v>1</v>
      </c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34"/>
      <c r="X4" s="34"/>
      <c r="Y4" s="34"/>
      <c r="Z4" s="23"/>
      <c r="AA4" s="37"/>
      <c r="AB4" s="34"/>
      <c r="AC4" s="38"/>
    </row>
    <row r="5" spans="1:29" ht="14.25" customHeight="1">
      <c r="A5" s="25" t="s">
        <v>164</v>
      </c>
      <c r="B5" s="19" t="s">
        <v>162</v>
      </c>
      <c r="C5" s="21">
        <f t="shared" si="0"/>
        <v>1</v>
      </c>
      <c r="D5" s="22">
        <v>1</v>
      </c>
      <c r="E5" s="22"/>
      <c r="F5" s="23"/>
      <c r="G5" s="26"/>
      <c r="H5" s="26"/>
      <c r="I5" s="23"/>
      <c r="J5" s="23"/>
      <c r="K5" s="23"/>
      <c r="L5" s="39"/>
      <c r="M5" s="23"/>
      <c r="N5" s="23"/>
      <c r="O5" s="23"/>
      <c r="P5" s="23"/>
      <c r="Q5" s="23"/>
      <c r="R5" s="23"/>
      <c r="S5" s="23"/>
      <c r="T5" s="23"/>
      <c r="U5" s="23"/>
      <c r="V5" s="23"/>
      <c r="W5" s="34"/>
      <c r="X5" s="34"/>
      <c r="Y5" s="34"/>
      <c r="Z5" s="23"/>
      <c r="AA5" s="37"/>
      <c r="AB5" s="34"/>
      <c r="AC5" s="38">
        <v>1</v>
      </c>
    </row>
    <row r="6" spans="1:29" ht="14.25" customHeight="1">
      <c r="A6" s="25" t="s">
        <v>165</v>
      </c>
      <c r="B6" s="19" t="s">
        <v>162</v>
      </c>
      <c r="C6" s="21">
        <f t="shared" si="0"/>
        <v>4</v>
      </c>
      <c r="D6" s="22"/>
      <c r="E6" s="22"/>
      <c r="F6" s="23"/>
      <c r="G6" s="26"/>
      <c r="H6" s="26"/>
      <c r="I6" s="23"/>
      <c r="J6" s="23"/>
      <c r="K6" s="23"/>
      <c r="L6" s="23"/>
      <c r="M6" s="23"/>
      <c r="N6" s="23">
        <v>2</v>
      </c>
      <c r="O6" s="23">
        <v>1</v>
      </c>
      <c r="P6" s="23"/>
      <c r="Q6" s="23"/>
      <c r="R6" s="23"/>
      <c r="S6" s="23"/>
      <c r="T6" s="23"/>
      <c r="U6" s="23"/>
      <c r="V6" s="23"/>
      <c r="W6" s="34"/>
      <c r="X6" s="34"/>
      <c r="Y6" s="34"/>
      <c r="Z6" s="23"/>
      <c r="AA6" s="37">
        <v>1</v>
      </c>
      <c r="AB6" s="34"/>
      <c r="AC6" s="38"/>
    </row>
    <row r="7" spans="1:29" ht="14.25" customHeight="1">
      <c r="A7" s="25" t="s">
        <v>166</v>
      </c>
      <c r="B7" s="19" t="s">
        <v>162</v>
      </c>
      <c r="C7" s="21">
        <f t="shared" si="0"/>
        <v>0</v>
      </c>
      <c r="D7" s="22"/>
      <c r="E7" s="22"/>
      <c r="F7" s="23"/>
      <c r="G7" s="26"/>
      <c r="H7" s="26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34"/>
      <c r="X7" s="34"/>
      <c r="Y7" s="34"/>
      <c r="Z7" s="23"/>
      <c r="AA7" s="37"/>
      <c r="AB7" s="34"/>
      <c r="AC7" s="38"/>
    </row>
    <row r="8" spans="1:29" ht="14.25" customHeight="1">
      <c r="A8" s="25" t="s">
        <v>167</v>
      </c>
      <c r="B8" s="19" t="s">
        <v>162</v>
      </c>
      <c r="C8" s="21">
        <f t="shared" si="0"/>
        <v>4</v>
      </c>
      <c r="D8" s="22"/>
      <c r="E8" s="22"/>
      <c r="F8" s="23"/>
      <c r="G8" s="26"/>
      <c r="H8" s="26">
        <v>3</v>
      </c>
      <c r="I8" s="23"/>
      <c r="J8" s="23"/>
      <c r="K8" s="23"/>
      <c r="L8" s="23"/>
      <c r="M8" s="23"/>
      <c r="N8" s="23">
        <v>1</v>
      </c>
      <c r="O8" s="23"/>
      <c r="P8" s="23"/>
      <c r="Q8" s="23"/>
      <c r="R8" s="23"/>
      <c r="S8" s="23"/>
      <c r="T8" s="23"/>
      <c r="U8" s="23"/>
      <c r="V8" s="23"/>
      <c r="W8" s="34"/>
      <c r="X8" s="34"/>
      <c r="Y8" s="34"/>
      <c r="Z8" s="23"/>
      <c r="AA8" s="37"/>
      <c r="AB8" s="34"/>
      <c r="AC8" s="38">
        <v>2</v>
      </c>
    </row>
    <row r="9" spans="1:29" ht="14.25" customHeight="1">
      <c r="A9" s="25" t="s">
        <v>168</v>
      </c>
      <c r="B9" s="19" t="s">
        <v>162</v>
      </c>
      <c r="C9" s="21">
        <f t="shared" si="0"/>
        <v>2</v>
      </c>
      <c r="D9" s="22"/>
      <c r="E9" s="22"/>
      <c r="F9" s="23"/>
      <c r="G9" s="26"/>
      <c r="H9" s="26"/>
      <c r="I9" s="23"/>
      <c r="J9" s="23"/>
      <c r="K9" s="23"/>
      <c r="L9" s="23"/>
      <c r="M9" s="23"/>
      <c r="N9" s="23"/>
      <c r="O9" s="23">
        <v>1</v>
      </c>
      <c r="P9" s="23"/>
      <c r="Q9" s="23"/>
      <c r="R9" s="23"/>
      <c r="S9" s="23"/>
      <c r="T9" s="23"/>
      <c r="U9" s="23"/>
      <c r="V9" s="23"/>
      <c r="W9" s="34"/>
      <c r="X9" s="34"/>
      <c r="Y9" s="34"/>
      <c r="Z9" s="23"/>
      <c r="AA9" s="37">
        <v>1</v>
      </c>
      <c r="AB9" s="34"/>
      <c r="AC9" s="38"/>
    </row>
    <row r="10" spans="1:29" ht="14.25" customHeight="1">
      <c r="A10" s="25" t="s">
        <v>169</v>
      </c>
      <c r="B10" s="19" t="s">
        <v>162</v>
      </c>
      <c r="C10" s="21">
        <f t="shared" si="0"/>
        <v>1</v>
      </c>
      <c r="D10" s="22"/>
      <c r="E10" s="22"/>
      <c r="F10" s="23"/>
      <c r="G10" s="26"/>
      <c r="H10" s="26"/>
      <c r="I10" s="23"/>
      <c r="J10" s="4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34"/>
      <c r="X10" s="34"/>
      <c r="Y10" s="34"/>
      <c r="Z10" s="23"/>
      <c r="AA10" s="37">
        <v>1</v>
      </c>
      <c r="AB10" s="34"/>
      <c r="AC10" s="38"/>
    </row>
    <row r="11" spans="1:29" ht="14.25" customHeight="1">
      <c r="A11" s="25" t="s">
        <v>170</v>
      </c>
      <c r="B11" s="19" t="s">
        <v>162</v>
      </c>
      <c r="C11" s="21">
        <f t="shared" si="0"/>
        <v>3</v>
      </c>
      <c r="D11" s="22"/>
      <c r="E11" s="22"/>
      <c r="F11" s="23"/>
      <c r="G11" s="26"/>
      <c r="H11" s="26">
        <v>1</v>
      </c>
      <c r="I11" s="23">
        <v>1</v>
      </c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34"/>
      <c r="X11" s="34"/>
      <c r="Y11" s="34"/>
      <c r="Z11" s="23"/>
      <c r="AA11" s="37">
        <v>1</v>
      </c>
      <c r="AB11" s="34"/>
      <c r="AC11" s="38"/>
    </row>
    <row r="12" spans="1:29" ht="14.25" customHeight="1">
      <c r="A12" s="25" t="s">
        <v>171</v>
      </c>
      <c r="B12" s="19" t="s">
        <v>162</v>
      </c>
      <c r="C12" s="21">
        <f t="shared" si="0"/>
        <v>1</v>
      </c>
      <c r="D12" s="22"/>
      <c r="E12" s="22">
        <v>1</v>
      </c>
      <c r="F12" s="23"/>
      <c r="G12" s="26"/>
      <c r="H12" s="26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34"/>
      <c r="X12" s="34"/>
      <c r="Y12" s="34"/>
      <c r="Z12" s="23"/>
      <c r="AA12" s="37"/>
      <c r="AB12" s="34"/>
      <c r="AC12" s="38"/>
    </row>
    <row r="13" spans="1:29" ht="14.25" customHeight="1">
      <c r="A13" s="25" t="s">
        <v>172</v>
      </c>
      <c r="B13" s="19" t="s">
        <v>162</v>
      </c>
      <c r="C13" s="21">
        <f t="shared" si="0"/>
        <v>2</v>
      </c>
      <c r="D13" s="22"/>
      <c r="E13" s="22"/>
      <c r="F13" s="23"/>
      <c r="G13" s="26"/>
      <c r="H13" s="26"/>
      <c r="I13" s="23">
        <v>1</v>
      </c>
      <c r="J13" s="23"/>
      <c r="K13" s="23"/>
      <c r="L13" s="23"/>
      <c r="M13" s="23"/>
      <c r="N13" s="23">
        <v>1</v>
      </c>
      <c r="O13" s="23"/>
      <c r="P13" s="23"/>
      <c r="Q13" s="23"/>
      <c r="R13" s="23"/>
      <c r="S13" s="23"/>
      <c r="T13" s="23"/>
      <c r="U13" s="23"/>
      <c r="V13" s="23"/>
      <c r="W13" s="34"/>
      <c r="X13" s="34"/>
      <c r="Y13" s="34"/>
      <c r="Z13" s="23"/>
      <c r="AA13" s="37"/>
      <c r="AB13" s="34"/>
      <c r="AC13" s="38"/>
    </row>
    <row r="14" spans="1:29" ht="14.25" customHeight="1">
      <c r="A14" s="25" t="s">
        <v>173</v>
      </c>
      <c r="B14" s="19" t="s">
        <v>162</v>
      </c>
      <c r="C14" s="21">
        <f t="shared" si="0"/>
        <v>0</v>
      </c>
      <c r="D14" s="22"/>
      <c r="E14" s="22"/>
      <c r="F14" s="23"/>
      <c r="G14" s="26"/>
      <c r="H14" s="26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34"/>
      <c r="X14" s="34"/>
      <c r="Y14" s="34"/>
      <c r="Z14" s="23"/>
      <c r="AA14" s="37"/>
      <c r="AB14" s="34"/>
      <c r="AC14" s="38"/>
    </row>
    <row r="15" spans="1:29" ht="14.25" customHeight="1">
      <c r="A15" s="25" t="s">
        <v>174</v>
      </c>
      <c r="B15" s="19" t="s">
        <v>162</v>
      </c>
      <c r="C15" s="21">
        <f t="shared" si="0"/>
        <v>0</v>
      </c>
      <c r="D15" s="22"/>
      <c r="E15" s="22"/>
      <c r="F15" s="23"/>
      <c r="G15" s="26"/>
      <c r="H15" s="26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34"/>
      <c r="X15" s="34"/>
      <c r="Y15" s="34"/>
      <c r="Z15" s="23"/>
      <c r="AA15" s="37"/>
      <c r="AB15" s="34"/>
      <c r="AC15" s="38"/>
    </row>
    <row r="16" spans="1:29" ht="14.25" customHeight="1">
      <c r="A16" s="25" t="s">
        <v>175</v>
      </c>
      <c r="B16" s="19" t="s">
        <v>162</v>
      </c>
      <c r="C16" s="21">
        <f t="shared" si="0"/>
        <v>0</v>
      </c>
      <c r="D16" s="22"/>
      <c r="E16" s="22"/>
      <c r="F16" s="23"/>
      <c r="G16" s="26"/>
      <c r="H16" s="26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34"/>
      <c r="X16" s="34"/>
      <c r="Y16" s="34"/>
      <c r="Z16" s="23"/>
      <c r="AA16" s="37"/>
      <c r="AB16" s="34"/>
      <c r="AC16" s="38"/>
    </row>
    <row r="17" spans="1:29" ht="14.25" customHeight="1">
      <c r="A17" s="25" t="s">
        <v>176</v>
      </c>
      <c r="B17" s="19" t="s">
        <v>177</v>
      </c>
      <c r="C17" s="21">
        <f t="shared" si="0"/>
        <v>0</v>
      </c>
      <c r="D17" s="22"/>
      <c r="E17" s="22"/>
      <c r="F17" s="23"/>
      <c r="G17" s="26"/>
      <c r="H17" s="26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34"/>
      <c r="X17" s="34"/>
      <c r="Y17" s="34"/>
      <c r="Z17" s="23"/>
      <c r="AA17" s="37"/>
      <c r="AB17" s="34"/>
      <c r="AC17" s="38"/>
    </row>
    <row r="18" spans="1:29" ht="14.25" customHeight="1">
      <c r="A18" s="25" t="s">
        <v>178</v>
      </c>
      <c r="B18" s="19" t="s">
        <v>179</v>
      </c>
      <c r="C18" s="21">
        <f t="shared" si="0"/>
        <v>0</v>
      </c>
      <c r="D18" s="22"/>
      <c r="E18" s="22"/>
      <c r="F18" s="23"/>
      <c r="G18" s="26"/>
      <c r="H18" s="26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34"/>
      <c r="X18" s="34"/>
      <c r="Y18" s="34"/>
      <c r="Z18" s="23"/>
      <c r="AA18" s="37"/>
      <c r="AB18" s="34"/>
      <c r="AC18" s="38"/>
    </row>
    <row r="19" spans="1:29" ht="14.25" customHeight="1">
      <c r="A19" s="25" t="s">
        <v>180</v>
      </c>
      <c r="B19" s="19" t="s">
        <v>181</v>
      </c>
      <c r="C19" s="21">
        <f t="shared" si="0"/>
        <v>2</v>
      </c>
      <c r="D19" s="22"/>
      <c r="E19" s="22"/>
      <c r="F19" s="23"/>
      <c r="G19" s="26"/>
      <c r="H19" s="26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34"/>
      <c r="X19" s="34"/>
      <c r="Y19" s="34"/>
      <c r="Z19" s="23"/>
      <c r="AA19" s="37">
        <v>2</v>
      </c>
      <c r="AB19" s="34"/>
      <c r="AC19" s="38"/>
    </row>
    <row r="20" spans="1:29" ht="14.25" customHeight="1">
      <c r="A20" s="25" t="s">
        <v>182</v>
      </c>
      <c r="B20" s="19" t="s">
        <v>181</v>
      </c>
      <c r="C20" s="21">
        <f t="shared" si="0"/>
        <v>4</v>
      </c>
      <c r="D20" s="22"/>
      <c r="E20" s="22"/>
      <c r="F20" s="23"/>
      <c r="G20" s="26"/>
      <c r="H20" s="26">
        <v>1</v>
      </c>
      <c r="I20" s="23"/>
      <c r="J20" s="23"/>
      <c r="K20" s="23"/>
      <c r="L20" s="23"/>
      <c r="M20" s="23"/>
      <c r="N20" s="23"/>
      <c r="O20" s="23">
        <v>1</v>
      </c>
      <c r="P20" s="23"/>
      <c r="Q20" s="23"/>
      <c r="R20" s="23"/>
      <c r="S20" s="23"/>
      <c r="T20" s="23"/>
      <c r="U20" s="23"/>
      <c r="V20" s="23"/>
      <c r="W20" s="34"/>
      <c r="X20" s="34"/>
      <c r="Y20" s="34"/>
      <c r="Z20" s="23"/>
      <c r="AA20" s="37">
        <v>2</v>
      </c>
      <c r="AB20" s="34"/>
      <c r="AC20" s="38"/>
    </row>
    <row r="21" spans="1:29" ht="14.25" customHeight="1">
      <c r="A21" s="25" t="s">
        <v>183</v>
      </c>
      <c r="B21" s="19" t="s">
        <v>181</v>
      </c>
      <c r="C21" s="21">
        <f t="shared" si="0"/>
        <v>1</v>
      </c>
      <c r="D21" s="22"/>
      <c r="E21" s="22"/>
      <c r="F21" s="23"/>
      <c r="G21" s="26"/>
      <c r="H21" s="26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34"/>
      <c r="X21" s="34"/>
      <c r="Y21" s="34"/>
      <c r="Z21" s="23"/>
      <c r="AA21" s="37">
        <v>1</v>
      </c>
      <c r="AB21" s="34"/>
      <c r="AC21" s="38"/>
    </row>
    <row r="22" spans="1:29" ht="14.25" customHeight="1">
      <c r="A22" s="25" t="s">
        <v>184</v>
      </c>
      <c r="B22" s="19" t="s">
        <v>181</v>
      </c>
      <c r="C22" s="21">
        <f t="shared" si="0"/>
        <v>1</v>
      </c>
      <c r="D22" s="22"/>
      <c r="E22" s="22"/>
      <c r="F22" s="23"/>
      <c r="G22" s="26"/>
      <c r="H22" s="26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34"/>
      <c r="X22" s="34"/>
      <c r="Y22" s="34"/>
      <c r="Z22" s="23"/>
      <c r="AA22" s="37">
        <v>1</v>
      </c>
      <c r="AB22" s="34"/>
      <c r="AC22" s="38"/>
    </row>
    <row r="23" spans="1:29" ht="14.25" customHeight="1">
      <c r="A23" s="25" t="s">
        <v>185</v>
      </c>
      <c r="B23" s="19" t="s">
        <v>181</v>
      </c>
      <c r="C23" s="21">
        <f t="shared" si="0"/>
        <v>4</v>
      </c>
      <c r="D23" s="22"/>
      <c r="E23" s="22"/>
      <c r="F23" s="23"/>
      <c r="G23" s="26"/>
      <c r="H23" s="26"/>
      <c r="I23" s="23">
        <v>1</v>
      </c>
      <c r="J23" s="23"/>
      <c r="K23" s="23"/>
      <c r="L23" s="23"/>
      <c r="M23" s="23"/>
      <c r="N23" s="23"/>
      <c r="O23" s="23">
        <v>2</v>
      </c>
      <c r="P23" s="23"/>
      <c r="Q23" s="23"/>
      <c r="R23" s="23"/>
      <c r="S23" s="23"/>
      <c r="T23" s="23"/>
      <c r="U23" s="23"/>
      <c r="V23" s="23"/>
      <c r="W23" s="34"/>
      <c r="X23" s="34"/>
      <c r="Y23" s="34"/>
      <c r="Z23" s="23"/>
      <c r="AA23" s="37">
        <v>1</v>
      </c>
      <c r="AB23" s="34"/>
      <c r="AC23" s="38"/>
    </row>
    <row r="24" spans="1:29" ht="14.25" customHeight="1">
      <c r="A24" s="25" t="s">
        <v>186</v>
      </c>
      <c r="B24" s="19" t="s">
        <v>187</v>
      </c>
      <c r="C24" s="21">
        <f t="shared" si="0"/>
        <v>0</v>
      </c>
      <c r="D24" s="22"/>
      <c r="E24" s="22"/>
      <c r="F24" s="23"/>
      <c r="G24" s="26"/>
      <c r="H24" s="26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34"/>
      <c r="X24" s="34"/>
      <c r="Y24" s="34"/>
      <c r="Z24" s="23"/>
      <c r="AA24" s="37"/>
      <c r="AB24" s="34"/>
      <c r="AC24" s="38"/>
    </row>
    <row r="25" spans="1:29" ht="14.25" customHeight="1">
      <c r="A25" s="25" t="s">
        <v>188</v>
      </c>
      <c r="B25" s="19" t="s">
        <v>187</v>
      </c>
      <c r="C25" s="21">
        <f t="shared" si="0"/>
        <v>2</v>
      </c>
      <c r="D25" s="22"/>
      <c r="E25" s="22"/>
      <c r="F25" s="23"/>
      <c r="G25" s="26"/>
      <c r="H25" s="26"/>
      <c r="I25" s="23"/>
      <c r="J25" s="23"/>
      <c r="K25" s="23"/>
      <c r="L25" s="23"/>
      <c r="M25" s="23"/>
      <c r="N25" s="23"/>
      <c r="O25" s="23">
        <v>1</v>
      </c>
      <c r="P25" s="23"/>
      <c r="Q25" s="23"/>
      <c r="R25" s="23"/>
      <c r="S25" s="23"/>
      <c r="T25" s="23"/>
      <c r="U25" s="23"/>
      <c r="V25" s="23"/>
      <c r="W25" s="34"/>
      <c r="X25" s="34"/>
      <c r="Y25" s="34"/>
      <c r="Z25" s="23"/>
      <c r="AA25" s="37">
        <v>1</v>
      </c>
      <c r="AB25" s="34"/>
      <c r="AC25" s="38"/>
    </row>
    <row r="26" spans="1:29" ht="14.25" customHeight="1">
      <c r="A26" s="25" t="s">
        <v>189</v>
      </c>
      <c r="B26" s="19" t="s">
        <v>190</v>
      </c>
      <c r="C26" s="21">
        <f t="shared" si="0"/>
        <v>1</v>
      </c>
      <c r="D26" s="22"/>
      <c r="E26" s="22"/>
      <c r="F26" s="23"/>
      <c r="G26" s="26"/>
      <c r="H26" s="26">
        <v>1</v>
      </c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34"/>
      <c r="X26" s="34"/>
      <c r="Y26" s="34"/>
      <c r="Z26" s="23"/>
      <c r="AA26" s="37"/>
      <c r="AB26" s="34"/>
      <c r="AC26" s="38"/>
    </row>
    <row r="27" spans="1:29" ht="14.25" customHeight="1">
      <c r="A27" s="25" t="s">
        <v>191</v>
      </c>
      <c r="B27" s="19" t="s">
        <v>192</v>
      </c>
      <c r="C27" s="21">
        <f t="shared" si="0"/>
        <v>1</v>
      </c>
      <c r="D27" s="22"/>
      <c r="E27" s="22"/>
      <c r="F27" s="23"/>
      <c r="G27" s="26"/>
      <c r="H27" s="26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34"/>
      <c r="X27" s="34"/>
      <c r="Y27" s="34"/>
      <c r="Z27" s="23"/>
      <c r="AA27" s="37">
        <v>1</v>
      </c>
      <c r="AB27" s="34"/>
      <c r="AC27" s="38"/>
    </row>
    <row r="28" spans="1:29" ht="14.25" customHeight="1">
      <c r="A28" s="25" t="s">
        <v>193</v>
      </c>
      <c r="B28" s="19" t="s">
        <v>192</v>
      </c>
      <c r="C28" s="21">
        <f t="shared" si="0"/>
        <v>1</v>
      </c>
      <c r="D28" s="22"/>
      <c r="E28" s="22"/>
      <c r="F28" s="23"/>
      <c r="G28" s="26"/>
      <c r="H28" s="26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34"/>
      <c r="X28" s="34"/>
      <c r="Y28" s="34"/>
      <c r="Z28" s="23"/>
      <c r="AA28" s="37">
        <v>1</v>
      </c>
      <c r="AB28" s="34"/>
      <c r="AC28" s="38">
        <v>1</v>
      </c>
    </row>
    <row r="29" spans="1:29" ht="14.25" customHeight="1">
      <c r="A29" s="25" t="s">
        <v>194</v>
      </c>
      <c r="B29" s="19" t="s">
        <v>195</v>
      </c>
      <c r="C29" s="21">
        <f t="shared" si="0"/>
        <v>0</v>
      </c>
      <c r="D29" s="22"/>
      <c r="E29" s="22"/>
      <c r="F29" s="23"/>
      <c r="G29" s="26"/>
      <c r="H29" s="26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34"/>
      <c r="X29" s="34"/>
      <c r="Y29" s="34"/>
      <c r="Z29" s="23"/>
      <c r="AA29" s="37"/>
      <c r="AB29" s="34"/>
      <c r="AC29" s="38"/>
    </row>
    <row r="30" spans="1:29" ht="14.25" customHeight="1">
      <c r="A30" s="25" t="s">
        <v>196</v>
      </c>
      <c r="B30" s="19" t="s">
        <v>197</v>
      </c>
      <c r="C30" s="21">
        <f t="shared" si="0"/>
        <v>3</v>
      </c>
      <c r="D30" s="22"/>
      <c r="E30" s="22">
        <v>1</v>
      </c>
      <c r="F30" s="23"/>
      <c r="G30" s="26"/>
      <c r="H30" s="26"/>
      <c r="I30" s="23">
        <v>1</v>
      </c>
      <c r="J30" s="23"/>
      <c r="K30" s="23"/>
      <c r="L30" s="23"/>
      <c r="M30" s="23"/>
      <c r="N30" s="23"/>
      <c r="O30" s="23" t="s">
        <v>66</v>
      </c>
      <c r="P30" s="23"/>
      <c r="Q30" s="23">
        <v>1</v>
      </c>
      <c r="R30" s="23"/>
      <c r="S30" s="23"/>
      <c r="T30" s="23"/>
      <c r="U30" s="23"/>
      <c r="V30" s="23"/>
      <c r="W30" s="34"/>
      <c r="X30" s="34"/>
      <c r="Y30" s="34"/>
      <c r="Z30" s="23"/>
      <c r="AA30" s="37"/>
      <c r="AB30" s="34"/>
      <c r="AC30" s="38"/>
    </row>
    <row r="31" spans="1:29" ht="14.25" customHeight="1">
      <c r="A31" s="25" t="s">
        <v>198</v>
      </c>
      <c r="B31" s="19" t="s">
        <v>197</v>
      </c>
      <c r="C31" s="21">
        <f t="shared" si="0"/>
        <v>2</v>
      </c>
      <c r="D31" s="22"/>
      <c r="E31" s="22">
        <v>1</v>
      </c>
      <c r="F31" s="23"/>
      <c r="G31" s="26"/>
      <c r="H31" s="26">
        <v>1</v>
      </c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34"/>
      <c r="X31" s="34"/>
      <c r="Y31" s="34"/>
      <c r="Z31" s="23"/>
      <c r="AA31" s="37"/>
      <c r="AB31" s="34"/>
      <c r="AC31" s="38"/>
    </row>
    <row r="32" spans="1:29" ht="14.25" customHeight="1">
      <c r="C32" s="27">
        <f t="shared" ref="C32:AC32" si="1">SUM(C3:C31)</f>
        <v>41</v>
      </c>
      <c r="D32" s="27">
        <f t="shared" si="1"/>
        <v>1</v>
      </c>
      <c r="E32" s="27">
        <f t="shared" si="1"/>
        <v>3</v>
      </c>
      <c r="F32" s="27">
        <f t="shared" si="1"/>
        <v>0</v>
      </c>
      <c r="G32" s="27">
        <f t="shared" si="1"/>
        <v>0</v>
      </c>
      <c r="H32" s="27">
        <f t="shared" si="1"/>
        <v>7</v>
      </c>
      <c r="I32" s="27">
        <f t="shared" si="1"/>
        <v>5</v>
      </c>
      <c r="J32" s="27">
        <f t="shared" si="1"/>
        <v>0</v>
      </c>
      <c r="K32" s="27">
        <f t="shared" si="1"/>
        <v>0</v>
      </c>
      <c r="L32" s="27">
        <f t="shared" si="1"/>
        <v>0</v>
      </c>
      <c r="M32" s="27">
        <f t="shared" si="1"/>
        <v>0</v>
      </c>
      <c r="N32" s="27">
        <f t="shared" si="1"/>
        <v>4</v>
      </c>
      <c r="O32" s="27">
        <f t="shared" si="1"/>
        <v>6</v>
      </c>
      <c r="P32" s="27">
        <f t="shared" si="1"/>
        <v>0</v>
      </c>
      <c r="Q32" s="27">
        <f t="shared" si="1"/>
        <v>1</v>
      </c>
      <c r="R32" s="27">
        <f t="shared" si="1"/>
        <v>0</v>
      </c>
      <c r="S32" s="27">
        <f t="shared" si="1"/>
        <v>0</v>
      </c>
      <c r="T32" s="27">
        <f t="shared" si="1"/>
        <v>0</v>
      </c>
      <c r="U32" s="27">
        <f t="shared" si="1"/>
        <v>0</v>
      </c>
      <c r="V32" s="27">
        <f t="shared" si="1"/>
        <v>0</v>
      </c>
      <c r="W32" s="27">
        <f t="shared" si="1"/>
        <v>0</v>
      </c>
      <c r="X32" s="27">
        <f t="shared" si="1"/>
        <v>0</v>
      </c>
      <c r="Y32" s="27">
        <f t="shared" si="1"/>
        <v>0</v>
      </c>
      <c r="Z32" s="27">
        <f t="shared" si="1"/>
        <v>0</v>
      </c>
      <c r="AA32" s="27">
        <f t="shared" si="1"/>
        <v>14</v>
      </c>
      <c r="AB32" s="27">
        <f t="shared" si="1"/>
        <v>0</v>
      </c>
      <c r="AC32" s="14">
        <f t="shared" si="1"/>
        <v>4</v>
      </c>
    </row>
    <row r="33" spans="1:28" ht="14.25">
      <c r="A33" s="28" t="s">
        <v>66</v>
      </c>
      <c r="B33" t="s">
        <v>66</v>
      </c>
      <c r="C33" t="s">
        <v>66</v>
      </c>
      <c r="D33" s="27" t="s">
        <v>66</v>
      </c>
      <c r="F33" s="27"/>
      <c r="G33" s="29"/>
      <c r="H33" s="29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</row>
    <row r="34" spans="1:28" ht="14.25">
      <c r="A34" s="30">
        <v>1</v>
      </c>
      <c r="B34" s="31" t="s">
        <v>63</v>
      </c>
      <c r="C34" s="21">
        <f t="shared" ref="C34:C46" si="2">SUM(D34:AB34)</f>
        <v>4</v>
      </c>
      <c r="D34" s="27">
        <f t="shared" ref="D34:G34" si="3">D32</f>
        <v>1</v>
      </c>
      <c r="E34" s="27">
        <f t="shared" si="3"/>
        <v>3</v>
      </c>
      <c r="F34" s="27">
        <f t="shared" si="3"/>
        <v>0</v>
      </c>
      <c r="G34" s="27">
        <f t="shared" si="3"/>
        <v>0</v>
      </c>
      <c r="H34" s="29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</row>
    <row r="35" spans="1:28">
      <c r="A35" s="30">
        <v>2</v>
      </c>
      <c r="B35" s="32" t="s">
        <v>64</v>
      </c>
      <c r="C35" s="21">
        <f t="shared" si="2"/>
        <v>7</v>
      </c>
      <c r="D35" s="27" t="s">
        <v>66</v>
      </c>
      <c r="E35" s="33"/>
      <c r="H35" s="29">
        <f>H32</f>
        <v>7</v>
      </c>
    </row>
    <row r="36" spans="1:28">
      <c r="A36" s="30">
        <v>3</v>
      </c>
      <c r="B36" s="32" t="s">
        <v>65</v>
      </c>
      <c r="C36" s="21">
        <f t="shared" si="2"/>
        <v>5</v>
      </c>
      <c r="D36" s="27" t="s">
        <v>66</v>
      </c>
      <c r="E36" s="33"/>
      <c r="I36" s="27">
        <f>I32</f>
        <v>5</v>
      </c>
    </row>
    <row r="37" spans="1:28">
      <c r="A37" s="30">
        <v>4</v>
      </c>
      <c r="B37" s="32" t="s">
        <v>67</v>
      </c>
      <c r="C37" s="21">
        <f t="shared" si="2"/>
        <v>0</v>
      </c>
      <c r="D37" s="27" t="s">
        <v>66</v>
      </c>
      <c r="E37" s="33"/>
      <c r="J37" s="27">
        <f>J32</f>
        <v>0</v>
      </c>
    </row>
    <row r="38" spans="1:28">
      <c r="A38" s="30">
        <v>5</v>
      </c>
      <c r="B38" s="32" t="s">
        <v>68</v>
      </c>
      <c r="C38" s="21">
        <f t="shared" si="2"/>
        <v>0</v>
      </c>
      <c r="D38" s="27" t="s">
        <v>66</v>
      </c>
      <c r="E38" s="33"/>
      <c r="L38" s="27">
        <f>L32</f>
        <v>0</v>
      </c>
    </row>
    <row r="39" spans="1:28">
      <c r="A39" s="30">
        <v>6</v>
      </c>
      <c r="B39" s="32" t="s">
        <v>69</v>
      </c>
      <c r="C39" s="21">
        <f t="shared" si="2"/>
        <v>10</v>
      </c>
      <c r="D39" s="27" t="s">
        <v>66</v>
      </c>
      <c r="E39" s="33"/>
      <c r="N39" s="27">
        <f>N32</f>
        <v>4</v>
      </c>
      <c r="O39" s="27">
        <f>O32</f>
        <v>6</v>
      </c>
    </row>
    <row r="40" spans="1:28">
      <c r="A40" s="30">
        <v>7</v>
      </c>
      <c r="B40" s="32" t="s">
        <v>70</v>
      </c>
      <c r="C40" s="21">
        <f t="shared" si="2"/>
        <v>1</v>
      </c>
      <c r="D40" s="27" t="s">
        <v>66</v>
      </c>
      <c r="E40" s="33"/>
      <c r="Q40" s="27">
        <f>Q32</f>
        <v>1</v>
      </c>
      <c r="R40" s="27">
        <f>R32</f>
        <v>0</v>
      </c>
    </row>
    <row r="41" spans="1:28">
      <c r="A41" s="30">
        <v>8</v>
      </c>
      <c r="B41" s="32" t="s">
        <v>71</v>
      </c>
      <c r="C41" s="21">
        <f t="shared" si="2"/>
        <v>0</v>
      </c>
      <c r="D41" s="27" t="s">
        <v>66</v>
      </c>
      <c r="E41" s="33"/>
      <c r="S41" s="27">
        <f>S32</f>
        <v>0</v>
      </c>
    </row>
    <row r="42" spans="1:28">
      <c r="A42" s="30">
        <v>9</v>
      </c>
      <c r="B42" s="32" t="s">
        <v>72</v>
      </c>
      <c r="C42" s="21">
        <f t="shared" si="2"/>
        <v>0</v>
      </c>
      <c r="D42" s="27" t="s">
        <v>66</v>
      </c>
      <c r="E42" s="33"/>
      <c r="T42" s="27">
        <f>T32</f>
        <v>0</v>
      </c>
    </row>
    <row r="43" spans="1:28">
      <c r="A43" s="30">
        <v>10</v>
      </c>
      <c r="B43" s="32" t="s">
        <v>73</v>
      </c>
      <c r="C43" s="21">
        <f t="shared" si="2"/>
        <v>0</v>
      </c>
      <c r="D43" s="27"/>
      <c r="E43" s="33"/>
      <c r="T43" s="27"/>
      <c r="V43" s="27">
        <f>V32</f>
        <v>0</v>
      </c>
    </row>
    <row r="44" spans="1:28">
      <c r="A44" s="30">
        <v>11</v>
      </c>
      <c r="B44" s="32" t="s">
        <v>74</v>
      </c>
      <c r="C44" s="21">
        <f t="shared" si="2"/>
        <v>0</v>
      </c>
      <c r="D44" s="27" t="s">
        <v>66</v>
      </c>
      <c r="E44" s="33"/>
      <c r="K44" s="27">
        <f t="shared" ref="K44:P44" si="4">K32</f>
        <v>0</v>
      </c>
      <c r="M44" s="27">
        <f t="shared" si="4"/>
        <v>0</v>
      </c>
      <c r="P44" s="27">
        <f t="shared" si="4"/>
        <v>0</v>
      </c>
      <c r="U44" s="27">
        <f t="shared" ref="U44:Z44" si="5">U32</f>
        <v>0</v>
      </c>
      <c r="V44" s="27"/>
      <c r="W44" s="27">
        <f t="shared" si="5"/>
        <v>0</v>
      </c>
      <c r="Z44" s="27">
        <f t="shared" si="5"/>
        <v>0</v>
      </c>
    </row>
    <row r="45" spans="1:28">
      <c r="A45" s="30">
        <v>12</v>
      </c>
      <c r="B45" s="32" t="s">
        <v>75</v>
      </c>
      <c r="C45" s="21">
        <f t="shared" si="2"/>
        <v>0</v>
      </c>
      <c r="D45" s="27" t="s">
        <v>66</v>
      </c>
      <c r="E45" s="33"/>
      <c r="X45" s="27">
        <f>X32</f>
        <v>0</v>
      </c>
      <c r="Y45" s="27">
        <f>Y32</f>
        <v>0</v>
      </c>
    </row>
    <row r="46" spans="1:28">
      <c r="A46" s="30">
        <v>13</v>
      </c>
      <c r="B46" s="32" t="s">
        <v>76</v>
      </c>
      <c r="C46" s="21">
        <f t="shared" si="2"/>
        <v>14</v>
      </c>
      <c r="D46" s="27" t="s">
        <v>66</v>
      </c>
      <c r="E46" s="33"/>
      <c r="X46" s="27" t="s">
        <v>66</v>
      </c>
      <c r="Z46" s="27"/>
      <c r="AA46" s="27">
        <f>AA32</f>
        <v>14</v>
      </c>
      <c r="AB46" s="27">
        <f>AB32</f>
        <v>0</v>
      </c>
    </row>
    <row r="47" spans="1:28">
      <c r="A47" s="30">
        <v>14</v>
      </c>
      <c r="B47" s="32" t="s">
        <v>77</v>
      </c>
      <c r="C47" s="21">
        <f>C32</f>
        <v>41</v>
      </c>
      <c r="D47" t="s">
        <v>66</v>
      </c>
      <c r="E47" s="33"/>
    </row>
    <row r="48" spans="1:28">
      <c r="D48" s="27"/>
      <c r="E48" s="33"/>
    </row>
    <row r="49" spans="1:9">
      <c r="A49" s="41" t="s">
        <v>199</v>
      </c>
      <c r="H49"/>
    </row>
    <row r="50" spans="1:9">
      <c r="A50" s="41" t="s">
        <v>200</v>
      </c>
      <c r="H50"/>
    </row>
    <row r="51" spans="1:9">
      <c r="A51" s="30">
        <v>1</v>
      </c>
      <c r="B51" s="32" t="s">
        <v>201</v>
      </c>
      <c r="C51" s="21">
        <f t="shared" ref="C51:C53" si="6">SUM(D51:AB51)</f>
        <v>2</v>
      </c>
      <c r="D51" s="29">
        <f>SUM(D3:D16,D27:D28)</f>
        <v>1</v>
      </c>
      <c r="E51" s="29">
        <f>SUM(E3:E16,E27:E28)</f>
        <v>1</v>
      </c>
      <c r="F51" s="29">
        <f>SUM(F3:F16,F27:F28)</f>
        <v>0</v>
      </c>
      <c r="G51" s="29">
        <f>SUM(G3:G16,G27:G28)</f>
        <v>0</v>
      </c>
    </row>
    <row r="52" spans="1:9">
      <c r="A52" s="30">
        <v>2</v>
      </c>
      <c r="B52" s="32" t="s">
        <v>83</v>
      </c>
      <c r="C52" s="21">
        <f t="shared" si="6"/>
        <v>3</v>
      </c>
      <c r="D52" s="29"/>
      <c r="E52" s="29"/>
      <c r="F52" s="29"/>
      <c r="G52" s="29"/>
      <c r="H52" s="29">
        <f>SUM(H3:H10)</f>
        <v>3</v>
      </c>
    </row>
    <row r="53" spans="1:9">
      <c r="A53" s="30">
        <v>3</v>
      </c>
      <c r="B53" s="32" t="s">
        <v>84</v>
      </c>
      <c r="C53" s="21">
        <f t="shared" si="6"/>
        <v>1</v>
      </c>
      <c r="D53" s="29"/>
      <c r="E53" s="29"/>
      <c r="F53" s="29"/>
      <c r="G53" s="29"/>
      <c r="I53" s="27">
        <f>SUM(I3:I10)</f>
        <v>1</v>
      </c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17" type="noConversion"/>
  <hyperlinks>
    <hyperlink ref="A49" r:id="rId1"/>
    <hyperlink ref="A50" r:id="rId2"/>
  </hyperlink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5"/>
  <sheetViews>
    <sheetView workbookViewId="0">
      <pane ySplit="2" topLeftCell="A51" activePane="bottomLeft" state="frozen"/>
      <selection pane="bottomLeft" activeCell="E78" sqref="E78"/>
    </sheetView>
  </sheetViews>
  <sheetFormatPr defaultColWidth="8.875" defaultRowHeight="13.5"/>
  <cols>
    <col min="1" max="1" width="8.625" customWidth="1"/>
    <col min="2" max="2" width="17.5" customWidth="1"/>
    <col min="3" max="3" width="7" customWidth="1"/>
    <col min="4" max="4" width="5" customWidth="1"/>
    <col min="5" max="5" width="4.875" customWidth="1"/>
    <col min="6" max="7" width="4.875" style="14" customWidth="1"/>
    <col min="8" max="10" width="5" customWidth="1"/>
    <col min="11" max="28" width="4.875" customWidth="1"/>
    <col min="29" max="29" width="8.875" style="14"/>
  </cols>
  <sheetData>
    <row r="1" spans="1:29" ht="14.25" customHeight="1">
      <c r="A1" s="15" t="s">
        <v>129</v>
      </c>
      <c r="B1" s="16" t="s">
        <v>202</v>
      </c>
      <c r="C1" s="17" t="s">
        <v>77</v>
      </c>
      <c r="D1" s="109" t="s">
        <v>131</v>
      </c>
      <c r="E1" s="109"/>
      <c r="F1" s="109"/>
      <c r="G1" s="109"/>
      <c r="H1" s="17" t="s">
        <v>132</v>
      </c>
      <c r="I1" s="17" t="s">
        <v>133</v>
      </c>
      <c r="J1" s="109" t="s">
        <v>134</v>
      </c>
      <c r="K1" s="109"/>
      <c r="L1" s="109" t="s">
        <v>135</v>
      </c>
      <c r="M1" s="109"/>
      <c r="N1" s="109" t="s">
        <v>112</v>
      </c>
      <c r="O1" s="109"/>
      <c r="P1" s="109"/>
      <c r="Q1" s="109" t="s">
        <v>136</v>
      </c>
      <c r="R1" s="109"/>
      <c r="S1" s="17" t="s">
        <v>137</v>
      </c>
      <c r="T1" s="109" t="s">
        <v>138</v>
      </c>
      <c r="U1" s="109"/>
      <c r="V1" s="17" t="s">
        <v>139</v>
      </c>
      <c r="W1" s="109" t="s">
        <v>75</v>
      </c>
      <c r="X1" s="109"/>
      <c r="Y1" s="109"/>
      <c r="Z1" s="109" t="s">
        <v>76</v>
      </c>
      <c r="AA1" s="109"/>
      <c r="AB1" s="109"/>
      <c r="AC1" s="35" t="s">
        <v>140</v>
      </c>
    </row>
    <row r="2" spans="1:29" ht="27">
      <c r="A2" s="15" t="s">
        <v>141</v>
      </c>
      <c r="B2" s="16" t="s">
        <v>142</v>
      </c>
      <c r="C2" s="18" t="s">
        <v>143</v>
      </c>
      <c r="D2" s="19" t="s">
        <v>144</v>
      </c>
      <c r="E2" s="19" t="s">
        <v>145</v>
      </c>
      <c r="F2" s="19" t="s">
        <v>146</v>
      </c>
      <c r="G2" s="19" t="s">
        <v>147</v>
      </c>
      <c r="H2" s="19" t="s">
        <v>148</v>
      </c>
      <c r="I2" s="19" t="s">
        <v>148</v>
      </c>
      <c r="J2" s="19" t="s">
        <v>149</v>
      </c>
      <c r="K2" s="19" t="s">
        <v>74</v>
      </c>
      <c r="L2" s="19" t="s">
        <v>149</v>
      </c>
      <c r="M2" s="19" t="s">
        <v>74</v>
      </c>
      <c r="N2" s="19" t="s">
        <v>150</v>
      </c>
      <c r="O2" s="19" t="s">
        <v>151</v>
      </c>
      <c r="P2" s="19" t="s">
        <v>74</v>
      </c>
      <c r="Q2" s="19" t="s">
        <v>152</v>
      </c>
      <c r="R2" s="19" t="s">
        <v>153</v>
      </c>
      <c r="S2" s="19" t="s">
        <v>154</v>
      </c>
      <c r="T2" s="19" t="s">
        <v>154</v>
      </c>
      <c r="U2" s="19" t="s">
        <v>74</v>
      </c>
      <c r="V2" s="19" t="s">
        <v>155</v>
      </c>
      <c r="W2" s="19" t="s">
        <v>74</v>
      </c>
      <c r="X2" s="19" t="s">
        <v>66</v>
      </c>
      <c r="Y2" s="19" t="s">
        <v>66</v>
      </c>
      <c r="Z2" s="19" t="s">
        <v>74</v>
      </c>
      <c r="AA2" s="19" t="s">
        <v>158</v>
      </c>
      <c r="AB2" s="19" t="s">
        <v>203</v>
      </c>
      <c r="AC2" s="36" t="s">
        <v>160</v>
      </c>
    </row>
    <row r="3" spans="1:29" ht="14.25" customHeight="1">
      <c r="A3" s="20" t="s">
        <v>204</v>
      </c>
      <c r="B3" s="16" t="s">
        <v>205</v>
      </c>
      <c r="C3" s="21">
        <f t="shared" ref="C3:C53" si="0">SUM(D3:AB3)</f>
        <v>3</v>
      </c>
      <c r="D3" s="22"/>
      <c r="E3" s="22"/>
      <c r="F3" s="23"/>
      <c r="G3" s="24"/>
      <c r="H3" s="23">
        <v>1</v>
      </c>
      <c r="I3" s="23"/>
      <c r="J3" s="23"/>
      <c r="K3" s="23"/>
      <c r="L3" s="23"/>
      <c r="M3" s="23"/>
      <c r="N3" s="23"/>
      <c r="O3" s="23"/>
      <c r="P3" s="23"/>
      <c r="Q3" s="34"/>
      <c r="R3" s="34"/>
      <c r="S3" s="34"/>
      <c r="T3" s="34"/>
      <c r="U3" s="34"/>
      <c r="V3" s="34"/>
      <c r="W3" s="34"/>
      <c r="X3" s="34"/>
      <c r="Y3" s="34"/>
      <c r="Z3" s="23"/>
      <c r="AA3" s="37">
        <v>2</v>
      </c>
      <c r="AB3" s="34"/>
      <c r="AC3" s="38">
        <v>1</v>
      </c>
    </row>
    <row r="4" spans="1:29" ht="14.25" customHeight="1">
      <c r="A4" s="20" t="s">
        <v>206</v>
      </c>
      <c r="B4" s="16" t="s">
        <v>205</v>
      </c>
      <c r="C4" s="21">
        <f t="shared" si="0"/>
        <v>0</v>
      </c>
      <c r="D4" s="22"/>
      <c r="E4" s="22"/>
      <c r="F4" s="23"/>
      <c r="G4" s="24"/>
      <c r="H4" s="23"/>
      <c r="I4" s="23"/>
      <c r="J4" s="23"/>
      <c r="K4" s="23"/>
      <c r="L4" s="23"/>
      <c r="M4" s="23"/>
      <c r="N4" s="23"/>
      <c r="O4" s="23"/>
      <c r="P4" s="23"/>
      <c r="Q4" s="34"/>
      <c r="R4" s="34"/>
      <c r="S4" s="34"/>
      <c r="T4" s="34"/>
      <c r="U4" s="34"/>
      <c r="V4" s="34"/>
      <c r="W4" s="34"/>
      <c r="X4" s="34"/>
      <c r="Y4" s="34"/>
      <c r="Z4" s="39"/>
      <c r="AA4" s="37"/>
      <c r="AB4" s="34"/>
      <c r="AC4" s="38">
        <v>1</v>
      </c>
    </row>
    <row r="5" spans="1:29" ht="14.25" customHeight="1">
      <c r="A5" s="20" t="s">
        <v>207</v>
      </c>
      <c r="B5" s="16" t="s">
        <v>205</v>
      </c>
      <c r="C5" s="21">
        <f t="shared" si="0"/>
        <v>1</v>
      </c>
      <c r="D5" s="22"/>
      <c r="E5" s="22"/>
      <c r="F5" s="23"/>
      <c r="G5" s="24"/>
      <c r="H5" s="23"/>
      <c r="I5" s="23"/>
      <c r="J5" s="23"/>
      <c r="K5" s="23"/>
      <c r="L5" s="23"/>
      <c r="M5" s="23"/>
      <c r="N5" s="23">
        <v>1</v>
      </c>
      <c r="O5" s="23"/>
      <c r="P5" s="23"/>
      <c r="Q5" s="34"/>
      <c r="R5" s="34"/>
      <c r="S5" s="34"/>
      <c r="T5" s="34"/>
      <c r="U5" s="34"/>
      <c r="V5" s="34"/>
      <c r="W5" s="34"/>
      <c r="X5" s="34"/>
      <c r="Y5" s="34"/>
      <c r="Z5" s="23"/>
      <c r="AA5" s="37"/>
      <c r="AB5" s="34"/>
      <c r="AC5" s="38"/>
    </row>
    <row r="6" spans="1:29" ht="14.25" customHeight="1">
      <c r="A6" s="20" t="s">
        <v>208</v>
      </c>
      <c r="B6" s="16" t="s">
        <v>205</v>
      </c>
      <c r="C6" s="21">
        <f t="shared" si="0"/>
        <v>4</v>
      </c>
      <c r="D6" s="22"/>
      <c r="E6" s="22"/>
      <c r="F6" s="23"/>
      <c r="G6" s="24"/>
      <c r="H6" s="23">
        <v>4</v>
      </c>
      <c r="I6" s="23"/>
      <c r="J6" s="23"/>
      <c r="K6" s="23"/>
      <c r="L6" s="23"/>
      <c r="M6" s="23"/>
      <c r="N6" s="23"/>
      <c r="O6" s="23"/>
      <c r="P6" s="23"/>
      <c r="Q6" s="34"/>
      <c r="R6" s="34"/>
      <c r="S6" s="34"/>
      <c r="T6" s="34"/>
      <c r="U6" s="34"/>
      <c r="V6" s="34"/>
      <c r="W6" s="34"/>
      <c r="X6" s="34"/>
      <c r="Y6" s="34"/>
      <c r="Z6" s="23"/>
      <c r="AA6" s="37"/>
      <c r="AB6" s="34"/>
      <c r="AC6" s="38">
        <v>1</v>
      </c>
    </row>
    <row r="7" spans="1:29" ht="14.25" customHeight="1">
      <c r="A7" s="20" t="s">
        <v>209</v>
      </c>
      <c r="B7" s="16" t="s">
        <v>205</v>
      </c>
      <c r="C7" s="21">
        <f t="shared" si="0"/>
        <v>0</v>
      </c>
      <c r="D7" s="22"/>
      <c r="E7" s="22"/>
      <c r="F7" s="23"/>
      <c r="G7" s="24"/>
      <c r="H7" s="23"/>
      <c r="I7" s="23"/>
      <c r="J7" s="23"/>
      <c r="K7" s="23"/>
      <c r="L7" s="23"/>
      <c r="M7" s="23"/>
      <c r="N7" s="23"/>
      <c r="O7" s="23"/>
      <c r="P7" s="23"/>
      <c r="Q7" s="34"/>
      <c r="R7" s="34"/>
      <c r="S7" s="34"/>
      <c r="T7" s="34"/>
      <c r="U7" s="34"/>
      <c r="V7" s="34"/>
      <c r="W7" s="34"/>
      <c r="X7" s="34"/>
      <c r="Y7" s="34"/>
      <c r="Z7" s="23"/>
      <c r="AA7" s="37"/>
      <c r="AB7" s="34"/>
      <c r="AC7" s="38"/>
    </row>
    <row r="8" spans="1:29" ht="14.25" customHeight="1">
      <c r="A8" s="20" t="s">
        <v>210</v>
      </c>
      <c r="B8" s="16" t="s">
        <v>205</v>
      </c>
      <c r="C8" s="21">
        <f t="shared" si="0"/>
        <v>0</v>
      </c>
      <c r="D8" s="22"/>
      <c r="E8" s="22"/>
      <c r="F8" s="23"/>
      <c r="G8" s="24"/>
      <c r="H8" s="23"/>
      <c r="I8" s="23"/>
      <c r="J8" s="23"/>
      <c r="K8" s="23"/>
      <c r="L8" s="23"/>
      <c r="M8" s="23"/>
      <c r="N8" s="23"/>
      <c r="O8" s="23"/>
      <c r="P8" s="23"/>
      <c r="Q8" s="34"/>
      <c r="R8" s="34"/>
      <c r="S8" s="34"/>
      <c r="T8" s="34"/>
      <c r="U8" s="34"/>
      <c r="V8" s="34"/>
      <c r="W8" s="34"/>
      <c r="X8" s="34"/>
      <c r="Y8" s="34"/>
      <c r="Z8" s="23"/>
      <c r="AA8" s="37"/>
      <c r="AB8" s="34"/>
      <c r="AC8" s="38"/>
    </row>
    <row r="9" spans="1:29" ht="14.25" customHeight="1">
      <c r="A9" s="20" t="s">
        <v>211</v>
      </c>
      <c r="B9" s="16" t="s">
        <v>205</v>
      </c>
      <c r="C9" s="21">
        <f t="shared" si="0"/>
        <v>2</v>
      </c>
      <c r="D9" s="22">
        <v>1</v>
      </c>
      <c r="E9" s="22">
        <v>1</v>
      </c>
      <c r="F9" s="23"/>
      <c r="G9" s="24"/>
      <c r="H9" s="23"/>
      <c r="I9" s="23"/>
      <c r="J9" s="23"/>
      <c r="K9" s="23"/>
      <c r="L9" s="23"/>
      <c r="M9" s="23"/>
      <c r="N9" s="23"/>
      <c r="O9" s="23"/>
      <c r="P9" s="23"/>
      <c r="Q9" s="34"/>
      <c r="R9" s="34"/>
      <c r="S9" s="34"/>
      <c r="T9" s="34"/>
      <c r="U9" s="34"/>
      <c r="V9" s="34"/>
      <c r="W9" s="34"/>
      <c r="X9" s="34"/>
      <c r="Y9" s="34"/>
      <c r="Z9" s="23"/>
      <c r="AA9" s="37"/>
      <c r="AB9" s="34"/>
      <c r="AC9" s="38">
        <v>4</v>
      </c>
    </row>
    <row r="10" spans="1:29" ht="14.25" customHeight="1">
      <c r="A10" s="20" t="s">
        <v>212</v>
      </c>
      <c r="B10" s="16" t="s">
        <v>205</v>
      </c>
      <c r="C10" s="21">
        <f t="shared" si="0"/>
        <v>0</v>
      </c>
      <c r="D10" s="22"/>
      <c r="E10" s="22"/>
      <c r="F10" s="23"/>
      <c r="G10" s="24"/>
      <c r="H10" s="23"/>
      <c r="I10" s="23"/>
      <c r="J10" s="23"/>
      <c r="K10" s="23"/>
      <c r="L10" s="23"/>
      <c r="M10" s="23"/>
      <c r="N10" s="23"/>
      <c r="O10" s="23"/>
      <c r="P10" s="23"/>
      <c r="Q10" s="34"/>
      <c r="R10" s="34"/>
      <c r="S10" s="34"/>
      <c r="T10" s="34"/>
      <c r="U10" s="34"/>
      <c r="V10" s="34"/>
      <c r="W10" s="34"/>
      <c r="X10" s="34"/>
      <c r="Y10" s="34"/>
      <c r="Z10" s="23"/>
      <c r="AA10" s="37"/>
      <c r="AB10" s="34"/>
      <c r="AC10" s="38">
        <v>1</v>
      </c>
    </row>
    <row r="11" spans="1:29" ht="14.25" customHeight="1">
      <c r="A11" s="25" t="s">
        <v>213</v>
      </c>
      <c r="B11" s="16" t="s">
        <v>205</v>
      </c>
      <c r="C11" s="21">
        <f t="shared" si="0"/>
        <v>1</v>
      </c>
      <c r="D11" s="22"/>
      <c r="E11" s="22"/>
      <c r="F11" s="23"/>
      <c r="G11" s="24"/>
      <c r="H11" s="23"/>
      <c r="I11" s="23"/>
      <c r="J11" s="23"/>
      <c r="K11" s="23"/>
      <c r="L11" s="23"/>
      <c r="M11" s="23"/>
      <c r="N11" s="23"/>
      <c r="O11" s="23"/>
      <c r="P11" s="23"/>
      <c r="Q11" s="34"/>
      <c r="R11" s="34"/>
      <c r="S11" s="34"/>
      <c r="T11" s="34"/>
      <c r="U11" s="34"/>
      <c r="V11" s="34"/>
      <c r="W11" s="34"/>
      <c r="X11" s="34"/>
      <c r="Y11" s="34"/>
      <c r="Z11" s="23"/>
      <c r="AA11" s="37">
        <v>1</v>
      </c>
      <c r="AB11" s="34"/>
      <c r="AC11" s="38">
        <v>1</v>
      </c>
    </row>
    <row r="12" spans="1:29" ht="14.25" customHeight="1">
      <c r="A12" s="20" t="s">
        <v>214</v>
      </c>
      <c r="B12" s="16" t="s">
        <v>205</v>
      </c>
      <c r="C12" s="21">
        <f t="shared" si="0"/>
        <v>0</v>
      </c>
      <c r="D12" s="22"/>
      <c r="E12" s="22"/>
      <c r="F12" s="23"/>
      <c r="G12" s="24"/>
      <c r="H12" s="23"/>
      <c r="I12" s="23"/>
      <c r="J12" s="23"/>
      <c r="K12" s="23"/>
      <c r="L12" s="23"/>
      <c r="M12" s="23"/>
      <c r="N12" s="23"/>
      <c r="O12" s="23"/>
      <c r="P12" s="23"/>
      <c r="Q12" s="34"/>
      <c r="R12" s="34"/>
      <c r="S12" s="34"/>
      <c r="T12" s="34"/>
      <c r="U12" s="34"/>
      <c r="V12" s="34"/>
      <c r="W12" s="34"/>
      <c r="X12" s="34"/>
      <c r="Y12" s="34"/>
      <c r="Z12" s="23"/>
      <c r="AA12" s="37"/>
      <c r="AB12" s="34"/>
      <c r="AC12" s="38"/>
    </row>
    <row r="13" spans="1:29" ht="14.25" customHeight="1">
      <c r="A13" s="20" t="s">
        <v>215</v>
      </c>
      <c r="B13" s="16" t="s">
        <v>205</v>
      </c>
      <c r="C13" s="21">
        <f t="shared" si="0"/>
        <v>1</v>
      </c>
      <c r="D13" s="22"/>
      <c r="E13" s="22"/>
      <c r="F13" s="23"/>
      <c r="G13" s="24"/>
      <c r="H13" s="23">
        <v>1</v>
      </c>
      <c r="I13" s="23"/>
      <c r="J13" s="23"/>
      <c r="K13" s="23"/>
      <c r="L13" s="23"/>
      <c r="M13" s="23"/>
      <c r="N13" s="23"/>
      <c r="O13" s="23"/>
      <c r="P13" s="23"/>
      <c r="Q13" s="34"/>
      <c r="R13" s="34"/>
      <c r="S13" s="34"/>
      <c r="T13" s="34"/>
      <c r="U13" s="34"/>
      <c r="V13" s="34"/>
      <c r="W13" s="34"/>
      <c r="X13" s="34"/>
      <c r="Y13" s="34"/>
      <c r="Z13" s="23"/>
      <c r="AA13" s="37"/>
      <c r="AB13" s="34"/>
      <c r="AC13" s="38"/>
    </row>
    <row r="14" spans="1:29" ht="14.25" customHeight="1">
      <c r="A14" s="25" t="s">
        <v>216</v>
      </c>
      <c r="B14" s="16" t="s">
        <v>205</v>
      </c>
      <c r="C14" s="21">
        <f t="shared" si="0"/>
        <v>0</v>
      </c>
      <c r="D14" s="22"/>
      <c r="E14" s="22"/>
      <c r="F14" s="23"/>
      <c r="G14" s="24"/>
      <c r="H14" s="23"/>
      <c r="I14" s="23"/>
      <c r="J14" s="23"/>
      <c r="K14" s="23"/>
      <c r="L14" s="23"/>
      <c r="M14" s="23"/>
      <c r="N14" s="23"/>
      <c r="O14" s="23"/>
      <c r="P14" s="23"/>
      <c r="Q14" s="34"/>
      <c r="R14" s="34"/>
      <c r="S14" s="34"/>
      <c r="T14" s="34"/>
      <c r="U14" s="34"/>
      <c r="V14" s="34"/>
      <c r="W14" s="34"/>
      <c r="X14" s="34"/>
      <c r="Y14" s="34"/>
      <c r="Z14" s="23"/>
      <c r="AA14" s="37"/>
      <c r="AB14" s="34"/>
      <c r="AC14" s="38"/>
    </row>
    <row r="15" spans="1:29" ht="14.25" customHeight="1">
      <c r="A15" s="25" t="s">
        <v>217</v>
      </c>
      <c r="B15" s="19" t="s">
        <v>205</v>
      </c>
      <c r="C15" s="21">
        <f t="shared" si="0"/>
        <v>1</v>
      </c>
      <c r="D15" s="22"/>
      <c r="E15" s="22"/>
      <c r="F15" s="23"/>
      <c r="G15" s="24"/>
      <c r="H15" s="23"/>
      <c r="I15" s="23"/>
      <c r="J15" s="23"/>
      <c r="K15" s="23"/>
      <c r="L15" s="23"/>
      <c r="M15" s="23"/>
      <c r="N15" s="23"/>
      <c r="O15" s="23"/>
      <c r="P15" s="23"/>
      <c r="Q15" s="34"/>
      <c r="R15" s="34"/>
      <c r="S15" s="34"/>
      <c r="T15" s="34"/>
      <c r="U15" s="34"/>
      <c r="V15" s="34"/>
      <c r="W15" s="34"/>
      <c r="X15" s="34"/>
      <c r="Y15" s="34"/>
      <c r="Z15" s="23"/>
      <c r="AA15" s="37">
        <v>1</v>
      </c>
      <c r="AB15" s="34"/>
      <c r="AC15" s="38"/>
    </row>
    <row r="16" spans="1:29" ht="14.25" customHeight="1">
      <c r="A16" s="25" t="s">
        <v>218</v>
      </c>
      <c r="B16" s="19" t="s">
        <v>205</v>
      </c>
      <c r="C16" s="21">
        <f t="shared" si="0"/>
        <v>3</v>
      </c>
      <c r="D16" s="22"/>
      <c r="E16" s="22"/>
      <c r="F16" s="23"/>
      <c r="G16" s="24"/>
      <c r="H16" s="23">
        <v>2</v>
      </c>
      <c r="I16" s="23"/>
      <c r="J16" s="23"/>
      <c r="K16" s="23"/>
      <c r="L16" s="23"/>
      <c r="M16" s="23"/>
      <c r="N16" s="23">
        <v>1</v>
      </c>
      <c r="O16" s="23"/>
      <c r="P16" s="23"/>
      <c r="Q16" s="34"/>
      <c r="R16" s="34"/>
      <c r="S16" s="34"/>
      <c r="T16" s="34"/>
      <c r="U16" s="34"/>
      <c r="V16" s="34"/>
      <c r="W16" s="34"/>
      <c r="X16" s="34"/>
      <c r="Y16" s="34"/>
      <c r="Z16" s="23"/>
      <c r="AA16" s="40"/>
      <c r="AB16" s="34"/>
      <c r="AC16" s="38">
        <v>1</v>
      </c>
    </row>
    <row r="17" spans="1:29" ht="14.25" customHeight="1">
      <c r="A17" s="25" t="s">
        <v>219</v>
      </c>
      <c r="B17" s="19" t="s">
        <v>205</v>
      </c>
      <c r="C17" s="21">
        <f t="shared" si="0"/>
        <v>3</v>
      </c>
      <c r="D17" s="22"/>
      <c r="E17" s="22"/>
      <c r="F17" s="23"/>
      <c r="G17" s="24"/>
      <c r="H17" s="23">
        <v>2</v>
      </c>
      <c r="I17" s="23"/>
      <c r="J17" s="23"/>
      <c r="K17" s="23"/>
      <c r="L17" s="23"/>
      <c r="M17" s="23"/>
      <c r="N17" s="23"/>
      <c r="O17" s="23"/>
      <c r="P17" s="23"/>
      <c r="Q17" s="34"/>
      <c r="R17" s="34">
        <v>1</v>
      </c>
      <c r="S17" s="34"/>
      <c r="T17" s="34"/>
      <c r="U17" s="34"/>
      <c r="V17" s="34"/>
      <c r="W17" s="34"/>
      <c r="X17" s="34"/>
      <c r="Y17" s="34"/>
      <c r="Z17" s="23"/>
      <c r="AA17" s="37"/>
      <c r="AB17" s="34"/>
      <c r="AC17" s="38"/>
    </row>
    <row r="18" spans="1:29" ht="14.25" customHeight="1">
      <c r="A18" s="25" t="s">
        <v>220</v>
      </c>
      <c r="B18" s="19" t="s">
        <v>205</v>
      </c>
      <c r="C18" s="21">
        <f t="shared" si="0"/>
        <v>4</v>
      </c>
      <c r="D18" s="22"/>
      <c r="E18" s="22"/>
      <c r="F18" s="23"/>
      <c r="G18" s="24"/>
      <c r="H18" s="23"/>
      <c r="I18" s="23"/>
      <c r="J18" s="23"/>
      <c r="K18" s="23"/>
      <c r="L18" s="23"/>
      <c r="M18" s="23"/>
      <c r="N18" s="23"/>
      <c r="O18" s="23">
        <v>2</v>
      </c>
      <c r="P18" s="23"/>
      <c r="Q18" s="34"/>
      <c r="R18" s="34"/>
      <c r="S18" s="34"/>
      <c r="T18" s="34"/>
      <c r="U18" s="34"/>
      <c r="V18" s="34"/>
      <c r="W18" s="34"/>
      <c r="X18" s="34"/>
      <c r="Y18" s="34"/>
      <c r="Z18" s="23"/>
      <c r="AA18" s="37">
        <v>2</v>
      </c>
      <c r="AB18" s="34"/>
      <c r="AC18" s="38"/>
    </row>
    <row r="19" spans="1:29" ht="14.25" customHeight="1">
      <c r="A19" s="25" t="s">
        <v>221</v>
      </c>
      <c r="B19" s="19" t="s">
        <v>222</v>
      </c>
      <c r="C19" s="21">
        <f t="shared" si="0"/>
        <v>0</v>
      </c>
      <c r="D19" s="22"/>
      <c r="E19" s="22"/>
      <c r="F19" s="23"/>
      <c r="G19" s="24"/>
      <c r="H19" s="23"/>
      <c r="I19" s="23"/>
      <c r="J19" s="23"/>
      <c r="K19" s="23"/>
      <c r="L19" s="23"/>
      <c r="M19" s="23"/>
      <c r="N19" s="23"/>
      <c r="O19" s="23"/>
      <c r="P19" s="23"/>
      <c r="Q19" s="34"/>
      <c r="R19" s="34"/>
      <c r="S19" s="34"/>
      <c r="T19" s="34"/>
      <c r="U19" s="34"/>
      <c r="V19" s="34"/>
      <c r="W19" s="34"/>
      <c r="X19" s="34"/>
      <c r="Y19" s="34"/>
      <c r="Z19" s="23"/>
      <c r="AA19" s="37"/>
      <c r="AB19" s="34"/>
      <c r="AC19" s="38"/>
    </row>
    <row r="20" spans="1:29" ht="14.25" customHeight="1">
      <c r="A20" s="25" t="s">
        <v>223</v>
      </c>
      <c r="B20" s="19" t="s">
        <v>222</v>
      </c>
      <c r="C20" s="21">
        <f t="shared" si="0"/>
        <v>1</v>
      </c>
      <c r="D20" s="22"/>
      <c r="E20" s="22"/>
      <c r="F20" s="23"/>
      <c r="G20" s="24"/>
      <c r="H20" s="23"/>
      <c r="I20" s="23"/>
      <c r="J20" s="23"/>
      <c r="K20" s="23"/>
      <c r="L20" s="23"/>
      <c r="M20" s="23"/>
      <c r="N20" s="23"/>
      <c r="O20" s="23"/>
      <c r="P20" s="23"/>
      <c r="Q20" s="34"/>
      <c r="R20" s="34"/>
      <c r="S20" s="34"/>
      <c r="T20" s="34"/>
      <c r="U20" s="34"/>
      <c r="V20" s="34"/>
      <c r="W20" s="34"/>
      <c r="X20" s="34"/>
      <c r="Y20" s="34"/>
      <c r="Z20" s="23"/>
      <c r="AA20" s="37">
        <v>1</v>
      </c>
      <c r="AB20" s="34"/>
      <c r="AC20" s="38"/>
    </row>
    <row r="21" spans="1:29" ht="14.25" customHeight="1">
      <c r="A21" s="25" t="s">
        <v>224</v>
      </c>
      <c r="B21" s="19" t="s">
        <v>225</v>
      </c>
      <c r="C21" s="21">
        <f t="shared" si="0"/>
        <v>3</v>
      </c>
      <c r="D21" s="22"/>
      <c r="E21" s="22">
        <v>1</v>
      </c>
      <c r="F21" s="23"/>
      <c r="G21" s="24"/>
      <c r="H21" s="23"/>
      <c r="I21" s="23"/>
      <c r="J21" s="23"/>
      <c r="K21" s="23">
        <v>1</v>
      </c>
      <c r="L21" s="23"/>
      <c r="M21" s="23"/>
      <c r="N21" s="23"/>
      <c r="O21" s="23"/>
      <c r="P21" s="23"/>
      <c r="Q21" s="34"/>
      <c r="R21" s="34"/>
      <c r="S21" s="34"/>
      <c r="T21" s="34"/>
      <c r="U21" s="34"/>
      <c r="V21" s="34"/>
      <c r="W21" s="34"/>
      <c r="X21" s="34"/>
      <c r="Y21" s="34"/>
      <c r="Z21" s="23"/>
      <c r="AA21" s="37">
        <v>1</v>
      </c>
      <c r="AB21" s="34"/>
      <c r="AC21" s="38">
        <v>1</v>
      </c>
    </row>
    <row r="22" spans="1:29" ht="14.25" customHeight="1">
      <c r="A22" s="25" t="s">
        <v>226</v>
      </c>
      <c r="B22" s="19" t="s">
        <v>225</v>
      </c>
      <c r="C22" s="21">
        <f t="shared" si="0"/>
        <v>1</v>
      </c>
      <c r="D22" s="22"/>
      <c r="E22" s="22">
        <v>1</v>
      </c>
      <c r="F22" s="23"/>
      <c r="G22" s="24"/>
      <c r="H22" s="23"/>
      <c r="I22" s="23"/>
      <c r="J22" s="23"/>
      <c r="K22" s="23"/>
      <c r="L22" s="23"/>
      <c r="M22" s="23"/>
      <c r="N22" s="23"/>
      <c r="O22" s="23"/>
      <c r="P22" s="23"/>
      <c r="Q22" s="34"/>
      <c r="R22" s="34"/>
      <c r="S22" s="34"/>
      <c r="T22" s="34"/>
      <c r="U22" s="34"/>
      <c r="V22" s="34"/>
      <c r="W22" s="34"/>
      <c r="X22" s="34"/>
      <c r="Y22" s="34"/>
      <c r="Z22" s="23"/>
      <c r="AA22" s="37"/>
      <c r="AB22" s="34"/>
      <c r="AC22" s="38">
        <v>1</v>
      </c>
    </row>
    <row r="23" spans="1:29" ht="14.25" customHeight="1">
      <c r="A23" s="25" t="s">
        <v>227</v>
      </c>
      <c r="B23" s="19" t="s">
        <v>225</v>
      </c>
      <c r="C23" s="21">
        <f t="shared" si="0"/>
        <v>0</v>
      </c>
      <c r="D23" s="22"/>
      <c r="E23" s="22"/>
      <c r="F23" s="23"/>
      <c r="G23" s="24"/>
      <c r="H23" s="23"/>
      <c r="I23" s="23"/>
      <c r="J23" s="23"/>
      <c r="K23" s="23"/>
      <c r="L23" s="23"/>
      <c r="M23" s="23"/>
      <c r="N23" s="23"/>
      <c r="O23" s="23"/>
      <c r="P23" s="23"/>
      <c r="Q23" s="34"/>
      <c r="R23" s="34"/>
      <c r="S23" s="34"/>
      <c r="T23" s="34"/>
      <c r="U23" s="34"/>
      <c r="V23" s="34"/>
      <c r="W23" s="34"/>
      <c r="X23" s="34"/>
      <c r="Y23" s="34"/>
      <c r="Z23" s="23"/>
      <c r="AA23" s="40"/>
      <c r="AB23" s="34"/>
      <c r="AC23" s="38"/>
    </row>
    <row r="24" spans="1:29" ht="14.25" customHeight="1">
      <c r="A24" s="25" t="s">
        <v>228</v>
      </c>
      <c r="B24" s="19" t="s">
        <v>225</v>
      </c>
      <c r="C24" s="21">
        <f t="shared" si="0"/>
        <v>1</v>
      </c>
      <c r="D24" s="22"/>
      <c r="E24" s="22"/>
      <c r="F24" s="23"/>
      <c r="G24" s="24"/>
      <c r="H24" s="23">
        <v>1</v>
      </c>
      <c r="I24" s="23"/>
      <c r="J24" s="23"/>
      <c r="K24" s="23"/>
      <c r="L24" s="23"/>
      <c r="M24" s="23"/>
      <c r="N24" s="23"/>
      <c r="O24" s="23"/>
      <c r="P24" s="23"/>
      <c r="Q24" s="34"/>
      <c r="R24" s="34"/>
      <c r="S24" s="34"/>
      <c r="T24" s="34"/>
      <c r="U24" s="34"/>
      <c r="V24" s="34"/>
      <c r="W24" s="34"/>
      <c r="X24" s="34"/>
      <c r="Y24" s="34"/>
      <c r="Z24" s="23"/>
      <c r="AA24" s="40"/>
      <c r="AB24" s="34"/>
      <c r="AC24" s="38"/>
    </row>
    <row r="25" spans="1:29" ht="14.25" customHeight="1">
      <c r="A25" s="25" t="s">
        <v>229</v>
      </c>
      <c r="B25" s="19" t="s">
        <v>230</v>
      </c>
      <c r="C25" s="21">
        <f t="shared" si="0"/>
        <v>0</v>
      </c>
      <c r="D25" s="22"/>
      <c r="E25" s="22"/>
      <c r="F25" s="23"/>
      <c r="G25" s="24"/>
      <c r="H25" s="23"/>
      <c r="I25" s="23"/>
      <c r="J25" s="23"/>
      <c r="K25" s="23"/>
      <c r="L25" s="23"/>
      <c r="M25" s="23"/>
      <c r="N25" s="23"/>
      <c r="O25" s="23"/>
      <c r="P25" s="23"/>
      <c r="Q25" s="34"/>
      <c r="R25" s="34"/>
      <c r="S25" s="34"/>
      <c r="T25" s="34"/>
      <c r="U25" s="34"/>
      <c r="V25" s="34"/>
      <c r="W25" s="34"/>
      <c r="X25" s="34"/>
      <c r="Y25" s="34"/>
      <c r="Z25" s="23"/>
      <c r="AA25" s="37"/>
      <c r="AB25" s="34"/>
      <c r="AC25" s="38"/>
    </row>
    <row r="26" spans="1:29" ht="14.25" customHeight="1">
      <c r="A26" s="25" t="s">
        <v>231</v>
      </c>
      <c r="B26" s="19" t="s">
        <v>230</v>
      </c>
      <c r="C26" s="21">
        <f t="shared" si="0"/>
        <v>1</v>
      </c>
      <c r="D26" s="22"/>
      <c r="E26" s="22"/>
      <c r="F26" s="23"/>
      <c r="G26" s="24"/>
      <c r="H26" s="23"/>
      <c r="I26" s="23"/>
      <c r="J26" s="23"/>
      <c r="K26" s="23"/>
      <c r="L26" s="23"/>
      <c r="M26" s="23"/>
      <c r="N26" s="23"/>
      <c r="O26" s="23">
        <v>1</v>
      </c>
      <c r="P26" s="23"/>
      <c r="Q26" s="34"/>
      <c r="R26" s="34"/>
      <c r="S26" s="34"/>
      <c r="T26" s="34"/>
      <c r="U26" s="34"/>
      <c r="V26" s="34"/>
      <c r="W26" s="34"/>
      <c r="X26" s="34"/>
      <c r="Y26" s="34"/>
      <c r="Z26" s="23"/>
      <c r="AA26" s="37"/>
      <c r="AB26" s="34"/>
      <c r="AC26" s="38"/>
    </row>
    <row r="27" spans="1:29" ht="15" customHeight="1">
      <c r="A27" s="25" t="s">
        <v>232</v>
      </c>
      <c r="B27" s="19" t="s">
        <v>230</v>
      </c>
      <c r="C27" s="21">
        <f t="shared" si="0"/>
        <v>0</v>
      </c>
      <c r="D27" s="22"/>
      <c r="E27" s="22"/>
      <c r="F27" s="23"/>
      <c r="G27" s="24"/>
      <c r="H27" s="23"/>
      <c r="I27" s="23"/>
      <c r="J27" s="23"/>
      <c r="K27" s="23"/>
      <c r="L27" s="23"/>
      <c r="M27" s="23"/>
      <c r="N27" s="23"/>
      <c r="O27" s="23"/>
      <c r="P27" s="23"/>
      <c r="Q27" s="34"/>
      <c r="R27" s="34"/>
      <c r="S27" s="34"/>
      <c r="T27" s="34"/>
      <c r="U27" s="34"/>
      <c r="V27" s="34"/>
      <c r="W27" s="34"/>
      <c r="X27" s="34"/>
      <c r="Y27" s="34"/>
      <c r="Z27" s="23"/>
      <c r="AA27" s="37"/>
      <c r="AB27" s="34"/>
      <c r="AC27" s="38"/>
    </row>
    <row r="28" spans="1:29" ht="12.95" customHeight="1">
      <c r="A28" s="25" t="s">
        <v>233</v>
      </c>
      <c r="B28" s="19" t="s">
        <v>230</v>
      </c>
      <c r="C28" s="21">
        <f t="shared" si="0"/>
        <v>0</v>
      </c>
      <c r="D28" s="22"/>
      <c r="E28" s="22"/>
      <c r="F28" s="23"/>
      <c r="G28" s="24"/>
      <c r="H28" s="23"/>
      <c r="I28" s="23"/>
      <c r="J28" s="23"/>
      <c r="K28" s="23"/>
      <c r="L28" s="23"/>
      <c r="M28" s="23"/>
      <c r="N28" s="23"/>
      <c r="O28" s="23"/>
      <c r="P28" s="23"/>
      <c r="Q28" s="34"/>
      <c r="R28" s="34"/>
      <c r="S28" s="34"/>
      <c r="T28" s="34"/>
      <c r="U28" s="34"/>
      <c r="V28" s="34"/>
      <c r="W28" s="34"/>
      <c r="X28" s="34"/>
      <c r="Y28" s="34"/>
      <c r="Z28" s="23"/>
      <c r="AA28" s="37"/>
      <c r="AB28" s="34"/>
      <c r="AC28" s="38"/>
    </row>
    <row r="29" spans="1:29" ht="14.25" customHeight="1">
      <c r="A29" s="25" t="s">
        <v>234</v>
      </c>
      <c r="B29" s="19" t="s">
        <v>235</v>
      </c>
      <c r="C29" s="21">
        <f t="shared" si="0"/>
        <v>0</v>
      </c>
      <c r="D29" s="22"/>
      <c r="E29" s="22"/>
      <c r="F29" s="23"/>
      <c r="G29" s="24"/>
      <c r="H29" s="23"/>
      <c r="I29" s="23"/>
      <c r="J29" s="23"/>
      <c r="K29" s="23"/>
      <c r="L29" s="23"/>
      <c r="M29" s="23"/>
      <c r="N29" s="23"/>
      <c r="O29" s="23"/>
      <c r="P29" s="23"/>
      <c r="Q29" s="34"/>
      <c r="R29" s="34"/>
      <c r="S29" s="34"/>
      <c r="T29" s="34"/>
      <c r="U29" s="34"/>
      <c r="V29" s="34"/>
      <c r="W29" s="34"/>
      <c r="X29" s="34"/>
      <c r="Y29" s="34"/>
      <c r="Z29" s="23"/>
      <c r="AA29" s="37"/>
      <c r="AB29" s="34"/>
      <c r="AC29" s="38"/>
    </row>
    <row r="30" spans="1:29" ht="14.25" customHeight="1">
      <c r="A30" s="25" t="s">
        <v>236</v>
      </c>
      <c r="B30" s="19" t="s">
        <v>235</v>
      </c>
      <c r="C30" s="21">
        <f t="shared" si="0"/>
        <v>0</v>
      </c>
      <c r="D30" s="22"/>
      <c r="E30" s="22"/>
      <c r="F30" s="23"/>
      <c r="G30" s="24"/>
      <c r="H30" s="23"/>
      <c r="I30" s="23"/>
      <c r="J30" s="23"/>
      <c r="K30" s="23"/>
      <c r="L30" s="23"/>
      <c r="M30" s="23"/>
      <c r="N30" s="23"/>
      <c r="O30" s="23"/>
      <c r="P30" s="23"/>
      <c r="Q30" s="34"/>
      <c r="R30" s="34"/>
      <c r="S30" s="34"/>
      <c r="T30" s="34"/>
      <c r="U30" s="34"/>
      <c r="V30" s="34"/>
      <c r="W30" s="34"/>
      <c r="X30" s="34"/>
      <c r="Y30" s="34"/>
      <c r="Z30" s="23"/>
      <c r="AA30" s="37"/>
      <c r="AB30" s="34"/>
      <c r="AC30" s="38"/>
    </row>
    <row r="31" spans="1:29" ht="14.25" customHeight="1">
      <c r="A31" s="25" t="s">
        <v>237</v>
      </c>
      <c r="B31" s="19" t="s">
        <v>235</v>
      </c>
      <c r="C31" s="21">
        <f t="shared" si="0"/>
        <v>0</v>
      </c>
      <c r="D31" s="22"/>
      <c r="E31" s="22"/>
      <c r="F31" s="23"/>
      <c r="G31" s="24"/>
      <c r="H31" s="23"/>
      <c r="I31" s="23"/>
      <c r="J31" s="23"/>
      <c r="K31" s="23"/>
      <c r="L31" s="23"/>
      <c r="M31" s="23"/>
      <c r="N31" s="23"/>
      <c r="O31" s="23"/>
      <c r="P31" s="23"/>
      <c r="Q31" s="34"/>
      <c r="R31" s="34"/>
      <c r="S31" s="34"/>
      <c r="T31" s="34"/>
      <c r="U31" s="34"/>
      <c r="V31" s="34"/>
      <c r="W31" s="34"/>
      <c r="X31" s="34"/>
      <c r="Y31" s="34"/>
      <c r="Z31" s="23"/>
      <c r="AA31" s="37"/>
      <c r="AB31" s="34"/>
      <c r="AC31" s="38"/>
    </row>
    <row r="32" spans="1:29" ht="14.25" customHeight="1">
      <c r="A32" s="25" t="s">
        <v>238</v>
      </c>
      <c r="B32" s="19" t="s">
        <v>235</v>
      </c>
      <c r="C32" s="21">
        <f t="shared" si="0"/>
        <v>2</v>
      </c>
      <c r="D32" s="22"/>
      <c r="E32" s="22"/>
      <c r="F32" s="23"/>
      <c r="G32" s="24"/>
      <c r="H32" s="23"/>
      <c r="I32" s="23"/>
      <c r="J32" s="23"/>
      <c r="K32" s="23"/>
      <c r="L32" s="23"/>
      <c r="M32" s="23"/>
      <c r="N32" s="23">
        <v>1</v>
      </c>
      <c r="O32" s="23"/>
      <c r="P32" s="23"/>
      <c r="Q32" s="34"/>
      <c r="R32" s="34"/>
      <c r="S32" s="34"/>
      <c r="T32" s="34"/>
      <c r="U32" s="34"/>
      <c r="V32" s="34"/>
      <c r="W32" s="34"/>
      <c r="X32" s="34"/>
      <c r="Y32" s="34"/>
      <c r="Z32" s="23"/>
      <c r="AA32" s="37">
        <v>1</v>
      </c>
      <c r="AB32" s="34"/>
      <c r="AC32" s="38"/>
    </row>
    <row r="33" spans="1:29" ht="14.25" customHeight="1">
      <c r="A33" s="25" t="s">
        <v>239</v>
      </c>
      <c r="B33" s="19" t="s">
        <v>235</v>
      </c>
      <c r="C33" s="21">
        <f t="shared" si="0"/>
        <v>1</v>
      </c>
      <c r="D33" s="22">
        <v>1</v>
      </c>
      <c r="E33" s="22"/>
      <c r="F33" s="23"/>
      <c r="G33" s="24"/>
      <c r="H33" s="23"/>
      <c r="I33" s="23"/>
      <c r="J33" s="23"/>
      <c r="K33" s="23"/>
      <c r="L33" s="23"/>
      <c r="M33" s="23"/>
      <c r="N33" s="23"/>
      <c r="O33" s="23"/>
      <c r="P33" s="23"/>
      <c r="Q33" s="34"/>
      <c r="R33" s="34"/>
      <c r="S33" s="34"/>
      <c r="T33" s="34"/>
      <c r="U33" s="34"/>
      <c r="V33" s="34"/>
      <c r="W33" s="34"/>
      <c r="X33" s="34"/>
      <c r="Y33" s="34"/>
      <c r="Z33" s="23"/>
      <c r="AA33" s="37"/>
      <c r="AB33" s="34"/>
      <c r="AC33" s="38"/>
    </row>
    <row r="34" spans="1:29" ht="14.25" customHeight="1">
      <c r="A34" s="25" t="s">
        <v>240</v>
      </c>
      <c r="B34" s="19" t="s">
        <v>235</v>
      </c>
      <c r="C34" s="21">
        <f t="shared" si="0"/>
        <v>0</v>
      </c>
      <c r="D34" s="22"/>
      <c r="E34" s="22"/>
      <c r="F34" s="23"/>
      <c r="G34" s="24"/>
      <c r="H34" s="23"/>
      <c r="I34" s="23"/>
      <c r="J34" s="23"/>
      <c r="K34" s="23"/>
      <c r="L34" s="23"/>
      <c r="M34" s="23"/>
      <c r="N34" s="23"/>
      <c r="O34" s="23"/>
      <c r="P34" s="23"/>
      <c r="Q34" s="34"/>
      <c r="R34" s="34"/>
      <c r="S34" s="34"/>
      <c r="T34" s="34"/>
      <c r="U34" s="34"/>
      <c r="V34" s="34"/>
      <c r="W34" s="34"/>
      <c r="X34" s="34"/>
      <c r="Y34" s="34"/>
      <c r="Z34" s="23"/>
      <c r="AA34" s="37"/>
      <c r="AB34" s="34"/>
      <c r="AC34" s="38"/>
    </row>
    <row r="35" spans="1:29" ht="14.25" customHeight="1">
      <c r="A35" s="25" t="s">
        <v>241</v>
      </c>
      <c r="B35" s="19" t="s">
        <v>242</v>
      </c>
      <c r="C35" s="21">
        <f t="shared" si="0"/>
        <v>1</v>
      </c>
      <c r="D35" s="22"/>
      <c r="E35" s="22"/>
      <c r="F35" s="23"/>
      <c r="G35" s="24"/>
      <c r="H35" s="23"/>
      <c r="I35" s="23"/>
      <c r="J35" s="23"/>
      <c r="K35" s="23"/>
      <c r="L35" s="23"/>
      <c r="M35" s="23"/>
      <c r="N35" s="23"/>
      <c r="O35" s="23"/>
      <c r="P35" s="23"/>
      <c r="Q35" s="34"/>
      <c r="R35" s="34"/>
      <c r="S35" s="34"/>
      <c r="T35" s="34"/>
      <c r="U35" s="34"/>
      <c r="V35" s="34"/>
      <c r="W35" s="34"/>
      <c r="X35" s="34"/>
      <c r="Y35" s="34"/>
      <c r="Z35" s="23"/>
      <c r="AA35" s="37">
        <v>1</v>
      </c>
      <c r="AB35" s="34"/>
      <c r="AC35" s="38"/>
    </row>
    <row r="36" spans="1:29" ht="14.25" customHeight="1">
      <c r="A36" s="25" t="s">
        <v>243</v>
      </c>
      <c r="B36" s="19" t="s">
        <v>242</v>
      </c>
      <c r="C36" s="21">
        <f t="shared" si="0"/>
        <v>0</v>
      </c>
      <c r="D36" s="22"/>
      <c r="E36" s="22"/>
      <c r="F36" s="23"/>
      <c r="G36" s="24"/>
      <c r="H36" s="23"/>
      <c r="I36" s="23"/>
      <c r="J36" s="23"/>
      <c r="K36" s="23"/>
      <c r="L36" s="23"/>
      <c r="M36" s="23"/>
      <c r="N36" s="23"/>
      <c r="O36" s="23"/>
      <c r="P36" s="23"/>
      <c r="Q36" s="34"/>
      <c r="R36" s="34"/>
      <c r="S36" s="34"/>
      <c r="T36" s="34"/>
      <c r="U36" s="34"/>
      <c r="V36" s="34"/>
      <c r="W36" s="34"/>
      <c r="X36" s="34"/>
      <c r="Y36" s="34"/>
      <c r="Z36" s="23"/>
      <c r="AA36" s="37"/>
      <c r="AB36" s="34"/>
      <c r="AC36" s="38"/>
    </row>
    <row r="37" spans="1:29" ht="14.25" customHeight="1">
      <c r="A37" s="25" t="s">
        <v>244</v>
      </c>
      <c r="B37" s="19" t="s">
        <v>242</v>
      </c>
      <c r="C37" s="21">
        <f t="shared" si="0"/>
        <v>2</v>
      </c>
      <c r="D37" s="22"/>
      <c r="E37" s="22">
        <v>1</v>
      </c>
      <c r="F37" s="23"/>
      <c r="G37" s="24"/>
      <c r="H37" s="23">
        <v>1</v>
      </c>
      <c r="I37" s="23"/>
      <c r="J37" s="23"/>
      <c r="K37" s="23"/>
      <c r="L37" s="23"/>
      <c r="M37" s="23"/>
      <c r="N37" s="23"/>
      <c r="O37" s="23"/>
      <c r="P37" s="23"/>
      <c r="Q37" s="34"/>
      <c r="R37" s="34"/>
      <c r="S37" s="34"/>
      <c r="T37" s="34"/>
      <c r="U37" s="34"/>
      <c r="V37" s="34"/>
      <c r="W37" s="34"/>
      <c r="X37" s="34"/>
      <c r="Y37" s="34"/>
      <c r="Z37" s="23"/>
      <c r="AA37" s="37"/>
      <c r="AB37" s="34"/>
      <c r="AC37" s="38"/>
    </row>
    <row r="38" spans="1:29" ht="14.25" customHeight="1">
      <c r="A38" s="25" t="s">
        <v>245</v>
      </c>
      <c r="B38" s="19" t="s">
        <v>242</v>
      </c>
      <c r="C38" s="21">
        <f t="shared" si="0"/>
        <v>0</v>
      </c>
      <c r="D38" s="22"/>
      <c r="E38" s="22"/>
      <c r="F38" s="23"/>
      <c r="G38" s="24"/>
      <c r="H38" s="26"/>
      <c r="I38" s="23"/>
      <c r="J38" s="23"/>
      <c r="K38" s="23"/>
      <c r="L38" s="23"/>
      <c r="M38" s="23"/>
      <c r="N38" s="23"/>
      <c r="O38" s="23"/>
      <c r="P38" s="23"/>
      <c r="Q38" s="34"/>
      <c r="R38" s="34"/>
      <c r="S38" s="34"/>
      <c r="T38" s="34"/>
      <c r="U38" s="34"/>
      <c r="V38" s="34"/>
      <c r="W38" s="34"/>
      <c r="X38" s="34"/>
      <c r="Y38" s="34"/>
      <c r="Z38" s="23"/>
      <c r="AA38" s="37"/>
      <c r="AB38" s="34"/>
      <c r="AC38" s="38"/>
    </row>
    <row r="39" spans="1:29" ht="14.25" customHeight="1">
      <c r="A39" s="25" t="s">
        <v>246</v>
      </c>
      <c r="B39" s="19" t="s">
        <v>247</v>
      </c>
      <c r="C39" s="21">
        <f t="shared" si="0"/>
        <v>0</v>
      </c>
      <c r="D39" s="22"/>
      <c r="E39" s="22"/>
      <c r="F39" s="23"/>
      <c r="G39" s="24"/>
      <c r="H39" s="26"/>
      <c r="I39" s="23"/>
      <c r="J39" s="23"/>
      <c r="K39" s="23"/>
      <c r="L39" s="23"/>
      <c r="M39" s="23"/>
      <c r="N39" s="23"/>
      <c r="O39" s="23"/>
      <c r="P39" s="23"/>
      <c r="Q39" s="34"/>
      <c r="R39" s="34"/>
      <c r="S39" s="34"/>
      <c r="T39" s="34"/>
      <c r="U39" s="34"/>
      <c r="V39" s="34"/>
      <c r="W39" s="34"/>
      <c r="X39" s="34"/>
      <c r="Y39" s="34"/>
      <c r="Z39" s="23"/>
      <c r="AA39" s="37"/>
      <c r="AB39" s="34"/>
      <c r="AC39" s="38"/>
    </row>
    <row r="40" spans="1:29" ht="14.25" customHeight="1">
      <c r="A40" s="25" t="s">
        <v>248</v>
      </c>
      <c r="B40" s="19" t="s">
        <v>247</v>
      </c>
      <c r="C40" s="21">
        <f t="shared" si="0"/>
        <v>0</v>
      </c>
      <c r="D40" s="22"/>
      <c r="E40" s="22"/>
      <c r="F40" s="23"/>
      <c r="G40" s="24"/>
      <c r="H40" s="26"/>
      <c r="I40" s="23"/>
      <c r="J40" s="23"/>
      <c r="K40" s="23"/>
      <c r="L40" s="23"/>
      <c r="M40" s="23"/>
      <c r="N40" s="23"/>
      <c r="O40" s="23"/>
      <c r="P40" s="23"/>
      <c r="Q40" s="34"/>
      <c r="R40" s="34"/>
      <c r="S40" s="34"/>
      <c r="T40" s="34"/>
      <c r="U40" s="34"/>
      <c r="V40" s="34"/>
      <c r="W40" s="34"/>
      <c r="X40" s="34"/>
      <c r="Y40" s="34"/>
      <c r="Z40" s="23"/>
      <c r="AA40" s="37"/>
      <c r="AB40" s="34"/>
      <c r="AC40" s="38"/>
    </row>
    <row r="41" spans="1:29" ht="14.25" customHeight="1">
      <c r="A41" s="25" t="s">
        <v>249</v>
      </c>
      <c r="B41" s="19" t="s">
        <v>247</v>
      </c>
      <c r="C41" s="21">
        <f t="shared" si="0"/>
        <v>0</v>
      </c>
      <c r="D41" s="22"/>
      <c r="E41" s="22"/>
      <c r="F41" s="23"/>
      <c r="G41" s="24"/>
      <c r="H41" s="26"/>
      <c r="I41" s="23"/>
      <c r="J41" s="23"/>
      <c r="K41" s="23"/>
      <c r="L41" s="23"/>
      <c r="M41" s="23"/>
      <c r="N41" s="23"/>
      <c r="O41" s="23"/>
      <c r="P41" s="23"/>
      <c r="Q41" s="34"/>
      <c r="R41" s="34"/>
      <c r="S41" s="34"/>
      <c r="T41" s="34"/>
      <c r="U41" s="34"/>
      <c r="V41" s="34"/>
      <c r="W41" s="34"/>
      <c r="X41" s="34"/>
      <c r="Y41" s="34"/>
      <c r="Z41" s="23"/>
      <c r="AA41" s="37"/>
      <c r="AB41" s="34"/>
      <c r="AC41" s="38"/>
    </row>
    <row r="42" spans="1:29" ht="14.25" customHeight="1">
      <c r="A42" s="25" t="s">
        <v>250</v>
      </c>
      <c r="B42" s="19" t="s">
        <v>251</v>
      </c>
      <c r="C42" s="21">
        <f t="shared" si="0"/>
        <v>0</v>
      </c>
      <c r="D42" s="22"/>
      <c r="E42" s="22"/>
      <c r="F42" s="23"/>
      <c r="G42" s="24"/>
      <c r="H42" s="26"/>
      <c r="I42" s="23"/>
      <c r="J42" s="23"/>
      <c r="K42" s="23"/>
      <c r="L42" s="23"/>
      <c r="M42" s="23"/>
      <c r="N42" s="23"/>
      <c r="O42" s="23"/>
      <c r="P42" s="23"/>
      <c r="Q42" s="34"/>
      <c r="R42" s="34"/>
      <c r="S42" s="34"/>
      <c r="T42" s="34"/>
      <c r="U42" s="34"/>
      <c r="V42" s="34"/>
      <c r="W42" s="34"/>
      <c r="X42" s="34"/>
      <c r="Y42" s="34"/>
      <c r="Z42" s="23"/>
      <c r="AA42" s="37"/>
      <c r="AB42" s="34"/>
      <c r="AC42" s="38"/>
    </row>
    <row r="43" spans="1:29" ht="14.25" customHeight="1">
      <c r="A43" s="25" t="s">
        <v>252</v>
      </c>
      <c r="B43" s="19" t="s">
        <v>251</v>
      </c>
      <c r="C43" s="21">
        <f t="shared" si="0"/>
        <v>0</v>
      </c>
      <c r="D43" s="22"/>
      <c r="E43" s="22"/>
      <c r="F43" s="23"/>
      <c r="G43" s="24"/>
      <c r="H43" s="26"/>
      <c r="I43" s="23"/>
      <c r="J43" s="23"/>
      <c r="K43" s="23"/>
      <c r="L43" s="23"/>
      <c r="M43" s="23"/>
      <c r="N43" s="23"/>
      <c r="O43" s="23"/>
      <c r="P43" s="23"/>
      <c r="Q43" s="34"/>
      <c r="R43" s="34"/>
      <c r="S43" s="34"/>
      <c r="T43" s="34"/>
      <c r="U43" s="34"/>
      <c r="V43" s="34"/>
      <c r="W43" s="34"/>
      <c r="X43" s="34"/>
      <c r="Y43" s="34"/>
      <c r="Z43" s="23"/>
      <c r="AA43" s="37"/>
      <c r="AB43" s="34"/>
      <c r="AC43" s="38"/>
    </row>
    <row r="44" spans="1:29" ht="14.25" customHeight="1">
      <c r="A44" s="25" t="s">
        <v>253</v>
      </c>
      <c r="B44" s="19" t="s">
        <v>251</v>
      </c>
      <c r="C44" s="21">
        <f t="shared" si="0"/>
        <v>0</v>
      </c>
      <c r="D44" s="22"/>
      <c r="E44" s="22"/>
      <c r="F44" s="23"/>
      <c r="G44" s="24"/>
      <c r="H44" s="26"/>
      <c r="I44" s="23"/>
      <c r="J44" s="23"/>
      <c r="K44" s="23"/>
      <c r="L44" s="23"/>
      <c r="M44" s="23"/>
      <c r="N44" s="23"/>
      <c r="O44" s="23"/>
      <c r="P44" s="23"/>
      <c r="Q44" s="34"/>
      <c r="R44" s="34"/>
      <c r="S44" s="34"/>
      <c r="T44" s="34"/>
      <c r="U44" s="34"/>
      <c r="V44" s="34"/>
      <c r="W44" s="34"/>
      <c r="X44" s="34"/>
      <c r="Y44" s="34"/>
      <c r="Z44" s="23"/>
      <c r="AA44" s="37"/>
      <c r="AB44" s="34"/>
      <c r="AC44" s="38">
        <v>3</v>
      </c>
    </row>
    <row r="45" spans="1:29" ht="14.25" customHeight="1">
      <c r="A45" s="25" t="s">
        <v>254</v>
      </c>
      <c r="B45" s="19" t="s">
        <v>251</v>
      </c>
      <c r="C45" s="21">
        <f t="shared" si="0"/>
        <v>0</v>
      </c>
      <c r="D45" s="22"/>
      <c r="E45" s="22"/>
      <c r="F45" s="23"/>
      <c r="G45" s="24"/>
      <c r="H45" s="26"/>
      <c r="I45" s="23"/>
      <c r="J45" s="23"/>
      <c r="K45" s="23"/>
      <c r="L45" s="23"/>
      <c r="M45" s="23"/>
      <c r="N45" s="23"/>
      <c r="O45" s="23"/>
      <c r="P45" s="23"/>
      <c r="Q45" s="34"/>
      <c r="R45" s="34"/>
      <c r="S45" s="34"/>
      <c r="T45" s="34"/>
      <c r="U45" s="34"/>
      <c r="V45" s="34"/>
      <c r="W45" s="34"/>
      <c r="X45" s="34"/>
      <c r="Y45" s="34"/>
      <c r="Z45" s="23"/>
      <c r="AA45" s="37"/>
      <c r="AB45" s="34"/>
      <c r="AC45" s="38"/>
    </row>
    <row r="46" spans="1:29" ht="14.25" customHeight="1">
      <c r="A46" s="25" t="s">
        <v>255</v>
      </c>
      <c r="B46" s="19" t="s">
        <v>256</v>
      </c>
      <c r="C46" s="21">
        <f t="shared" si="0"/>
        <v>0</v>
      </c>
      <c r="D46" s="22"/>
      <c r="E46" s="22"/>
      <c r="F46" s="23"/>
      <c r="G46" s="24"/>
      <c r="H46" s="26"/>
      <c r="I46" s="23"/>
      <c r="J46" s="23"/>
      <c r="K46" s="23"/>
      <c r="L46" s="23"/>
      <c r="M46" s="23"/>
      <c r="N46" s="23"/>
      <c r="O46" s="23"/>
      <c r="P46" s="23"/>
      <c r="Q46" s="34"/>
      <c r="R46" s="34"/>
      <c r="S46" s="34"/>
      <c r="T46" s="34"/>
      <c r="U46" s="34"/>
      <c r="V46" s="34"/>
      <c r="W46" s="34"/>
      <c r="X46" s="34"/>
      <c r="Y46" s="34"/>
      <c r="Z46" s="23"/>
      <c r="AA46" s="37"/>
      <c r="AB46" s="34"/>
      <c r="AC46" s="38"/>
    </row>
    <row r="47" spans="1:29" ht="14.25" customHeight="1">
      <c r="A47" s="25" t="s">
        <v>257</v>
      </c>
      <c r="B47" s="19" t="s">
        <v>256</v>
      </c>
      <c r="C47" s="21">
        <f t="shared" si="0"/>
        <v>0</v>
      </c>
      <c r="D47" s="22"/>
      <c r="E47" s="22"/>
      <c r="F47" s="23"/>
      <c r="G47" s="24"/>
      <c r="H47" s="26"/>
      <c r="I47" s="23"/>
      <c r="J47" s="23"/>
      <c r="K47" s="23"/>
      <c r="L47" s="23"/>
      <c r="M47" s="23"/>
      <c r="N47" s="23"/>
      <c r="O47" s="23"/>
      <c r="P47" s="23"/>
      <c r="Q47" s="34"/>
      <c r="R47" s="34"/>
      <c r="S47" s="34"/>
      <c r="T47" s="34"/>
      <c r="U47" s="34"/>
      <c r="V47" s="34"/>
      <c r="W47" s="34"/>
      <c r="X47" s="34"/>
      <c r="Y47" s="34"/>
      <c r="Z47" s="23"/>
      <c r="AA47" s="37"/>
      <c r="AB47" s="34"/>
      <c r="AC47" s="38">
        <v>1</v>
      </c>
    </row>
    <row r="48" spans="1:29" ht="14.25" customHeight="1">
      <c r="A48" s="25" t="s">
        <v>258</v>
      </c>
      <c r="B48" s="19" t="s">
        <v>256</v>
      </c>
      <c r="C48" s="21">
        <f t="shared" si="0"/>
        <v>1</v>
      </c>
      <c r="D48" s="22"/>
      <c r="E48" s="22">
        <v>1</v>
      </c>
      <c r="F48" s="23"/>
      <c r="G48" s="24"/>
      <c r="H48" s="26"/>
      <c r="I48" s="23"/>
      <c r="J48" s="23"/>
      <c r="K48" s="23"/>
      <c r="L48" s="23"/>
      <c r="M48" s="23"/>
      <c r="N48" s="23"/>
      <c r="O48" s="23"/>
      <c r="P48" s="23"/>
      <c r="Q48" s="34"/>
      <c r="R48" s="34"/>
      <c r="S48" s="34"/>
      <c r="T48" s="34"/>
      <c r="U48" s="34"/>
      <c r="V48" s="34"/>
      <c r="W48" s="34"/>
      <c r="X48" s="34"/>
      <c r="Y48" s="34"/>
      <c r="Z48" s="23"/>
      <c r="AA48" s="37"/>
      <c r="AB48" s="34"/>
      <c r="AC48" s="38"/>
    </row>
    <row r="49" spans="1:29" ht="14.25" customHeight="1">
      <c r="A49" s="25" t="s">
        <v>259</v>
      </c>
      <c r="B49" s="19" t="s">
        <v>260</v>
      </c>
      <c r="C49" s="21">
        <f t="shared" si="0"/>
        <v>0</v>
      </c>
      <c r="D49" s="22"/>
      <c r="E49" s="22"/>
      <c r="F49" s="23"/>
      <c r="G49" s="24"/>
      <c r="H49" s="26"/>
      <c r="I49" s="23"/>
      <c r="J49" s="23"/>
      <c r="K49" s="23"/>
      <c r="L49" s="23"/>
      <c r="M49" s="23"/>
      <c r="N49" s="23"/>
      <c r="O49" s="23"/>
      <c r="P49" s="23"/>
      <c r="Q49" s="34"/>
      <c r="R49" s="34"/>
      <c r="S49" s="34"/>
      <c r="T49" s="34"/>
      <c r="U49" s="34"/>
      <c r="V49" s="34"/>
      <c r="W49" s="34"/>
      <c r="X49" s="34"/>
      <c r="Y49" s="34"/>
      <c r="Z49" s="23"/>
      <c r="AA49" s="37"/>
      <c r="AB49" s="34"/>
      <c r="AC49" s="38"/>
    </row>
    <row r="50" spans="1:29" ht="14.25" customHeight="1">
      <c r="A50" s="25" t="s">
        <v>261</v>
      </c>
      <c r="B50" s="19" t="s">
        <v>260</v>
      </c>
      <c r="C50" s="21">
        <f t="shared" si="0"/>
        <v>1</v>
      </c>
      <c r="D50" s="22"/>
      <c r="E50" s="22"/>
      <c r="F50" s="23"/>
      <c r="G50" s="24"/>
      <c r="H50" s="26"/>
      <c r="I50" s="23"/>
      <c r="J50" s="23"/>
      <c r="K50" s="23"/>
      <c r="L50" s="23"/>
      <c r="M50" s="23"/>
      <c r="N50" s="23"/>
      <c r="O50" s="23"/>
      <c r="P50" s="23"/>
      <c r="Q50" s="34"/>
      <c r="R50" s="34"/>
      <c r="S50" s="34"/>
      <c r="T50" s="34"/>
      <c r="U50" s="34"/>
      <c r="V50" s="34"/>
      <c r="W50" s="34"/>
      <c r="X50" s="34"/>
      <c r="Y50" s="34"/>
      <c r="Z50" s="23"/>
      <c r="AA50" s="37">
        <v>1</v>
      </c>
      <c r="AB50" s="34"/>
      <c r="AC50" s="38"/>
    </row>
    <row r="51" spans="1:29" ht="14.25" customHeight="1">
      <c r="A51" s="25" t="s">
        <v>262</v>
      </c>
      <c r="B51" s="19" t="s">
        <v>263</v>
      </c>
      <c r="C51" s="21">
        <f t="shared" si="0"/>
        <v>0</v>
      </c>
      <c r="D51" s="22"/>
      <c r="E51" s="22"/>
      <c r="F51" s="23"/>
      <c r="G51" s="24"/>
      <c r="H51" s="26"/>
      <c r="I51" s="23"/>
      <c r="J51" s="23"/>
      <c r="K51" s="23"/>
      <c r="L51" s="23"/>
      <c r="M51" s="23"/>
      <c r="N51" s="23"/>
      <c r="O51" s="23"/>
      <c r="P51" s="23"/>
      <c r="Q51" s="34"/>
      <c r="R51" s="34"/>
      <c r="S51" s="34"/>
      <c r="T51" s="34"/>
      <c r="U51" s="34"/>
      <c r="V51" s="34"/>
      <c r="W51" s="34"/>
      <c r="X51" s="34"/>
      <c r="Y51" s="34"/>
      <c r="Z51" s="23"/>
      <c r="AA51" s="37"/>
      <c r="AB51" s="34"/>
      <c r="AC51" s="38"/>
    </row>
    <row r="52" spans="1:29" ht="14.25" customHeight="1">
      <c r="A52" s="25" t="s">
        <v>264</v>
      </c>
      <c r="B52" s="19" t="s">
        <v>263</v>
      </c>
      <c r="C52" s="21">
        <f t="shared" si="0"/>
        <v>1</v>
      </c>
      <c r="D52" s="22"/>
      <c r="E52" s="22"/>
      <c r="F52" s="23"/>
      <c r="G52" s="24"/>
      <c r="H52" s="26"/>
      <c r="I52" s="23"/>
      <c r="J52" s="23"/>
      <c r="K52" s="23"/>
      <c r="L52" s="23"/>
      <c r="M52" s="23"/>
      <c r="N52" s="23"/>
      <c r="O52" s="23"/>
      <c r="P52" s="23"/>
      <c r="Q52" s="34"/>
      <c r="R52" s="34"/>
      <c r="S52" s="34"/>
      <c r="T52" s="34"/>
      <c r="U52" s="34"/>
      <c r="V52" s="34"/>
      <c r="W52" s="34"/>
      <c r="X52" s="34"/>
      <c r="Y52" s="34"/>
      <c r="Z52" s="23"/>
      <c r="AA52" s="37">
        <v>1</v>
      </c>
      <c r="AB52" s="34"/>
      <c r="AC52" s="38">
        <v>1</v>
      </c>
    </row>
    <row r="53" spans="1:29" ht="14.25" customHeight="1">
      <c r="A53" s="25" t="s">
        <v>265</v>
      </c>
      <c r="B53" s="19" t="s">
        <v>266</v>
      </c>
      <c r="C53" s="21">
        <f t="shared" si="0"/>
        <v>1</v>
      </c>
      <c r="D53" s="22"/>
      <c r="E53" s="22"/>
      <c r="F53" s="23"/>
      <c r="G53" s="24"/>
      <c r="H53" s="26">
        <v>1</v>
      </c>
      <c r="I53" s="23"/>
      <c r="J53" s="23"/>
      <c r="K53" s="23"/>
      <c r="L53" s="23"/>
      <c r="M53" s="23"/>
      <c r="N53" s="23"/>
      <c r="O53" s="23"/>
      <c r="P53" s="23"/>
      <c r="Q53" s="34"/>
      <c r="R53" s="34"/>
      <c r="S53" s="34"/>
      <c r="T53" s="34"/>
      <c r="U53" s="34"/>
      <c r="V53" s="34"/>
      <c r="W53" s="34"/>
      <c r="X53" s="34"/>
      <c r="Y53" s="34"/>
      <c r="Z53" s="23"/>
      <c r="AA53" s="37"/>
      <c r="AB53" s="34"/>
      <c r="AC53" s="38"/>
    </row>
    <row r="54" spans="1:29" ht="14.25" customHeight="1">
      <c r="C54" s="27">
        <f t="shared" ref="C54:AC54" si="1">SUM(C3:C53)</f>
        <v>40</v>
      </c>
      <c r="D54" s="27">
        <f t="shared" si="1"/>
        <v>2</v>
      </c>
      <c r="E54" s="27">
        <f t="shared" si="1"/>
        <v>5</v>
      </c>
      <c r="F54" s="27">
        <f t="shared" si="1"/>
        <v>0</v>
      </c>
      <c r="G54" s="27">
        <f t="shared" si="1"/>
        <v>0</v>
      </c>
      <c r="H54" s="27">
        <f t="shared" si="1"/>
        <v>13</v>
      </c>
      <c r="I54" s="27">
        <f t="shared" si="1"/>
        <v>0</v>
      </c>
      <c r="J54" s="27">
        <f t="shared" si="1"/>
        <v>0</v>
      </c>
      <c r="K54" s="27">
        <f t="shared" si="1"/>
        <v>1</v>
      </c>
      <c r="L54" s="27">
        <f t="shared" si="1"/>
        <v>0</v>
      </c>
      <c r="M54" s="27">
        <f t="shared" si="1"/>
        <v>0</v>
      </c>
      <c r="N54" s="27">
        <f t="shared" si="1"/>
        <v>3</v>
      </c>
      <c r="O54" s="27">
        <f t="shared" si="1"/>
        <v>3</v>
      </c>
      <c r="P54" s="27">
        <f t="shared" si="1"/>
        <v>0</v>
      </c>
      <c r="Q54" s="27">
        <f t="shared" si="1"/>
        <v>0</v>
      </c>
      <c r="R54" s="27">
        <f t="shared" si="1"/>
        <v>1</v>
      </c>
      <c r="S54" s="27">
        <f t="shared" si="1"/>
        <v>0</v>
      </c>
      <c r="T54" s="27">
        <f t="shared" si="1"/>
        <v>0</v>
      </c>
      <c r="U54" s="27">
        <f t="shared" si="1"/>
        <v>0</v>
      </c>
      <c r="V54" s="27">
        <f t="shared" si="1"/>
        <v>0</v>
      </c>
      <c r="W54" s="27">
        <f t="shared" si="1"/>
        <v>0</v>
      </c>
      <c r="X54" s="27">
        <f t="shared" si="1"/>
        <v>0</v>
      </c>
      <c r="Y54" s="27">
        <f t="shared" si="1"/>
        <v>0</v>
      </c>
      <c r="Z54" s="27">
        <f t="shared" si="1"/>
        <v>0</v>
      </c>
      <c r="AA54" s="27">
        <f t="shared" si="1"/>
        <v>12</v>
      </c>
      <c r="AB54" s="27">
        <f t="shared" si="1"/>
        <v>0</v>
      </c>
      <c r="AC54" s="14">
        <f t="shared" si="1"/>
        <v>17</v>
      </c>
    </row>
    <row r="55" spans="1:29" ht="14.25">
      <c r="A55" s="28" t="s">
        <v>66</v>
      </c>
      <c r="B55" t="s">
        <v>66</v>
      </c>
      <c r="C55" t="s">
        <v>66</v>
      </c>
      <c r="D55" s="27" t="s">
        <v>66</v>
      </c>
      <c r="F55" s="27"/>
      <c r="G55" s="29"/>
      <c r="H55" s="29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</row>
    <row r="56" spans="1:29" ht="14.25">
      <c r="A56" s="30">
        <v>1</v>
      </c>
      <c r="B56" s="31" t="s">
        <v>63</v>
      </c>
      <c r="C56" s="21">
        <f t="shared" ref="C56:C68" si="2">SUM(D56:AB56)</f>
        <v>7</v>
      </c>
      <c r="D56" s="27">
        <f t="shared" ref="D56:G56" si="3">D54</f>
        <v>2</v>
      </c>
      <c r="E56" s="27">
        <f t="shared" si="3"/>
        <v>5</v>
      </c>
      <c r="F56" s="27">
        <f t="shared" si="3"/>
        <v>0</v>
      </c>
      <c r="G56" s="27">
        <f t="shared" si="3"/>
        <v>0</v>
      </c>
      <c r="H56" s="29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</row>
    <row r="57" spans="1:29">
      <c r="A57" s="30">
        <v>2</v>
      </c>
      <c r="B57" s="32" t="s">
        <v>64</v>
      </c>
      <c r="C57" s="21">
        <f t="shared" si="2"/>
        <v>13</v>
      </c>
      <c r="D57" s="27" t="s">
        <v>66</v>
      </c>
      <c r="E57" s="33"/>
      <c r="F57"/>
      <c r="H57" s="29">
        <f>H54</f>
        <v>13</v>
      </c>
    </row>
    <row r="58" spans="1:29">
      <c r="A58" s="30">
        <v>3</v>
      </c>
      <c r="B58" s="32" t="s">
        <v>65</v>
      </c>
      <c r="C58" s="21">
        <f t="shared" si="2"/>
        <v>0</v>
      </c>
      <c r="D58" s="27" t="s">
        <v>66</v>
      </c>
      <c r="E58" s="33"/>
      <c r="F58"/>
      <c r="H58" s="14"/>
      <c r="I58" s="27">
        <f>I54</f>
        <v>0</v>
      </c>
    </row>
    <row r="59" spans="1:29">
      <c r="A59" s="30">
        <v>4</v>
      </c>
      <c r="B59" s="32" t="s">
        <v>67</v>
      </c>
      <c r="C59" s="21">
        <f t="shared" si="2"/>
        <v>0</v>
      </c>
      <c r="D59" s="27" t="s">
        <v>66</v>
      </c>
      <c r="E59" s="33"/>
      <c r="F59"/>
      <c r="H59" s="14"/>
      <c r="J59" s="27">
        <f>J54</f>
        <v>0</v>
      </c>
    </row>
    <row r="60" spans="1:29">
      <c r="A60" s="30">
        <v>5</v>
      </c>
      <c r="B60" s="32" t="s">
        <v>68</v>
      </c>
      <c r="C60" s="21">
        <f t="shared" si="2"/>
        <v>0</v>
      </c>
      <c r="D60" s="27" t="s">
        <v>66</v>
      </c>
      <c r="E60" s="33"/>
      <c r="F60"/>
      <c r="H60" s="14"/>
      <c r="L60" s="27">
        <f>L54</f>
        <v>0</v>
      </c>
    </row>
    <row r="61" spans="1:29">
      <c r="A61" s="30">
        <v>6</v>
      </c>
      <c r="B61" s="32" t="s">
        <v>69</v>
      </c>
      <c r="C61" s="21">
        <f t="shared" si="2"/>
        <v>6</v>
      </c>
      <c r="D61" s="27" t="s">
        <v>66</v>
      </c>
      <c r="E61" s="33"/>
      <c r="F61"/>
      <c r="H61" s="14"/>
      <c r="N61" s="27">
        <f>N54</f>
        <v>3</v>
      </c>
      <c r="O61" s="27">
        <f>O54</f>
        <v>3</v>
      </c>
    </row>
    <row r="62" spans="1:29">
      <c r="A62" s="30">
        <v>7</v>
      </c>
      <c r="B62" s="32" t="s">
        <v>70</v>
      </c>
      <c r="C62" s="21">
        <f t="shared" si="2"/>
        <v>1</v>
      </c>
      <c r="D62" s="27" t="s">
        <v>66</v>
      </c>
      <c r="E62" s="33"/>
      <c r="F62"/>
      <c r="H62" s="14"/>
      <c r="Q62" s="27">
        <f>Q54</f>
        <v>0</v>
      </c>
      <c r="R62" s="27">
        <f>R54</f>
        <v>1</v>
      </c>
    </row>
    <row r="63" spans="1:29">
      <c r="A63" s="30">
        <v>8</v>
      </c>
      <c r="B63" s="32" t="s">
        <v>71</v>
      </c>
      <c r="C63" s="21">
        <f t="shared" si="2"/>
        <v>0</v>
      </c>
      <c r="D63" s="27" t="s">
        <v>66</v>
      </c>
      <c r="E63" s="33"/>
      <c r="F63"/>
      <c r="H63" s="14"/>
      <c r="S63" s="27">
        <f>S54</f>
        <v>0</v>
      </c>
    </row>
    <row r="64" spans="1:29">
      <c r="A64" s="30">
        <v>9</v>
      </c>
      <c r="B64" s="32" t="s">
        <v>72</v>
      </c>
      <c r="C64" s="21">
        <f t="shared" si="2"/>
        <v>0</v>
      </c>
      <c r="D64" s="27" t="s">
        <v>66</v>
      </c>
      <c r="E64" s="33"/>
      <c r="F64"/>
      <c r="H64" s="14"/>
      <c r="T64" s="27">
        <f>T54</f>
        <v>0</v>
      </c>
    </row>
    <row r="65" spans="1:28">
      <c r="A65" s="30">
        <v>10</v>
      </c>
      <c r="B65" s="32" t="s">
        <v>73</v>
      </c>
      <c r="C65" s="21">
        <f t="shared" si="2"/>
        <v>0</v>
      </c>
      <c r="D65" s="27"/>
      <c r="E65" s="33"/>
      <c r="F65"/>
      <c r="H65" s="14"/>
      <c r="T65" s="27"/>
      <c r="V65" s="27">
        <f>V54</f>
        <v>0</v>
      </c>
    </row>
    <row r="66" spans="1:28">
      <c r="A66" s="30">
        <v>11</v>
      </c>
      <c r="B66" s="32" t="s">
        <v>74</v>
      </c>
      <c r="C66" s="21">
        <f t="shared" si="2"/>
        <v>1</v>
      </c>
      <c r="D66" s="27" t="s">
        <v>66</v>
      </c>
      <c r="E66" s="33"/>
      <c r="F66"/>
      <c r="H66" s="14"/>
      <c r="K66" s="27">
        <f t="shared" ref="K66:P66" si="4">K54</f>
        <v>1</v>
      </c>
      <c r="M66" s="27">
        <f t="shared" si="4"/>
        <v>0</v>
      </c>
      <c r="P66" s="27">
        <f t="shared" si="4"/>
        <v>0</v>
      </c>
      <c r="U66" s="27">
        <f t="shared" ref="U66:Z66" si="5">U54</f>
        <v>0</v>
      </c>
      <c r="V66" s="27"/>
      <c r="W66" s="27">
        <f t="shared" si="5"/>
        <v>0</v>
      </c>
      <c r="Z66" s="27">
        <f t="shared" si="5"/>
        <v>0</v>
      </c>
    </row>
    <row r="67" spans="1:28">
      <c r="A67" s="30">
        <v>12</v>
      </c>
      <c r="B67" s="32" t="s">
        <v>75</v>
      </c>
      <c r="C67" s="21">
        <f t="shared" si="2"/>
        <v>0</v>
      </c>
      <c r="D67" s="27" t="s">
        <v>66</v>
      </c>
      <c r="E67" s="33"/>
      <c r="F67"/>
      <c r="H67" s="14"/>
      <c r="X67" s="27">
        <f>X54</f>
        <v>0</v>
      </c>
      <c r="Y67" s="27">
        <f>Y54</f>
        <v>0</v>
      </c>
    </row>
    <row r="68" spans="1:28">
      <c r="A68" s="30">
        <v>13</v>
      </c>
      <c r="B68" s="32" t="s">
        <v>76</v>
      </c>
      <c r="C68" s="21">
        <f t="shared" si="2"/>
        <v>12</v>
      </c>
      <c r="D68" s="27" t="s">
        <v>66</v>
      </c>
      <c r="E68" s="33"/>
      <c r="F68"/>
      <c r="H68" s="14"/>
      <c r="X68" s="27" t="s">
        <v>66</v>
      </c>
      <c r="AA68" s="27">
        <f>AA54</f>
        <v>12</v>
      </c>
      <c r="AB68" s="27">
        <f>AB54</f>
        <v>0</v>
      </c>
    </row>
    <row r="69" spans="1:28">
      <c r="A69" s="30">
        <v>14</v>
      </c>
      <c r="B69" s="32" t="s">
        <v>77</v>
      </c>
      <c r="C69" s="21">
        <f>C54</f>
        <v>40</v>
      </c>
      <c r="D69" s="33"/>
    </row>
    <row r="71" spans="1:28">
      <c r="A71" s="41" t="s">
        <v>199</v>
      </c>
      <c r="F71"/>
    </row>
    <row r="72" spans="1:28">
      <c r="A72" s="41" t="s">
        <v>200</v>
      </c>
      <c r="F72"/>
    </row>
    <row r="73" spans="1:28">
      <c r="A73" s="30">
        <v>1</v>
      </c>
      <c r="B73" s="32" t="s">
        <v>201</v>
      </c>
      <c r="C73" s="21">
        <f t="shared" ref="C73:C75" si="6">SUM(D73:AB73)</f>
        <v>2</v>
      </c>
      <c r="D73" s="29">
        <f>SUM(D3:D18)</f>
        <v>1</v>
      </c>
      <c r="E73" s="29">
        <f>SUM(E3:E18)</f>
        <v>1</v>
      </c>
      <c r="F73" s="29">
        <f>SUM(F3:F18)</f>
        <v>0</v>
      </c>
      <c r="G73" s="29">
        <f>SUM(G3:G18)</f>
        <v>0</v>
      </c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</row>
    <row r="74" spans="1:28">
      <c r="A74" s="30">
        <v>2</v>
      </c>
      <c r="B74" s="32" t="s">
        <v>267</v>
      </c>
      <c r="C74" s="21">
        <f t="shared" si="6"/>
        <v>0</v>
      </c>
      <c r="D74" s="14"/>
      <c r="E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</row>
    <row r="75" spans="1:28">
      <c r="A75" s="30">
        <v>3</v>
      </c>
      <c r="B75" s="32" t="s">
        <v>268</v>
      </c>
      <c r="C75" s="21">
        <f t="shared" si="6"/>
        <v>0</v>
      </c>
      <c r="D75" s="14"/>
      <c r="E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17" type="noConversion"/>
  <hyperlinks>
    <hyperlink ref="A71" r:id="rId1"/>
    <hyperlink ref="A72" r:id="rId2"/>
  </hyperlink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2"/>
  <sheetViews>
    <sheetView topLeftCell="A123" workbookViewId="0">
      <selection activeCell="I148" sqref="I148"/>
    </sheetView>
  </sheetViews>
  <sheetFormatPr defaultColWidth="9" defaultRowHeight="13.5"/>
  <cols>
    <col min="1" max="1" width="12.5" customWidth="1"/>
    <col min="2" max="2" width="10.5" customWidth="1"/>
  </cols>
  <sheetData>
    <row r="1" spans="1:12" ht="15.6" customHeight="1">
      <c r="A1" s="110" t="s">
        <v>269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2"/>
    </row>
    <row r="2" spans="1:12" ht="15.6" customHeight="1">
      <c r="A2" s="12" t="s">
        <v>129</v>
      </c>
      <c r="B2" s="113" t="s">
        <v>270</v>
      </c>
      <c r="C2" s="114"/>
      <c r="D2" s="114"/>
      <c r="E2" s="114"/>
      <c r="F2" s="114"/>
      <c r="G2" s="114"/>
      <c r="H2" s="114"/>
      <c r="I2" s="114"/>
      <c r="J2" s="114"/>
      <c r="K2" s="114"/>
      <c r="L2" s="115"/>
    </row>
    <row r="3" spans="1:12" ht="14.45" customHeight="1">
      <c r="A3" s="129">
        <v>42907</v>
      </c>
      <c r="B3" s="116" t="s">
        <v>271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</row>
    <row r="4" spans="1:12" ht="14.45" customHeight="1">
      <c r="A4" s="130"/>
      <c r="B4" s="116" t="s">
        <v>272</v>
      </c>
      <c r="C4" s="116"/>
      <c r="D4" s="116"/>
      <c r="E4" s="116"/>
      <c r="F4" s="116"/>
      <c r="G4" s="116"/>
      <c r="H4" s="116"/>
      <c r="I4" s="116"/>
      <c r="J4" s="116"/>
      <c r="K4" s="116"/>
      <c r="L4" s="116"/>
    </row>
    <row r="5" spans="1:12">
      <c r="A5" s="130"/>
      <c r="B5" s="116" t="s">
        <v>273</v>
      </c>
      <c r="C5" s="116"/>
      <c r="D5" s="116"/>
      <c r="E5" s="116"/>
      <c r="F5" s="116"/>
      <c r="G5" s="116"/>
      <c r="H5" s="116"/>
      <c r="I5" s="116"/>
      <c r="J5" s="116"/>
      <c r="K5" s="116"/>
      <c r="L5" s="116"/>
    </row>
    <row r="6" spans="1:12">
      <c r="A6" s="130"/>
      <c r="B6" s="117" t="s">
        <v>274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</row>
    <row r="7" spans="1:12">
      <c r="A7" s="130"/>
      <c r="B7" s="117" t="s">
        <v>275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</row>
    <row r="8" spans="1:12">
      <c r="A8" s="130"/>
      <c r="B8" s="117" t="s">
        <v>276</v>
      </c>
      <c r="C8" s="117"/>
      <c r="D8" s="117"/>
      <c r="E8" s="117"/>
      <c r="F8" s="117"/>
      <c r="G8" s="117"/>
      <c r="H8" s="117"/>
      <c r="I8" s="117"/>
      <c r="J8" s="117"/>
      <c r="K8" s="117"/>
      <c r="L8" s="117"/>
    </row>
    <row r="9" spans="1:12">
      <c r="A9" s="130"/>
      <c r="B9" s="117" t="s">
        <v>277</v>
      </c>
      <c r="C9" s="117"/>
      <c r="D9" s="117"/>
      <c r="E9" s="117"/>
      <c r="F9" s="117"/>
      <c r="G9" s="117"/>
      <c r="H9" s="117"/>
      <c r="I9" s="117"/>
      <c r="J9" s="117"/>
      <c r="K9" s="117"/>
      <c r="L9" s="117"/>
    </row>
    <row r="10" spans="1:12">
      <c r="A10" s="130"/>
      <c r="B10" s="117" t="s">
        <v>278</v>
      </c>
      <c r="C10" s="117"/>
      <c r="D10" s="117"/>
      <c r="E10" s="117"/>
      <c r="F10" s="117"/>
      <c r="G10" s="117"/>
      <c r="H10" s="117"/>
      <c r="I10" s="117"/>
      <c r="J10" s="117"/>
      <c r="K10" s="117"/>
      <c r="L10" s="117"/>
    </row>
    <row r="11" spans="1:12">
      <c r="A11" s="130"/>
      <c r="B11" s="118" t="s">
        <v>279</v>
      </c>
      <c r="C11" s="119"/>
      <c r="D11" s="119"/>
      <c r="E11" s="119"/>
      <c r="F11" s="119"/>
      <c r="G11" s="119"/>
      <c r="H11" s="119"/>
      <c r="I11" s="119"/>
      <c r="J11" s="119"/>
      <c r="K11" s="119"/>
      <c r="L11" s="120"/>
    </row>
    <row r="12" spans="1:12">
      <c r="A12" s="130"/>
      <c r="B12" s="117" t="s">
        <v>280</v>
      </c>
      <c r="C12" s="117"/>
      <c r="D12" s="117"/>
      <c r="E12" s="117"/>
      <c r="F12" s="117"/>
      <c r="G12" s="117"/>
      <c r="H12" s="117"/>
      <c r="I12" s="117"/>
      <c r="J12" s="117"/>
      <c r="K12" s="117"/>
      <c r="L12" s="117"/>
    </row>
    <row r="13" spans="1:12">
      <c r="A13" s="130"/>
      <c r="B13" s="117" t="s">
        <v>281</v>
      </c>
      <c r="C13" s="117"/>
      <c r="D13" s="117"/>
      <c r="E13" s="117"/>
      <c r="F13" s="117"/>
      <c r="G13" s="117"/>
      <c r="H13" s="117"/>
      <c r="I13" s="117"/>
      <c r="J13" s="117"/>
      <c r="K13" s="117"/>
      <c r="L13" s="117"/>
    </row>
    <row r="14" spans="1:12">
      <c r="A14" s="130"/>
      <c r="B14" s="117" t="s">
        <v>282</v>
      </c>
      <c r="C14" s="117"/>
      <c r="D14" s="117"/>
      <c r="E14" s="117"/>
      <c r="F14" s="117"/>
      <c r="G14" s="117"/>
      <c r="H14" s="117"/>
      <c r="I14" s="117"/>
      <c r="J14" s="117"/>
      <c r="K14" s="117"/>
      <c r="L14" s="117"/>
    </row>
    <row r="15" spans="1:12">
      <c r="A15" s="130"/>
      <c r="B15" s="117" t="s">
        <v>283</v>
      </c>
      <c r="C15" s="117"/>
      <c r="D15" s="117"/>
      <c r="E15" s="117"/>
      <c r="F15" s="117"/>
      <c r="G15" s="117"/>
      <c r="H15" s="117"/>
      <c r="I15" s="117"/>
      <c r="J15" s="117"/>
      <c r="K15" s="117"/>
      <c r="L15" s="117"/>
    </row>
    <row r="16" spans="1:12">
      <c r="A16" s="130"/>
      <c r="B16" s="117" t="s">
        <v>284</v>
      </c>
      <c r="C16" s="117"/>
      <c r="D16" s="117"/>
      <c r="E16" s="117"/>
      <c r="F16" s="117"/>
      <c r="G16" s="117"/>
      <c r="H16" s="117"/>
      <c r="I16" s="117"/>
      <c r="J16" s="117"/>
      <c r="K16" s="117"/>
      <c r="L16" s="117"/>
    </row>
    <row r="17" spans="1:12">
      <c r="A17" s="130"/>
      <c r="B17" s="117" t="s">
        <v>285</v>
      </c>
      <c r="C17" s="117"/>
      <c r="D17" s="117"/>
      <c r="E17" s="117"/>
      <c r="F17" s="117"/>
      <c r="G17" s="117"/>
      <c r="H17" s="117"/>
      <c r="I17" s="117"/>
      <c r="J17" s="117"/>
      <c r="K17" s="117"/>
      <c r="L17" s="117"/>
    </row>
    <row r="18" spans="1:12">
      <c r="A18" s="130"/>
      <c r="B18" s="117" t="s">
        <v>286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17"/>
    </row>
    <row r="19" spans="1:12">
      <c r="A19" s="130"/>
      <c r="B19" s="117" t="s">
        <v>287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</row>
    <row r="20" spans="1:12">
      <c r="A20" s="130"/>
      <c r="B20" s="117" t="s">
        <v>288</v>
      </c>
      <c r="C20" s="117"/>
      <c r="D20" s="117"/>
      <c r="E20" s="117"/>
      <c r="F20" s="117"/>
      <c r="G20" s="117"/>
      <c r="H20" s="117"/>
      <c r="I20" s="117"/>
      <c r="J20" s="117"/>
      <c r="K20" s="117"/>
      <c r="L20" s="117"/>
    </row>
    <row r="21" spans="1:12">
      <c r="A21" s="130"/>
      <c r="B21" s="117" t="s">
        <v>289</v>
      </c>
      <c r="C21" s="117"/>
      <c r="D21" s="117"/>
      <c r="E21" s="117"/>
      <c r="F21" s="117"/>
      <c r="G21" s="117"/>
      <c r="H21" s="117"/>
      <c r="I21" s="117"/>
      <c r="J21" s="117"/>
      <c r="K21" s="117"/>
      <c r="L21" s="117"/>
    </row>
    <row r="22" spans="1:12">
      <c r="A22" s="131"/>
      <c r="B22" s="121" t="s">
        <v>290</v>
      </c>
      <c r="C22" s="121"/>
      <c r="D22" s="121"/>
      <c r="E22" s="121"/>
      <c r="F22" s="121"/>
      <c r="G22" s="121"/>
      <c r="H22" s="121"/>
      <c r="I22" s="121"/>
      <c r="J22" s="121"/>
      <c r="K22" s="121"/>
      <c r="L22" s="121"/>
    </row>
    <row r="23" spans="1:12">
      <c r="A23" s="132">
        <v>42908</v>
      </c>
      <c r="B23" s="122" t="s">
        <v>291</v>
      </c>
      <c r="C23" s="122"/>
      <c r="D23" s="122"/>
      <c r="E23" s="122"/>
      <c r="F23" s="122"/>
      <c r="G23" s="122"/>
      <c r="H23" s="122"/>
      <c r="I23" s="122"/>
      <c r="J23" s="122"/>
      <c r="K23" s="122"/>
      <c r="L23" s="122"/>
    </row>
    <row r="24" spans="1:12">
      <c r="A24" s="133"/>
      <c r="B24" s="117" t="s">
        <v>292</v>
      </c>
      <c r="C24" s="117"/>
      <c r="D24" s="117"/>
      <c r="E24" s="117"/>
      <c r="F24" s="117"/>
      <c r="G24" s="117"/>
      <c r="H24" s="117"/>
      <c r="I24" s="117"/>
      <c r="J24" s="117"/>
      <c r="K24" s="117"/>
      <c r="L24" s="117"/>
    </row>
    <row r="25" spans="1:12">
      <c r="A25" s="133"/>
      <c r="B25" s="117" t="s">
        <v>293</v>
      </c>
      <c r="C25" s="117"/>
      <c r="D25" s="117"/>
      <c r="E25" s="117"/>
      <c r="F25" s="117"/>
      <c r="G25" s="117"/>
      <c r="H25" s="117"/>
      <c r="I25" s="117"/>
      <c r="J25" s="117"/>
      <c r="K25" s="117"/>
      <c r="L25" s="117"/>
    </row>
    <row r="26" spans="1:12">
      <c r="A26" s="133"/>
      <c r="B26" s="117" t="s">
        <v>294</v>
      </c>
      <c r="C26" s="117"/>
      <c r="D26" s="117"/>
      <c r="E26" s="117"/>
      <c r="F26" s="117"/>
      <c r="G26" s="117"/>
      <c r="H26" s="117"/>
      <c r="I26" s="117"/>
      <c r="J26" s="117"/>
      <c r="K26" s="117"/>
      <c r="L26" s="117"/>
    </row>
    <row r="27" spans="1:12">
      <c r="A27" s="133"/>
      <c r="B27" s="117" t="s">
        <v>295</v>
      </c>
      <c r="C27" s="117"/>
      <c r="D27" s="117"/>
      <c r="E27" s="117"/>
      <c r="F27" s="117"/>
      <c r="G27" s="117"/>
      <c r="H27" s="117"/>
      <c r="I27" s="117"/>
      <c r="J27" s="117"/>
      <c r="K27" s="117"/>
      <c r="L27" s="117"/>
    </row>
    <row r="28" spans="1:12">
      <c r="A28" s="134"/>
      <c r="B28" s="121" t="s">
        <v>296</v>
      </c>
      <c r="C28" s="121"/>
      <c r="D28" s="121"/>
      <c r="E28" s="121"/>
      <c r="F28" s="121"/>
      <c r="G28" s="121"/>
      <c r="H28" s="121"/>
      <c r="I28" s="121"/>
      <c r="J28" s="121"/>
      <c r="K28" s="121"/>
      <c r="L28" s="121"/>
    </row>
    <row r="29" spans="1:12">
      <c r="A29" s="132">
        <v>42909</v>
      </c>
      <c r="B29" s="123" t="s">
        <v>297</v>
      </c>
      <c r="C29" s="124"/>
      <c r="D29" s="124"/>
      <c r="E29" s="124"/>
      <c r="F29" s="124"/>
      <c r="G29" s="124"/>
      <c r="H29" s="124"/>
      <c r="I29" s="124"/>
      <c r="J29" s="124"/>
      <c r="K29" s="124"/>
      <c r="L29" s="124"/>
    </row>
    <row r="30" spans="1:12">
      <c r="A30" s="133"/>
      <c r="B30" s="116" t="s">
        <v>298</v>
      </c>
      <c r="C30" s="116"/>
      <c r="D30" s="116"/>
      <c r="E30" s="116"/>
      <c r="F30" s="116"/>
      <c r="G30" s="116"/>
      <c r="H30" s="116"/>
      <c r="I30" s="116"/>
      <c r="J30" s="116"/>
      <c r="K30" s="116"/>
      <c r="L30" s="116"/>
    </row>
    <row r="31" spans="1:12">
      <c r="A31" s="133"/>
      <c r="B31" s="116" t="s">
        <v>299</v>
      </c>
      <c r="C31" s="116"/>
      <c r="D31" s="116"/>
      <c r="E31" s="116"/>
      <c r="F31" s="116"/>
      <c r="G31" s="116"/>
      <c r="H31" s="116"/>
      <c r="I31" s="116"/>
      <c r="J31" s="116"/>
      <c r="K31" s="116"/>
      <c r="L31" s="116"/>
    </row>
    <row r="32" spans="1:12">
      <c r="A32" s="133"/>
      <c r="B32" s="116" t="s">
        <v>300</v>
      </c>
      <c r="C32" s="116"/>
      <c r="D32" s="116"/>
      <c r="E32" s="116"/>
      <c r="F32" s="116"/>
      <c r="G32" s="116"/>
      <c r="H32" s="116"/>
      <c r="I32" s="116"/>
      <c r="J32" s="116"/>
      <c r="K32" s="116"/>
      <c r="L32" s="116"/>
    </row>
    <row r="33" spans="1:12">
      <c r="A33" s="133"/>
      <c r="B33" s="116" t="s">
        <v>301</v>
      </c>
      <c r="C33" s="116"/>
      <c r="D33" s="116"/>
      <c r="E33" s="116"/>
      <c r="F33" s="116"/>
      <c r="G33" s="116"/>
      <c r="H33" s="116"/>
      <c r="I33" s="116"/>
      <c r="J33" s="116"/>
      <c r="K33" s="116"/>
      <c r="L33" s="116"/>
    </row>
    <row r="34" spans="1:12">
      <c r="A34" s="134"/>
      <c r="B34" s="125" t="s">
        <v>302</v>
      </c>
      <c r="C34" s="125"/>
      <c r="D34" s="125"/>
      <c r="E34" s="125"/>
      <c r="F34" s="125"/>
      <c r="G34" s="125"/>
      <c r="H34" s="125"/>
      <c r="I34" s="125"/>
      <c r="J34" s="125"/>
      <c r="K34" s="125"/>
      <c r="L34" s="125"/>
    </row>
    <row r="35" spans="1:12">
      <c r="A35" s="132">
        <v>42910</v>
      </c>
      <c r="B35" s="122" t="s">
        <v>303</v>
      </c>
      <c r="C35" s="122"/>
      <c r="D35" s="122"/>
      <c r="E35" s="122"/>
      <c r="F35" s="122"/>
      <c r="G35" s="122"/>
      <c r="H35" s="122"/>
      <c r="I35" s="122"/>
      <c r="J35" s="122"/>
      <c r="K35" s="122"/>
      <c r="L35" s="122"/>
    </row>
    <row r="36" spans="1:12">
      <c r="A36" s="133"/>
      <c r="B36" s="117" t="s">
        <v>304</v>
      </c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>
      <c r="A37" s="133"/>
      <c r="B37" s="117" t="s">
        <v>305</v>
      </c>
      <c r="C37" s="117"/>
      <c r="D37" s="117"/>
      <c r="E37" s="117"/>
      <c r="F37" s="117"/>
      <c r="G37" s="117"/>
      <c r="H37" s="117"/>
      <c r="I37" s="117"/>
      <c r="J37" s="117"/>
      <c r="K37" s="117"/>
      <c r="L37" s="117"/>
    </row>
    <row r="38" spans="1:12">
      <c r="A38" s="134"/>
      <c r="B38" s="121" t="s">
        <v>306</v>
      </c>
      <c r="C38" s="121"/>
      <c r="D38" s="121"/>
      <c r="E38" s="121"/>
      <c r="F38" s="121"/>
      <c r="G38" s="121"/>
      <c r="H38" s="121"/>
      <c r="I38" s="121"/>
      <c r="J38" s="121"/>
      <c r="K38" s="121"/>
      <c r="L38" s="121"/>
    </row>
    <row r="39" spans="1:12">
      <c r="A39" s="132">
        <v>42911</v>
      </c>
      <c r="B39" s="122" t="s">
        <v>307</v>
      </c>
      <c r="C39" s="122"/>
      <c r="D39" s="122"/>
      <c r="E39" s="122"/>
      <c r="F39" s="122"/>
      <c r="G39" s="122"/>
      <c r="H39" s="122"/>
      <c r="I39" s="122"/>
      <c r="J39" s="122"/>
      <c r="K39" s="122"/>
      <c r="L39" s="122"/>
    </row>
    <row r="40" spans="1:12">
      <c r="A40" s="133"/>
      <c r="B40" s="117" t="s">
        <v>308</v>
      </c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>
      <c r="A41" s="134"/>
      <c r="B41" s="121" t="s">
        <v>309</v>
      </c>
      <c r="C41" s="121"/>
      <c r="D41" s="121"/>
      <c r="E41" s="121"/>
      <c r="F41" s="121"/>
      <c r="G41" s="121"/>
      <c r="H41" s="121"/>
      <c r="I41" s="121"/>
      <c r="J41" s="121"/>
      <c r="K41" s="121"/>
      <c r="L41" s="121"/>
    </row>
    <row r="42" spans="1:12">
      <c r="A42" s="132">
        <v>42912</v>
      </c>
      <c r="B42" s="122" t="s">
        <v>310</v>
      </c>
      <c r="C42" s="122"/>
      <c r="D42" s="122"/>
      <c r="E42" s="122"/>
      <c r="F42" s="122"/>
      <c r="G42" s="122"/>
      <c r="H42" s="122"/>
      <c r="I42" s="122"/>
      <c r="J42" s="122"/>
      <c r="K42" s="122"/>
      <c r="L42" s="122"/>
    </row>
    <row r="43" spans="1:12">
      <c r="A43" s="133"/>
      <c r="B43" s="117" t="s">
        <v>311</v>
      </c>
      <c r="C43" s="117"/>
      <c r="D43" s="117"/>
      <c r="E43" s="117"/>
      <c r="F43" s="117"/>
      <c r="G43" s="117"/>
      <c r="H43" s="117"/>
      <c r="I43" s="117"/>
      <c r="J43" s="117"/>
      <c r="K43" s="117"/>
      <c r="L43" s="117"/>
    </row>
    <row r="44" spans="1:12">
      <c r="A44" s="133"/>
      <c r="B44" s="117" t="s">
        <v>312</v>
      </c>
      <c r="C44" s="117"/>
      <c r="D44" s="117"/>
      <c r="E44" s="117"/>
      <c r="F44" s="117"/>
      <c r="G44" s="117"/>
      <c r="H44" s="117"/>
      <c r="I44" s="117"/>
      <c r="J44" s="117"/>
      <c r="K44" s="117"/>
      <c r="L44" s="117"/>
    </row>
    <row r="45" spans="1:12">
      <c r="A45" s="133"/>
      <c r="B45" s="117" t="s">
        <v>313</v>
      </c>
      <c r="C45" s="117"/>
      <c r="D45" s="117"/>
      <c r="E45" s="117"/>
      <c r="F45" s="117"/>
      <c r="G45" s="117"/>
      <c r="H45" s="117"/>
      <c r="I45" s="117"/>
      <c r="J45" s="117"/>
      <c r="K45" s="117"/>
      <c r="L45" s="117"/>
    </row>
    <row r="46" spans="1:12">
      <c r="A46" s="134"/>
      <c r="B46" s="117" t="s">
        <v>314</v>
      </c>
      <c r="C46" s="117"/>
      <c r="D46" s="117"/>
      <c r="E46" s="117"/>
      <c r="F46" s="117"/>
      <c r="G46" s="117"/>
      <c r="H46" s="117"/>
      <c r="I46" s="117"/>
      <c r="J46" s="117"/>
      <c r="K46" s="117"/>
      <c r="L46" s="117"/>
    </row>
    <row r="47" spans="1:12">
      <c r="A47" s="132">
        <v>42913</v>
      </c>
      <c r="B47" s="122" t="s">
        <v>315</v>
      </c>
      <c r="C47" s="122"/>
      <c r="D47" s="122"/>
      <c r="E47" s="122"/>
      <c r="F47" s="122"/>
      <c r="G47" s="122"/>
      <c r="H47" s="122"/>
      <c r="I47" s="122"/>
      <c r="J47" s="122"/>
      <c r="K47" s="122"/>
      <c r="L47" s="122"/>
    </row>
    <row r="48" spans="1:12">
      <c r="A48" s="133"/>
      <c r="B48" s="122" t="s">
        <v>316</v>
      </c>
      <c r="C48" s="122"/>
      <c r="D48" s="122"/>
      <c r="E48" s="122"/>
      <c r="F48" s="122"/>
      <c r="G48" s="122"/>
      <c r="H48" s="122"/>
      <c r="I48" s="122"/>
      <c r="J48" s="122"/>
      <c r="K48" s="122"/>
      <c r="L48" s="122"/>
    </row>
    <row r="49" spans="1:12">
      <c r="A49" s="133"/>
      <c r="B49" s="117" t="s">
        <v>317</v>
      </c>
      <c r="C49" s="117"/>
      <c r="D49" s="117"/>
      <c r="E49" s="117"/>
      <c r="F49" s="117"/>
      <c r="G49" s="117"/>
      <c r="H49" s="117"/>
      <c r="I49" s="117"/>
      <c r="J49" s="117"/>
      <c r="K49" s="117"/>
      <c r="L49" s="117"/>
    </row>
    <row r="50" spans="1:12">
      <c r="A50" s="133"/>
      <c r="B50" s="117" t="s">
        <v>318</v>
      </c>
      <c r="C50" s="117"/>
      <c r="D50" s="117"/>
      <c r="E50" s="117"/>
      <c r="F50" s="117"/>
      <c r="G50" s="117"/>
      <c r="H50" s="117"/>
      <c r="I50" s="117"/>
      <c r="J50" s="117"/>
      <c r="K50" s="117"/>
      <c r="L50" s="117"/>
    </row>
    <row r="51" spans="1:12">
      <c r="A51" s="133"/>
      <c r="B51" s="117" t="s">
        <v>319</v>
      </c>
      <c r="C51" s="117"/>
      <c r="D51" s="117"/>
      <c r="E51" s="117"/>
      <c r="F51" s="117"/>
      <c r="G51" s="117"/>
      <c r="H51" s="117"/>
      <c r="I51" s="117"/>
      <c r="J51" s="117"/>
      <c r="K51" s="117"/>
      <c r="L51" s="117"/>
    </row>
    <row r="52" spans="1:12">
      <c r="A52" s="133"/>
      <c r="B52" s="117" t="s">
        <v>320</v>
      </c>
      <c r="C52" s="117"/>
      <c r="D52" s="117"/>
      <c r="E52" s="117"/>
      <c r="F52" s="117"/>
      <c r="G52" s="117"/>
      <c r="H52" s="117"/>
      <c r="I52" s="117"/>
      <c r="J52" s="117"/>
      <c r="K52" s="117"/>
      <c r="L52" s="117"/>
    </row>
    <row r="53" spans="1:12">
      <c r="A53" s="133"/>
      <c r="B53" s="117" t="s">
        <v>321</v>
      </c>
      <c r="C53" s="117"/>
      <c r="D53" s="117"/>
      <c r="E53" s="117"/>
      <c r="F53" s="117"/>
      <c r="G53" s="117"/>
      <c r="H53" s="117"/>
      <c r="I53" s="117"/>
      <c r="J53" s="117"/>
      <c r="K53" s="117"/>
      <c r="L53" s="117"/>
    </row>
    <row r="54" spans="1:12">
      <c r="A54" s="134"/>
      <c r="B54" s="117" t="s">
        <v>322</v>
      </c>
      <c r="C54" s="117"/>
      <c r="D54" s="117"/>
      <c r="E54" s="117"/>
      <c r="F54" s="117"/>
      <c r="G54" s="117"/>
      <c r="H54" s="117"/>
      <c r="I54" s="117"/>
      <c r="J54" s="117"/>
      <c r="K54" s="117"/>
      <c r="L54" s="117"/>
    </row>
    <row r="55" spans="1:12">
      <c r="A55" s="135">
        <v>42914</v>
      </c>
      <c r="B55" s="117" t="s">
        <v>323</v>
      </c>
      <c r="C55" s="117"/>
      <c r="D55" s="117"/>
      <c r="E55" s="117"/>
      <c r="F55" s="117"/>
      <c r="G55" s="117"/>
      <c r="H55" s="117"/>
      <c r="I55" s="117"/>
      <c r="J55" s="117"/>
      <c r="K55" s="117"/>
      <c r="L55" s="117"/>
    </row>
    <row r="56" spans="1:12">
      <c r="A56" s="135"/>
      <c r="B56" s="117" t="s">
        <v>324</v>
      </c>
      <c r="C56" s="117"/>
      <c r="D56" s="117"/>
      <c r="E56" s="117"/>
      <c r="F56" s="117"/>
      <c r="G56" s="117"/>
      <c r="H56" s="117"/>
      <c r="I56" s="117"/>
      <c r="J56" s="117"/>
      <c r="K56" s="117"/>
      <c r="L56" s="117"/>
    </row>
    <row r="57" spans="1:12">
      <c r="A57" s="135"/>
      <c r="B57" s="117" t="s">
        <v>325</v>
      </c>
      <c r="C57" s="117"/>
      <c r="D57" s="117"/>
      <c r="E57" s="117"/>
      <c r="F57" s="117"/>
      <c r="G57" s="117"/>
      <c r="H57" s="117"/>
      <c r="I57" s="117"/>
      <c r="J57" s="117"/>
      <c r="K57" s="117"/>
      <c r="L57" s="117"/>
    </row>
    <row r="58" spans="1:12">
      <c r="A58" s="135"/>
      <c r="B58" s="117" t="s">
        <v>326</v>
      </c>
      <c r="C58" s="117"/>
      <c r="D58" s="117"/>
      <c r="E58" s="117"/>
      <c r="F58" s="117"/>
      <c r="G58" s="117"/>
      <c r="H58" s="117"/>
      <c r="I58" s="117"/>
      <c r="J58" s="117"/>
      <c r="K58" s="117"/>
      <c r="L58" s="117"/>
    </row>
    <row r="59" spans="1:12">
      <c r="A59" s="135"/>
      <c r="B59" s="117" t="s">
        <v>327</v>
      </c>
      <c r="C59" s="117"/>
      <c r="D59" s="117"/>
      <c r="E59" s="117"/>
      <c r="F59" s="117"/>
      <c r="G59" s="117"/>
      <c r="H59" s="117"/>
      <c r="I59" s="117"/>
      <c r="J59" s="117"/>
      <c r="K59" s="117"/>
      <c r="L59" s="117"/>
    </row>
    <row r="60" spans="1:12">
      <c r="A60" s="135"/>
      <c r="B60" s="117" t="s">
        <v>328</v>
      </c>
      <c r="C60" s="117"/>
      <c r="D60" s="117"/>
      <c r="E60" s="117"/>
      <c r="F60" s="117"/>
      <c r="G60" s="117"/>
      <c r="H60" s="117"/>
      <c r="I60" s="117"/>
      <c r="J60" s="117"/>
      <c r="K60" s="117"/>
      <c r="L60" s="117"/>
    </row>
    <row r="61" spans="1:12">
      <c r="A61" s="135"/>
      <c r="B61" s="117" t="s">
        <v>329</v>
      </c>
      <c r="C61" s="117"/>
      <c r="D61" s="117"/>
      <c r="E61" s="117"/>
      <c r="F61" s="117"/>
      <c r="G61" s="117"/>
      <c r="H61" s="117"/>
      <c r="I61" s="117"/>
      <c r="J61" s="117"/>
      <c r="K61" s="117"/>
      <c r="L61" s="117"/>
    </row>
    <row r="62" spans="1:12">
      <c r="A62" s="135"/>
      <c r="B62" s="117" t="s">
        <v>330</v>
      </c>
      <c r="C62" s="117"/>
      <c r="D62" s="117"/>
      <c r="E62" s="117"/>
      <c r="F62" s="117"/>
      <c r="G62" s="117"/>
      <c r="H62" s="117"/>
      <c r="I62" s="117"/>
      <c r="J62" s="117"/>
      <c r="K62" s="117"/>
      <c r="L62" s="117"/>
    </row>
    <row r="63" spans="1:12">
      <c r="A63" s="135"/>
      <c r="B63" s="117" t="s">
        <v>331</v>
      </c>
      <c r="C63" s="117"/>
      <c r="D63" s="117"/>
      <c r="E63" s="117"/>
      <c r="F63" s="117"/>
      <c r="G63" s="117"/>
      <c r="H63" s="117"/>
      <c r="I63" s="117"/>
      <c r="J63" s="117"/>
      <c r="K63" s="117"/>
      <c r="L63" s="117"/>
    </row>
    <row r="64" spans="1:12">
      <c r="A64" s="135"/>
      <c r="B64" s="117" t="s">
        <v>332</v>
      </c>
      <c r="C64" s="117"/>
      <c r="D64" s="117"/>
      <c r="E64" s="117"/>
      <c r="F64" s="117"/>
      <c r="G64" s="117"/>
      <c r="H64" s="117"/>
      <c r="I64" s="117"/>
      <c r="J64" s="117"/>
      <c r="K64" s="117"/>
      <c r="L64" s="117"/>
    </row>
    <row r="65" spans="1:12">
      <c r="A65" s="132">
        <v>42915</v>
      </c>
      <c r="B65" s="117" t="s">
        <v>333</v>
      </c>
      <c r="C65" s="117"/>
      <c r="D65" s="117"/>
      <c r="E65" s="117"/>
      <c r="F65" s="117"/>
      <c r="G65" s="117"/>
      <c r="H65" s="117"/>
      <c r="I65" s="117"/>
      <c r="J65" s="117"/>
      <c r="K65" s="117"/>
      <c r="L65" s="117"/>
    </row>
    <row r="66" spans="1:12">
      <c r="A66" s="133"/>
      <c r="B66" s="117" t="s">
        <v>334</v>
      </c>
      <c r="C66" s="117"/>
      <c r="D66" s="117"/>
      <c r="E66" s="117"/>
      <c r="F66" s="117"/>
      <c r="G66" s="117"/>
      <c r="H66" s="117"/>
      <c r="I66" s="117"/>
      <c r="J66" s="117"/>
      <c r="K66" s="117"/>
      <c r="L66" s="117"/>
    </row>
    <row r="67" spans="1:12">
      <c r="A67" s="133"/>
      <c r="B67" s="126" t="s">
        <v>335</v>
      </c>
      <c r="C67" s="117"/>
      <c r="D67" s="117"/>
      <c r="E67" s="117"/>
      <c r="F67" s="117"/>
      <c r="G67" s="117"/>
      <c r="H67" s="117"/>
      <c r="I67" s="117"/>
      <c r="J67" s="117"/>
      <c r="K67" s="117"/>
      <c r="L67" s="117"/>
    </row>
    <row r="68" spans="1:12">
      <c r="A68" s="133"/>
      <c r="B68" s="117" t="s">
        <v>336</v>
      </c>
      <c r="C68" s="117"/>
      <c r="D68" s="117"/>
      <c r="E68" s="117"/>
      <c r="F68" s="117"/>
      <c r="G68" s="117"/>
      <c r="H68" s="117"/>
      <c r="I68" s="117"/>
      <c r="J68" s="117"/>
      <c r="K68" s="117"/>
      <c r="L68" s="117"/>
    </row>
    <row r="69" spans="1:12">
      <c r="A69" s="133"/>
      <c r="B69" s="117" t="s">
        <v>337</v>
      </c>
      <c r="C69" s="117"/>
      <c r="D69" s="117"/>
      <c r="E69" s="117"/>
      <c r="F69" s="117"/>
      <c r="G69" s="117"/>
      <c r="H69" s="117"/>
      <c r="I69" s="117"/>
      <c r="J69" s="117"/>
      <c r="K69" s="117"/>
      <c r="L69" s="117"/>
    </row>
    <row r="70" spans="1:12">
      <c r="A70" s="133"/>
      <c r="B70" s="117" t="s">
        <v>338</v>
      </c>
      <c r="C70" s="117"/>
      <c r="D70" s="117"/>
      <c r="E70" s="117"/>
      <c r="F70" s="117"/>
      <c r="G70" s="117"/>
      <c r="H70" s="117"/>
      <c r="I70" s="117"/>
      <c r="J70" s="117"/>
      <c r="K70" s="117"/>
      <c r="L70" s="117"/>
    </row>
    <row r="71" spans="1:12">
      <c r="A71" s="134"/>
      <c r="B71" s="117" t="s">
        <v>339</v>
      </c>
      <c r="C71" s="117"/>
      <c r="D71" s="117"/>
      <c r="E71" s="117"/>
      <c r="F71" s="117"/>
      <c r="G71" s="117"/>
      <c r="H71" s="117"/>
      <c r="I71" s="117"/>
      <c r="J71" s="117"/>
      <c r="K71" s="117"/>
      <c r="L71" s="117"/>
    </row>
    <row r="72" spans="1:12">
      <c r="A72" s="136">
        <v>42916</v>
      </c>
      <c r="B72" s="117" t="s">
        <v>340</v>
      </c>
      <c r="C72" s="117"/>
      <c r="D72" s="117"/>
      <c r="E72" s="117"/>
      <c r="F72" s="117"/>
      <c r="G72" s="117"/>
      <c r="H72" s="117"/>
      <c r="I72" s="117"/>
      <c r="J72" s="117"/>
      <c r="K72" s="117"/>
      <c r="L72" s="117"/>
    </row>
    <row r="73" spans="1:12">
      <c r="A73" s="137"/>
      <c r="B73" s="117" t="s">
        <v>341</v>
      </c>
      <c r="C73" s="117"/>
      <c r="D73" s="117"/>
      <c r="E73" s="117"/>
      <c r="F73" s="117"/>
      <c r="G73" s="117"/>
      <c r="H73" s="117"/>
      <c r="I73" s="117"/>
      <c r="J73" s="117"/>
      <c r="K73" s="117"/>
      <c r="L73" s="117"/>
    </row>
    <row r="74" spans="1:12">
      <c r="A74" s="137"/>
      <c r="B74" s="117" t="s">
        <v>342</v>
      </c>
      <c r="C74" s="117"/>
      <c r="D74" s="117"/>
      <c r="E74" s="117"/>
      <c r="F74" s="117"/>
      <c r="G74" s="117"/>
      <c r="H74" s="117"/>
      <c r="I74" s="117"/>
      <c r="J74" s="117"/>
      <c r="K74" s="117"/>
      <c r="L74" s="117"/>
    </row>
    <row r="75" spans="1:12">
      <c r="A75" s="137"/>
      <c r="B75" s="117" t="s">
        <v>343</v>
      </c>
      <c r="C75" s="117"/>
      <c r="D75" s="117"/>
      <c r="E75" s="117"/>
      <c r="F75" s="117"/>
      <c r="G75" s="117"/>
      <c r="H75" s="117"/>
      <c r="I75" s="117"/>
      <c r="J75" s="117"/>
      <c r="K75" s="117"/>
      <c r="L75" s="117"/>
    </row>
    <row r="76" spans="1:12">
      <c r="A76" s="137"/>
      <c r="B76" s="117" t="s">
        <v>344</v>
      </c>
      <c r="C76" s="117"/>
      <c r="D76" s="117"/>
      <c r="E76" s="117"/>
      <c r="F76" s="117"/>
      <c r="G76" s="117"/>
      <c r="H76" s="117"/>
      <c r="I76" s="117"/>
      <c r="J76" s="117"/>
      <c r="K76" s="117"/>
      <c r="L76" s="117"/>
    </row>
    <row r="77" spans="1:12">
      <c r="A77" s="137"/>
      <c r="B77" s="117" t="s">
        <v>345</v>
      </c>
      <c r="C77" s="117"/>
      <c r="D77" s="117"/>
      <c r="E77" s="117"/>
      <c r="F77" s="117"/>
      <c r="G77" s="117"/>
      <c r="H77" s="117"/>
      <c r="I77" s="117"/>
      <c r="J77" s="117"/>
      <c r="K77" s="117"/>
      <c r="L77" s="117"/>
    </row>
    <row r="78" spans="1:12">
      <c r="A78" s="137"/>
      <c r="B78" s="117" t="s">
        <v>346</v>
      </c>
      <c r="C78" s="117"/>
      <c r="D78" s="117"/>
      <c r="E78" s="117"/>
      <c r="F78" s="117"/>
      <c r="G78" s="117"/>
      <c r="H78" s="117"/>
      <c r="I78" s="117"/>
      <c r="J78" s="117"/>
      <c r="K78" s="117"/>
      <c r="L78" s="117"/>
    </row>
    <row r="79" spans="1:12">
      <c r="A79" s="137"/>
      <c r="B79" s="117" t="s">
        <v>347</v>
      </c>
      <c r="C79" s="117"/>
      <c r="D79" s="117"/>
      <c r="E79" s="117"/>
      <c r="F79" s="117"/>
      <c r="G79" s="117"/>
      <c r="H79" s="117"/>
      <c r="I79" s="117"/>
      <c r="J79" s="117"/>
      <c r="K79" s="117"/>
      <c r="L79" s="117"/>
    </row>
    <row r="80" spans="1:12">
      <c r="A80" s="138">
        <v>42917</v>
      </c>
      <c r="B80" s="117" t="s">
        <v>348</v>
      </c>
      <c r="C80" s="117"/>
      <c r="D80" s="117"/>
      <c r="E80" s="117"/>
      <c r="F80" s="117"/>
      <c r="G80" s="117"/>
      <c r="H80" s="117"/>
      <c r="I80" s="117"/>
      <c r="J80" s="117"/>
      <c r="K80" s="117"/>
      <c r="L80" s="117"/>
    </row>
    <row r="81" spans="1:12">
      <c r="A81" s="138"/>
      <c r="B81" s="117" t="s">
        <v>349</v>
      </c>
      <c r="C81" s="117"/>
      <c r="D81" s="117"/>
      <c r="E81" s="117"/>
      <c r="F81" s="117"/>
      <c r="G81" s="117"/>
      <c r="H81" s="117"/>
      <c r="I81" s="117"/>
      <c r="J81" s="117"/>
      <c r="K81" s="117"/>
      <c r="L81" s="117"/>
    </row>
    <row r="82" spans="1:12">
      <c r="A82" s="138"/>
      <c r="B82" s="117" t="s">
        <v>350</v>
      </c>
      <c r="C82" s="117"/>
      <c r="D82" s="117"/>
      <c r="E82" s="117"/>
      <c r="F82" s="117"/>
      <c r="G82" s="117"/>
      <c r="H82" s="117"/>
      <c r="I82" s="117"/>
      <c r="J82" s="117"/>
      <c r="K82" s="117"/>
      <c r="L82" s="117"/>
    </row>
    <row r="83" spans="1:12">
      <c r="A83" s="138"/>
      <c r="B83" s="117" t="s">
        <v>351</v>
      </c>
      <c r="C83" s="117"/>
      <c r="D83" s="117"/>
      <c r="E83" s="117"/>
      <c r="F83" s="117"/>
      <c r="G83" s="117"/>
      <c r="H83" s="117"/>
      <c r="I83" s="117"/>
      <c r="J83" s="117"/>
      <c r="K83" s="117"/>
      <c r="L83" s="117"/>
    </row>
    <row r="84" spans="1:12">
      <c r="A84" s="138"/>
      <c r="B84" s="117" t="s">
        <v>352</v>
      </c>
      <c r="C84" s="117"/>
      <c r="D84" s="117"/>
      <c r="E84" s="117"/>
      <c r="F84" s="117"/>
      <c r="G84" s="117"/>
      <c r="H84" s="117"/>
      <c r="I84" s="117"/>
      <c r="J84" s="117"/>
      <c r="K84" s="117"/>
      <c r="L84" s="117"/>
    </row>
    <row r="85" spans="1:12">
      <c r="A85" s="138"/>
      <c r="B85" s="117" t="s">
        <v>353</v>
      </c>
      <c r="C85" s="117"/>
      <c r="D85" s="117"/>
      <c r="E85" s="117"/>
      <c r="F85" s="117"/>
      <c r="G85" s="117"/>
      <c r="H85" s="117"/>
      <c r="I85" s="117"/>
      <c r="J85" s="117"/>
      <c r="K85" s="117"/>
      <c r="L85" s="117"/>
    </row>
    <row r="86" spans="1:12">
      <c r="A86" s="138"/>
      <c r="B86" s="117" t="s">
        <v>354</v>
      </c>
      <c r="C86" s="117"/>
      <c r="D86" s="117"/>
      <c r="E86" s="117"/>
      <c r="F86" s="117"/>
      <c r="G86" s="117"/>
      <c r="H86" s="117"/>
      <c r="I86" s="117"/>
      <c r="J86" s="117"/>
      <c r="K86" s="117"/>
      <c r="L86" s="117"/>
    </row>
    <row r="87" spans="1:12">
      <c r="A87" s="138"/>
      <c r="B87" s="117" t="s">
        <v>355</v>
      </c>
      <c r="C87" s="117"/>
      <c r="D87" s="117"/>
      <c r="E87" s="117"/>
      <c r="F87" s="117"/>
      <c r="G87" s="117"/>
      <c r="H87" s="117"/>
      <c r="I87" s="117"/>
      <c r="J87" s="117"/>
      <c r="K87" s="117"/>
      <c r="L87" s="117"/>
    </row>
    <row r="88" spans="1:12">
      <c r="A88" s="138"/>
      <c r="B88" s="117" t="s">
        <v>356</v>
      </c>
      <c r="C88" s="117"/>
      <c r="D88" s="117"/>
      <c r="E88" s="117"/>
      <c r="F88" s="117"/>
      <c r="G88" s="117"/>
      <c r="H88" s="117"/>
      <c r="I88" s="117"/>
      <c r="J88" s="117"/>
      <c r="K88" s="117"/>
      <c r="L88" s="117"/>
    </row>
    <row r="89" spans="1:12">
      <c r="A89" s="138"/>
      <c r="B89" s="117" t="s">
        <v>357</v>
      </c>
      <c r="C89" s="117"/>
      <c r="D89" s="117"/>
      <c r="E89" s="117"/>
      <c r="F89" s="117"/>
      <c r="G89" s="117"/>
      <c r="H89" s="117"/>
      <c r="I89" s="117"/>
      <c r="J89" s="117"/>
      <c r="K89" s="117"/>
      <c r="L89" s="117"/>
    </row>
    <row r="90" spans="1:12">
      <c r="A90" s="138"/>
      <c r="B90" s="117" t="s">
        <v>358</v>
      </c>
      <c r="C90" s="117"/>
      <c r="D90" s="117"/>
      <c r="E90" s="117"/>
      <c r="F90" s="117"/>
      <c r="G90" s="117"/>
      <c r="H90" s="117"/>
      <c r="I90" s="117"/>
      <c r="J90" s="117"/>
      <c r="K90" s="117"/>
      <c r="L90" s="117"/>
    </row>
    <row r="91" spans="1:12">
      <c r="A91" s="138"/>
      <c r="B91" s="121" t="s">
        <v>359</v>
      </c>
      <c r="C91" s="121"/>
      <c r="D91" s="121"/>
      <c r="E91" s="121"/>
      <c r="F91" s="121"/>
      <c r="G91" s="121"/>
      <c r="H91" s="121"/>
      <c r="I91" s="121"/>
      <c r="J91" s="121"/>
      <c r="K91" s="121"/>
      <c r="L91" s="121"/>
    </row>
    <row r="92" spans="1:12">
      <c r="A92" s="139" t="s">
        <v>360</v>
      </c>
      <c r="B92" s="127" t="s">
        <v>361</v>
      </c>
      <c r="C92" s="127"/>
      <c r="D92" s="127"/>
      <c r="E92" s="127"/>
      <c r="F92" s="127"/>
      <c r="G92" s="127"/>
      <c r="H92" s="127"/>
      <c r="I92" s="127"/>
      <c r="J92" s="127"/>
      <c r="K92" s="127"/>
      <c r="L92" s="127"/>
    </row>
    <row r="93" spans="1:12">
      <c r="A93" s="139"/>
      <c r="B93" s="127" t="s">
        <v>362</v>
      </c>
      <c r="C93" s="127"/>
      <c r="D93" s="127"/>
      <c r="E93" s="127"/>
      <c r="F93" s="127"/>
      <c r="G93" s="127"/>
      <c r="H93" s="127"/>
      <c r="I93" s="127"/>
      <c r="J93" s="127"/>
      <c r="K93" s="127"/>
      <c r="L93" s="127"/>
    </row>
    <row r="94" spans="1:12">
      <c r="A94" s="139"/>
      <c r="B94" s="127" t="s">
        <v>363</v>
      </c>
      <c r="C94" s="127"/>
      <c r="D94" s="127"/>
      <c r="E94" s="127"/>
      <c r="F94" s="127"/>
      <c r="G94" s="127"/>
      <c r="H94" s="127"/>
      <c r="I94" s="127"/>
      <c r="J94" s="127"/>
      <c r="K94" s="127"/>
      <c r="L94" s="127"/>
    </row>
    <row r="95" spans="1:12">
      <c r="A95" s="139"/>
      <c r="B95" s="127" t="s">
        <v>364</v>
      </c>
      <c r="C95" s="127"/>
      <c r="D95" s="127"/>
      <c r="E95" s="127"/>
      <c r="F95" s="127"/>
      <c r="G95" s="127"/>
      <c r="H95" s="127"/>
      <c r="I95" s="127"/>
      <c r="J95" s="127"/>
      <c r="K95" s="127"/>
      <c r="L95" s="127"/>
    </row>
    <row r="96" spans="1:12">
      <c r="A96" s="140">
        <v>42919</v>
      </c>
      <c r="B96" s="127" t="s">
        <v>365</v>
      </c>
      <c r="C96" s="127"/>
      <c r="D96" s="127"/>
      <c r="E96" s="127"/>
      <c r="F96" s="127"/>
      <c r="G96" s="127"/>
      <c r="H96" s="127"/>
      <c r="I96" s="127"/>
      <c r="J96" s="127"/>
      <c r="K96" s="127"/>
      <c r="L96" s="127"/>
    </row>
    <row r="97" spans="1:12">
      <c r="A97" s="139"/>
      <c r="B97" s="127" t="s">
        <v>366</v>
      </c>
      <c r="C97" s="127"/>
      <c r="D97" s="127"/>
      <c r="E97" s="127"/>
      <c r="F97" s="127"/>
      <c r="G97" s="127"/>
      <c r="H97" s="127"/>
      <c r="I97" s="127"/>
      <c r="J97" s="127"/>
      <c r="K97" s="127"/>
      <c r="L97" s="127"/>
    </row>
    <row r="98" spans="1:12">
      <c r="A98" s="139"/>
      <c r="B98" s="127" t="s">
        <v>367</v>
      </c>
      <c r="C98" s="127"/>
      <c r="D98" s="127"/>
      <c r="E98" s="127"/>
      <c r="F98" s="127"/>
      <c r="G98" s="127"/>
      <c r="H98" s="127"/>
      <c r="I98" s="127"/>
      <c r="J98" s="127"/>
      <c r="K98" s="127"/>
      <c r="L98" s="127"/>
    </row>
    <row r="99" spans="1:12">
      <c r="A99" s="139"/>
      <c r="B99" s="128" t="s">
        <v>368</v>
      </c>
      <c r="C99" s="127"/>
      <c r="D99" s="127"/>
      <c r="E99" s="127"/>
      <c r="F99" s="127"/>
      <c r="G99" s="127"/>
      <c r="H99" s="127"/>
      <c r="I99" s="127"/>
      <c r="J99" s="127"/>
      <c r="K99" s="127"/>
      <c r="L99" s="127"/>
    </row>
    <row r="100" spans="1:12">
      <c r="A100" s="141">
        <v>42920</v>
      </c>
      <c r="B100" s="127" t="s">
        <v>369</v>
      </c>
      <c r="C100" s="127"/>
      <c r="D100" s="127"/>
      <c r="E100" s="127"/>
      <c r="F100" s="127"/>
      <c r="G100" s="127"/>
      <c r="H100" s="127"/>
      <c r="I100" s="127"/>
      <c r="J100" s="127"/>
      <c r="K100" s="127"/>
      <c r="L100" s="127"/>
    </row>
    <row r="101" spans="1:12">
      <c r="A101" s="141"/>
      <c r="B101" s="127" t="s">
        <v>370</v>
      </c>
      <c r="C101" s="127"/>
      <c r="D101" s="127"/>
      <c r="E101" s="127"/>
      <c r="F101" s="127"/>
      <c r="G101" s="127"/>
      <c r="H101" s="127"/>
      <c r="I101" s="127"/>
      <c r="J101" s="127"/>
      <c r="K101" s="127"/>
      <c r="L101" s="127"/>
    </row>
    <row r="102" spans="1:12">
      <c r="A102" s="141"/>
      <c r="B102" s="127" t="s">
        <v>371</v>
      </c>
      <c r="C102" s="127"/>
      <c r="D102" s="127"/>
      <c r="E102" s="127"/>
      <c r="F102" s="127"/>
      <c r="G102" s="127"/>
      <c r="H102" s="127"/>
      <c r="I102" s="127"/>
      <c r="J102" s="127"/>
      <c r="K102" s="127"/>
      <c r="L102" s="127"/>
    </row>
    <row r="103" spans="1:12">
      <c r="A103" s="141"/>
      <c r="B103" s="127" t="s">
        <v>372</v>
      </c>
      <c r="C103" s="127"/>
      <c r="D103" s="127"/>
      <c r="E103" s="127"/>
      <c r="F103" s="127"/>
      <c r="G103" s="127"/>
      <c r="H103" s="127"/>
      <c r="I103" s="127"/>
      <c r="J103" s="127"/>
      <c r="K103" s="127"/>
      <c r="L103" s="127"/>
    </row>
    <row r="104" spans="1:12">
      <c r="A104" s="141"/>
      <c r="B104" s="127" t="s">
        <v>373</v>
      </c>
      <c r="C104" s="127"/>
      <c r="D104" s="127"/>
      <c r="E104" s="127"/>
      <c r="F104" s="127"/>
      <c r="G104" s="127"/>
      <c r="H104" s="127"/>
      <c r="I104" s="127"/>
      <c r="J104" s="127"/>
      <c r="K104" s="127"/>
      <c r="L104" s="127"/>
    </row>
    <row r="105" spans="1:12">
      <c r="A105" s="141"/>
      <c r="B105" s="127" t="s">
        <v>374</v>
      </c>
      <c r="C105" s="127"/>
      <c r="D105" s="127"/>
      <c r="E105" s="127"/>
      <c r="F105" s="127"/>
      <c r="G105" s="127"/>
      <c r="H105" s="127"/>
      <c r="I105" s="127"/>
      <c r="J105" s="127"/>
      <c r="K105" s="127"/>
      <c r="L105" s="127"/>
    </row>
    <row r="106" spans="1:12">
      <c r="A106" s="141"/>
      <c r="B106" s="127" t="s">
        <v>375</v>
      </c>
      <c r="C106" s="127"/>
      <c r="D106" s="127"/>
      <c r="E106" s="127"/>
      <c r="F106" s="127"/>
      <c r="G106" s="127"/>
      <c r="H106" s="127"/>
      <c r="I106" s="127"/>
      <c r="J106" s="127"/>
      <c r="K106" s="127"/>
      <c r="L106" s="127"/>
    </row>
    <row r="107" spans="1:12">
      <c r="A107" s="141"/>
      <c r="B107" s="127" t="s">
        <v>376</v>
      </c>
      <c r="C107" s="127"/>
      <c r="D107" s="127"/>
      <c r="E107" s="127"/>
      <c r="F107" s="127"/>
      <c r="G107" s="127"/>
      <c r="H107" s="127"/>
      <c r="I107" s="127"/>
      <c r="J107" s="127"/>
      <c r="K107" s="127"/>
      <c r="L107" s="127"/>
    </row>
    <row r="108" spans="1:12">
      <c r="A108" s="141"/>
      <c r="B108" s="127" t="s">
        <v>377</v>
      </c>
      <c r="C108" s="127"/>
      <c r="D108" s="127"/>
      <c r="E108" s="127"/>
      <c r="F108" s="127"/>
      <c r="G108" s="127"/>
      <c r="H108" s="127"/>
      <c r="I108" s="127"/>
      <c r="J108" s="127"/>
      <c r="K108" s="127"/>
      <c r="L108" s="127"/>
    </row>
    <row r="109" spans="1:12">
      <c r="A109" s="141"/>
      <c r="B109" s="127" t="s">
        <v>378</v>
      </c>
      <c r="C109" s="127"/>
      <c r="D109" s="127"/>
      <c r="E109" s="127"/>
      <c r="F109" s="127"/>
      <c r="G109" s="127"/>
      <c r="H109" s="127"/>
      <c r="I109" s="127"/>
      <c r="J109" s="127"/>
      <c r="K109" s="127"/>
      <c r="L109" s="127"/>
    </row>
    <row r="110" spans="1:12">
      <c r="A110" s="141"/>
      <c r="B110" s="127" t="s">
        <v>379</v>
      </c>
      <c r="C110" s="127"/>
      <c r="D110" s="127"/>
      <c r="E110" s="127"/>
      <c r="F110" s="127"/>
      <c r="G110" s="127"/>
      <c r="H110" s="127"/>
      <c r="I110" s="127"/>
      <c r="J110" s="127"/>
      <c r="K110" s="127"/>
      <c r="L110" s="127"/>
    </row>
    <row r="111" spans="1:12">
      <c r="A111" s="141"/>
      <c r="B111" s="127" t="s">
        <v>380</v>
      </c>
      <c r="C111" s="127"/>
      <c r="D111" s="127"/>
      <c r="E111" s="127"/>
      <c r="F111" s="127"/>
      <c r="G111" s="127"/>
      <c r="H111" s="127"/>
      <c r="I111" s="127"/>
      <c r="J111" s="127"/>
      <c r="K111" s="127"/>
      <c r="L111" s="127"/>
    </row>
    <row r="112" spans="1:12">
      <c r="A112" s="141"/>
      <c r="B112" s="127" t="s">
        <v>381</v>
      </c>
      <c r="C112" s="127"/>
      <c r="D112" s="127"/>
      <c r="E112" s="127"/>
      <c r="F112" s="127"/>
      <c r="G112" s="127"/>
      <c r="H112" s="127"/>
      <c r="I112" s="127"/>
      <c r="J112" s="127"/>
      <c r="K112" s="127"/>
      <c r="L112" s="127"/>
    </row>
    <row r="113" spans="1:12">
      <c r="A113" s="138">
        <v>42921</v>
      </c>
      <c r="B113" s="127" t="s">
        <v>382</v>
      </c>
      <c r="C113" s="127"/>
      <c r="D113" s="127"/>
      <c r="E113" s="127"/>
      <c r="F113" s="127"/>
      <c r="G113" s="127"/>
      <c r="H113" s="127"/>
      <c r="I113" s="127"/>
      <c r="J113" s="127"/>
      <c r="K113" s="127"/>
      <c r="L113" s="127"/>
    </row>
    <row r="114" spans="1:12">
      <c r="A114" s="138"/>
      <c r="B114" s="127" t="s">
        <v>383</v>
      </c>
      <c r="C114" s="127"/>
      <c r="D114" s="127"/>
      <c r="E114" s="127"/>
      <c r="F114" s="127"/>
      <c r="G114" s="127"/>
      <c r="H114" s="127"/>
      <c r="I114" s="127"/>
      <c r="J114" s="127"/>
      <c r="K114" s="127"/>
      <c r="L114" s="127"/>
    </row>
    <row r="115" spans="1:12">
      <c r="A115" s="138"/>
      <c r="B115" s="127" t="s">
        <v>384</v>
      </c>
      <c r="C115" s="127"/>
      <c r="D115" s="127"/>
      <c r="E115" s="127"/>
      <c r="F115" s="127"/>
      <c r="G115" s="127"/>
      <c r="H115" s="127"/>
      <c r="I115" s="127"/>
      <c r="J115" s="127"/>
      <c r="K115" s="127"/>
      <c r="L115" s="127"/>
    </row>
    <row r="116" spans="1:12">
      <c r="A116" s="138"/>
      <c r="B116" s="127" t="s">
        <v>385</v>
      </c>
      <c r="C116" s="127"/>
      <c r="D116" s="127"/>
      <c r="E116" s="127"/>
      <c r="F116" s="127"/>
      <c r="G116" s="127"/>
      <c r="H116" s="127"/>
      <c r="I116" s="127"/>
      <c r="J116" s="127"/>
      <c r="K116" s="127"/>
      <c r="L116" s="127"/>
    </row>
    <row r="117" spans="1:12">
      <c r="A117" s="138"/>
      <c r="B117" s="127" t="s">
        <v>386</v>
      </c>
      <c r="C117" s="127"/>
      <c r="D117" s="127"/>
      <c r="E117" s="127"/>
      <c r="F117" s="127"/>
      <c r="G117" s="127"/>
      <c r="H117" s="127"/>
      <c r="I117" s="127"/>
      <c r="J117" s="127"/>
      <c r="K117" s="127"/>
      <c r="L117" s="127"/>
    </row>
    <row r="118" spans="1:12">
      <c r="A118" s="138"/>
      <c r="B118" s="127" t="s">
        <v>387</v>
      </c>
      <c r="C118" s="127"/>
      <c r="D118" s="127"/>
      <c r="E118" s="127"/>
      <c r="F118" s="127"/>
      <c r="G118" s="127"/>
      <c r="H118" s="127"/>
      <c r="I118" s="127"/>
      <c r="J118" s="127"/>
      <c r="K118" s="127"/>
      <c r="L118" s="127"/>
    </row>
    <row r="119" spans="1:12">
      <c r="A119" s="138"/>
      <c r="B119" s="127" t="s">
        <v>388</v>
      </c>
      <c r="C119" s="127"/>
      <c r="D119" s="127"/>
      <c r="E119" s="127"/>
      <c r="F119" s="127"/>
      <c r="G119" s="127"/>
      <c r="H119" s="127"/>
      <c r="I119" s="127"/>
      <c r="J119" s="127"/>
      <c r="K119" s="127"/>
      <c r="L119" s="127"/>
    </row>
    <row r="120" spans="1:12">
      <c r="A120" s="138"/>
      <c r="B120" s="127" t="s">
        <v>389</v>
      </c>
      <c r="C120" s="127"/>
      <c r="D120" s="127"/>
      <c r="E120" s="127"/>
      <c r="F120" s="127"/>
      <c r="G120" s="127"/>
      <c r="H120" s="127"/>
      <c r="I120" s="127"/>
      <c r="J120" s="127"/>
      <c r="K120" s="127"/>
      <c r="L120" s="127"/>
    </row>
    <row r="121" spans="1:12">
      <c r="A121" s="138"/>
      <c r="B121" s="127" t="s">
        <v>390</v>
      </c>
      <c r="C121" s="127"/>
      <c r="D121" s="127"/>
      <c r="E121" s="127"/>
      <c r="F121" s="127"/>
      <c r="G121" s="127"/>
      <c r="H121" s="127"/>
      <c r="I121" s="127"/>
      <c r="J121" s="127"/>
      <c r="K121" s="127"/>
      <c r="L121" s="127"/>
    </row>
    <row r="122" spans="1:12">
      <c r="A122" s="138"/>
      <c r="B122" s="127" t="s">
        <v>391</v>
      </c>
      <c r="C122" s="127"/>
      <c r="D122" s="127"/>
      <c r="E122" s="127"/>
      <c r="F122" s="127"/>
      <c r="G122" s="127"/>
      <c r="H122" s="127"/>
      <c r="I122" s="127"/>
      <c r="J122" s="127"/>
      <c r="K122" s="127"/>
      <c r="L122" s="127"/>
    </row>
    <row r="123" spans="1:12">
      <c r="A123" s="138"/>
      <c r="B123" s="127" t="s">
        <v>392</v>
      </c>
      <c r="C123" s="127"/>
      <c r="D123" s="127"/>
      <c r="E123" s="127"/>
      <c r="F123" s="127"/>
      <c r="G123" s="127"/>
      <c r="H123" s="127"/>
      <c r="I123" s="127"/>
      <c r="J123" s="127"/>
      <c r="K123" s="127"/>
      <c r="L123" s="127"/>
    </row>
    <row r="124" spans="1:12">
      <c r="A124" s="138"/>
      <c r="B124" s="127" t="s">
        <v>393</v>
      </c>
      <c r="C124" s="127"/>
      <c r="D124" s="127"/>
      <c r="E124" s="127"/>
      <c r="F124" s="127"/>
      <c r="G124" s="127"/>
      <c r="H124" s="127"/>
      <c r="I124" s="127"/>
      <c r="J124" s="127"/>
      <c r="K124" s="127"/>
      <c r="L124" s="127"/>
    </row>
    <row r="125" spans="1:12">
      <c r="A125" s="138"/>
      <c r="B125" s="127" t="s">
        <v>394</v>
      </c>
      <c r="C125" s="127"/>
      <c r="D125" s="127"/>
      <c r="E125" s="127"/>
      <c r="F125" s="127"/>
      <c r="G125" s="127"/>
      <c r="H125" s="127"/>
      <c r="I125" s="127"/>
      <c r="J125" s="127"/>
      <c r="K125" s="127"/>
      <c r="L125" s="127"/>
    </row>
    <row r="126" spans="1:12">
      <c r="A126" s="138"/>
      <c r="B126" s="127" t="s">
        <v>395</v>
      </c>
      <c r="C126" s="127"/>
      <c r="D126" s="127"/>
      <c r="E126" s="127"/>
      <c r="F126" s="127"/>
      <c r="G126" s="127"/>
      <c r="H126" s="127"/>
      <c r="I126" s="127"/>
      <c r="J126" s="127"/>
      <c r="K126" s="127"/>
      <c r="L126" s="127"/>
    </row>
    <row r="127" spans="1:12">
      <c r="A127" s="138"/>
      <c r="B127" s="127" t="s">
        <v>396</v>
      </c>
      <c r="C127" s="127"/>
      <c r="D127" s="127"/>
      <c r="E127" s="127"/>
      <c r="F127" s="127"/>
      <c r="G127" s="127"/>
      <c r="H127" s="127"/>
      <c r="I127" s="127"/>
      <c r="J127" s="127"/>
      <c r="K127" s="127"/>
      <c r="L127" s="127"/>
    </row>
    <row r="128" spans="1:12">
      <c r="A128" s="142"/>
      <c r="B128" s="127" t="s">
        <v>397</v>
      </c>
      <c r="C128" s="127"/>
      <c r="D128" s="127"/>
      <c r="E128" s="127"/>
      <c r="F128" s="127"/>
      <c r="G128" s="127"/>
      <c r="H128" s="127"/>
      <c r="I128" s="127"/>
      <c r="J128" s="127"/>
      <c r="K128" s="127"/>
      <c r="L128" s="127"/>
    </row>
    <row r="129" spans="1:12">
      <c r="A129" s="138">
        <v>42922</v>
      </c>
      <c r="B129" s="127" t="s">
        <v>398</v>
      </c>
      <c r="C129" s="127"/>
      <c r="D129" s="127"/>
      <c r="E129" s="127"/>
      <c r="F129" s="127"/>
      <c r="G129" s="127"/>
      <c r="H129" s="127"/>
      <c r="I129" s="127"/>
      <c r="J129" s="127"/>
      <c r="K129" s="127"/>
      <c r="L129" s="127"/>
    </row>
    <row r="130" spans="1:12">
      <c r="A130" s="138"/>
      <c r="B130" s="127" t="s">
        <v>399</v>
      </c>
      <c r="C130" s="127"/>
      <c r="D130" s="127"/>
      <c r="E130" s="127"/>
      <c r="F130" s="127"/>
      <c r="G130" s="127"/>
      <c r="H130" s="127"/>
      <c r="I130" s="127"/>
      <c r="J130" s="127"/>
      <c r="K130" s="127"/>
      <c r="L130" s="127"/>
    </row>
    <row r="131" spans="1:12">
      <c r="A131" s="138"/>
      <c r="B131" s="127" t="s">
        <v>400</v>
      </c>
      <c r="C131" s="127"/>
      <c r="D131" s="127"/>
      <c r="E131" s="127"/>
      <c r="F131" s="127"/>
      <c r="G131" s="127"/>
      <c r="H131" s="127"/>
      <c r="I131" s="127"/>
      <c r="J131" s="127"/>
      <c r="K131" s="127"/>
      <c r="L131" s="127"/>
    </row>
    <row r="132" spans="1:12">
      <c r="A132" s="138"/>
      <c r="B132" s="127" t="s">
        <v>401</v>
      </c>
      <c r="C132" s="127"/>
      <c r="D132" s="127"/>
      <c r="E132" s="127"/>
      <c r="F132" s="127"/>
      <c r="G132" s="127"/>
      <c r="H132" s="127"/>
      <c r="I132" s="127"/>
      <c r="J132" s="127"/>
      <c r="K132" s="127"/>
      <c r="L132" s="127"/>
    </row>
    <row r="133" spans="1:12">
      <c r="A133" s="138"/>
      <c r="B133" s="127" t="s">
        <v>402</v>
      </c>
      <c r="C133" s="127"/>
      <c r="D133" s="127"/>
      <c r="E133" s="127"/>
      <c r="F133" s="127"/>
      <c r="G133" s="127"/>
      <c r="H133" s="127"/>
      <c r="I133" s="127"/>
      <c r="J133" s="127"/>
      <c r="K133" s="127"/>
      <c r="L133" s="127"/>
    </row>
    <row r="134" spans="1:12">
      <c r="A134" s="138"/>
      <c r="B134" s="127" t="s">
        <v>403</v>
      </c>
      <c r="C134" s="127"/>
      <c r="D134" s="127"/>
      <c r="E134" s="127"/>
      <c r="F134" s="127"/>
      <c r="G134" s="127"/>
      <c r="H134" s="127"/>
      <c r="I134" s="127"/>
      <c r="J134" s="127"/>
      <c r="K134" s="127"/>
      <c r="L134" s="127"/>
    </row>
    <row r="135" spans="1:12">
      <c r="A135" s="138"/>
      <c r="B135" s="127" t="s">
        <v>404</v>
      </c>
      <c r="C135" s="127"/>
      <c r="D135" s="127"/>
      <c r="E135" s="127"/>
      <c r="F135" s="127"/>
      <c r="G135" s="127"/>
      <c r="H135" s="127"/>
      <c r="I135" s="127"/>
      <c r="J135" s="127"/>
      <c r="K135" s="127"/>
      <c r="L135" s="127"/>
    </row>
    <row r="136" spans="1:12">
      <c r="A136" s="138"/>
      <c r="B136" s="127" t="s">
        <v>405</v>
      </c>
      <c r="C136" s="127"/>
      <c r="D136" s="127"/>
      <c r="E136" s="127"/>
      <c r="F136" s="127"/>
      <c r="G136" s="127"/>
      <c r="H136" s="127"/>
      <c r="I136" s="127"/>
      <c r="J136" s="127"/>
      <c r="K136" s="127"/>
      <c r="L136" s="127"/>
    </row>
    <row r="137" spans="1:12">
      <c r="A137" s="138"/>
      <c r="B137" s="127" t="s">
        <v>406</v>
      </c>
      <c r="C137" s="127"/>
      <c r="D137" s="127"/>
      <c r="E137" s="127"/>
      <c r="F137" s="127"/>
      <c r="G137" s="127"/>
      <c r="H137" s="127"/>
      <c r="I137" s="127"/>
      <c r="J137" s="127"/>
      <c r="K137" s="127"/>
      <c r="L137" s="127"/>
    </row>
    <row r="138" spans="1:12">
      <c r="A138" s="138">
        <v>42923</v>
      </c>
      <c r="B138" s="127" t="s">
        <v>407</v>
      </c>
      <c r="C138" s="127"/>
      <c r="D138" s="127"/>
      <c r="E138" s="127"/>
      <c r="F138" s="127"/>
      <c r="G138" s="127"/>
      <c r="H138" s="127"/>
      <c r="I138" s="127"/>
      <c r="J138" s="127"/>
      <c r="K138" s="127"/>
      <c r="L138" s="127"/>
    </row>
    <row r="139" spans="1:12">
      <c r="A139" s="138"/>
      <c r="B139" s="127" t="s">
        <v>408</v>
      </c>
      <c r="C139" s="127"/>
      <c r="D139" s="127"/>
      <c r="E139" s="127"/>
      <c r="F139" s="127"/>
      <c r="G139" s="127"/>
      <c r="H139" s="127"/>
      <c r="I139" s="127"/>
      <c r="J139" s="127"/>
      <c r="K139" s="127"/>
      <c r="L139" s="127"/>
    </row>
    <row r="140" spans="1:12">
      <c r="A140" s="138"/>
      <c r="B140" s="127" t="s">
        <v>409</v>
      </c>
      <c r="C140" s="127"/>
      <c r="D140" s="127"/>
      <c r="E140" s="127"/>
      <c r="F140" s="127"/>
      <c r="G140" s="127"/>
      <c r="H140" s="127"/>
      <c r="I140" s="127"/>
      <c r="J140" s="127"/>
      <c r="K140" s="127"/>
      <c r="L140" s="127"/>
    </row>
    <row r="141" spans="1:12">
      <c r="A141" s="138"/>
      <c r="B141" s="127" t="s">
        <v>410</v>
      </c>
      <c r="C141" s="127"/>
      <c r="D141" s="127"/>
      <c r="E141" s="127"/>
      <c r="F141" s="127"/>
      <c r="G141" s="127"/>
      <c r="H141" s="127"/>
      <c r="I141" s="127"/>
      <c r="J141" s="127"/>
      <c r="K141" s="127"/>
      <c r="L141" s="127"/>
    </row>
    <row r="142" spans="1:12">
      <c r="A142" s="138"/>
      <c r="B142" s="127" t="s">
        <v>411</v>
      </c>
      <c r="C142" s="127"/>
      <c r="D142" s="127"/>
      <c r="E142" s="127"/>
      <c r="F142" s="127"/>
      <c r="G142" s="127"/>
      <c r="H142" s="127"/>
      <c r="I142" s="127"/>
      <c r="J142" s="127"/>
      <c r="K142" s="127"/>
      <c r="L142" s="127"/>
    </row>
  </sheetData>
  <mergeCells count="159">
    <mergeCell ref="B136:L136"/>
    <mergeCell ref="B137:L137"/>
    <mergeCell ref="B138:L138"/>
    <mergeCell ref="B139:L139"/>
    <mergeCell ref="B140:L140"/>
    <mergeCell ref="B141:L141"/>
    <mergeCell ref="B142:L142"/>
    <mergeCell ref="A3:A22"/>
    <mergeCell ref="A23:A28"/>
    <mergeCell ref="A29:A34"/>
    <mergeCell ref="A35:A38"/>
    <mergeCell ref="A39:A41"/>
    <mergeCell ref="A42:A46"/>
    <mergeCell ref="A47:A54"/>
    <mergeCell ref="A55:A64"/>
    <mergeCell ref="A65:A71"/>
    <mergeCell ref="A72:A79"/>
    <mergeCell ref="A80:A91"/>
    <mergeCell ref="A92:A95"/>
    <mergeCell ref="A96:A99"/>
    <mergeCell ref="A100:A112"/>
    <mergeCell ref="A113:A128"/>
    <mergeCell ref="A129:A137"/>
    <mergeCell ref="A138:A142"/>
    <mergeCell ref="B127:L127"/>
    <mergeCell ref="B128:L128"/>
    <mergeCell ref="B129:L129"/>
    <mergeCell ref="B130:L130"/>
    <mergeCell ref="B131:L131"/>
    <mergeCell ref="B132:L132"/>
    <mergeCell ref="B133:L133"/>
    <mergeCell ref="B134:L134"/>
    <mergeCell ref="B135:L135"/>
    <mergeCell ref="B118:L118"/>
    <mergeCell ref="B119:L119"/>
    <mergeCell ref="B120:L120"/>
    <mergeCell ref="B121:L121"/>
    <mergeCell ref="B122:L122"/>
    <mergeCell ref="B123:L123"/>
    <mergeCell ref="B124:L124"/>
    <mergeCell ref="B125:L125"/>
    <mergeCell ref="B126:L126"/>
    <mergeCell ref="B109:L109"/>
    <mergeCell ref="B110:L110"/>
    <mergeCell ref="B111:L111"/>
    <mergeCell ref="B112:L112"/>
    <mergeCell ref="B113:L113"/>
    <mergeCell ref="B114:L114"/>
    <mergeCell ref="B115:L115"/>
    <mergeCell ref="B116:L116"/>
    <mergeCell ref="B117:L117"/>
    <mergeCell ref="B100:L100"/>
    <mergeCell ref="B101:L101"/>
    <mergeCell ref="B102:L102"/>
    <mergeCell ref="B103:L103"/>
    <mergeCell ref="B104:L104"/>
    <mergeCell ref="B105:L105"/>
    <mergeCell ref="B106:L106"/>
    <mergeCell ref="B107:L107"/>
    <mergeCell ref="B108:L108"/>
    <mergeCell ref="B91:L91"/>
    <mergeCell ref="B92:L92"/>
    <mergeCell ref="B93:L93"/>
    <mergeCell ref="B94:L94"/>
    <mergeCell ref="B95:L95"/>
    <mergeCell ref="B96:L96"/>
    <mergeCell ref="B97:L97"/>
    <mergeCell ref="B98:L98"/>
    <mergeCell ref="B99:L99"/>
    <mergeCell ref="B82:L82"/>
    <mergeCell ref="B83:L83"/>
    <mergeCell ref="B84:L84"/>
    <mergeCell ref="B85:L85"/>
    <mergeCell ref="B86:L86"/>
    <mergeCell ref="B87:L87"/>
    <mergeCell ref="B88:L88"/>
    <mergeCell ref="B89:L89"/>
    <mergeCell ref="B90:L90"/>
    <mergeCell ref="B73:L73"/>
    <mergeCell ref="B74:L74"/>
    <mergeCell ref="B75:L75"/>
    <mergeCell ref="B76:L76"/>
    <mergeCell ref="B77:L77"/>
    <mergeCell ref="B78:L78"/>
    <mergeCell ref="B79:L79"/>
    <mergeCell ref="B80:L80"/>
    <mergeCell ref="B81:L81"/>
    <mergeCell ref="B64:L64"/>
    <mergeCell ref="B65:L65"/>
    <mergeCell ref="B66:L66"/>
    <mergeCell ref="B67:L67"/>
    <mergeCell ref="B68:L68"/>
    <mergeCell ref="B69:L69"/>
    <mergeCell ref="B70:L70"/>
    <mergeCell ref="B71:L71"/>
    <mergeCell ref="B72:L72"/>
    <mergeCell ref="B55:L55"/>
    <mergeCell ref="B56:L56"/>
    <mergeCell ref="B57:L57"/>
    <mergeCell ref="B58:L58"/>
    <mergeCell ref="B59:L59"/>
    <mergeCell ref="B60:L60"/>
    <mergeCell ref="B61:L61"/>
    <mergeCell ref="B62:L62"/>
    <mergeCell ref="B63:L63"/>
    <mergeCell ref="B46:L46"/>
    <mergeCell ref="B47:L47"/>
    <mergeCell ref="B48:L48"/>
    <mergeCell ref="B49:L49"/>
    <mergeCell ref="B50:L50"/>
    <mergeCell ref="B51:L51"/>
    <mergeCell ref="B52:L52"/>
    <mergeCell ref="B53:L53"/>
    <mergeCell ref="B54:L54"/>
    <mergeCell ref="B37:L37"/>
    <mergeCell ref="B38:L38"/>
    <mergeCell ref="B39:L39"/>
    <mergeCell ref="B40:L40"/>
    <mergeCell ref="B41:L41"/>
    <mergeCell ref="B42:L42"/>
    <mergeCell ref="B43:L43"/>
    <mergeCell ref="B44:L44"/>
    <mergeCell ref="B45:L45"/>
    <mergeCell ref="B28:L28"/>
    <mergeCell ref="B29:L29"/>
    <mergeCell ref="B30:L30"/>
    <mergeCell ref="B31:L31"/>
    <mergeCell ref="B32:L32"/>
    <mergeCell ref="B33:L33"/>
    <mergeCell ref="B34:L34"/>
    <mergeCell ref="B35:L35"/>
    <mergeCell ref="B36:L36"/>
    <mergeCell ref="B19:L19"/>
    <mergeCell ref="B20:L20"/>
    <mergeCell ref="B21:L21"/>
    <mergeCell ref="B22:L22"/>
    <mergeCell ref="B23:L23"/>
    <mergeCell ref="B24:L24"/>
    <mergeCell ref="B25:L25"/>
    <mergeCell ref="B26:L26"/>
    <mergeCell ref="B27:L27"/>
    <mergeCell ref="B10:L10"/>
    <mergeCell ref="B11:L11"/>
    <mergeCell ref="B12:L12"/>
    <mergeCell ref="B13:L13"/>
    <mergeCell ref="B14:L14"/>
    <mergeCell ref="B15:L15"/>
    <mergeCell ref="B16:L16"/>
    <mergeCell ref="B17:L17"/>
    <mergeCell ref="B18:L18"/>
    <mergeCell ref="A1:L1"/>
    <mergeCell ref="B2:L2"/>
    <mergeCell ref="B3:L3"/>
    <mergeCell ref="B4:L4"/>
    <mergeCell ref="B5:L5"/>
    <mergeCell ref="B6:L6"/>
    <mergeCell ref="B7:L7"/>
    <mergeCell ref="B8:L8"/>
    <mergeCell ref="B9:L9"/>
  </mergeCells>
  <phoneticPr fontId="17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P11"/>
  <sheetViews>
    <sheetView topLeftCell="A7" workbookViewId="0">
      <selection activeCell="A2" sqref="A2:XFD11"/>
    </sheetView>
  </sheetViews>
  <sheetFormatPr defaultColWidth="8.875" defaultRowHeight="13.5"/>
  <cols>
    <col min="3" max="3" width="12" customWidth="1"/>
    <col min="4" max="4" width="12.625" customWidth="1"/>
    <col min="5" max="5" width="15.5" customWidth="1"/>
    <col min="7" max="7" width="59.125" customWidth="1"/>
    <col min="9" max="9" width="60.375" customWidth="1"/>
  </cols>
  <sheetData>
    <row r="1" spans="1:276">
      <c r="A1" s="1" t="s">
        <v>412</v>
      </c>
      <c r="B1" s="2" t="s">
        <v>413</v>
      </c>
      <c r="C1" s="3" t="s">
        <v>414</v>
      </c>
      <c r="D1" s="3" t="s">
        <v>415</v>
      </c>
      <c r="E1" s="1" t="s">
        <v>416</v>
      </c>
      <c r="F1" s="3" t="s">
        <v>412</v>
      </c>
      <c r="G1" s="4" t="s">
        <v>417</v>
      </c>
      <c r="H1" s="2" t="s">
        <v>418</v>
      </c>
      <c r="I1" s="2" t="s">
        <v>419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/>
    </row>
    <row r="2" spans="1:276">
      <c r="A2" s="143" t="s">
        <v>202</v>
      </c>
      <c r="B2" s="5" t="s">
        <v>420</v>
      </c>
      <c r="C2" s="6" t="s">
        <v>421</v>
      </c>
      <c r="D2" s="7">
        <v>13984615072</v>
      </c>
      <c r="E2" s="8" t="s">
        <v>422</v>
      </c>
      <c r="F2" s="7" t="s">
        <v>423</v>
      </c>
      <c r="G2" s="9" t="s">
        <v>424</v>
      </c>
      <c r="H2" s="5" t="s">
        <v>425</v>
      </c>
      <c r="I2" s="5" t="s">
        <v>426</v>
      </c>
    </row>
    <row r="3" spans="1:276">
      <c r="A3" s="143"/>
      <c r="B3" s="5" t="s">
        <v>427</v>
      </c>
      <c r="C3" s="6" t="s">
        <v>428</v>
      </c>
      <c r="D3" s="7">
        <v>13951229195</v>
      </c>
      <c r="E3" s="8" t="s">
        <v>429</v>
      </c>
      <c r="F3" s="10">
        <v>0.30277777777777798</v>
      </c>
      <c r="G3" s="9" t="s">
        <v>430</v>
      </c>
      <c r="H3" s="5" t="s">
        <v>431</v>
      </c>
      <c r="I3" s="5" t="s">
        <v>426</v>
      </c>
    </row>
    <row r="4" spans="1:276">
      <c r="A4" s="143"/>
      <c r="B4" s="5" t="s">
        <v>432</v>
      </c>
      <c r="C4" s="6" t="s">
        <v>433</v>
      </c>
      <c r="D4" s="7">
        <v>13619676563</v>
      </c>
      <c r="E4" s="8" t="s">
        <v>434</v>
      </c>
      <c r="F4" s="10">
        <v>0.30555555555555602</v>
      </c>
      <c r="G4" s="9" t="s">
        <v>435</v>
      </c>
      <c r="H4" s="5" t="s">
        <v>436</v>
      </c>
      <c r="I4" s="5" t="s">
        <v>426</v>
      </c>
    </row>
    <row r="5" spans="1:276">
      <c r="A5" s="143"/>
      <c r="B5" s="5" t="s">
        <v>437</v>
      </c>
      <c r="C5" s="6" t="s">
        <v>438</v>
      </c>
      <c r="D5" s="7"/>
      <c r="E5" s="8" t="s">
        <v>429</v>
      </c>
      <c r="F5" s="10">
        <v>0.35277777777777802</v>
      </c>
      <c r="G5" s="9" t="s">
        <v>439</v>
      </c>
      <c r="H5" s="5" t="s">
        <v>431</v>
      </c>
      <c r="I5" s="5" t="s">
        <v>440</v>
      </c>
    </row>
    <row r="6" spans="1:276">
      <c r="A6" s="143"/>
      <c r="B6" s="5" t="s">
        <v>441</v>
      </c>
      <c r="C6" s="6" t="s">
        <v>442</v>
      </c>
      <c r="D6" s="7">
        <v>13888370976</v>
      </c>
      <c r="E6" s="8" t="s">
        <v>443</v>
      </c>
      <c r="F6" s="7" t="s">
        <v>444</v>
      </c>
      <c r="G6" s="9" t="s">
        <v>445</v>
      </c>
      <c r="H6" s="5" t="s">
        <v>431</v>
      </c>
      <c r="I6" s="5" t="s">
        <v>426</v>
      </c>
    </row>
    <row r="7" spans="1:276">
      <c r="A7" s="143"/>
      <c r="B7" s="5" t="s">
        <v>446</v>
      </c>
      <c r="C7" s="6" t="s">
        <v>447</v>
      </c>
      <c r="D7" s="7">
        <v>18208892960</v>
      </c>
      <c r="E7" s="8" t="s">
        <v>448</v>
      </c>
      <c r="F7" s="7" t="s">
        <v>449</v>
      </c>
      <c r="G7" s="9" t="s">
        <v>450</v>
      </c>
      <c r="H7" s="5" t="s">
        <v>451</v>
      </c>
      <c r="I7" s="5" t="s">
        <v>452</v>
      </c>
    </row>
    <row r="8" spans="1:276">
      <c r="A8" s="143"/>
      <c r="B8" s="5" t="s">
        <v>453</v>
      </c>
      <c r="C8" s="6" t="s">
        <v>454</v>
      </c>
      <c r="D8" s="7">
        <v>13064216798</v>
      </c>
      <c r="E8" s="8"/>
      <c r="F8" s="7"/>
      <c r="G8" s="9" t="s">
        <v>455</v>
      </c>
      <c r="H8" s="5" t="s">
        <v>436</v>
      </c>
      <c r="I8" s="5" t="s">
        <v>456</v>
      </c>
    </row>
    <row r="9" spans="1:276">
      <c r="A9" s="143"/>
      <c r="B9" s="5" t="s">
        <v>457</v>
      </c>
      <c r="C9" s="6" t="s">
        <v>458</v>
      </c>
      <c r="D9" s="7">
        <v>13577376767</v>
      </c>
      <c r="E9" s="8" t="s">
        <v>434</v>
      </c>
      <c r="F9" s="10">
        <v>0.43333333333333302</v>
      </c>
      <c r="G9" s="9" t="s">
        <v>459</v>
      </c>
      <c r="H9" s="5" t="s">
        <v>460</v>
      </c>
      <c r="I9" s="5" t="s">
        <v>426</v>
      </c>
    </row>
    <row r="10" spans="1:276">
      <c r="A10" s="143"/>
      <c r="B10" s="5" t="s">
        <v>461</v>
      </c>
      <c r="C10" s="6" t="s">
        <v>462</v>
      </c>
      <c r="D10" s="7">
        <v>15188165410</v>
      </c>
      <c r="E10" s="8" t="s">
        <v>463</v>
      </c>
      <c r="F10" s="10">
        <v>0.58333333333333304</v>
      </c>
      <c r="G10" s="9" t="s">
        <v>464</v>
      </c>
      <c r="H10" s="5" t="s">
        <v>431</v>
      </c>
      <c r="I10" s="5" t="s">
        <v>426</v>
      </c>
    </row>
    <row r="11" spans="1:276">
      <c r="A11" s="143"/>
      <c r="B11" s="5" t="s">
        <v>465</v>
      </c>
      <c r="C11" s="6" t="s">
        <v>466</v>
      </c>
      <c r="D11" s="7">
        <v>13888305175</v>
      </c>
      <c r="E11" s="8" t="s">
        <v>467</v>
      </c>
      <c r="F11" s="10">
        <v>0.64930555555555602</v>
      </c>
      <c r="G11" s="9" t="s">
        <v>468</v>
      </c>
      <c r="H11" s="5" t="s">
        <v>436</v>
      </c>
      <c r="I11" s="5" t="s">
        <v>469</v>
      </c>
    </row>
  </sheetData>
  <mergeCells count="1">
    <mergeCell ref="A2:A11"/>
  </mergeCells>
  <phoneticPr fontId="1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问题跟踪</vt:lpstr>
      <vt:lpstr>故障率趋势图</vt:lpstr>
      <vt:lpstr>总故障率</vt:lpstr>
      <vt:lpstr>1号门诊故障统计</vt:lpstr>
      <vt:lpstr>2号门诊故障统计</vt:lpstr>
      <vt:lpstr>运维组提出的故障分析及解决方案建议</vt:lpstr>
      <vt:lpstr>财务补录数据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fanyang</cp:lastModifiedBy>
  <dcterms:created xsi:type="dcterms:W3CDTF">2017-06-14T03:39:00Z</dcterms:created>
  <dcterms:modified xsi:type="dcterms:W3CDTF">2017-07-08T02:57:33Z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