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365" windowHeight="9945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  <sheet name=" 14台灰布自助机" sheetId="15" r:id="rId9"/>
  </sheets>
  <calcPr calcId="162913" concurrentCalc="0"/>
</workbook>
</file>

<file path=xl/calcChain.xml><?xml version="1.0" encoding="utf-8"?>
<calcChain xmlns="http://schemas.openxmlformats.org/spreadsheetml/2006/main">
  <c r="C77" i="7" l="1"/>
  <c r="H76" i="7"/>
  <c r="C76" i="7"/>
  <c r="G75" i="7"/>
  <c r="F75" i="7"/>
  <c r="E75" i="7"/>
  <c r="D75" i="7"/>
  <c r="C7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5" i="5"/>
  <c r="C55" i="5"/>
  <c r="H54" i="5"/>
  <c r="C54" i="5"/>
  <c r="G53" i="5"/>
  <c r="F53" i="5"/>
  <c r="E53" i="5"/>
  <c r="D53" i="5"/>
  <c r="C5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<sst xmlns="http://schemas.openxmlformats.org/spreadsheetml/2006/main" count="1146" uniqueCount="700">
  <si>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</si>
  <si>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</si>
  <si>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</si>
  <si>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</si>
  <si>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</si>
  <si>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</si>
  <si>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</si>
  <si>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</si>
  <si>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</si>
  <si>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</si>
  <si>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</si>
  <si>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</si>
  <si>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</si>
  <si>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</si>
  <si>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</si>
  <si>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</si>
  <si>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</si>
  <si>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</si>
  <si>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</si>
  <si>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</si>
  <si>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</si>
  <si>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</si>
  <si>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</si>
  <si>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</si>
  <si>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</si>
  <si>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</si>
  <si>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</si>
  <si>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</si>
  <si>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</si>
  <si>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</si>
  <si>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</si>
  <si>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</si>
  <si>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</si>
  <si>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</si>
  <si>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</si>
  <si>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</si>
  <si>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</si>
  <si>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</si>
  <si>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</si>
  <si>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</si>
  <si>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</si>
  <si>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</si>
  <si>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</si>
  <si>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</si>
  <si>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</si>
  <si>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</si>
  <si>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</si>
  <si>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</si>
  <si>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</si>
  <si>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</si>
  <si>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</si>
  <si>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</si>
  <si>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</si>
  <si>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</si>
  <si>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</si>
  <si>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</si>
  <si>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</si>
  <si>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</si>
  <si>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</si>
  <si>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</si>
  <si>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</si>
  <si>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</si>
  <si>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</si>
  <si>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</si>
  <si>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</si>
  <si>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</si>
  <si>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</si>
  <si>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</si>
  <si>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</si>
  <si>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</si>
  <si>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</si>
  <si>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</si>
  <si>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</si>
  <si>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</si>
  <si>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</si>
  <si>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</si>
  <si>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</si>
  <si>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</si>
  <si>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</si>
  <si>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</si>
  <si>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</si>
  <si>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</si>
  <si>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</si>
  <si>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</si>
  <si>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</si>
  <si>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</si>
  <si>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</si>
  <si>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</si>
  <si>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</si>
  <si>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</si>
  <si>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</si>
  <si>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</si>
  <si>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</si>
  <si>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</si>
  <si>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</si>
  <si>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</si>
  <si>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</si>
  <si>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</si>
  <si>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</si>
  <si>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</si>
  <si>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</si>
  <si>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</si>
  <si>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</si>
  <si>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</si>
  <si>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</si>
  <si>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</si>
  <si>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</si>
  <si>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</si>
  <si>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</si>
  <si>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</si>
  <si>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</si>
  <si>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</si>
  <si>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</si>
  <si>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</si>
  <si>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</si>
  <si>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</si>
  <si>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</si>
  <si>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</si>
  <si>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</si>
  <si>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</si>
  <si>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</si>
  <si>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</si>
  <si>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</si>
  <si>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</si>
  <si>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</si>
  <si>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</si>
  <si>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</si>
  <si>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</si>
  <si>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</si>
  <si>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</si>
  <si>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</si>
  <si>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</si>
  <si>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</si>
  <si>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7月14日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</si>
  <si>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</si>
  <si>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</si>
  <si>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</si>
  <si>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</si>
  <si>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</si>
  <si>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</si>
  <si>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</si>
  <si>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</si>
  <si>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</si>
  <si>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</si>
  <si>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</si>
  <si>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</si>
  <si>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</si>
  <si>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</si>
  <si>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</si>
  <si>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</si>
  <si>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</si>
  <si>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</si>
  <si>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</si>
  <si>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</si>
  <si>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</si>
  <si>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</si>
  <si>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</si>
  <si>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</si>
  <si>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</si>
  <si>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</si>
  <si>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</si>
  <si>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</si>
  <si>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</si>
  <si>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</si>
  <si>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</si>
  <si>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</si>
  <si>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</si>
  <si>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</si>
  <si>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</si>
  <si>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</si>
  <si>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055*^+</t>
  </si>
  <si>
    <t>056*^</t>
  </si>
  <si>
    <t>057*^+</t>
  </si>
  <si>
    <t>058*^</t>
  </si>
  <si>
    <t>060*^</t>
  </si>
  <si>
    <t>063*^+</t>
  </si>
  <si>
    <t>067*^+</t>
  </si>
  <si>
    <t>078*^</t>
  </si>
  <si>
    <t>079*^</t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</si>
  <si>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</si>
  <si>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</si>
  <si>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</si>
  <si>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</si>
  <si>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</si>
  <si>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</si>
  <si>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</si>
  <si>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</si>
  <si>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</si>
  <si>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</si>
  <si>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</si>
  <si>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</si>
  <si>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</si>
  <si>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</si>
  <si>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</si>
  <si>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</si>
  <si>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</si>
  <si>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</si>
  <si>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</si>
  <si>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</si>
  <si>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</si>
  <si>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</si>
  <si>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</si>
  <si>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备注：橙色框的是启用新系统的机器。</t>
  </si>
  <si>
    <t>备注@1：带有*号的，机器证卡打印机传感器已调整。</t>
  </si>
  <si>
    <t>备注@2：:带+号的是已更换证卡打印机</t>
  </si>
  <si>
    <r>
      <rPr>
        <u/>
        <sz val="11"/>
        <color rgb="FF800080"/>
        <rFont val="宋体"/>
        <family val="3"/>
        <charset val="134"/>
      </rPr>
      <t>备</t>
    </r>
    <r>
      <rPr>
        <u/>
        <sz val="11"/>
        <color rgb="FF0070C0"/>
        <rFont val="宋体"/>
        <family val="3"/>
        <charset val="134"/>
      </rPr>
      <t>注@3：带有^号的，机器凭条出口和报告单出口已更换。</t>
    </r>
  </si>
  <si>
    <t>发卡故障:16台</t>
  </si>
  <si>
    <t>网线松</t>
  </si>
  <si>
    <t>001*^+</t>
  </si>
  <si>
    <t>二号门诊1层</t>
  </si>
  <si>
    <t>002*^+</t>
  </si>
  <si>
    <t>003*^+</t>
  </si>
  <si>
    <t>004*^+</t>
  </si>
  <si>
    <t>049*^+</t>
  </si>
  <si>
    <t>050*^+</t>
  </si>
  <si>
    <t>005*^+</t>
  </si>
  <si>
    <t>006*^+</t>
  </si>
  <si>
    <t>040*^+</t>
  </si>
  <si>
    <t>008*^+</t>
  </si>
  <si>
    <t>009*^+</t>
  </si>
  <si>
    <t>041*^+</t>
  </si>
  <si>
    <t>071*^+</t>
  </si>
  <si>
    <t>018*^+</t>
  </si>
  <si>
    <t>035*^+</t>
  </si>
  <si>
    <t>072*^+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</si>
  <si>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</si>
  <si>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</si>
  <si>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</si>
  <si>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</si>
  <si>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</si>
  <si>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</si>
  <si>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</si>
  <si>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</si>
  <si>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</si>
  <si>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</si>
  <si>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</si>
  <si>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</si>
  <si>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</si>
  <si>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</si>
  <si>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</si>
  <si>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</si>
  <si>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</si>
  <si>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</si>
  <si>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</si>
  <si>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</si>
  <si>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</si>
  <si>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</si>
  <si>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</si>
  <si>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</si>
  <si>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</si>
  <si>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</si>
  <si>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</si>
  <si>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</si>
  <si>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</si>
  <si>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</si>
  <si>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</si>
  <si>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</si>
  <si>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</si>
  <si>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</si>
  <si>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007^</t>
  </si>
  <si>
    <t>二号门诊8层</t>
  </si>
  <si>
    <t>042^</t>
  </si>
  <si>
    <t>043^</t>
  </si>
  <si>
    <t>044^</t>
  </si>
  <si>
    <t>二号门诊9层</t>
  </si>
  <si>
    <t>045^</t>
  </si>
  <si>
    <t>046^</t>
  </si>
  <si>
    <t>二号门诊10层</t>
  </si>
  <si>
    <t>047^</t>
  </si>
  <si>
    <t>015^</t>
  </si>
  <si>
    <t>二号门诊11层</t>
  </si>
  <si>
    <t>备注：</t>
  </si>
  <si>
    <t>橙色框的机器编号是新系统的机器编号</t>
  </si>
  <si>
    <t>备注@1：带有+号的是已更换证卡打印机</t>
  </si>
  <si>
    <t>备注@2：带有*号的，机器证卡打印机传感器已调整。</t>
  </si>
  <si>
    <t>备注@3：带有^号的，机器凭条出口和报告单出口已更换。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</si>
  <si>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</si>
  <si>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</si>
  <si>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</si>
  <si>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</si>
  <si>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</si>
  <si>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</si>
  <si>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</si>
  <si>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</si>
  <si>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</si>
  <si>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</si>
  <si>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</si>
  <si>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</si>
  <si>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</si>
  <si>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</si>
  <si>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</si>
  <si>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</si>
  <si>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</si>
  <si>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</si>
  <si>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</si>
  <si>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</si>
  <si>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</si>
  <si>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</si>
  <si>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</si>
  <si>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</si>
  <si>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</si>
  <si>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</si>
  <si>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</si>
  <si>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</si>
  <si>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</si>
  <si>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</si>
  <si>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</si>
  <si>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</si>
  <si>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</si>
  <si>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</si>
  <si>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</si>
  <si>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</si>
  <si>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</si>
  <si>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</si>
  <si>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</si>
  <si>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</si>
  <si>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</si>
  <si>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</si>
  <si>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</si>
  <si>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</si>
  <si>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</si>
  <si>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</si>
  <si>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</si>
  <si>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</si>
  <si>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</si>
  <si>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</si>
  <si>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</si>
  <si>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</si>
  <si>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</si>
  <si>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</si>
  <si>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</si>
  <si>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</si>
  <si>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</si>
  <si>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</si>
  <si>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</si>
  <si>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</si>
  <si>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</si>
  <si>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</si>
  <si>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</si>
  <si>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</si>
  <si>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</si>
  <si>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</si>
  <si>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</si>
  <si>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</si>
  <si>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</si>
  <si>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</si>
  <si>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</si>
  <si>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</si>
  <si>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</si>
  <si>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</si>
  <si>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</si>
  <si>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</si>
  <si>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</si>
  <si>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</si>
  <si>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</si>
  <si>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</si>
  <si>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</si>
  <si>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</si>
  <si>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</si>
  <si>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</si>
  <si>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</si>
  <si>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</si>
  <si>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</si>
  <si>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</si>
  <si>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</si>
  <si>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</si>
  <si>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</si>
  <si>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</si>
  <si>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</si>
  <si>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</si>
  <si>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</si>
  <si>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</si>
  <si>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</si>
  <si>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</si>
  <si>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</si>
  <si>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</si>
  <si>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</si>
  <si>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</si>
  <si>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</si>
  <si>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</si>
  <si>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</si>
  <si>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</si>
  <si>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</si>
  <si>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</si>
  <si>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</si>
  <si>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</si>
  <si>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</si>
  <si>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</si>
  <si>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</si>
  <si>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</si>
  <si>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</si>
  <si>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</si>
  <si>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</si>
  <si>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</si>
  <si>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</si>
  <si>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</si>
  <si>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</si>
  <si>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</si>
  <si>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</si>
  <si>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</si>
  <si>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</si>
  <si>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</si>
  <si>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</si>
  <si>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</si>
  <si>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</si>
  <si>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</si>
  <si>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</si>
  <si>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</si>
  <si>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</si>
  <si>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</si>
  <si>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</si>
  <si>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</si>
  <si>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</si>
  <si>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</si>
  <si>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</si>
  <si>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</si>
  <si>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</si>
  <si>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</si>
  <si>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</si>
  <si>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</si>
  <si>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</si>
  <si>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</si>
  <si>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</si>
  <si>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</si>
  <si>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</si>
  <si>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</si>
  <si>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</si>
  <si>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</si>
  <si>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</si>
  <si>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</si>
  <si>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</si>
  <si>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</si>
  <si>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</si>
  <si>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</si>
  <si>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</si>
  <si>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</si>
  <si>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</si>
  <si>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</si>
  <si>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</si>
  <si>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</si>
  <si>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</si>
  <si>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</si>
  <si>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</si>
  <si>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</si>
  <si>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</si>
  <si>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</si>
  <si>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</si>
  <si>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</si>
  <si>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</si>
  <si>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</si>
  <si>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</si>
  <si>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</si>
  <si>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</si>
  <si>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</si>
  <si>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</si>
  <si>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</si>
  <si>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</si>
  <si>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</si>
  <si>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</si>
  <si>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</si>
  <si>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</si>
  <si>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</si>
  <si>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</si>
  <si>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</si>
  <si>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</si>
  <si>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</si>
  <si>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</si>
  <si>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</si>
  <si>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</si>
  <si>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</si>
  <si>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</si>
  <si>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</si>
  <si>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</si>
  <si>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</si>
  <si>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</si>
  <si>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</si>
  <si>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</si>
  <si>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</si>
  <si>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</si>
  <si>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</si>
  <si>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</si>
  <si>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</si>
  <si>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柳新兰</t>
  </si>
  <si>
    <t>1000110588</t>
  </si>
  <si>
    <t>退款操作无误，钱却又被返回就诊卡，申请帮忙退到银行卡</t>
  </si>
  <si>
    <t>晏绍荣</t>
  </si>
  <si>
    <t>银行卡卡号6228483318599987578（户名：柳新兰）</t>
  </si>
  <si>
    <t xml:space="preserve">郑丽君 </t>
  </si>
  <si>
    <t>1000154873</t>
  </si>
  <si>
    <t>急诊073</t>
  </si>
  <si>
    <t>凌晨2点37左右</t>
  </si>
  <si>
    <t>现金充值20元未到账</t>
  </si>
  <si>
    <t>徐琛</t>
  </si>
  <si>
    <t>查无记录（核实录像后已补录）</t>
  </si>
  <si>
    <t>李承连</t>
  </si>
  <si>
    <t>1000171556</t>
  </si>
  <si>
    <t>急诊080</t>
  </si>
  <si>
    <t>凌晨2点25左右</t>
  </si>
  <si>
    <t>现金充值1100元，只到账800元</t>
  </si>
  <si>
    <t>录像核实充值为900元，已补录</t>
  </si>
  <si>
    <t>何晓芳</t>
  </si>
  <si>
    <t>5325-2526007968</t>
  </si>
  <si>
    <t>2号门诊3楼020</t>
  </si>
  <si>
    <t>7:30左右</t>
  </si>
  <si>
    <t>现金充值100元未到账</t>
  </si>
  <si>
    <t>宋林伟</t>
  </si>
  <si>
    <t>状态为A,已处理</t>
  </si>
  <si>
    <t>付玉婷</t>
  </si>
  <si>
    <t>5304-0422051082</t>
  </si>
  <si>
    <t>2号门诊1楼035</t>
  </si>
  <si>
    <t>现金预存时插自己的就诊卡，第一次充值1000元出来凭条显示充到徐宏靓的就诊卡上了，后充值两次1000元都到自己的就诊卡了</t>
  </si>
  <si>
    <t>严圆</t>
  </si>
  <si>
    <t>徐宏靓拿给付玉婷了1000元，事情愉快解决</t>
  </si>
  <si>
    <t>罗忠莲</t>
  </si>
  <si>
    <t>1000175759</t>
  </si>
  <si>
    <t>2号门诊10楼047</t>
  </si>
  <si>
    <t>现金预存100元未到账</t>
  </si>
  <si>
    <t>黄兴明</t>
  </si>
  <si>
    <t>1000175630</t>
  </si>
  <si>
    <t>1号门诊1楼072</t>
  </si>
  <si>
    <t>现金充值600元，只到账100元</t>
  </si>
  <si>
    <t>汪红梅</t>
  </si>
  <si>
    <t>熊关琼</t>
  </si>
  <si>
    <t>1000175458</t>
  </si>
  <si>
    <t>2号门诊3楼019</t>
  </si>
  <si>
    <t>现金充值200元，界面卡死未到账</t>
  </si>
  <si>
    <t>阮熙雯</t>
  </si>
  <si>
    <t>1000176515</t>
  </si>
  <si>
    <t>2号门诊1楼003</t>
  </si>
  <si>
    <t>现金充值800元，界面卡死未到账</t>
  </si>
  <si>
    <t>龚昌能</t>
  </si>
  <si>
    <t>1000175561</t>
  </si>
  <si>
    <t>2号门诊9楼045</t>
  </si>
  <si>
    <t>大概10:15</t>
  </si>
  <si>
    <t>李娅存</t>
  </si>
  <si>
    <t>1000177127</t>
  </si>
  <si>
    <t>2号门诊1楼071</t>
  </si>
  <si>
    <t>现金充值500元未到账</t>
  </si>
  <si>
    <t>分类</t>
  </si>
  <si>
    <t>子类</t>
  </si>
  <si>
    <t>自助机位置和编号</t>
  </si>
  <si>
    <t>描述</t>
  </si>
  <si>
    <t>驱动</t>
  </si>
  <si>
    <t>2号门诊1楼006</t>
  </si>
  <si>
    <t>翻面膜组错误，已处理</t>
  </si>
  <si>
    <t>2号门诊1楼005</t>
  </si>
  <si>
    <t>2号门诊4楼025</t>
  </si>
  <si>
    <t>翻面膜组错误，已恢复</t>
  </si>
  <si>
    <t>2号门诊1楼002</t>
  </si>
  <si>
    <t>翻面膜组错误，已解决</t>
  </si>
  <si>
    <t>其他</t>
  </si>
  <si>
    <t>表单打印机</t>
  </si>
  <si>
    <t>1号门诊1楼032</t>
  </si>
  <si>
    <t>报告单卡纸，现已解决</t>
  </si>
  <si>
    <t>1号门诊1楼057</t>
  </si>
  <si>
    <t>表单出口过低导致打印卡纸，已修复</t>
  </si>
  <si>
    <t>凭条打印机</t>
  </si>
  <si>
    <t>2号门诊8楼042</t>
  </si>
  <si>
    <t>凭条卡纸，卡在出纸口接口处，已解决</t>
  </si>
  <si>
    <t>2号门诊7楼039</t>
  </si>
  <si>
    <t>凭条卡纸 卷进去 已恢复</t>
  </si>
  <si>
    <t>1号门诊4楼055</t>
  </si>
  <si>
    <t>凭条卡住，已解决</t>
  </si>
  <si>
    <t>凭条打印卡纸，纸被卷入，卡纸2次，已处理</t>
  </si>
  <si>
    <t>1号门诊1楼056</t>
  </si>
  <si>
    <t>凭条卡纸卡在出纸口接口处，已解决</t>
  </si>
  <si>
    <t>1号门诊5楼069</t>
  </si>
  <si>
    <t>凭条卡纸，卡在滚轴后，现已解决</t>
  </si>
  <si>
    <t>2号门诊2楼048</t>
  </si>
  <si>
    <t>凭条卡纸，已解决</t>
  </si>
  <si>
    <t>1号门诊1楼078</t>
  </si>
  <si>
    <t>凭条卡纸卡在滚轴下，已解决</t>
  </si>
  <si>
    <t>1号门诊3楼061</t>
  </si>
  <si>
    <t xml:space="preserve">凭条纸一测试就卡在滚轴下 </t>
  </si>
  <si>
    <t>2号门诊1楼009</t>
  </si>
  <si>
    <t>凭条卡纸已解决</t>
  </si>
  <si>
    <t>吞卡</t>
  </si>
  <si>
    <t>2号门诊1楼008</t>
  </si>
  <si>
    <t>患者办理长时间未拿卡，导致吞卡到卡槽，已处理</t>
  </si>
  <si>
    <t>界面被关，吞卡已处理</t>
  </si>
  <si>
    <t>2号门诊3楼011</t>
  </si>
  <si>
    <t>银行卡吞卡，正常操作，现已解决</t>
  </si>
  <si>
    <t>功能</t>
  </si>
  <si>
    <t>建档</t>
  </si>
  <si>
    <t>社保卡办卡无法读取社保卡，重启socket后恢复</t>
  </si>
  <si>
    <t>1号住院楼1楼076</t>
  </si>
  <si>
    <t>社保卡办卡读取失败，重启socket解决</t>
  </si>
  <si>
    <t>1号门诊1楼074</t>
  </si>
  <si>
    <t>无法读取社保卡，重启socket无效，结束任务管理器中进程，重启页面恢复</t>
  </si>
  <si>
    <t>1号住院楼1楼077</t>
  </si>
  <si>
    <t>读取社保失败，重启socket后网页白屏，重启计算机解决</t>
  </si>
  <si>
    <t>界面</t>
  </si>
  <si>
    <t>1号门诊4楼062</t>
  </si>
  <si>
    <t>银行卡最多可预存0元，刷新后恢复</t>
  </si>
  <si>
    <t>1号门诊4楼065</t>
  </si>
  <si>
    <t>2号门诊8楼007</t>
  </si>
  <si>
    <t>银行卡预存卡在支付环境请等待界面，刷新恢复</t>
  </si>
  <si>
    <t>1号门诊4楼064</t>
  </si>
  <si>
    <t>支付宝最多可预存0元，刷新后恢复</t>
  </si>
  <si>
    <t>1号门诊1楼053</t>
  </si>
  <si>
    <t>界面死机，刷新无效，点击恢复网页后恢复</t>
  </si>
  <si>
    <t>1号门诊1楼079</t>
  </si>
  <si>
    <t>1号门诊1楼051</t>
  </si>
  <si>
    <t>网页卡，结束任务管理器中进程，重启页面后恢复</t>
  </si>
  <si>
    <t>2号门诊1楼040</t>
  </si>
  <si>
    <t>界面死机，刷新无效，键盘拖出关闭，重开恢复</t>
  </si>
  <si>
    <t>2号门诊7楼037</t>
  </si>
  <si>
    <t>预存显示最多可预存0元，刷新已恢复</t>
  </si>
  <si>
    <t>白屏，结束ie进程，启动恢复</t>
  </si>
  <si>
    <t>2号门诊7楼038</t>
  </si>
  <si>
    <t>2号门诊4楼023</t>
  </si>
  <si>
    <t>2号门诊4楼027</t>
  </si>
  <si>
    <t>2号门诊9楼044</t>
  </si>
  <si>
    <t>2号门诊5楼031</t>
  </si>
  <si>
    <t>2号门诊2楼017</t>
  </si>
  <si>
    <t>微信预存最多为0元，刷新后恢复</t>
  </si>
  <si>
    <t>1号门诊4楼052</t>
  </si>
  <si>
    <t>卡在正在进钞，无财务问题，已解决</t>
  </si>
  <si>
    <t>银行卡预存时停在检查支付环境界面，刷新无效，重启UPS已恢复</t>
  </si>
  <si>
    <t>银行卡预存时跳出选择支付方式页面，刷新解决</t>
  </si>
  <si>
    <t>1号门诊1楼063</t>
  </si>
  <si>
    <t>银行卡预存无语音提示，重启页面后恢复</t>
  </si>
  <si>
    <t>2号门诊5楼028</t>
  </si>
  <si>
    <t>银行卡预存最多为0元，刷新后恢复</t>
  </si>
  <si>
    <t>银行卡预存卡在正在准备支付环境，重启UPS后恢复</t>
  </si>
  <si>
    <t>现金预存时界面卡死，无财务问题</t>
  </si>
  <si>
    <t>无法预存现金，刷新后恢复</t>
  </si>
  <si>
    <t>1号门诊4楼066</t>
  </si>
  <si>
    <t>现金预存显示请插入银行卡，刷新后恢复</t>
  </si>
  <si>
    <t>现金预存出现四个框，刷新后恢复</t>
  </si>
  <si>
    <t>现金太旧导致卡钞，卡在纸币器和钱箱之间，已解决</t>
  </si>
  <si>
    <t>支付宝预存出现银行卡界面，刷新后恢复</t>
  </si>
  <si>
    <t>2号门诊4楼026</t>
  </si>
  <si>
    <t>微信预存出现问题，刷新后恢复</t>
  </si>
  <si>
    <t>验证码</t>
  </si>
  <si>
    <t>2号门诊1楼004</t>
  </si>
  <si>
    <t xml:space="preserve">收不到验证码 </t>
  </si>
  <si>
    <t>签到</t>
  </si>
  <si>
    <t>插入就诊卡后，无法进行下一步，正常操作点退卡不出</t>
  </si>
  <si>
    <t>机器反应很慢，点好久才会有反应，重启机器不行</t>
  </si>
  <si>
    <t>无语音提示，刷新已恢复</t>
  </si>
  <si>
    <t>银行卡预存跳回主界面，重新支付输密码时又跳回，重复几次都一样，重试又恢复，原因大概是患者输密码时手碰到屏幕</t>
  </si>
  <si>
    <t>银行编号</t>
  </si>
  <si>
    <t>位置</t>
  </si>
  <si>
    <t>故障时间（大概）</t>
  </si>
  <si>
    <t>故障描述</t>
  </si>
  <si>
    <t>001</t>
  </si>
  <si>
    <t>GF0005</t>
  </si>
  <si>
    <t>用身份证办不了卡</t>
  </si>
  <si>
    <t>屏幕界面卡死，键盘关闭重启恢复</t>
  </si>
  <si>
    <t>002</t>
  </si>
  <si>
    <t>GF0003</t>
  </si>
  <si>
    <t>003</t>
  </si>
  <si>
    <t>ZS0007</t>
  </si>
  <si>
    <t>出现白屏，显示暂无待缴费项目，刷新恢复</t>
  </si>
  <si>
    <t>界面卡死，卡被吞，已取出</t>
  </si>
  <si>
    <t>银行卡预存停留在支付环境，刷新恢复</t>
  </si>
  <si>
    <t>退款界面无法取消，没有放身份证却卡在刷身份证退款界面</t>
  </si>
  <si>
    <t>004</t>
  </si>
  <si>
    <t>ZS0006</t>
  </si>
  <si>
    <t>预约号后，在签到预约里没有，刷新后恢复，签到成功</t>
  </si>
  <si>
    <t>微信预存和银行卡预存都停留在支付环境，刷新恢复</t>
  </si>
  <si>
    <t>049</t>
  </si>
  <si>
    <t>ZS0001</t>
  </si>
  <si>
    <t>网页卡死，刷新恢复</t>
  </si>
  <si>
    <t>显示未授权的自助机，已恢复</t>
  </si>
  <si>
    <t>显示暂无待缴费项目，刷新恢复</t>
  </si>
  <si>
    <t xml:space="preserve"> 10:55</t>
  </si>
  <si>
    <t>现金预存时界面卡死，钱未到账</t>
  </si>
  <si>
    <t>050</t>
  </si>
  <si>
    <t>ZS0008</t>
  </si>
  <si>
    <t>凭条打印卡纸</t>
  </si>
  <si>
    <t>无法预存，刷新已恢复</t>
  </si>
  <si>
    <t>表单打印卡纸</t>
  </si>
  <si>
    <t>翻面模组错误，已解决</t>
  </si>
  <si>
    <t>一次建档制出5张就诊卡</t>
  </si>
  <si>
    <t>界面卡死，重启恢复</t>
  </si>
  <si>
    <t>032</t>
  </si>
  <si>
    <t>GF0015</t>
  </si>
  <si>
    <t>051</t>
  </si>
  <si>
    <t>ZS0026</t>
  </si>
  <si>
    <t>机器反应慢，点好久才会有反应，重启机器不行</t>
  </si>
  <si>
    <t>053</t>
  </si>
  <si>
    <t>ZS0025</t>
  </si>
  <si>
    <t>页面被关，重启页面后恢复</t>
  </si>
  <si>
    <t>断网，刷新恢复，部分患者的身份证读不了</t>
  </si>
  <si>
    <t>无故关机，开机后系统是白屏，关闭系统重开恢复</t>
  </si>
  <si>
    <t>068</t>
  </si>
  <si>
    <t>ZS0024</t>
  </si>
  <si>
    <t>页面卡死，触屏点不动，关闭ie，重启恢复</t>
  </si>
  <si>
    <t>074</t>
  </si>
  <si>
    <t>ZS0017</t>
  </si>
  <si>
    <t>060</t>
  </si>
  <si>
    <t>ZS0034</t>
  </si>
  <si>
    <t>063</t>
  </si>
  <si>
    <t>ZS0039</t>
  </si>
  <si>
    <t>银行卡预存无语音提示，重启后恢复</t>
  </si>
  <si>
    <t>067</t>
  </si>
  <si>
    <t>ZS0033</t>
  </si>
  <si>
    <t>身份证读不了，测试软件也不行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</si>
</sst>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 "/>
    <numFmt numFmtId="179" formatCode="0_);[Red]\(0\)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1"/>
      <color indexed="8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theme="4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70C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0" fontId="27" fillId="0" borderId="0">
      <alignment vertical="center"/>
    </xf>
  </cellStyleXfs>
  <cellXfs count="200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3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7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8" fillId="2" borderId="1" xfId="0" applyFont="1" applyFill="1" applyBorder="1" applyAlignment="1">
      <alignment vertical="center"/>
    </xf>
    <xf numFmtId="14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10" fillId="2" borderId="1" xfId="3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49" fontId="12" fillId="4" borderId="1" xfId="3" applyNumberFormat="1" applyFont="1" applyFill="1" applyBorder="1" applyAlignment="1">
      <alignment horizontal="center" vertical="center" wrapText="1"/>
    </xf>
    <xf numFmtId="49" fontId="12" fillId="2" borderId="1" xfId="3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>
      <alignment vertical="center"/>
    </xf>
    <xf numFmtId="179" fontId="12" fillId="2" borderId="1" xfId="3" applyNumberFormat="1" applyFont="1" applyFill="1" applyBorder="1" applyAlignment="1">
      <alignment horizontal="center" vertical="center" wrapText="1"/>
    </xf>
    <xf numFmtId="179" fontId="27" fillId="0" borderId="1" xfId="3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79" fontId="27" fillId="0" borderId="1" xfId="3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9" fontId="0" fillId="0" borderId="0" xfId="2" applyFont="1" applyAlignment="1">
      <alignment vertical="center"/>
    </xf>
    <xf numFmtId="179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7" fillId="0" borderId="10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3" applyNumberFormat="1" applyFont="1" applyBorder="1">
      <alignment vertical="center"/>
    </xf>
    <xf numFmtId="179" fontId="0" fillId="0" borderId="10" xfId="3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1" applyFont="1">
      <alignment vertical="center"/>
    </xf>
    <xf numFmtId="0" fontId="0" fillId="0" borderId="0" xfId="0" applyAlignment="1">
      <alignment vertical="center" wrapText="1"/>
    </xf>
    <xf numFmtId="49" fontId="14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20" fillId="0" borderId="0" xfId="1">
      <alignment vertical="center"/>
    </xf>
    <xf numFmtId="0" fontId="27" fillId="0" borderId="0" xfId="3">
      <alignment vertical="center"/>
    </xf>
    <xf numFmtId="10" fontId="0" fillId="0" borderId="0" xfId="0" applyNumberFormat="1">
      <alignment vertical="center"/>
    </xf>
    <xf numFmtId="10" fontId="0" fillId="4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9" borderId="1" xfId="0" applyFont="1" applyFill="1" applyBorder="1">
      <alignment vertical="center"/>
    </xf>
    <xf numFmtId="10" fontId="0" fillId="9" borderId="1" xfId="2" applyNumberFormat="1" applyFont="1" applyFill="1" applyBorder="1" applyAlignment="1">
      <alignment vertical="center"/>
    </xf>
    <xf numFmtId="0" fontId="0" fillId="9" borderId="1" xfId="0" applyFill="1" applyBorder="1">
      <alignment vertical="center"/>
    </xf>
    <xf numFmtId="178" fontId="0" fillId="7" borderId="1" xfId="0" applyNumberFormat="1" applyFill="1" applyBorder="1">
      <alignment vertical="center"/>
    </xf>
    <xf numFmtId="178" fontId="0" fillId="8" borderId="1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7" borderId="1" xfId="0" applyNumberFormat="1" applyFill="1" applyBorder="1">
      <alignment vertical="center"/>
    </xf>
    <xf numFmtId="10" fontId="0" fillId="8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1" xfId="0" applyFont="1" applyFill="1" applyBorder="1">
      <alignment vertical="center"/>
    </xf>
    <xf numFmtId="0" fontId="0" fillId="11" borderId="1" xfId="0" applyFont="1" applyFill="1" applyBorder="1">
      <alignment vertical="center"/>
    </xf>
    <xf numFmtId="178" fontId="0" fillId="10" borderId="1" xfId="0" applyNumberFormat="1" applyFill="1" applyBorder="1">
      <alignment vertical="center"/>
    </xf>
    <xf numFmtId="178" fontId="0" fillId="11" borderId="0" xfId="0" applyNumberFormat="1" applyFill="1" applyBorder="1">
      <alignment vertical="center"/>
    </xf>
    <xf numFmtId="178" fontId="0" fillId="12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0" fontId="0" fillId="10" borderId="1" xfId="0" applyNumberFormat="1" applyFill="1" applyBorder="1">
      <alignment vertical="center"/>
    </xf>
    <xf numFmtId="10" fontId="0" fillId="11" borderId="0" xfId="0" applyNumberFormat="1" applyFill="1" applyBorder="1">
      <alignment vertical="center"/>
    </xf>
    <xf numFmtId="10" fontId="0" fillId="12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5" borderId="1" xfId="0" applyFill="1" applyBorder="1">
      <alignment vertical="center"/>
    </xf>
    <xf numFmtId="10" fontId="0" fillId="0" borderId="1" xfId="2" applyNumberFormat="1" applyFont="1" applyFill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0" fontId="21" fillId="4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5" borderId="1" xfId="0" applyNumberFormat="1" applyFill="1" applyBorder="1">
      <alignment vertical="center"/>
    </xf>
    <xf numFmtId="58" fontId="0" fillId="13" borderId="1" xfId="0" applyNumberFormat="1" applyFill="1" applyBorder="1" applyAlignment="1">
      <alignment horizontal="right" vertical="center"/>
    </xf>
    <xf numFmtId="58" fontId="0" fillId="13" borderId="0" xfId="0" applyNumberFormat="1" applyFill="1">
      <alignment vertical="center"/>
    </xf>
    <xf numFmtId="58" fontId="0" fillId="13" borderId="1" xfId="0" applyNumberFormat="1" applyFill="1" applyBorder="1">
      <alignment vertical="center"/>
    </xf>
    <xf numFmtId="10" fontId="0" fillId="0" borderId="8" xfId="0" applyNumberFormat="1" applyBorder="1">
      <alignment vertical="center"/>
    </xf>
    <xf numFmtId="10" fontId="0" fillId="9" borderId="1" xfId="0" applyNumberFormat="1" applyFill="1" applyBorder="1">
      <alignment vertical="center"/>
    </xf>
    <xf numFmtId="10" fontId="0" fillId="9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2" borderId="1" xfId="2" applyNumberFormat="1" applyFont="1" applyFill="1" applyBorder="1" applyAlignment="1">
      <alignment vertical="center"/>
    </xf>
    <xf numFmtId="10" fontId="0" fillId="14" borderId="1" xfId="0" applyNumberFormat="1" applyFill="1" applyBorder="1">
      <alignment vertical="center"/>
    </xf>
    <xf numFmtId="179" fontId="22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179" fontId="23" fillId="15" borderId="1" xfId="0" applyNumberFormat="1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 wrapText="1"/>
    </xf>
    <xf numFmtId="179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3" fillId="0" borderId="0" xfId="0" applyFont="1" applyBorder="1" applyAlignment="1">
      <alignment horizontal="justify" vertical="center" wrapText="1"/>
    </xf>
    <xf numFmtId="179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justify" vertical="center" wrapText="1"/>
    </xf>
    <xf numFmtId="14" fontId="23" fillId="0" borderId="1" xfId="0" applyNumberFormat="1" applyFont="1" applyBorder="1" applyAlignment="1">
      <alignment horizontal="justify" vertical="center" wrapText="1"/>
    </xf>
    <xf numFmtId="0" fontId="23" fillId="0" borderId="1" xfId="0" applyFont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 wrapText="1"/>
    </xf>
    <xf numFmtId="0" fontId="23" fillId="16" borderId="10" xfId="0" applyFont="1" applyFill="1" applyBorder="1" applyAlignment="1">
      <alignment horizontal="left" vertical="center" wrapText="1"/>
    </xf>
    <xf numFmtId="0" fontId="23" fillId="16" borderId="11" xfId="0" applyFont="1" applyFill="1" applyBorder="1" applyAlignment="1">
      <alignment horizontal="left" vertical="center" wrapText="1"/>
    </xf>
    <xf numFmtId="0" fontId="23" fillId="16" borderId="2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8" fillId="0" borderId="4" xfId="0" applyNumberFormat="1" applyFont="1" applyBorder="1">
      <alignment vertical="center"/>
    </xf>
    <xf numFmtId="14" fontId="8" fillId="0" borderId="6" xfId="0" applyNumberFormat="1" applyFont="1" applyBorder="1">
      <alignment vertical="center"/>
    </xf>
    <xf numFmtId="14" fontId="8" fillId="0" borderId="8" xfId="0" applyNumberFormat="1" applyFont="1" applyBorder="1">
      <alignment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3" fillId="2" borderId="1" xfId="3" applyNumberFormat="1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49" fontId="3" fillId="2" borderId="6" xfId="3" applyNumberFormat="1" applyFont="1" applyFill="1" applyBorder="1" applyAlignment="1">
      <alignment horizontal="center" vertical="center" wrapText="1"/>
    </xf>
    <xf numFmtId="49" fontId="3" fillId="2" borderId="8" xfId="3" applyNumberFormat="1" applyFont="1" applyFill="1" applyBorder="1" applyAlignment="1">
      <alignment horizontal="center" vertical="center" wrapText="1"/>
    </xf>
    <xf numFmtId="49" fontId="6" fillId="2" borderId="4" xfId="3" applyNumberFormat="1" applyFont="1" applyFill="1" applyBorder="1" applyAlignment="1">
      <alignment horizontal="center" vertical="center" wrapText="1"/>
    </xf>
    <xf numFmtId="49" fontId="6" fillId="2" borderId="6" xfId="3" applyNumberFormat="1" applyFont="1" applyFill="1" applyBorder="1" applyAlignment="1">
      <alignment horizontal="center" vertical="center" wrapText="1"/>
    </xf>
    <xf numFmtId="49" fontId="6" fillId="2" borderId="8" xfId="3" applyNumberFormat="1" applyFont="1" applyFill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124" customWidth="1"/>
    <col min="2" max="2" width="42.375" style="125" customWidth="1"/>
    <col min="3" max="3" width="41.375" style="125" customWidth="1"/>
    <col min="4" max="4" width="11.625" style="125" customWidth="1"/>
    <col min="5" max="5" width="9" style="125"/>
    <col min="6" max="6" width="10.5" style="125" customWidth="1"/>
    <col min="7" max="16384" width="9" style="125"/>
  </cols>
  <sheetData>
    <row r="1" spans="1:6" ht="14.25">
      <c r="A1" s="135" t="s">
        <v>0</v>
      </c>
      <c r="B1" s="135"/>
      <c r="C1" s="135"/>
      <c r="D1" s="126"/>
    </row>
    <row r="2" spans="1:6" ht="14.25">
      <c r="A2" s="127" t="s">
        <v>1</v>
      </c>
      <c r="B2" s="128" t="s">
        <v>2</v>
      </c>
      <c r="C2" s="128" t="s">
        <v>3</v>
      </c>
    </row>
    <row r="3" spans="1:6" ht="14.25">
      <c r="A3" s="129">
        <v>1</v>
      </c>
      <c r="B3" s="130" t="s">
        <v>4</v>
      </c>
      <c r="C3" s="130" t="s">
        <v>5</v>
      </c>
      <c r="D3" s="131"/>
    </row>
    <row r="4" spans="1:6" ht="28.5">
      <c r="A4" s="129">
        <v>2</v>
      </c>
      <c r="B4" s="130" t="s">
        <v>6</v>
      </c>
      <c r="C4" s="130" t="s">
        <v>7</v>
      </c>
      <c r="D4" s="131"/>
    </row>
    <row r="5" spans="1:6" ht="57">
      <c r="A5" s="129">
        <v>3</v>
      </c>
      <c r="B5" s="130" t="s">
        <v>8</v>
      </c>
      <c r="C5" s="130" t="s">
        <v>9</v>
      </c>
      <c r="D5" s="131"/>
    </row>
    <row r="6" spans="1:6" ht="28.5">
      <c r="A6" s="132">
        <v>4</v>
      </c>
      <c r="B6" s="133" t="s">
        <v>10</v>
      </c>
      <c r="C6" s="133" t="s">
        <v>11</v>
      </c>
      <c r="D6" s="131"/>
    </row>
    <row r="7" spans="1:6" ht="14.25">
      <c r="A7" s="129">
        <v>5</v>
      </c>
      <c r="B7" s="130" t="s">
        <v>12</v>
      </c>
      <c r="C7" s="130" t="s">
        <v>13</v>
      </c>
      <c r="D7" s="131"/>
    </row>
    <row r="9" spans="1:6" ht="14.25">
      <c r="A9" s="135" t="s">
        <v>14</v>
      </c>
      <c r="B9" s="135"/>
      <c r="C9" s="135"/>
      <c r="D9" s="135"/>
      <c r="E9" s="135"/>
      <c r="F9" s="135"/>
    </row>
    <row r="10" spans="1:6" ht="14.25">
      <c r="A10" s="127" t="s">
        <v>1</v>
      </c>
      <c r="B10" s="128" t="s">
        <v>2</v>
      </c>
      <c r="C10" s="128" t="s">
        <v>15</v>
      </c>
      <c r="D10" s="128" t="s">
        <v>16</v>
      </c>
      <c r="E10" s="128" t="s">
        <v>17</v>
      </c>
      <c r="F10" s="128" t="s">
        <v>18</v>
      </c>
    </row>
    <row r="11" spans="1:6" ht="14.25">
      <c r="A11" s="136" t="s">
        <v>19</v>
      </c>
      <c r="B11" s="136"/>
      <c r="C11" s="136"/>
      <c r="D11" s="136"/>
      <c r="E11" s="136"/>
      <c r="F11" s="136"/>
    </row>
    <row r="12" spans="1:6" ht="28.5">
      <c r="A12" s="129">
        <v>1</v>
      </c>
      <c r="B12" s="130" t="s">
        <v>20</v>
      </c>
      <c r="C12" s="133" t="s">
        <v>21</v>
      </c>
      <c r="D12" s="130" t="s">
        <v>22</v>
      </c>
      <c r="E12" s="130" t="s">
        <v>23</v>
      </c>
      <c r="F12" s="134">
        <v>42916</v>
      </c>
    </row>
    <row r="13" spans="1:6" ht="14.25">
      <c r="A13" s="129">
        <v>2</v>
      </c>
      <c r="B13" s="130" t="s">
        <v>24</v>
      </c>
      <c r="C13" s="133" t="s">
        <v>25</v>
      </c>
      <c r="D13" s="130" t="s">
        <v>22</v>
      </c>
      <c r="E13" s="130" t="s">
        <v>26</v>
      </c>
      <c r="F13" s="134">
        <v>42916</v>
      </c>
    </row>
    <row r="14" spans="1:6" ht="14.25">
      <c r="A14" s="129">
        <v>3</v>
      </c>
      <c r="B14" s="130" t="s">
        <v>27</v>
      </c>
      <c r="C14" s="133" t="s">
        <v>25</v>
      </c>
      <c r="D14" s="130" t="s">
        <v>22</v>
      </c>
      <c r="E14" s="130" t="s">
        <v>26</v>
      </c>
      <c r="F14" s="134">
        <v>42916</v>
      </c>
    </row>
    <row r="15" spans="1:6" ht="14.25">
      <c r="A15" s="137" t="s">
        <v>28</v>
      </c>
      <c r="B15" s="138"/>
      <c r="C15" s="138"/>
      <c r="D15" s="138"/>
      <c r="E15" s="138"/>
      <c r="F15" s="139"/>
    </row>
    <row r="16" spans="1:6" ht="114">
      <c r="A16" s="129">
        <v>1</v>
      </c>
      <c r="B16" s="130" t="s">
        <v>29</v>
      </c>
      <c r="C16" s="130" t="s">
        <v>30</v>
      </c>
      <c r="D16" s="130" t="s">
        <v>31</v>
      </c>
      <c r="E16" s="130" t="s">
        <v>23</v>
      </c>
      <c r="F16" s="134">
        <v>42916</v>
      </c>
    </row>
    <row r="17" spans="1:6" ht="42.75">
      <c r="A17" s="129">
        <v>2</v>
      </c>
      <c r="B17" s="130" t="s">
        <v>32</v>
      </c>
      <c r="C17" s="130" t="s">
        <v>33</v>
      </c>
      <c r="D17" s="130" t="s">
        <v>31</v>
      </c>
      <c r="E17" s="130" t="s">
        <v>23</v>
      </c>
      <c r="F17" s="134">
        <v>42911</v>
      </c>
    </row>
    <row r="18" spans="1:6" ht="28.5">
      <c r="A18" s="129">
        <v>3</v>
      </c>
      <c r="B18" s="130" t="s">
        <v>34</v>
      </c>
      <c r="C18" s="130" t="s">
        <v>33</v>
      </c>
      <c r="D18" s="130" t="s">
        <v>31</v>
      </c>
      <c r="E18" s="130" t="s">
        <v>23</v>
      </c>
      <c r="F18" s="134">
        <v>42911</v>
      </c>
    </row>
    <row r="19" spans="1:6" ht="28.5">
      <c r="A19" s="129">
        <v>4</v>
      </c>
      <c r="B19" s="130" t="s">
        <v>35</v>
      </c>
      <c r="C19" s="130" t="s">
        <v>36</v>
      </c>
      <c r="D19" s="130" t="s">
        <v>37</v>
      </c>
      <c r="E19" s="130" t="s">
        <v>26</v>
      </c>
      <c r="F19" s="134">
        <v>42934</v>
      </c>
    </row>
    <row r="20" spans="1:6" ht="42.75">
      <c r="A20" s="129">
        <v>5</v>
      </c>
      <c r="B20" s="130" t="s">
        <v>38</v>
      </c>
      <c r="C20" s="130" t="s">
        <v>39</v>
      </c>
      <c r="D20" s="130" t="s">
        <v>40</v>
      </c>
      <c r="E20" s="130" t="s">
        <v>26</v>
      </c>
      <c r="F20" s="134">
        <v>42916</v>
      </c>
    </row>
    <row r="21" spans="1:6" ht="71.25">
      <c r="A21" s="129">
        <v>6</v>
      </c>
      <c r="B21" s="130" t="s">
        <v>41</v>
      </c>
      <c r="C21" s="130" t="s">
        <v>42</v>
      </c>
      <c r="D21" s="130" t="s">
        <v>31</v>
      </c>
      <c r="E21" s="130" t="s">
        <v>23</v>
      </c>
      <c r="F21" s="134">
        <v>42909</v>
      </c>
    </row>
    <row r="22" spans="1:6" ht="42.75">
      <c r="A22" s="129">
        <v>7</v>
      </c>
      <c r="B22" s="130" t="s">
        <v>43</v>
      </c>
      <c r="C22" s="130" t="s">
        <v>39</v>
      </c>
      <c r="D22" s="130" t="s">
        <v>37</v>
      </c>
      <c r="E22" s="130" t="s">
        <v>23</v>
      </c>
      <c r="F22" s="134">
        <v>42912</v>
      </c>
    </row>
    <row r="23" spans="1:6" ht="14.25">
      <c r="A23" s="129">
        <v>8</v>
      </c>
      <c r="B23" s="130" t="s">
        <v>44</v>
      </c>
      <c r="C23" s="130" t="s">
        <v>45</v>
      </c>
      <c r="D23" s="130" t="s">
        <v>37</v>
      </c>
      <c r="E23" s="130" t="s">
        <v>26</v>
      </c>
      <c r="F23" s="134">
        <v>42916</v>
      </c>
    </row>
    <row r="24" spans="1:6" ht="28.5">
      <c r="A24" s="129">
        <v>9</v>
      </c>
      <c r="B24" s="130" t="s">
        <v>46</v>
      </c>
      <c r="C24" s="130" t="s">
        <v>47</v>
      </c>
      <c r="D24" s="130" t="s">
        <v>31</v>
      </c>
      <c r="E24" s="130" t="s">
        <v>48</v>
      </c>
      <c r="F24" s="134">
        <v>42916</v>
      </c>
    </row>
    <row r="25" spans="1:6" ht="14.25">
      <c r="A25" s="129">
        <v>10</v>
      </c>
      <c r="B25" s="130" t="s">
        <v>49</v>
      </c>
      <c r="C25" s="130" t="s">
        <v>50</v>
      </c>
      <c r="D25" s="130" t="s">
        <v>51</v>
      </c>
      <c r="E25" s="130" t="s">
        <v>48</v>
      </c>
      <c r="F25" s="134">
        <v>42911</v>
      </c>
    </row>
  </sheetData>
  <mergeCells count="4">
    <mergeCell ref="A1:C1"/>
    <mergeCell ref="A9:F9"/>
    <mergeCell ref="A11:F11"/>
    <mergeCell ref="A15:F15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pane xSplit="2" ySplit="1" topLeftCell="M2" activePane="bottomRight" state="frozen"/>
      <selection pane="topRight"/>
      <selection pane="bottomLeft"/>
      <selection pane="bottomRight" activeCell="M30" sqref="M30"/>
    </sheetView>
  </sheetViews>
  <sheetFormatPr defaultColWidth="11" defaultRowHeight="13.5"/>
  <cols>
    <col min="1" max="1" width="5.125" style="33" customWidth="1"/>
    <col min="2" max="2" width="18" customWidth="1"/>
    <col min="3" max="10" width="12.5" customWidth="1"/>
    <col min="11" max="11" width="12" customWidth="1"/>
    <col min="13" max="13" width="11" style="102"/>
  </cols>
  <sheetData>
    <row r="1" spans="1:24">
      <c r="A1" s="103" t="s">
        <v>1</v>
      </c>
      <c r="B1" s="104" t="s">
        <v>52</v>
      </c>
      <c r="C1" s="104" t="s">
        <v>53</v>
      </c>
      <c r="D1" s="105" t="s">
        <v>54</v>
      </c>
      <c r="E1" s="105" t="s">
        <v>55</v>
      </c>
      <c r="F1" s="104" t="s">
        <v>56</v>
      </c>
      <c r="G1" s="104" t="s">
        <v>57</v>
      </c>
      <c r="H1" s="104" t="s">
        <v>58</v>
      </c>
      <c r="I1" s="104" t="s">
        <v>59</v>
      </c>
      <c r="J1" s="104" t="s">
        <v>60</v>
      </c>
      <c r="K1" s="112" t="s">
        <v>61</v>
      </c>
      <c r="L1" s="112" t="s">
        <v>62</v>
      </c>
      <c r="M1" s="113">
        <v>42919</v>
      </c>
      <c r="N1" s="114">
        <v>42920</v>
      </c>
      <c r="O1" s="115">
        <v>42921</v>
      </c>
      <c r="P1" s="115">
        <v>42922</v>
      </c>
      <c r="Q1" s="115">
        <v>42923</v>
      </c>
      <c r="R1" s="112" t="s">
        <v>63</v>
      </c>
      <c r="S1" s="112" t="s">
        <v>64</v>
      </c>
      <c r="T1" s="114">
        <v>42926</v>
      </c>
      <c r="U1" s="114">
        <v>42927</v>
      </c>
      <c r="V1" s="115">
        <v>42928</v>
      </c>
      <c r="W1" s="115">
        <v>42929</v>
      </c>
      <c r="X1" s="114">
        <v>42930</v>
      </c>
    </row>
    <row r="2" spans="1:24" ht="14.25">
      <c r="A2" s="51">
        <v>1</v>
      </c>
      <c r="B2" s="52" t="s">
        <v>65</v>
      </c>
      <c r="C2" s="106">
        <v>1.03E-2</v>
      </c>
      <c r="D2" s="106">
        <v>1.1070110701107E-2</v>
      </c>
      <c r="E2" s="107">
        <v>5.0167224080267603E-3</v>
      </c>
      <c r="F2" s="107">
        <v>5.73355817875211E-3</v>
      </c>
      <c r="G2" s="107">
        <v>9.7363083164300201E-3</v>
      </c>
      <c r="H2" s="106">
        <v>1.6241299303944301E-2</v>
      </c>
      <c r="I2" s="106">
        <v>1.23402379903041E-2</v>
      </c>
      <c r="J2" s="107">
        <v>6.8819481206987797E-3</v>
      </c>
      <c r="K2" s="110">
        <v>9.5602294455066905E-3</v>
      </c>
      <c r="L2" s="110">
        <v>0</v>
      </c>
      <c r="M2" s="111">
        <v>6.0070671378091899E-3</v>
      </c>
      <c r="N2" s="110">
        <v>1.2136974425661E-2</v>
      </c>
      <c r="O2" s="116">
        <v>5.6034482758620698E-3</v>
      </c>
      <c r="P2" s="116">
        <v>6.7057837384744299E-3</v>
      </c>
      <c r="Q2" s="110">
        <v>5.9363194819212102E-3</v>
      </c>
      <c r="R2" s="110">
        <v>7.59734093067426E-3</v>
      </c>
      <c r="S2" s="110">
        <v>6.4935064935064896E-3</v>
      </c>
      <c r="T2" s="122">
        <v>3.83141762452107E-3</v>
      </c>
      <c r="U2" s="110">
        <v>2.07900207900208E-3</v>
      </c>
      <c r="V2" s="110">
        <v>2.76370336250576E-3</v>
      </c>
      <c r="W2" s="110">
        <v>0</v>
      </c>
      <c r="X2" s="110">
        <v>2.22841225626741E-3</v>
      </c>
    </row>
    <row r="3" spans="1:24">
      <c r="A3" s="51">
        <v>2</v>
      </c>
      <c r="B3" s="53" t="s">
        <v>66</v>
      </c>
      <c r="C3" s="106">
        <v>6.1054202564276498E-4</v>
      </c>
      <c r="D3" s="107">
        <v>4.6210720887245802E-4</v>
      </c>
      <c r="E3" s="107">
        <v>1.58793171893609E-3</v>
      </c>
      <c r="F3" s="107">
        <v>7.2456767462081002E-4</v>
      </c>
      <c r="G3" s="107">
        <v>8.6105675146771002E-4</v>
      </c>
      <c r="H3" s="106">
        <v>6.2864327351697298E-4</v>
      </c>
      <c r="I3" s="106">
        <v>1.1297182349813901E-3</v>
      </c>
      <c r="J3" s="107">
        <v>8.1366965012204999E-4</v>
      </c>
      <c r="K3" s="110">
        <v>5.7183702644746201E-4</v>
      </c>
      <c r="L3" s="110">
        <v>0</v>
      </c>
      <c r="M3" s="111">
        <v>1.0287007509515501E-3</v>
      </c>
      <c r="N3" s="110">
        <v>5.0758558456939795E-4</v>
      </c>
      <c r="O3" s="110">
        <v>7.5604838709677396E-4</v>
      </c>
      <c r="P3" s="110">
        <v>6.3147259408941699E-4</v>
      </c>
      <c r="Q3" s="110">
        <v>1.48809523809524E-3</v>
      </c>
      <c r="R3" s="110">
        <v>1.1045147038519899E-3</v>
      </c>
      <c r="S3" s="110">
        <v>8.8691796008869201E-4</v>
      </c>
      <c r="T3" s="122">
        <v>4.9956855443026498E-4</v>
      </c>
      <c r="U3" s="110">
        <v>1.19277519027604E-3</v>
      </c>
      <c r="V3" s="110">
        <v>1.36935142537035E-3</v>
      </c>
      <c r="W3" s="110">
        <v>9.1329413779325298E-4</v>
      </c>
      <c r="X3" s="110">
        <v>1.6434979113880701E-3</v>
      </c>
    </row>
    <row r="4" spans="1:24">
      <c r="A4" s="51">
        <v>3</v>
      </c>
      <c r="B4" s="53" t="s">
        <v>67</v>
      </c>
      <c r="C4" s="106" t="s">
        <v>68</v>
      </c>
      <c r="D4" s="107"/>
      <c r="E4" s="107"/>
      <c r="F4" s="108" t="s">
        <v>68</v>
      </c>
      <c r="G4" s="107" t="s">
        <v>68</v>
      </c>
      <c r="H4" s="106" t="s">
        <v>68</v>
      </c>
      <c r="I4" s="106" t="s">
        <v>68</v>
      </c>
      <c r="J4" s="107"/>
      <c r="K4" s="110" t="s">
        <v>68</v>
      </c>
      <c r="L4" s="110" t="s">
        <v>68</v>
      </c>
      <c r="M4" s="111" t="s">
        <v>68</v>
      </c>
      <c r="N4" s="110" t="s">
        <v>68</v>
      </c>
      <c r="O4" s="110" t="s">
        <v>68</v>
      </c>
      <c r="P4" s="110" t="s">
        <v>68</v>
      </c>
      <c r="Q4" s="110" t="s">
        <v>68</v>
      </c>
      <c r="R4" s="110"/>
      <c r="T4" s="122" t="s">
        <v>68</v>
      </c>
      <c r="U4" s="110" t="s">
        <v>68</v>
      </c>
      <c r="V4" s="110" t="s">
        <v>68</v>
      </c>
      <c r="W4" s="110" t="s">
        <v>68</v>
      </c>
      <c r="X4" s="110" t="s">
        <v>68</v>
      </c>
    </row>
    <row r="5" spans="1:24">
      <c r="A5" s="51">
        <v>4</v>
      </c>
      <c r="B5" s="53" t="s">
        <v>69</v>
      </c>
      <c r="C5" s="106" t="s">
        <v>68</v>
      </c>
      <c r="D5" s="107"/>
      <c r="E5" s="107"/>
      <c r="F5" s="108" t="s">
        <v>68</v>
      </c>
      <c r="G5" s="107" t="s">
        <v>68</v>
      </c>
      <c r="H5" s="106" t="s">
        <v>68</v>
      </c>
      <c r="I5" s="106" t="s">
        <v>68</v>
      </c>
      <c r="J5" s="107"/>
      <c r="K5" s="110" t="s">
        <v>68</v>
      </c>
      <c r="L5" s="110" t="s">
        <v>68</v>
      </c>
      <c r="M5" s="111" t="s">
        <v>68</v>
      </c>
      <c r="N5" s="110" t="s">
        <v>68</v>
      </c>
      <c r="O5" s="110" t="s">
        <v>68</v>
      </c>
      <c r="P5" s="110" t="s">
        <v>68</v>
      </c>
      <c r="Q5" s="110" t="s">
        <v>68</v>
      </c>
      <c r="R5" s="110"/>
      <c r="S5" s="110"/>
      <c r="T5" s="122" t="s">
        <v>68</v>
      </c>
      <c r="U5" s="110" t="s">
        <v>68</v>
      </c>
      <c r="V5" s="110" t="s">
        <v>68</v>
      </c>
      <c r="W5" s="110" t="s">
        <v>68</v>
      </c>
      <c r="X5" s="110" t="s">
        <v>68</v>
      </c>
    </row>
    <row r="6" spans="1:24">
      <c r="A6" s="51">
        <v>5</v>
      </c>
      <c r="B6" s="53" t="s">
        <v>70</v>
      </c>
      <c r="C6" s="106">
        <v>7.9000000000000008E-3</v>
      </c>
      <c r="D6" s="106">
        <v>1.6000000000000001E-3</v>
      </c>
      <c r="E6" s="107">
        <v>0</v>
      </c>
      <c r="F6" s="107">
        <v>1.04712041884817E-3</v>
      </c>
      <c r="G6" s="107">
        <v>1.31233595800525E-3</v>
      </c>
      <c r="H6" s="106">
        <v>1.2077294685990301E-3</v>
      </c>
      <c r="I6" s="106">
        <v>0</v>
      </c>
      <c r="J6" s="107">
        <v>0</v>
      </c>
      <c r="K6" s="110">
        <v>3.0674846625766898E-3</v>
      </c>
      <c r="L6" s="110">
        <v>6.6666666666666697E-3</v>
      </c>
      <c r="M6" s="111">
        <v>0</v>
      </c>
      <c r="N6" s="110">
        <v>2.14822771213749E-3</v>
      </c>
      <c r="O6" s="110">
        <v>2.2962112514351299E-3</v>
      </c>
      <c r="P6" s="110">
        <v>0</v>
      </c>
      <c r="Q6" s="110">
        <v>0</v>
      </c>
      <c r="R6" s="110">
        <v>0</v>
      </c>
      <c r="S6" s="110">
        <v>0</v>
      </c>
      <c r="T6" s="122">
        <v>0</v>
      </c>
      <c r="U6" s="110">
        <v>9.8716683119447202E-4</v>
      </c>
      <c r="V6" s="110">
        <v>0</v>
      </c>
      <c r="W6" s="110">
        <v>0</v>
      </c>
      <c r="X6" s="110">
        <v>1.20048019207683E-3</v>
      </c>
    </row>
    <row r="7" spans="1:24">
      <c r="A7" s="51">
        <v>6</v>
      </c>
      <c r="B7" s="109" t="s">
        <v>71</v>
      </c>
      <c r="C7" s="106">
        <v>1.8E-3</v>
      </c>
      <c r="D7" s="106">
        <v>8.9999999999999998E-4</v>
      </c>
      <c r="E7" s="107">
        <v>3.2051282051282098E-3</v>
      </c>
      <c r="F7" s="107">
        <v>1.65140369313917E-3</v>
      </c>
      <c r="G7" s="107">
        <v>7.7220077220077198E-4</v>
      </c>
      <c r="H7" s="106">
        <v>3.5167926850712201E-4</v>
      </c>
      <c r="I7" s="106">
        <v>2.74536719286205E-3</v>
      </c>
      <c r="J7" s="107">
        <v>2.2870211549456802E-3</v>
      </c>
      <c r="K7" s="110">
        <v>2.8818443804034602E-3</v>
      </c>
      <c r="L7" s="110">
        <v>2.4844720496894398E-3</v>
      </c>
      <c r="M7" s="111">
        <v>1.09959158027019E-3</v>
      </c>
      <c r="N7" s="110">
        <v>4.9723756906077301E-3</v>
      </c>
      <c r="O7" s="110">
        <v>2.7717283706196801E-3</v>
      </c>
      <c r="P7" s="110">
        <v>1.8094089264173701E-3</v>
      </c>
      <c r="Q7" s="110">
        <v>3.7602820211515898E-3</v>
      </c>
      <c r="R7" s="110">
        <v>2.2133687472332898E-3</v>
      </c>
      <c r="S7" s="110">
        <v>1.35869565217391E-3</v>
      </c>
      <c r="T7" s="122">
        <v>1.8250395425234199E-3</v>
      </c>
      <c r="U7" s="110">
        <v>4.1093442915847798E-3</v>
      </c>
      <c r="V7" s="110">
        <v>1.7003589646703201E-3</v>
      </c>
      <c r="W7" s="110">
        <v>3.4545454545454502E-3</v>
      </c>
      <c r="X7" s="110">
        <v>2.3118957545187101E-3</v>
      </c>
    </row>
    <row r="8" spans="1:24">
      <c r="A8" s="51">
        <v>7</v>
      </c>
      <c r="B8" s="109" t="s">
        <v>72</v>
      </c>
      <c r="C8" s="106">
        <v>0</v>
      </c>
      <c r="D8" s="106">
        <v>0</v>
      </c>
      <c r="E8" s="107">
        <v>0</v>
      </c>
      <c r="F8" s="107">
        <v>3.2102728731942202E-3</v>
      </c>
      <c r="G8" s="107">
        <v>2.66666666666667E-3</v>
      </c>
      <c r="H8" s="106">
        <v>0</v>
      </c>
      <c r="I8" s="106">
        <v>2.80112044817927E-3</v>
      </c>
      <c r="J8" s="107">
        <v>1.24555160142349E-2</v>
      </c>
      <c r="K8" s="110">
        <v>0</v>
      </c>
      <c r="L8" s="110">
        <v>0</v>
      </c>
      <c r="M8" s="111">
        <v>0</v>
      </c>
      <c r="N8" s="110">
        <v>0</v>
      </c>
      <c r="O8" s="110">
        <v>3.8986354775828501E-3</v>
      </c>
      <c r="P8" s="110">
        <v>0</v>
      </c>
      <c r="Q8" s="110">
        <v>4.65116279069767E-3</v>
      </c>
      <c r="R8" s="110">
        <v>0</v>
      </c>
      <c r="S8" s="110">
        <v>0</v>
      </c>
      <c r="T8" s="122">
        <v>0</v>
      </c>
      <c r="U8" s="110">
        <v>0</v>
      </c>
      <c r="V8" s="110">
        <v>0</v>
      </c>
      <c r="W8" s="110">
        <v>0</v>
      </c>
      <c r="X8" s="110">
        <v>1.05485232067511E-2</v>
      </c>
    </row>
    <row r="9" spans="1:24">
      <c r="A9" s="51">
        <v>8</v>
      </c>
      <c r="B9" s="53" t="s">
        <v>73</v>
      </c>
      <c r="C9" s="106">
        <v>4.5999999999999999E-3</v>
      </c>
      <c r="D9" s="106">
        <v>0</v>
      </c>
      <c r="E9" s="107">
        <v>0</v>
      </c>
      <c r="F9" s="107">
        <v>1.2070006035003E-3</v>
      </c>
      <c r="G9" s="107">
        <v>0</v>
      </c>
      <c r="H9" s="106">
        <v>0</v>
      </c>
      <c r="I9" s="106">
        <v>0</v>
      </c>
      <c r="J9" s="107">
        <v>0</v>
      </c>
      <c r="K9" s="110">
        <v>0</v>
      </c>
      <c r="L9" s="110">
        <v>0</v>
      </c>
      <c r="M9" s="111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22">
        <v>0</v>
      </c>
      <c r="U9" s="110">
        <v>5.8173356602676004E-4</v>
      </c>
      <c r="V9" s="110">
        <v>0</v>
      </c>
      <c r="W9" s="110">
        <v>0</v>
      </c>
      <c r="X9" s="110">
        <v>0</v>
      </c>
    </row>
    <row r="10" spans="1:24">
      <c r="A10" s="51">
        <v>9</v>
      </c>
      <c r="B10" s="53" t="s">
        <v>74</v>
      </c>
      <c r="C10" s="106">
        <v>4.0000000000000001E-3</v>
      </c>
      <c r="D10" s="106">
        <v>0</v>
      </c>
      <c r="E10" s="107">
        <v>3.6900369003690001E-3</v>
      </c>
      <c r="F10" s="107">
        <v>1.04712041884817E-3</v>
      </c>
      <c r="G10" s="107">
        <v>6.5616797900262499E-4</v>
      </c>
      <c r="H10" s="106">
        <v>1.2077294685990301E-3</v>
      </c>
      <c r="I10" s="106">
        <v>2.3696682464455E-3</v>
      </c>
      <c r="J10" s="107">
        <v>0</v>
      </c>
      <c r="K10" s="110">
        <v>0</v>
      </c>
      <c r="L10" s="110">
        <v>6.6666666666666697E-3</v>
      </c>
      <c r="M10" s="111">
        <v>1.0277492291880801E-3</v>
      </c>
      <c r="N10" s="110">
        <v>2.14822771213749E-3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22">
        <v>0</v>
      </c>
      <c r="U10" s="110">
        <v>0</v>
      </c>
      <c r="V10" s="110">
        <v>0</v>
      </c>
      <c r="W10" s="110">
        <v>0</v>
      </c>
      <c r="X10" s="110">
        <v>0</v>
      </c>
    </row>
    <row r="11" spans="1:24">
      <c r="A11" s="51">
        <v>10</v>
      </c>
      <c r="B11" s="53" t="s">
        <v>75</v>
      </c>
      <c r="C11" s="106">
        <v>2.7000000000000001E-3</v>
      </c>
      <c r="D11" s="106">
        <v>0</v>
      </c>
      <c r="E11" s="107">
        <v>0</v>
      </c>
      <c r="F11" s="107">
        <v>0</v>
      </c>
      <c r="G11" s="107">
        <v>0</v>
      </c>
      <c r="H11" s="106">
        <v>0</v>
      </c>
      <c r="I11" s="106">
        <v>2.9673590504451001E-3</v>
      </c>
      <c r="J11" s="107">
        <v>0</v>
      </c>
      <c r="K11" s="110">
        <v>0</v>
      </c>
      <c r="L11" s="110">
        <v>0</v>
      </c>
      <c r="M11" s="111">
        <v>0</v>
      </c>
      <c r="N11" s="110">
        <v>7.0588235294117598E-3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22">
        <v>0</v>
      </c>
      <c r="U11" s="110">
        <v>0</v>
      </c>
      <c r="V11" s="110">
        <v>0</v>
      </c>
      <c r="W11" s="110">
        <v>0</v>
      </c>
      <c r="X11" s="110">
        <v>0</v>
      </c>
    </row>
    <row r="12" spans="1:24">
      <c r="A12" s="51">
        <v>11</v>
      </c>
      <c r="B12" s="53" t="s">
        <v>76</v>
      </c>
      <c r="C12" s="106">
        <v>1.1999999999999999E-3</v>
      </c>
      <c r="D12" s="106">
        <v>1E-4</v>
      </c>
      <c r="E12" s="107">
        <v>7.9396585946804295E-4</v>
      </c>
      <c r="F12" s="107">
        <v>4.3474060477248603E-4</v>
      </c>
      <c r="G12" s="107">
        <v>7.8277886497064595E-5</v>
      </c>
      <c r="H12" s="106">
        <v>9.7153960452623202E-4</v>
      </c>
      <c r="I12" s="106">
        <v>5.9808612440191396E-4</v>
      </c>
      <c r="J12" s="107">
        <v>1.1391375101708701E-3</v>
      </c>
      <c r="K12" s="110">
        <v>7.14796283059328E-4</v>
      </c>
      <c r="L12" s="110">
        <v>4.5146726862302502E-4</v>
      </c>
      <c r="M12" s="111">
        <v>4.1148030038061902E-4</v>
      </c>
      <c r="N12" s="110">
        <v>3.38390389712932E-4</v>
      </c>
      <c r="O12" s="110">
        <v>5.6703629032258101E-4</v>
      </c>
      <c r="P12" s="110">
        <v>1.2629451881788299E-4</v>
      </c>
      <c r="Q12" s="110">
        <v>7.4404761904761898E-5</v>
      </c>
      <c r="R12" s="110">
        <v>2.76128675962999E-4</v>
      </c>
      <c r="S12" s="110">
        <v>0</v>
      </c>
      <c r="T12" s="122">
        <v>2.7249193878014398E-4</v>
      </c>
      <c r="U12" s="110">
        <v>1.7039645575371999E-4</v>
      </c>
      <c r="V12" s="110">
        <v>3.1121623303871502E-4</v>
      </c>
      <c r="W12" s="110">
        <v>2.8540441806039198E-4</v>
      </c>
      <c r="X12" s="110">
        <v>0</v>
      </c>
    </row>
    <row r="13" spans="1:24">
      <c r="A13" s="51">
        <v>12</v>
      </c>
      <c r="B13" s="53" t="s">
        <v>77</v>
      </c>
      <c r="C13" s="84" t="s">
        <v>68</v>
      </c>
      <c r="D13" s="84" t="s">
        <v>68</v>
      </c>
      <c r="E13" s="84"/>
      <c r="F13" s="84" t="s">
        <v>68</v>
      </c>
      <c r="G13" s="84" t="s">
        <v>68</v>
      </c>
      <c r="H13" s="84" t="s">
        <v>68</v>
      </c>
      <c r="I13" s="84" t="s">
        <v>68</v>
      </c>
      <c r="J13" s="84" t="s">
        <v>68</v>
      </c>
      <c r="K13" s="117" t="s">
        <v>68</v>
      </c>
      <c r="L13" s="117" t="s">
        <v>68</v>
      </c>
      <c r="M13" s="118" t="s">
        <v>68</v>
      </c>
      <c r="N13" s="117" t="s">
        <v>68</v>
      </c>
      <c r="O13" s="84" t="s">
        <v>68</v>
      </c>
      <c r="P13" s="84" t="s">
        <v>68</v>
      </c>
      <c r="Q13" s="84" t="s">
        <v>68</v>
      </c>
      <c r="R13" s="84" t="s">
        <v>68</v>
      </c>
      <c r="S13" s="84" t="s">
        <v>68</v>
      </c>
      <c r="T13" s="84" t="s">
        <v>68</v>
      </c>
      <c r="U13" s="123" t="s">
        <v>68</v>
      </c>
      <c r="V13" s="123" t="s">
        <v>68</v>
      </c>
      <c r="W13" s="123" t="s">
        <v>68</v>
      </c>
      <c r="X13" s="123" t="s">
        <v>68</v>
      </c>
    </row>
    <row r="14" spans="1:24">
      <c r="A14" s="51">
        <v>13</v>
      </c>
      <c r="B14" s="53" t="s">
        <v>78</v>
      </c>
      <c r="C14" s="84" t="s">
        <v>68</v>
      </c>
      <c r="D14" s="84" t="s">
        <v>68</v>
      </c>
      <c r="E14" s="84"/>
      <c r="F14" s="84" t="s">
        <v>68</v>
      </c>
      <c r="G14" s="84" t="s">
        <v>68</v>
      </c>
      <c r="H14" s="84" t="s">
        <v>68</v>
      </c>
      <c r="I14" s="84" t="s">
        <v>68</v>
      </c>
      <c r="J14" s="84" t="s">
        <v>68</v>
      </c>
      <c r="K14" s="117" t="s">
        <v>68</v>
      </c>
      <c r="L14" s="117" t="s">
        <v>68</v>
      </c>
      <c r="M14" s="118" t="s">
        <v>68</v>
      </c>
      <c r="N14" s="117" t="s">
        <v>68</v>
      </c>
      <c r="O14" s="84" t="s">
        <v>68</v>
      </c>
      <c r="P14" s="84" t="s">
        <v>68</v>
      </c>
      <c r="Q14" s="84" t="s">
        <v>68</v>
      </c>
      <c r="R14" s="84" t="s">
        <v>68</v>
      </c>
      <c r="S14" s="84" t="s">
        <v>68</v>
      </c>
      <c r="T14" s="84" t="s">
        <v>68</v>
      </c>
      <c r="U14" s="123" t="s">
        <v>68</v>
      </c>
      <c r="V14" s="123" t="s">
        <v>68</v>
      </c>
      <c r="W14" s="123" t="s">
        <v>68</v>
      </c>
      <c r="X14" s="123" t="s">
        <v>68</v>
      </c>
    </row>
    <row r="15" spans="1:24">
      <c r="A15" s="51">
        <v>14</v>
      </c>
      <c r="B15" s="53" t="s">
        <v>79</v>
      </c>
      <c r="C15" s="106">
        <v>8.5000000000000006E-3</v>
      </c>
      <c r="D15" s="106">
        <v>5.7999999999999996E-3</v>
      </c>
      <c r="E15" s="106">
        <v>6.7487098054783597E-3</v>
      </c>
      <c r="F15" s="110">
        <v>4.0575789778765298E-3</v>
      </c>
      <c r="G15" s="110">
        <v>5.8708414872798396E-3</v>
      </c>
      <c r="H15" s="79">
        <v>4.5719510801234403E-3</v>
      </c>
      <c r="I15" s="106">
        <v>5.5156831472620901E-3</v>
      </c>
      <c r="J15" s="110">
        <v>4.8006509357201004E-3</v>
      </c>
      <c r="K15" s="110">
        <v>5.8613295210864901E-3</v>
      </c>
      <c r="L15" s="110">
        <v>3.16027088036117E-3</v>
      </c>
      <c r="M15" s="111">
        <v>4.0119329287110397E-3</v>
      </c>
      <c r="N15" s="110">
        <v>6.7114093959731499E-3</v>
      </c>
      <c r="O15" s="110">
        <v>6.3004032258064504E-3</v>
      </c>
      <c r="P15" s="110">
        <v>3.7888355645365E-3</v>
      </c>
      <c r="Q15" s="110">
        <v>6.0267857142857102E-3</v>
      </c>
      <c r="R15" s="110">
        <v>6.6270882231119696E-3</v>
      </c>
      <c r="S15" s="110">
        <v>6.6518847006651902E-3</v>
      </c>
      <c r="T15" s="122">
        <v>4.4052863436123404E-3</v>
      </c>
      <c r="U15" s="110">
        <v>6.0774735885493602E-3</v>
      </c>
      <c r="V15" s="110">
        <v>7.2824598531059399E-3</v>
      </c>
      <c r="W15" s="110">
        <v>6.6213824990010803E-3</v>
      </c>
      <c r="X15" s="110">
        <v>8.3544477162226898E-3</v>
      </c>
    </row>
    <row r="16" spans="1:24">
      <c r="A16" s="59" t="s">
        <v>68</v>
      </c>
      <c r="B16" s="19" t="s">
        <v>68</v>
      </c>
      <c r="C16" s="107"/>
      <c r="D16" s="107"/>
      <c r="E16" s="107"/>
      <c r="F16" s="107"/>
      <c r="G16" s="107"/>
      <c r="H16" s="107"/>
      <c r="I16" s="107"/>
      <c r="J16" s="107"/>
      <c r="K16" s="19"/>
      <c r="L16" s="19"/>
      <c r="M16" s="1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6">
      <c r="A17" s="59">
        <v>1</v>
      </c>
      <c r="B17" s="19" t="s">
        <v>80</v>
      </c>
      <c r="C17" s="107">
        <v>2.8E-3</v>
      </c>
      <c r="D17" s="107">
        <v>4.8999999999999998E-3</v>
      </c>
      <c r="E17" s="107">
        <v>3.1758634378721701E-3</v>
      </c>
      <c r="F17" s="111">
        <v>1.73896241908994E-3</v>
      </c>
      <c r="G17" s="107">
        <v>2.9745596868884501E-3</v>
      </c>
      <c r="H17" s="110">
        <v>3.02891759058178E-3</v>
      </c>
      <c r="I17" s="110">
        <v>3.0568846358320001E-3</v>
      </c>
      <c r="J17" s="110">
        <v>1.95280716029292E-3</v>
      </c>
      <c r="K17" s="110">
        <v>2.1443888491779802E-3</v>
      </c>
      <c r="L17" s="110">
        <v>9.0293453724605004E-4</v>
      </c>
      <c r="M17" s="110">
        <v>2.0574015019031002E-3</v>
      </c>
      <c r="N17" s="110">
        <v>2.4251311262760101E-3</v>
      </c>
      <c r="O17" s="110">
        <v>1.70110887096774E-3</v>
      </c>
      <c r="P17" s="111">
        <v>1.83127052285931E-3</v>
      </c>
      <c r="Q17" s="110">
        <v>2.6785714285714299E-3</v>
      </c>
      <c r="R17" s="110">
        <v>2.2090294077039899E-3</v>
      </c>
      <c r="S17" s="110">
        <v>3.5000000000000001E-3</v>
      </c>
      <c r="T17" s="110">
        <v>1.2262137245106499E-3</v>
      </c>
      <c r="U17" s="110">
        <v>1.87436101329092E-3</v>
      </c>
      <c r="V17" s="110">
        <v>1.9295406448400301E-3</v>
      </c>
      <c r="W17" s="110">
        <v>1.1416176722415701E-3</v>
      </c>
      <c r="X17" s="110">
        <v>2.05437238923509E-3</v>
      </c>
    </row>
    <row r="18" spans="1:26">
      <c r="A18" s="59">
        <v>2</v>
      </c>
      <c r="B18" s="19" t="s">
        <v>81</v>
      </c>
      <c r="C18" s="107">
        <v>4.4999999999999997E-3</v>
      </c>
      <c r="D18" s="107">
        <v>8.0000000000000004E-4</v>
      </c>
      <c r="E18" s="107">
        <v>2.7788805081381501E-3</v>
      </c>
      <c r="F18" s="111">
        <v>1.8838759540141001E-3</v>
      </c>
      <c r="G18" s="107">
        <v>2.8180039138943199E-3</v>
      </c>
      <c r="H18" s="110">
        <v>5.7149388501543004E-4</v>
      </c>
      <c r="I18" s="110">
        <v>1.8607123870281799E-3</v>
      </c>
      <c r="J18" s="110">
        <v>1.7087062652563099E-3</v>
      </c>
      <c r="K18" s="110">
        <v>3.0021443888491798E-3</v>
      </c>
      <c r="L18" s="110">
        <v>1.8058690744921001E-3</v>
      </c>
      <c r="M18" s="110">
        <v>1.5430511264273199E-3</v>
      </c>
      <c r="N18" s="110">
        <v>3.9478878799842103E-3</v>
      </c>
      <c r="O18" s="110">
        <v>4.0322580645161298E-3</v>
      </c>
      <c r="P18" s="110">
        <v>1.83127052285931E-3</v>
      </c>
      <c r="Q18" s="110">
        <v>3.27380952380952E-3</v>
      </c>
      <c r="R18" s="110">
        <v>4.1419301394449801E-3</v>
      </c>
      <c r="S18" s="110">
        <v>3.0999999999999999E-3</v>
      </c>
      <c r="T18" s="110">
        <v>2.9065806803215402E-3</v>
      </c>
      <c r="U18" s="110">
        <v>4.0327161195047104E-3</v>
      </c>
      <c r="V18" s="110">
        <v>5.0417029752271901E-3</v>
      </c>
      <c r="W18" s="110">
        <v>5.1943604086991304E-3</v>
      </c>
      <c r="X18" s="110">
        <v>6.3000753269875998E-3</v>
      </c>
    </row>
    <row r="19" spans="1:26">
      <c r="A19" s="59">
        <v>3</v>
      </c>
      <c r="B19" s="19" t="s">
        <v>82</v>
      </c>
      <c r="C19" s="107">
        <v>1.1999999999999999E-3</v>
      </c>
      <c r="D19" s="107">
        <v>1E-4</v>
      </c>
      <c r="E19" s="107">
        <v>7.9396585946804295E-4</v>
      </c>
      <c r="F19" s="111">
        <v>4.3474060477248603E-4</v>
      </c>
      <c r="G19" s="107">
        <v>7.8277886497064595E-5</v>
      </c>
      <c r="H19" s="110">
        <v>9.7153960452623202E-4</v>
      </c>
      <c r="I19" s="110">
        <v>5.9808612440191396E-4</v>
      </c>
      <c r="J19" s="110">
        <v>1.1391375101708701E-3</v>
      </c>
      <c r="K19" s="110">
        <v>7.14796283059328E-4</v>
      </c>
      <c r="L19" s="110">
        <v>4.5146726862302502E-4</v>
      </c>
      <c r="M19" s="111">
        <v>4.1148030038061902E-4</v>
      </c>
      <c r="N19" s="110">
        <v>3.38390389712932E-4</v>
      </c>
      <c r="O19" s="110">
        <v>5.6703629032258101E-4</v>
      </c>
      <c r="P19" s="110">
        <v>1.2629451881788299E-4</v>
      </c>
      <c r="Q19" s="110">
        <v>7.4404761904761898E-5</v>
      </c>
      <c r="R19" s="110">
        <v>2.76128675962999E-4</v>
      </c>
      <c r="S19" s="110">
        <v>0</v>
      </c>
      <c r="T19" s="110">
        <v>2.7249193878014398E-4</v>
      </c>
      <c r="U19" s="110">
        <v>1.7039645575371999E-4</v>
      </c>
      <c r="V19" s="110">
        <v>3.1121623303871502E-4</v>
      </c>
      <c r="W19" s="110">
        <v>2.8540441806039198E-4</v>
      </c>
      <c r="X19" s="110">
        <v>0</v>
      </c>
    </row>
    <row r="20" spans="1:26">
      <c r="X20" t="s">
        <v>68</v>
      </c>
    </row>
    <row r="21" spans="1:26">
      <c r="B21" t="s">
        <v>83</v>
      </c>
      <c r="C21" t="s">
        <v>68</v>
      </c>
    </row>
    <row r="22" spans="1:26">
      <c r="A22" s="51">
        <v>1</v>
      </c>
      <c r="B22" s="53" t="s">
        <v>84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120"/>
      <c r="N22" s="55"/>
      <c r="O22" s="55">
        <v>8</v>
      </c>
      <c r="P22" s="55">
        <v>8</v>
      </c>
      <c r="Q22" s="55">
        <v>4</v>
      </c>
      <c r="R22" s="55">
        <v>3</v>
      </c>
      <c r="S22" s="19">
        <v>4</v>
      </c>
      <c r="T22" s="19">
        <v>3</v>
      </c>
      <c r="U22" s="19">
        <v>0</v>
      </c>
      <c r="V22" s="19">
        <v>4</v>
      </c>
      <c r="W22" s="19">
        <v>0</v>
      </c>
      <c r="X22" s="19">
        <v>3</v>
      </c>
    </row>
    <row r="23" spans="1:26">
      <c r="A23" s="51">
        <v>2</v>
      </c>
      <c r="B23" s="53" t="s">
        <v>85</v>
      </c>
      <c r="C23" s="55"/>
      <c r="D23" s="55"/>
      <c r="E23" s="55"/>
      <c r="F23" s="55"/>
      <c r="G23" s="55"/>
      <c r="H23" s="55"/>
      <c r="I23" s="55"/>
      <c r="J23" s="55"/>
      <c r="K23" s="55" t="s">
        <v>68</v>
      </c>
      <c r="L23" s="55" t="s">
        <v>68</v>
      </c>
      <c r="M23" s="120" t="s">
        <v>68</v>
      </c>
      <c r="N23" s="55"/>
      <c r="O23" s="55">
        <v>2</v>
      </c>
      <c r="P23" s="55">
        <v>2</v>
      </c>
      <c r="Q23" s="55">
        <v>3</v>
      </c>
      <c r="R23" s="55">
        <v>3</v>
      </c>
      <c r="S23" s="19">
        <v>1</v>
      </c>
      <c r="T23" s="19">
        <v>2</v>
      </c>
      <c r="U23" s="19">
        <v>0</v>
      </c>
      <c r="V23" s="19">
        <v>21</v>
      </c>
      <c r="W23" s="19">
        <v>15</v>
      </c>
      <c r="X23" s="19">
        <v>15</v>
      </c>
    </row>
    <row r="24" spans="1:26">
      <c r="A24" s="51">
        <v>3</v>
      </c>
      <c r="B24" s="53" t="s">
        <v>86</v>
      </c>
      <c r="C24" s="55"/>
      <c r="D24" s="55"/>
      <c r="E24" s="55"/>
      <c r="F24" s="55"/>
      <c r="G24" s="55"/>
      <c r="H24" s="55"/>
      <c r="I24" s="55" t="s">
        <v>68</v>
      </c>
      <c r="J24" s="55" t="s">
        <v>68</v>
      </c>
      <c r="K24" s="55" t="s">
        <v>68</v>
      </c>
      <c r="L24" s="55" t="s">
        <v>68</v>
      </c>
      <c r="M24" s="120" t="s">
        <v>68</v>
      </c>
      <c r="N24" s="55"/>
      <c r="O24" s="55">
        <v>0</v>
      </c>
      <c r="P24" s="55">
        <v>0</v>
      </c>
      <c r="Q24" s="55">
        <v>1</v>
      </c>
      <c r="R24" s="55">
        <v>0</v>
      </c>
      <c r="S24" s="19">
        <v>1</v>
      </c>
      <c r="T24" s="19">
        <v>1</v>
      </c>
      <c r="U24" s="19">
        <v>0</v>
      </c>
      <c r="V24" s="19">
        <v>0</v>
      </c>
      <c r="W24" s="19">
        <v>2</v>
      </c>
      <c r="X24" s="19">
        <v>2</v>
      </c>
    </row>
    <row r="25" spans="1:26">
      <c r="J25" s="73" t="s">
        <v>68</v>
      </c>
      <c r="K25" s="73" t="s">
        <v>68</v>
      </c>
      <c r="L25" s="73" t="s">
        <v>68</v>
      </c>
      <c r="M25" s="121" t="s">
        <v>68</v>
      </c>
      <c r="N25" s="73" t="s">
        <v>68</v>
      </c>
    </row>
    <row r="27" spans="1:26">
      <c r="X27" s="73" t="s">
        <v>87</v>
      </c>
      <c r="Y27" s="73" t="s">
        <v>68</v>
      </c>
      <c r="Z27" s="73" t="s">
        <v>68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" sqref="O2"/>
    </sheetView>
  </sheetViews>
  <sheetFormatPr defaultColWidth="9" defaultRowHeight="13.5"/>
  <cols>
    <col min="1" max="1" width="5.125" style="33" customWidth="1"/>
    <col min="2" max="2" width="18" customWidth="1"/>
    <col min="4" max="4" width="18" customWidth="1"/>
    <col min="6" max="6" width="14.5" style="73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51" t="s">
        <v>1</v>
      </c>
      <c r="B1" s="53" t="s">
        <v>52</v>
      </c>
      <c r="C1" s="53" t="s">
        <v>88</v>
      </c>
      <c r="D1" s="53" t="s">
        <v>89</v>
      </c>
      <c r="E1" s="53" t="s">
        <v>90</v>
      </c>
      <c r="F1" s="74" t="s">
        <v>91</v>
      </c>
      <c r="G1" s="75" t="s">
        <v>92</v>
      </c>
      <c r="H1" s="76" t="s">
        <v>93</v>
      </c>
      <c r="I1" s="91" t="s">
        <v>94</v>
      </c>
      <c r="J1" s="92" t="s">
        <v>95</v>
      </c>
      <c r="K1" s="93" t="s">
        <v>96</v>
      </c>
      <c r="M1" s="53" t="s">
        <v>1</v>
      </c>
      <c r="N1" s="53" t="s">
        <v>97</v>
      </c>
      <c r="O1" s="53"/>
    </row>
    <row r="2" spans="1:15" s="29" customFormat="1">
      <c r="A2" s="77"/>
      <c r="B2" s="78"/>
      <c r="C2" s="78"/>
      <c r="D2" s="78"/>
      <c r="E2" s="78"/>
      <c r="F2" s="79"/>
      <c r="G2" s="78"/>
      <c r="H2" s="78"/>
      <c r="I2" s="78"/>
      <c r="J2" s="78"/>
      <c r="K2" s="78"/>
      <c r="M2" s="53">
        <v>1</v>
      </c>
      <c r="N2" s="53" t="s">
        <v>98</v>
      </c>
      <c r="O2" s="53">
        <v>1321</v>
      </c>
    </row>
    <row r="3" spans="1:15" ht="14.25">
      <c r="A3" s="51">
        <v>1</v>
      </c>
      <c r="B3" s="52" t="s">
        <v>65</v>
      </c>
      <c r="C3" s="53">
        <f>'1号门诊故障统计'!C34+'2号门诊故障统计'!C56</f>
        <v>4</v>
      </c>
      <c r="D3" s="52" t="s">
        <v>99</v>
      </c>
      <c r="E3" s="80">
        <f>O2+O3</f>
        <v>1795</v>
      </c>
      <c r="F3" s="81">
        <f>C3/E3</f>
        <v>2.2284122562674096E-3</v>
      </c>
      <c r="G3" s="75">
        <f>C3</f>
        <v>4</v>
      </c>
      <c r="H3" s="82"/>
      <c r="I3" s="82"/>
      <c r="J3" s="82"/>
      <c r="K3" s="82"/>
      <c r="M3" s="53">
        <v>2</v>
      </c>
      <c r="N3" s="53" t="s">
        <v>100</v>
      </c>
      <c r="O3" s="53">
        <v>474</v>
      </c>
    </row>
    <row r="4" spans="1:15">
      <c r="A4" s="51">
        <v>2</v>
      </c>
      <c r="B4" s="53" t="s">
        <v>66</v>
      </c>
      <c r="C4" s="53">
        <f>'1号门诊故障统计'!C35+'2号门诊故障统计'!C57</f>
        <v>24</v>
      </c>
      <c r="D4" s="53" t="s">
        <v>101</v>
      </c>
      <c r="E4" s="80">
        <f>O20</f>
        <v>14603</v>
      </c>
      <c r="F4" s="81">
        <f t="shared" ref="F4:F16" si="0">C4/E4</f>
        <v>1.643497911388071E-3</v>
      </c>
      <c r="G4" s="75">
        <f t="shared" ref="G4:G5" si="1">C4</f>
        <v>24</v>
      </c>
      <c r="H4" s="82"/>
      <c r="I4" s="82"/>
      <c r="J4" s="82"/>
      <c r="K4" s="82"/>
      <c r="M4" s="53">
        <v>3</v>
      </c>
      <c r="N4" s="53" t="s">
        <v>102</v>
      </c>
      <c r="O4" s="53">
        <v>2316</v>
      </c>
    </row>
    <row r="5" spans="1:15">
      <c r="A5" s="51">
        <v>3</v>
      </c>
      <c r="B5" s="53" t="s">
        <v>67</v>
      </c>
      <c r="C5" s="53">
        <f>'1号门诊故障统计'!C36+'2号门诊故障统计'!C58</f>
        <v>2</v>
      </c>
      <c r="D5" s="19" t="s">
        <v>103</v>
      </c>
      <c r="E5" s="15" t="s">
        <v>104</v>
      </c>
      <c r="F5" s="81" t="e">
        <f t="shared" si="0"/>
        <v>#VALUE!</v>
      </c>
      <c r="G5" s="75">
        <f t="shared" si="1"/>
        <v>2</v>
      </c>
      <c r="H5" s="82"/>
      <c r="I5" s="82"/>
      <c r="J5" s="82"/>
      <c r="K5" s="82"/>
      <c r="M5" s="53">
        <v>4</v>
      </c>
      <c r="N5" s="53" t="s">
        <v>105</v>
      </c>
      <c r="O5" s="53">
        <v>2300</v>
      </c>
    </row>
    <row r="6" spans="1:15">
      <c r="A6" s="51">
        <v>4</v>
      </c>
      <c r="B6" s="53" t="s">
        <v>69</v>
      </c>
      <c r="C6" s="53">
        <f>'1号门诊故障统计'!C37+'2号门诊故障统计'!C59</f>
        <v>2</v>
      </c>
      <c r="D6" s="15" t="s">
        <v>106</v>
      </c>
      <c r="E6" s="15" t="s">
        <v>104</v>
      </c>
      <c r="F6" s="81" t="e">
        <f t="shared" si="0"/>
        <v>#VALUE!</v>
      </c>
      <c r="G6" s="82"/>
      <c r="H6" s="76">
        <f>C6</f>
        <v>2</v>
      </c>
      <c r="I6" s="82"/>
      <c r="J6" s="82"/>
      <c r="K6" s="82"/>
      <c r="M6" s="53">
        <v>5</v>
      </c>
      <c r="N6" s="53" t="s">
        <v>107</v>
      </c>
      <c r="O6" s="53">
        <v>99</v>
      </c>
    </row>
    <row r="7" spans="1:15">
      <c r="A7" s="51">
        <v>5</v>
      </c>
      <c r="B7" s="53" t="s">
        <v>70</v>
      </c>
      <c r="C7" s="53">
        <f>'1号门诊故障统计'!C38+'2号门诊故障统计'!C60</f>
        <v>1</v>
      </c>
      <c r="D7" s="80" t="s">
        <v>108</v>
      </c>
      <c r="E7" s="53">
        <f>O11</f>
        <v>833</v>
      </c>
      <c r="F7" s="81">
        <f t="shared" si="0"/>
        <v>1.2004801920768306E-3</v>
      </c>
      <c r="G7" s="82"/>
      <c r="H7" s="76">
        <f t="shared" ref="H7:H12" si="2">C7</f>
        <v>1</v>
      </c>
      <c r="I7" s="82"/>
      <c r="J7" s="82"/>
      <c r="K7" s="82"/>
      <c r="M7" s="19">
        <v>6</v>
      </c>
      <c r="N7" s="19" t="s">
        <v>109</v>
      </c>
      <c r="O7" s="15"/>
    </row>
    <row r="8" spans="1:15">
      <c r="A8" s="51">
        <v>6</v>
      </c>
      <c r="B8" s="53" t="s">
        <v>71</v>
      </c>
      <c r="C8" s="53">
        <f>'1号门诊故障统计'!C39+'2号门诊故障统计'!C61</f>
        <v>11</v>
      </c>
      <c r="D8" s="53" t="s">
        <v>110</v>
      </c>
      <c r="E8" s="53">
        <f>O10</f>
        <v>4758</v>
      </c>
      <c r="F8" s="81">
        <f t="shared" si="0"/>
        <v>2.3118957545187053E-3</v>
      </c>
      <c r="G8" s="82"/>
      <c r="H8" s="76">
        <f t="shared" si="2"/>
        <v>11</v>
      </c>
      <c r="I8" s="82"/>
      <c r="J8" s="82"/>
      <c r="K8" s="82"/>
      <c r="M8" s="53">
        <v>7</v>
      </c>
      <c r="N8" s="53" t="s">
        <v>111</v>
      </c>
      <c r="O8" s="53">
        <v>746</v>
      </c>
    </row>
    <row r="9" spans="1:15">
      <c r="A9" s="51">
        <v>7</v>
      </c>
      <c r="B9" s="53" t="s">
        <v>72</v>
      </c>
      <c r="C9" s="53">
        <f>'1号门诊故障统计'!C40+'2号门诊故障统计'!C62</f>
        <v>5</v>
      </c>
      <c r="D9" s="80" t="s">
        <v>112</v>
      </c>
      <c r="E9" s="80">
        <f>O3</f>
        <v>474</v>
      </c>
      <c r="F9" s="81">
        <f t="shared" si="0"/>
        <v>1.0548523206751054E-2</v>
      </c>
      <c r="G9" s="82"/>
      <c r="H9" s="76">
        <f t="shared" si="2"/>
        <v>5</v>
      </c>
      <c r="I9" s="82"/>
      <c r="J9" s="82"/>
      <c r="K9" s="82"/>
      <c r="M9" s="19">
        <v>8</v>
      </c>
      <c r="N9" s="19" t="s">
        <v>113</v>
      </c>
      <c r="O9" s="15"/>
    </row>
    <row r="10" spans="1:15">
      <c r="A10" s="51">
        <v>8</v>
      </c>
      <c r="B10" s="53" t="s">
        <v>73</v>
      </c>
      <c r="C10" s="53">
        <f>'1号门诊故障统计'!C41+'2号门诊故障统计'!C63</f>
        <v>0</v>
      </c>
      <c r="D10" s="80" t="s">
        <v>114</v>
      </c>
      <c r="E10" s="53">
        <f>O12+O15</f>
        <v>1301</v>
      </c>
      <c r="F10" s="81">
        <f t="shared" si="0"/>
        <v>0</v>
      </c>
      <c r="G10" s="82"/>
      <c r="H10" s="76">
        <f t="shared" si="2"/>
        <v>0</v>
      </c>
      <c r="I10" s="82"/>
      <c r="J10" s="82"/>
      <c r="K10" s="82"/>
      <c r="M10" s="53">
        <v>9</v>
      </c>
      <c r="N10" s="53" t="s">
        <v>115</v>
      </c>
      <c r="O10" s="53">
        <v>4758</v>
      </c>
    </row>
    <row r="11" spans="1:15">
      <c r="A11" s="51">
        <v>9</v>
      </c>
      <c r="B11" s="53" t="s">
        <v>74</v>
      </c>
      <c r="C11" s="53">
        <f>'1号门诊故障统计'!C42+'2号门诊故障统计'!C64</f>
        <v>0</v>
      </c>
      <c r="D11" s="80" t="s">
        <v>108</v>
      </c>
      <c r="E11" s="53">
        <f>O11</f>
        <v>833</v>
      </c>
      <c r="F11" s="81">
        <f t="shared" si="0"/>
        <v>0</v>
      </c>
      <c r="G11" s="82"/>
      <c r="H11" s="76">
        <f t="shared" si="2"/>
        <v>0</v>
      </c>
      <c r="I11" s="82"/>
      <c r="J11" s="82"/>
      <c r="K11" s="82"/>
      <c r="M11" s="53">
        <v>10</v>
      </c>
      <c r="N11" s="53" t="s">
        <v>116</v>
      </c>
      <c r="O11" s="53">
        <v>833</v>
      </c>
    </row>
    <row r="12" spans="1:15">
      <c r="A12" s="51">
        <v>10</v>
      </c>
      <c r="B12" s="53" t="s">
        <v>75</v>
      </c>
      <c r="C12" s="53">
        <f>'1号门诊故障统计'!C43+'2号门诊故障统计'!C65</f>
        <v>0</v>
      </c>
      <c r="D12" s="80" t="s">
        <v>117</v>
      </c>
      <c r="E12" s="53">
        <f>O17</f>
        <v>455</v>
      </c>
      <c r="F12" s="81">
        <f t="shared" si="0"/>
        <v>0</v>
      </c>
      <c r="G12" s="82"/>
      <c r="H12" s="76">
        <f t="shared" si="2"/>
        <v>0</v>
      </c>
      <c r="I12" s="82"/>
      <c r="J12" s="82"/>
      <c r="K12" s="82"/>
      <c r="M12" s="53">
        <v>11</v>
      </c>
      <c r="N12" s="53" t="s">
        <v>118</v>
      </c>
      <c r="O12" s="53">
        <v>926</v>
      </c>
    </row>
    <row r="13" spans="1:15">
      <c r="A13" s="51">
        <v>11</v>
      </c>
      <c r="B13" s="53" t="s">
        <v>76</v>
      </c>
      <c r="C13" s="53">
        <f>'1号门诊故障统计'!C44+'2号门诊故障统计'!C66</f>
        <v>0</v>
      </c>
      <c r="D13" s="80" t="s">
        <v>119</v>
      </c>
      <c r="E13" s="80">
        <f>O20</f>
        <v>14603</v>
      </c>
      <c r="F13" s="81">
        <f t="shared" si="0"/>
        <v>0</v>
      </c>
      <c r="G13" s="82"/>
      <c r="H13" s="82"/>
      <c r="I13" s="91">
        <f>C13</f>
        <v>0</v>
      </c>
      <c r="J13" s="82"/>
      <c r="K13" s="82"/>
      <c r="M13" s="19">
        <v>12</v>
      </c>
      <c r="N13" s="19" t="s">
        <v>120</v>
      </c>
      <c r="O13" s="15"/>
    </row>
    <row r="14" spans="1:15">
      <c r="A14" s="51">
        <v>12</v>
      </c>
      <c r="B14" s="53" t="s">
        <v>77</v>
      </c>
      <c r="C14" s="53">
        <f>'1号门诊故障统计'!C45+'2号门诊故障统计'!C67</f>
        <v>0</v>
      </c>
      <c r="D14" s="83" t="s">
        <v>68</v>
      </c>
      <c r="E14" s="83" t="s">
        <v>68</v>
      </c>
      <c r="F14" s="84" t="s">
        <v>68</v>
      </c>
      <c r="G14" s="75">
        <f>C14</f>
        <v>0</v>
      </c>
      <c r="H14" s="82"/>
      <c r="I14" s="82"/>
      <c r="J14" s="82"/>
      <c r="K14" s="82"/>
      <c r="M14" s="19">
        <v>13</v>
      </c>
      <c r="N14" s="19" t="s">
        <v>121</v>
      </c>
      <c r="O14" s="15"/>
    </row>
    <row r="15" spans="1:15">
      <c r="A15" s="51">
        <v>13</v>
      </c>
      <c r="B15" s="53" t="s">
        <v>78</v>
      </c>
      <c r="C15" s="53">
        <f>'1号门诊故障统计'!C46+'2号门诊故障统计'!C68</f>
        <v>73</v>
      </c>
      <c r="D15" s="85" t="s">
        <v>68</v>
      </c>
      <c r="E15" s="85" t="s">
        <v>68</v>
      </c>
      <c r="F15" s="84" t="s">
        <v>68</v>
      </c>
      <c r="G15" s="19"/>
      <c r="H15" s="76">
        <f t="shared" ref="H15" si="3">C15</f>
        <v>73</v>
      </c>
      <c r="I15" s="19"/>
      <c r="J15" s="19"/>
      <c r="K15" s="19"/>
      <c r="M15" s="53">
        <v>14</v>
      </c>
      <c r="N15" s="53" t="s">
        <v>122</v>
      </c>
      <c r="O15" s="53">
        <v>375</v>
      </c>
    </row>
    <row r="16" spans="1:15">
      <c r="A16" s="51">
        <v>14</v>
      </c>
      <c r="B16" s="53" t="s">
        <v>79</v>
      </c>
      <c r="C16" s="53">
        <f>'1号门诊故障统计'!C47+'2号门诊故障统计'!C69</f>
        <v>122</v>
      </c>
      <c r="D16" s="53" t="s">
        <v>119</v>
      </c>
      <c r="E16" s="53">
        <f>O20</f>
        <v>14603</v>
      </c>
      <c r="F16" s="81">
        <f t="shared" si="0"/>
        <v>8.3544477162226932E-3</v>
      </c>
      <c r="G16" s="82"/>
      <c r="H16" s="82"/>
      <c r="I16" s="82"/>
      <c r="J16" s="94">
        <f>C16</f>
        <v>122</v>
      </c>
      <c r="K16" s="93"/>
      <c r="M16" s="19">
        <v>15</v>
      </c>
      <c r="N16" s="19" t="s">
        <v>123</v>
      </c>
      <c r="O16" s="15"/>
    </row>
    <row r="17" spans="1:15">
      <c r="F17" s="73" t="s">
        <v>124</v>
      </c>
      <c r="G17" s="86">
        <f t="shared" ref="G17:J17" si="4">SUM(G3:G16)</f>
        <v>30</v>
      </c>
      <c r="H17" s="87">
        <f t="shared" si="4"/>
        <v>92</v>
      </c>
      <c r="I17" s="95">
        <f t="shared" si="4"/>
        <v>0</v>
      </c>
      <c r="J17" s="96">
        <f t="shared" si="4"/>
        <v>122</v>
      </c>
      <c r="K17" s="97">
        <f>'1号门诊故障统计'!AC32+'2号门诊故障统计'!AC54</f>
        <v>23</v>
      </c>
      <c r="M17" s="53">
        <v>16</v>
      </c>
      <c r="N17" s="53" t="s">
        <v>125</v>
      </c>
      <c r="O17" s="53">
        <v>455</v>
      </c>
    </row>
    <row r="18" spans="1:15">
      <c r="B18" t="s">
        <v>68</v>
      </c>
      <c r="C18" t="s">
        <v>68</v>
      </c>
      <c r="D18" t="s">
        <v>68</v>
      </c>
      <c r="F18" s="73" t="s">
        <v>126</v>
      </c>
      <c r="G18" s="88">
        <f>O20</f>
        <v>14603</v>
      </c>
      <c r="H18" s="88">
        <f>O20</f>
        <v>14603</v>
      </c>
      <c r="I18" s="88">
        <f>O20</f>
        <v>14603</v>
      </c>
      <c r="J18" s="88">
        <f>O20</f>
        <v>14603</v>
      </c>
      <c r="K18" s="98">
        <f>O20</f>
        <v>14603</v>
      </c>
      <c r="M18" s="19">
        <v>17</v>
      </c>
      <c r="N18" s="19" t="s">
        <v>127</v>
      </c>
      <c r="O18" s="15"/>
    </row>
    <row r="19" spans="1:15">
      <c r="F19" s="73" t="s">
        <v>128</v>
      </c>
      <c r="G19" s="89">
        <f t="shared" ref="G19:K19" si="5">G17/G18</f>
        <v>2.0543723892350887E-3</v>
      </c>
      <c r="H19" s="90">
        <f t="shared" si="5"/>
        <v>6.300075326987605E-3</v>
      </c>
      <c r="I19" s="99">
        <f t="shared" si="5"/>
        <v>0</v>
      </c>
      <c r="J19" s="100">
        <f t="shared" si="5"/>
        <v>8.3544477162226932E-3</v>
      </c>
      <c r="K19" s="101">
        <f t="shared" si="5"/>
        <v>1.5750188317469012E-3</v>
      </c>
    </row>
    <row r="20" spans="1:15">
      <c r="B20" t="s">
        <v>83</v>
      </c>
      <c r="C20" t="s">
        <v>68</v>
      </c>
      <c r="F20" s="73" t="s">
        <v>68</v>
      </c>
      <c r="N20" t="s">
        <v>119</v>
      </c>
      <c r="O20">
        <f>SUM(O2:O19)</f>
        <v>14603</v>
      </c>
    </row>
    <row r="21" spans="1:15">
      <c r="A21" s="51">
        <v>1</v>
      </c>
      <c r="B21" s="53" t="s">
        <v>129</v>
      </c>
      <c r="C21" s="40">
        <f>'1号门诊故障统计'!C53+'2号门诊故障统计'!C75</f>
        <v>3</v>
      </c>
      <c r="D21" t="s">
        <v>68</v>
      </c>
      <c r="F21" s="73" t="s">
        <v>68</v>
      </c>
    </row>
    <row r="22" spans="1:15">
      <c r="A22" s="51">
        <v>2</v>
      </c>
      <c r="B22" s="53" t="s">
        <v>130</v>
      </c>
      <c r="C22" s="40">
        <f>'1号门诊故障统计'!C54+'2号门诊故障统计'!C76</f>
        <v>15</v>
      </c>
    </row>
    <row r="23" spans="1:15">
      <c r="A23" s="51">
        <v>3</v>
      </c>
      <c r="B23" s="53" t="s">
        <v>131</v>
      </c>
      <c r="C23" s="40">
        <f>'1号门诊故障统计'!C55+'2号门诊故障统计'!C77</f>
        <v>2</v>
      </c>
    </row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pane ySplit="2" topLeftCell="A3" activePane="bottomLeft" state="frozen"/>
      <selection pane="bottomLeft" activeCell="H61" sqref="H6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33" customWidth="1"/>
    <col min="9" max="11" width="5" customWidth="1"/>
    <col min="12" max="28" width="4.875" customWidth="1"/>
    <col min="29" max="29" width="6.875" style="33" customWidth="1"/>
  </cols>
  <sheetData>
    <row r="1" spans="1:29" ht="14.25" customHeight="1">
      <c r="A1" s="34" t="s">
        <v>132</v>
      </c>
      <c r="B1" s="35" t="s">
        <v>133</v>
      </c>
      <c r="C1" s="36" t="s">
        <v>79</v>
      </c>
      <c r="D1" s="140" t="s">
        <v>134</v>
      </c>
      <c r="E1" s="140"/>
      <c r="F1" s="140"/>
      <c r="G1" s="140"/>
      <c r="H1" s="36" t="s">
        <v>135</v>
      </c>
      <c r="I1" s="36" t="s">
        <v>136</v>
      </c>
      <c r="J1" s="140" t="s">
        <v>137</v>
      </c>
      <c r="K1" s="140"/>
      <c r="L1" s="140" t="s">
        <v>138</v>
      </c>
      <c r="M1" s="140"/>
      <c r="N1" s="140" t="s">
        <v>115</v>
      </c>
      <c r="O1" s="140"/>
      <c r="P1" s="140"/>
      <c r="Q1" s="140" t="s">
        <v>139</v>
      </c>
      <c r="R1" s="140"/>
      <c r="S1" s="36" t="s">
        <v>140</v>
      </c>
      <c r="T1" s="140" t="s">
        <v>141</v>
      </c>
      <c r="U1" s="140"/>
      <c r="V1" s="36" t="s">
        <v>142</v>
      </c>
      <c r="W1" s="140" t="s">
        <v>77</v>
      </c>
      <c r="X1" s="140"/>
      <c r="Y1" s="140"/>
      <c r="Z1" s="140" t="s">
        <v>78</v>
      </c>
      <c r="AA1" s="140"/>
      <c r="AB1" s="140"/>
      <c r="AC1" s="56" t="s">
        <v>143</v>
      </c>
    </row>
    <row r="2" spans="1:29" s="68" customFormat="1" ht="27">
      <c r="A2" s="34" t="s">
        <v>144</v>
      </c>
      <c r="B2" s="35" t="s">
        <v>145</v>
      </c>
      <c r="C2" s="37" t="s">
        <v>146</v>
      </c>
      <c r="D2" s="38" t="s">
        <v>147</v>
      </c>
      <c r="E2" s="38" t="s">
        <v>148</v>
      </c>
      <c r="F2" s="38" t="s">
        <v>149</v>
      </c>
      <c r="G2" s="38" t="s">
        <v>150</v>
      </c>
      <c r="H2" s="38" t="s">
        <v>151</v>
      </c>
      <c r="I2" s="38" t="s">
        <v>151</v>
      </c>
      <c r="J2" s="38" t="s">
        <v>152</v>
      </c>
      <c r="K2" s="38" t="s">
        <v>76</v>
      </c>
      <c r="L2" s="38" t="s">
        <v>152</v>
      </c>
      <c r="M2" s="38" t="s">
        <v>76</v>
      </c>
      <c r="N2" s="38" t="s">
        <v>153</v>
      </c>
      <c r="O2" s="38" t="s">
        <v>154</v>
      </c>
      <c r="P2" s="38" t="s">
        <v>76</v>
      </c>
      <c r="Q2" s="38" t="s">
        <v>155</v>
      </c>
      <c r="R2" s="38" t="s">
        <v>156</v>
      </c>
      <c r="S2" s="38" t="s">
        <v>157</v>
      </c>
      <c r="T2" s="38" t="s">
        <v>157</v>
      </c>
      <c r="U2" s="38" t="s">
        <v>76</v>
      </c>
      <c r="V2" s="38" t="s">
        <v>158</v>
      </c>
      <c r="W2" s="38" t="s">
        <v>76</v>
      </c>
      <c r="X2" s="38" t="s">
        <v>159</v>
      </c>
      <c r="Y2" s="38" t="s">
        <v>160</v>
      </c>
      <c r="Z2" s="38" t="s">
        <v>76</v>
      </c>
      <c r="AA2" s="38" t="s">
        <v>161</v>
      </c>
      <c r="AB2" s="38" t="s">
        <v>162</v>
      </c>
      <c r="AC2" s="32" t="s">
        <v>163</v>
      </c>
    </row>
    <row r="3" spans="1:29" ht="14.25" customHeight="1">
      <c r="A3" s="69" t="s">
        <v>164</v>
      </c>
      <c r="B3" s="38" t="s">
        <v>165</v>
      </c>
      <c r="C3" s="40">
        <f t="shared" ref="C3:C31" si="0">SUM(D3:AB3)</f>
        <v>1</v>
      </c>
      <c r="D3" s="41"/>
      <c r="E3" s="41"/>
      <c r="F3" s="42"/>
      <c r="G3" s="47"/>
      <c r="H3" s="47"/>
      <c r="I3" s="42">
        <v>1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5"/>
      <c r="X3" s="55"/>
      <c r="Y3" s="55"/>
      <c r="Z3" s="42"/>
      <c r="AA3" s="58"/>
      <c r="AB3" s="55"/>
      <c r="AC3" s="59"/>
    </row>
    <row r="4" spans="1:29" ht="14.25" customHeight="1">
      <c r="A4" s="69" t="s">
        <v>166</v>
      </c>
      <c r="B4" s="38" t="s">
        <v>165</v>
      </c>
      <c r="C4" s="40">
        <f t="shared" si="0"/>
        <v>3</v>
      </c>
      <c r="D4" s="41"/>
      <c r="E4" s="41"/>
      <c r="F4" s="42"/>
      <c r="G4" s="47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55"/>
      <c r="X4" s="55"/>
      <c r="Y4" s="55"/>
      <c r="Z4" s="42"/>
      <c r="AA4" s="58">
        <v>3</v>
      </c>
      <c r="AB4" s="55"/>
      <c r="AC4" s="59"/>
    </row>
    <row r="5" spans="1:29" ht="14.25" customHeight="1">
      <c r="A5" s="69" t="s">
        <v>167</v>
      </c>
      <c r="B5" s="38" t="s">
        <v>165</v>
      </c>
      <c r="C5" s="40">
        <f t="shared" si="0"/>
        <v>2</v>
      </c>
      <c r="D5" s="41"/>
      <c r="E5" s="41"/>
      <c r="F5" s="42"/>
      <c r="G5" s="47"/>
      <c r="H5" s="47"/>
      <c r="I5" s="42"/>
      <c r="J5" s="42"/>
      <c r="K5" s="42"/>
      <c r="L5" s="60"/>
      <c r="M5" s="42"/>
      <c r="N5" s="42"/>
      <c r="O5" s="42"/>
      <c r="P5" s="42"/>
      <c r="Q5" s="42"/>
      <c r="R5" s="42"/>
      <c r="S5" s="42"/>
      <c r="T5" s="42"/>
      <c r="U5" s="42"/>
      <c r="V5" s="42"/>
      <c r="W5" s="55"/>
      <c r="X5" s="55"/>
      <c r="Y5" s="55"/>
      <c r="Z5" s="42"/>
      <c r="AA5" s="58">
        <v>2</v>
      </c>
      <c r="AB5" s="55"/>
      <c r="AC5" s="59">
        <v>3</v>
      </c>
    </row>
    <row r="6" spans="1:29" ht="14.25" customHeight="1">
      <c r="A6" s="69" t="s">
        <v>168</v>
      </c>
      <c r="B6" s="38" t="s">
        <v>165</v>
      </c>
      <c r="C6" s="40">
        <f t="shared" si="0"/>
        <v>1</v>
      </c>
      <c r="D6" s="41"/>
      <c r="E6" s="41"/>
      <c r="F6" s="42"/>
      <c r="G6" s="47"/>
      <c r="H6" s="4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55"/>
      <c r="X6" s="55"/>
      <c r="Y6" s="55"/>
      <c r="Z6" s="42"/>
      <c r="AA6" s="58">
        <v>1</v>
      </c>
      <c r="AB6" s="55"/>
      <c r="AC6" s="59">
        <v>1</v>
      </c>
    </row>
    <row r="7" spans="1:29" ht="14.25" customHeight="1">
      <c r="A7" s="69" t="s">
        <v>169</v>
      </c>
      <c r="B7" s="38" t="s">
        <v>165</v>
      </c>
      <c r="C7" s="40">
        <f t="shared" si="0"/>
        <v>3</v>
      </c>
      <c r="D7" s="41"/>
      <c r="E7" s="41"/>
      <c r="F7" s="42"/>
      <c r="G7" s="47"/>
      <c r="H7" s="47">
        <v>1</v>
      </c>
      <c r="I7" s="42"/>
      <c r="J7" s="42"/>
      <c r="K7" s="42"/>
      <c r="L7" s="42"/>
      <c r="M7" s="42"/>
      <c r="N7" s="42"/>
      <c r="O7" s="42"/>
      <c r="P7" s="42"/>
      <c r="Q7" s="42">
        <v>1</v>
      </c>
      <c r="R7" s="42">
        <v>1</v>
      </c>
      <c r="S7" s="42"/>
      <c r="T7" s="42"/>
      <c r="U7" s="42"/>
      <c r="V7" s="42"/>
      <c r="W7" s="55"/>
      <c r="X7" s="55"/>
      <c r="Y7" s="55"/>
      <c r="Z7" s="42"/>
      <c r="AA7" s="58"/>
      <c r="AB7" s="55"/>
      <c r="AC7" s="59"/>
    </row>
    <row r="8" spans="1:29" ht="14.25" customHeight="1">
      <c r="A8" s="46" t="s">
        <v>170</v>
      </c>
      <c r="B8" s="38" t="s">
        <v>165</v>
      </c>
      <c r="C8" s="40">
        <f t="shared" si="0"/>
        <v>2</v>
      </c>
      <c r="D8" s="41"/>
      <c r="E8" s="41"/>
      <c r="F8" s="42"/>
      <c r="G8" s="47"/>
      <c r="H8" s="47">
        <v>2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55"/>
      <c r="X8" s="55"/>
      <c r="Y8" s="55"/>
      <c r="Z8" s="42"/>
      <c r="AA8" s="58"/>
      <c r="AB8" s="55"/>
      <c r="AC8" s="59"/>
    </row>
    <row r="9" spans="1:29" ht="14.25" customHeight="1">
      <c r="A9" s="46" t="s">
        <v>171</v>
      </c>
      <c r="B9" s="38" t="s">
        <v>165</v>
      </c>
      <c r="C9" s="40">
        <f t="shared" si="0"/>
        <v>4</v>
      </c>
      <c r="D9" s="41"/>
      <c r="E9" s="41"/>
      <c r="F9" s="42"/>
      <c r="G9" s="47"/>
      <c r="H9" s="47">
        <v>3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55"/>
      <c r="X9" s="55"/>
      <c r="Y9" s="55"/>
      <c r="Z9" s="42"/>
      <c r="AA9" s="58">
        <v>1</v>
      </c>
      <c r="AB9" s="55"/>
      <c r="AC9" s="59"/>
    </row>
    <row r="10" spans="1:29" ht="14.25" customHeight="1">
      <c r="A10" s="46" t="s">
        <v>172</v>
      </c>
      <c r="B10" s="38" t="s">
        <v>165</v>
      </c>
      <c r="C10" s="40">
        <f t="shared" si="0"/>
        <v>2</v>
      </c>
      <c r="D10" s="41"/>
      <c r="E10" s="41"/>
      <c r="F10" s="42"/>
      <c r="G10" s="47"/>
      <c r="H10" s="47"/>
      <c r="I10" s="42">
        <v>1</v>
      </c>
      <c r="J10" s="72"/>
      <c r="K10" s="42"/>
      <c r="L10" s="42"/>
      <c r="M10" s="42"/>
      <c r="N10" s="42"/>
      <c r="O10" s="42"/>
      <c r="P10" s="42"/>
      <c r="Q10" s="42">
        <v>1</v>
      </c>
      <c r="R10" s="42"/>
      <c r="S10" s="42"/>
      <c r="T10" s="42"/>
      <c r="U10" s="42"/>
      <c r="V10" s="42"/>
      <c r="W10" s="55"/>
      <c r="X10" s="55"/>
      <c r="Y10" s="55"/>
      <c r="Z10" s="42"/>
      <c r="AA10" s="58"/>
      <c r="AB10" s="55"/>
      <c r="AC10" s="59">
        <v>2</v>
      </c>
    </row>
    <row r="11" spans="1:29" ht="14.25" customHeight="1">
      <c r="A11" s="45" t="s">
        <v>173</v>
      </c>
      <c r="B11" s="38" t="s">
        <v>165</v>
      </c>
      <c r="C11" s="40">
        <f t="shared" si="0"/>
        <v>1</v>
      </c>
      <c r="D11" s="41"/>
      <c r="E11" s="41"/>
      <c r="F11" s="42"/>
      <c r="G11" s="47"/>
      <c r="H11" s="47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55"/>
      <c r="X11" s="55"/>
      <c r="Y11" s="55"/>
      <c r="Z11" s="42"/>
      <c r="AA11" s="58">
        <v>1</v>
      </c>
      <c r="AB11" s="55"/>
      <c r="AC11" s="59">
        <v>1</v>
      </c>
    </row>
    <row r="12" spans="1:29" ht="14.25" customHeight="1">
      <c r="A12" s="70" t="s">
        <v>174</v>
      </c>
      <c r="B12" s="38" t="s">
        <v>165</v>
      </c>
      <c r="C12" s="40">
        <f t="shared" si="0"/>
        <v>0</v>
      </c>
      <c r="D12" s="41"/>
      <c r="E12" s="41"/>
      <c r="F12" s="42"/>
      <c r="G12" s="47"/>
      <c r="H12" s="4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55"/>
      <c r="X12" s="55"/>
      <c r="Y12" s="55"/>
      <c r="Z12" s="42"/>
      <c r="AA12" s="58"/>
      <c r="AB12" s="55"/>
      <c r="AC12" s="59"/>
    </row>
    <row r="13" spans="1:29" ht="14.25" customHeight="1">
      <c r="A13" s="70" t="s">
        <v>175</v>
      </c>
      <c r="B13" s="38" t="s">
        <v>165</v>
      </c>
      <c r="C13" s="40">
        <f t="shared" si="0"/>
        <v>1</v>
      </c>
      <c r="D13" s="41"/>
      <c r="E13" s="41"/>
      <c r="F13" s="42"/>
      <c r="G13" s="47"/>
      <c r="H13" s="4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55"/>
      <c r="X13" s="55"/>
      <c r="Y13" s="55"/>
      <c r="Z13" s="42"/>
      <c r="AA13" s="58">
        <v>1</v>
      </c>
      <c r="AB13" s="55"/>
      <c r="AC13" s="59"/>
    </row>
    <row r="14" spans="1:29" ht="14.25" customHeight="1">
      <c r="A14" s="70" t="s">
        <v>176</v>
      </c>
      <c r="B14" s="38" t="s">
        <v>165</v>
      </c>
      <c r="C14" s="40">
        <f t="shared" si="0"/>
        <v>1</v>
      </c>
      <c r="D14" s="41"/>
      <c r="E14" s="41"/>
      <c r="F14" s="42"/>
      <c r="G14" s="47"/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55"/>
      <c r="X14" s="55"/>
      <c r="Y14" s="55"/>
      <c r="Z14" s="42"/>
      <c r="AA14" s="58">
        <v>1</v>
      </c>
      <c r="AB14" s="55"/>
      <c r="AC14" s="59"/>
    </row>
    <row r="15" spans="1:29" ht="14.25" customHeight="1">
      <c r="A15" s="45" t="s">
        <v>177</v>
      </c>
      <c r="B15" s="38" t="s">
        <v>165</v>
      </c>
      <c r="C15" s="40">
        <f t="shared" si="0"/>
        <v>2</v>
      </c>
      <c r="D15" s="41"/>
      <c r="E15" s="41"/>
      <c r="F15" s="42"/>
      <c r="G15" s="47"/>
      <c r="H15" s="47">
        <v>1</v>
      </c>
      <c r="I15" s="42"/>
      <c r="J15" s="42"/>
      <c r="K15" s="42"/>
      <c r="L15" s="42">
        <v>1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/>
      <c r="X15" s="55"/>
      <c r="Y15" s="55"/>
      <c r="Z15" s="42"/>
      <c r="AA15" s="58"/>
      <c r="AB15" s="55"/>
      <c r="AC15" s="59"/>
    </row>
    <row r="16" spans="1:29" ht="14.25" customHeight="1">
      <c r="A16" s="45" t="s">
        <v>178</v>
      </c>
      <c r="B16" s="38" t="s">
        <v>165</v>
      </c>
      <c r="C16" s="40">
        <f t="shared" si="0"/>
        <v>1</v>
      </c>
      <c r="D16" s="41"/>
      <c r="E16" s="41"/>
      <c r="F16" s="42"/>
      <c r="G16" s="47"/>
      <c r="H16" s="4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55"/>
      <c r="X16" s="55"/>
      <c r="Y16" s="55"/>
      <c r="Z16" s="42"/>
      <c r="AA16" s="58">
        <v>1</v>
      </c>
      <c r="AB16" s="55"/>
      <c r="AC16" s="59">
        <v>1</v>
      </c>
    </row>
    <row r="17" spans="1:29" ht="14.25" customHeight="1">
      <c r="A17" s="46" t="s">
        <v>179</v>
      </c>
      <c r="B17" s="38" t="s">
        <v>180</v>
      </c>
      <c r="C17" s="40">
        <f t="shared" si="0"/>
        <v>0</v>
      </c>
      <c r="D17" s="41"/>
      <c r="E17" s="41"/>
      <c r="F17" s="42"/>
      <c r="G17" s="47"/>
      <c r="H17" s="47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55"/>
      <c r="X17" s="55"/>
      <c r="Y17" s="55"/>
      <c r="Z17" s="42"/>
      <c r="AA17" s="58"/>
      <c r="AB17" s="55"/>
      <c r="AC17" s="59">
        <v>2</v>
      </c>
    </row>
    <row r="18" spans="1:29" ht="14.25" customHeight="1">
      <c r="A18" s="46" t="s">
        <v>181</v>
      </c>
      <c r="B18" s="38" t="s">
        <v>182</v>
      </c>
      <c r="C18" s="40">
        <f t="shared" si="0"/>
        <v>1</v>
      </c>
      <c r="D18" s="41"/>
      <c r="E18" s="41"/>
      <c r="F18" s="42"/>
      <c r="G18" s="47"/>
      <c r="H18" s="47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55"/>
      <c r="X18" s="55"/>
      <c r="Y18" s="55"/>
      <c r="Z18" s="42"/>
      <c r="AA18" s="58"/>
      <c r="AB18" s="55"/>
      <c r="AC18" s="59"/>
    </row>
    <row r="19" spans="1:29" ht="14.25" customHeight="1">
      <c r="A19" s="46" t="s">
        <v>183</v>
      </c>
      <c r="B19" s="38" t="s">
        <v>184</v>
      </c>
      <c r="C19" s="40">
        <f t="shared" si="0"/>
        <v>1</v>
      </c>
      <c r="D19" s="41"/>
      <c r="E19" s="41"/>
      <c r="F19" s="42"/>
      <c r="G19" s="47"/>
      <c r="H19" s="4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55"/>
      <c r="X19" s="55"/>
      <c r="Y19" s="55"/>
      <c r="Z19" s="42"/>
      <c r="AA19" s="58">
        <v>1</v>
      </c>
      <c r="AB19" s="55"/>
      <c r="AC19" s="59"/>
    </row>
    <row r="20" spans="1:29" ht="14.25" customHeight="1">
      <c r="A20" s="46" t="s">
        <v>185</v>
      </c>
      <c r="B20" s="38" t="s">
        <v>184</v>
      </c>
      <c r="C20" s="40">
        <f t="shared" si="0"/>
        <v>4</v>
      </c>
      <c r="D20" s="41"/>
      <c r="E20" s="41"/>
      <c r="F20" s="42"/>
      <c r="G20" s="47"/>
      <c r="H20" s="4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55"/>
      <c r="X20" s="55"/>
      <c r="Y20" s="55"/>
      <c r="Z20" s="42"/>
      <c r="AA20" s="58">
        <v>4</v>
      </c>
      <c r="AB20" s="55"/>
      <c r="AC20" s="59"/>
    </row>
    <row r="21" spans="1:29" ht="14.25" customHeight="1">
      <c r="A21" s="46" t="s">
        <v>186</v>
      </c>
      <c r="B21" s="38" t="s">
        <v>184</v>
      </c>
      <c r="C21" s="40">
        <f t="shared" si="0"/>
        <v>2</v>
      </c>
      <c r="D21" s="41"/>
      <c r="E21" s="41"/>
      <c r="F21" s="42"/>
      <c r="G21" s="47"/>
      <c r="H21" s="4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55"/>
      <c r="X21" s="55"/>
      <c r="Y21" s="55"/>
      <c r="Z21" s="42"/>
      <c r="AA21" s="58">
        <v>2</v>
      </c>
      <c r="AB21" s="55"/>
      <c r="AC21" s="59"/>
    </row>
    <row r="22" spans="1:29" ht="14.25" customHeight="1">
      <c r="A22" s="46" t="s">
        <v>187</v>
      </c>
      <c r="B22" s="38" t="s">
        <v>184</v>
      </c>
      <c r="C22" s="40">
        <f t="shared" si="0"/>
        <v>2</v>
      </c>
      <c r="D22" s="41"/>
      <c r="E22" s="41"/>
      <c r="F22" s="42"/>
      <c r="G22" s="47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55"/>
      <c r="X22" s="55"/>
      <c r="Y22" s="55"/>
      <c r="Z22" s="42"/>
      <c r="AA22" s="58">
        <v>2</v>
      </c>
      <c r="AB22" s="55"/>
      <c r="AC22" s="59"/>
    </row>
    <row r="23" spans="1:29" ht="14.25" customHeight="1">
      <c r="A23" s="46" t="s">
        <v>188</v>
      </c>
      <c r="B23" s="38" t="s">
        <v>184</v>
      </c>
      <c r="C23" s="40">
        <f t="shared" si="0"/>
        <v>2</v>
      </c>
      <c r="D23" s="41"/>
      <c r="E23" s="41"/>
      <c r="F23" s="42"/>
      <c r="G23" s="47"/>
      <c r="H23" s="47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55"/>
      <c r="X23" s="55"/>
      <c r="Y23" s="55"/>
      <c r="Z23" s="42"/>
      <c r="AA23" s="58">
        <v>2</v>
      </c>
      <c r="AB23" s="55"/>
      <c r="AC23" s="59">
        <v>1</v>
      </c>
    </row>
    <row r="24" spans="1:29" ht="14.25" customHeight="1">
      <c r="A24" s="46" t="s">
        <v>189</v>
      </c>
      <c r="B24" s="38" t="s">
        <v>190</v>
      </c>
      <c r="C24" s="40">
        <f t="shared" si="0"/>
        <v>0</v>
      </c>
      <c r="D24" s="41"/>
      <c r="E24" s="41"/>
      <c r="F24" s="42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55"/>
      <c r="X24" s="55"/>
      <c r="Y24" s="55"/>
      <c r="Z24" s="42"/>
      <c r="AA24" s="58"/>
      <c r="AB24" s="55"/>
      <c r="AC24" s="59"/>
    </row>
    <row r="25" spans="1:29" ht="14.25" customHeight="1">
      <c r="A25" s="46" t="s">
        <v>191</v>
      </c>
      <c r="B25" s="38" t="s">
        <v>190</v>
      </c>
      <c r="C25" s="40">
        <f t="shared" si="0"/>
        <v>3</v>
      </c>
      <c r="D25" s="41"/>
      <c r="E25" s="41"/>
      <c r="F25" s="42"/>
      <c r="G25" s="47"/>
      <c r="H25" s="47">
        <v>1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55"/>
      <c r="X25" s="55"/>
      <c r="Y25" s="55"/>
      <c r="Z25" s="42"/>
      <c r="AA25" s="58">
        <v>2</v>
      </c>
      <c r="AB25" s="55"/>
      <c r="AC25" s="59"/>
    </row>
    <row r="26" spans="1:29" ht="14.25" customHeight="1">
      <c r="A26" s="46" t="s">
        <v>192</v>
      </c>
      <c r="B26" s="38" t="s">
        <v>193</v>
      </c>
      <c r="C26" s="40">
        <f t="shared" si="0"/>
        <v>1</v>
      </c>
      <c r="D26" s="41"/>
      <c r="E26" s="41"/>
      <c r="F26" s="42"/>
      <c r="G26" s="47"/>
      <c r="H26" s="47">
        <v>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55"/>
      <c r="X26" s="55"/>
      <c r="Y26" s="55"/>
      <c r="Z26" s="42"/>
      <c r="AA26" s="58"/>
      <c r="AB26" s="55"/>
      <c r="AC26" s="59"/>
    </row>
    <row r="27" spans="1:29">
      <c r="A27" s="46" t="s">
        <v>194</v>
      </c>
      <c r="B27" s="38" t="s">
        <v>195</v>
      </c>
      <c r="C27" s="40">
        <f t="shared" si="0"/>
        <v>1</v>
      </c>
      <c r="D27" s="41"/>
      <c r="E27" s="41"/>
      <c r="F27" s="42"/>
      <c r="G27" s="47"/>
      <c r="H27" s="47"/>
      <c r="I27" s="42"/>
      <c r="J27" s="42"/>
      <c r="K27" s="42"/>
      <c r="L27" s="42"/>
      <c r="M27" s="42"/>
      <c r="N27" s="42"/>
      <c r="O27" s="42">
        <v>1</v>
      </c>
      <c r="P27" s="42"/>
      <c r="Q27" s="42"/>
      <c r="R27" s="42"/>
      <c r="S27" s="42"/>
      <c r="T27" s="42"/>
      <c r="U27" s="42"/>
      <c r="V27" s="42"/>
      <c r="W27" s="55"/>
      <c r="X27" s="55"/>
      <c r="Y27" s="55"/>
      <c r="Z27" s="42"/>
      <c r="AA27" s="58"/>
      <c r="AB27" s="55"/>
      <c r="AC27" s="59"/>
    </row>
    <row r="28" spans="1:29" ht="14.25" customHeight="1">
      <c r="A28" s="46" t="s">
        <v>196</v>
      </c>
      <c r="B28" s="38" t="s">
        <v>195</v>
      </c>
      <c r="C28" s="40">
        <f t="shared" si="0"/>
        <v>3</v>
      </c>
      <c r="D28" s="41"/>
      <c r="E28" s="41"/>
      <c r="F28" s="42"/>
      <c r="G28" s="47"/>
      <c r="H28" s="47"/>
      <c r="I28" s="42"/>
      <c r="J28" s="42"/>
      <c r="K28" s="42"/>
      <c r="L28" s="42"/>
      <c r="M28" s="42"/>
      <c r="N28" s="42"/>
      <c r="O28" s="42">
        <v>1</v>
      </c>
      <c r="P28" s="42"/>
      <c r="Q28" s="42"/>
      <c r="R28" s="42"/>
      <c r="S28" s="42"/>
      <c r="T28" s="42"/>
      <c r="U28" s="42"/>
      <c r="V28" s="42"/>
      <c r="W28" s="55"/>
      <c r="X28" s="55"/>
      <c r="Y28" s="55"/>
      <c r="Z28" s="42"/>
      <c r="AA28" s="58">
        <v>2</v>
      </c>
      <c r="AB28" s="55"/>
      <c r="AC28" s="59"/>
    </row>
    <row r="29" spans="1:29" ht="14.25" customHeight="1">
      <c r="A29" s="46" t="s">
        <v>197</v>
      </c>
      <c r="B29" s="38" t="s">
        <v>198</v>
      </c>
      <c r="C29" s="40">
        <f t="shared" si="0"/>
        <v>0</v>
      </c>
      <c r="D29" s="41"/>
      <c r="E29" s="41"/>
      <c r="F29" s="42"/>
      <c r="G29" s="47"/>
      <c r="H29" s="4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55"/>
      <c r="X29" s="55"/>
      <c r="Y29" s="55"/>
      <c r="Z29" s="42"/>
      <c r="AA29" s="58"/>
      <c r="AB29" s="55"/>
      <c r="AC29" s="59"/>
    </row>
    <row r="30" spans="1:29" ht="14.25" customHeight="1">
      <c r="A30" s="46" t="s">
        <v>199</v>
      </c>
      <c r="B30" s="38" t="s">
        <v>200</v>
      </c>
      <c r="C30" s="40">
        <f t="shared" si="0"/>
        <v>3</v>
      </c>
      <c r="D30" s="41"/>
      <c r="E30" s="41"/>
      <c r="F30" s="42"/>
      <c r="G30" s="47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>
        <v>1</v>
      </c>
      <c r="S30" s="42"/>
      <c r="T30" s="42"/>
      <c r="U30" s="42"/>
      <c r="V30" s="42"/>
      <c r="W30" s="55"/>
      <c r="X30" s="55"/>
      <c r="Y30" s="55"/>
      <c r="Z30" s="42"/>
      <c r="AA30" s="58">
        <v>2</v>
      </c>
      <c r="AB30" s="55"/>
      <c r="AC30" s="59"/>
    </row>
    <row r="31" spans="1:29" ht="14.25" customHeight="1">
      <c r="A31" s="46" t="s">
        <v>201</v>
      </c>
      <c r="B31" s="38" t="s">
        <v>200</v>
      </c>
      <c r="C31" s="40">
        <f t="shared" si="0"/>
        <v>5</v>
      </c>
      <c r="D31" s="41"/>
      <c r="E31" s="41"/>
      <c r="F31" s="42"/>
      <c r="G31" s="47"/>
      <c r="H31" s="47"/>
      <c r="I31" s="42"/>
      <c r="J31" s="42">
        <v>1</v>
      </c>
      <c r="K31" s="42"/>
      <c r="L31" s="42"/>
      <c r="M31" s="42"/>
      <c r="N31" s="42"/>
      <c r="O31" s="42"/>
      <c r="P31" s="42"/>
      <c r="Q31" s="42"/>
      <c r="R31" s="42">
        <v>1</v>
      </c>
      <c r="S31" s="42"/>
      <c r="T31" s="42"/>
      <c r="U31" s="42"/>
      <c r="V31" s="42"/>
      <c r="W31" s="55"/>
      <c r="X31" s="55"/>
      <c r="Y31" s="55"/>
      <c r="Z31" s="42"/>
      <c r="AA31" s="58">
        <v>3</v>
      </c>
      <c r="AB31" s="55"/>
      <c r="AC31" s="59"/>
    </row>
    <row r="32" spans="1:29" ht="14.25" customHeight="1">
      <c r="C32" s="48">
        <f t="shared" ref="C32:AC32" si="1">SUM(C3:C31)</f>
        <v>52</v>
      </c>
      <c r="D32" s="48">
        <f t="shared" si="1"/>
        <v>0</v>
      </c>
      <c r="E32" s="48">
        <f t="shared" si="1"/>
        <v>0</v>
      </c>
      <c r="F32" s="48">
        <f t="shared" si="1"/>
        <v>0</v>
      </c>
      <c r="G32" s="48">
        <f t="shared" si="1"/>
        <v>0</v>
      </c>
      <c r="H32" s="48">
        <f t="shared" si="1"/>
        <v>10</v>
      </c>
      <c r="I32" s="48">
        <f t="shared" si="1"/>
        <v>2</v>
      </c>
      <c r="J32" s="48">
        <f t="shared" si="1"/>
        <v>1</v>
      </c>
      <c r="K32" s="48">
        <f t="shared" si="1"/>
        <v>0</v>
      </c>
      <c r="L32" s="48">
        <f t="shared" si="1"/>
        <v>1</v>
      </c>
      <c r="M32" s="48">
        <f t="shared" si="1"/>
        <v>0</v>
      </c>
      <c r="N32" s="48">
        <f t="shared" si="1"/>
        <v>0</v>
      </c>
      <c r="O32" s="48">
        <f t="shared" si="1"/>
        <v>2</v>
      </c>
      <c r="P32" s="48">
        <f t="shared" si="1"/>
        <v>0</v>
      </c>
      <c r="Q32" s="48">
        <f t="shared" si="1"/>
        <v>2</v>
      </c>
      <c r="R32" s="48">
        <f t="shared" si="1"/>
        <v>3</v>
      </c>
      <c r="S32" s="48">
        <f t="shared" si="1"/>
        <v>0</v>
      </c>
      <c r="T32" s="48">
        <f t="shared" si="1"/>
        <v>0</v>
      </c>
      <c r="U32" s="48">
        <f t="shared" si="1"/>
        <v>0</v>
      </c>
      <c r="V32" s="48">
        <f t="shared" si="1"/>
        <v>0</v>
      </c>
      <c r="W32" s="48">
        <f t="shared" si="1"/>
        <v>0</v>
      </c>
      <c r="X32" s="48">
        <f t="shared" si="1"/>
        <v>0</v>
      </c>
      <c r="Y32" s="48">
        <f t="shared" si="1"/>
        <v>0</v>
      </c>
      <c r="Z32" s="48">
        <f t="shared" si="1"/>
        <v>0</v>
      </c>
      <c r="AA32" s="48">
        <f t="shared" si="1"/>
        <v>31</v>
      </c>
      <c r="AB32" s="48">
        <f t="shared" si="1"/>
        <v>0</v>
      </c>
      <c r="AC32" s="33">
        <f t="shared" si="1"/>
        <v>11</v>
      </c>
    </row>
    <row r="33" spans="1:28" ht="14.25">
      <c r="A33" s="49" t="s">
        <v>68</v>
      </c>
      <c r="B33" t="s">
        <v>68</v>
      </c>
      <c r="C33" t="s">
        <v>68</v>
      </c>
      <c r="D33" s="48" t="s">
        <v>68</v>
      </c>
      <c r="F33" s="48"/>
      <c r="G33" s="50"/>
      <c r="H33" s="50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8" ht="14.25">
      <c r="A34" s="51">
        <v>1</v>
      </c>
      <c r="B34" s="52" t="s">
        <v>65</v>
      </c>
      <c r="C34" s="40">
        <f t="shared" ref="C34:C46" si="2">SUM(D34:AB34)</f>
        <v>0</v>
      </c>
      <c r="D34" s="48">
        <f t="shared" ref="D34:G34" si="3">D32</f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50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28">
      <c r="A35" s="51">
        <v>2</v>
      </c>
      <c r="B35" s="53" t="s">
        <v>66</v>
      </c>
      <c r="C35" s="40">
        <f t="shared" si="2"/>
        <v>10</v>
      </c>
      <c r="D35" s="48" t="s">
        <v>68</v>
      </c>
      <c r="E35" s="54"/>
      <c r="H35" s="50">
        <f>H32</f>
        <v>10</v>
      </c>
    </row>
    <row r="36" spans="1:28">
      <c r="A36" s="51">
        <v>3</v>
      </c>
      <c r="B36" s="53" t="s">
        <v>67</v>
      </c>
      <c r="C36" s="40">
        <f t="shared" si="2"/>
        <v>2</v>
      </c>
      <c r="D36" s="48" t="s">
        <v>68</v>
      </c>
      <c r="E36" s="54"/>
      <c r="I36" s="48">
        <f>I32</f>
        <v>2</v>
      </c>
    </row>
    <row r="37" spans="1:28">
      <c r="A37" s="51">
        <v>4</v>
      </c>
      <c r="B37" s="53" t="s">
        <v>69</v>
      </c>
      <c r="C37" s="40">
        <f t="shared" si="2"/>
        <v>1</v>
      </c>
      <c r="D37" s="48" t="s">
        <v>68</v>
      </c>
      <c r="E37" s="54"/>
      <c r="J37" s="48">
        <f>J32</f>
        <v>1</v>
      </c>
    </row>
    <row r="38" spans="1:28">
      <c r="A38" s="51">
        <v>5</v>
      </c>
      <c r="B38" s="53" t="s">
        <v>70</v>
      </c>
      <c r="C38" s="40">
        <f t="shared" si="2"/>
        <v>1</v>
      </c>
      <c r="D38" s="48" t="s">
        <v>68</v>
      </c>
      <c r="E38" s="54"/>
      <c r="L38" s="48">
        <f>L32</f>
        <v>1</v>
      </c>
    </row>
    <row r="39" spans="1:28">
      <c r="A39" s="51">
        <v>6</v>
      </c>
      <c r="B39" s="53" t="s">
        <v>71</v>
      </c>
      <c r="C39" s="40">
        <f t="shared" si="2"/>
        <v>2</v>
      </c>
      <c r="D39" s="48" t="s">
        <v>68</v>
      </c>
      <c r="E39" s="54"/>
      <c r="N39" s="48">
        <f>N32</f>
        <v>0</v>
      </c>
      <c r="O39" s="48">
        <f>O32</f>
        <v>2</v>
      </c>
    </row>
    <row r="40" spans="1:28">
      <c r="A40" s="51">
        <v>7</v>
      </c>
      <c r="B40" s="53" t="s">
        <v>72</v>
      </c>
      <c r="C40" s="40">
        <f t="shared" si="2"/>
        <v>5</v>
      </c>
      <c r="D40" s="48" t="s">
        <v>68</v>
      </c>
      <c r="E40" s="54"/>
      <c r="Q40" s="48">
        <f>Q32</f>
        <v>2</v>
      </c>
      <c r="R40" s="48">
        <f>R32</f>
        <v>3</v>
      </c>
    </row>
    <row r="41" spans="1:28">
      <c r="A41" s="51">
        <v>8</v>
      </c>
      <c r="B41" s="53" t="s">
        <v>73</v>
      </c>
      <c r="C41" s="40">
        <f t="shared" si="2"/>
        <v>0</v>
      </c>
      <c r="D41" s="48" t="s">
        <v>68</v>
      </c>
      <c r="E41" s="54"/>
      <c r="S41" s="48">
        <f>S32</f>
        <v>0</v>
      </c>
    </row>
    <row r="42" spans="1:28">
      <c r="A42" s="51">
        <v>9</v>
      </c>
      <c r="B42" s="53" t="s">
        <v>74</v>
      </c>
      <c r="C42" s="40">
        <f t="shared" si="2"/>
        <v>0</v>
      </c>
      <c r="D42" s="48" t="s">
        <v>68</v>
      </c>
      <c r="E42" s="54"/>
      <c r="T42" s="48">
        <f>T32</f>
        <v>0</v>
      </c>
    </row>
    <row r="43" spans="1:28">
      <c r="A43" s="51">
        <v>10</v>
      </c>
      <c r="B43" s="53" t="s">
        <v>75</v>
      </c>
      <c r="C43" s="40">
        <f t="shared" si="2"/>
        <v>0</v>
      </c>
      <c r="D43" s="48"/>
      <c r="E43" s="54"/>
      <c r="T43" s="48"/>
      <c r="V43" s="48">
        <f>V32</f>
        <v>0</v>
      </c>
    </row>
    <row r="44" spans="1:28">
      <c r="A44" s="51">
        <v>11</v>
      </c>
      <c r="B44" s="53" t="s">
        <v>76</v>
      </c>
      <c r="C44" s="40">
        <f t="shared" si="2"/>
        <v>0</v>
      </c>
      <c r="D44" s="48" t="s">
        <v>68</v>
      </c>
      <c r="E44" s="54"/>
      <c r="K44" s="48">
        <f t="shared" ref="K44:P44" si="4">K32</f>
        <v>0</v>
      </c>
      <c r="M44" s="48">
        <f t="shared" si="4"/>
        <v>0</v>
      </c>
      <c r="P44" s="48">
        <f t="shared" si="4"/>
        <v>0</v>
      </c>
      <c r="U44" s="48">
        <f t="shared" ref="U44:Z44" si="5">U32</f>
        <v>0</v>
      </c>
      <c r="V44" s="48"/>
      <c r="W44" s="48">
        <f t="shared" si="5"/>
        <v>0</v>
      </c>
      <c r="Z44" s="48">
        <f t="shared" si="5"/>
        <v>0</v>
      </c>
    </row>
    <row r="45" spans="1:28">
      <c r="A45" s="51">
        <v>12</v>
      </c>
      <c r="B45" s="53" t="s">
        <v>77</v>
      </c>
      <c r="C45" s="40">
        <f t="shared" si="2"/>
        <v>0</v>
      </c>
      <c r="D45" s="48" t="s">
        <v>68</v>
      </c>
      <c r="E45" s="54"/>
      <c r="X45" s="48">
        <f>X32</f>
        <v>0</v>
      </c>
      <c r="Y45" s="48">
        <f>Y32</f>
        <v>0</v>
      </c>
    </row>
    <row r="46" spans="1:28">
      <c r="A46" s="51">
        <v>13</v>
      </c>
      <c r="B46" s="53" t="s">
        <v>78</v>
      </c>
      <c r="C46" s="40">
        <f t="shared" si="2"/>
        <v>31</v>
      </c>
      <c r="D46" s="48" t="s">
        <v>68</v>
      </c>
      <c r="E46" s="54"/>
      <c r="X46" s="48" t="s">
        <v>68</v>
      </c>
      <c r="Z46" s="48"/>
      <c r="AA46" s="48">
        <f>AA32</f>
        <v>31</v>
      </c>
      <c r="AB46" s="48">
        <f>AB32</f>
        <v>0</v>
      </c>
    </row>
    <row r="47" spans="1:28">
      <c r="A47" s="51">
        <v>14</v>
      </c>
      <c r="B47" s="53" t="s">
        <v>79</v>
      </c>
      <c r="C47" s="40">
        <f>C32</f>
        <v>52</v>
      </c>
      <c r="D47" t="s">
        <v>68</v>
      </c>
      <c r="E47" s="54"/>
    </row>
    <row r="48" spans="1:28">
      <c r="A48" s="62"/>
      <c r="B48" s="29"/>
      <c r="C48" s="63"/>
      <c r="E48" s="54"/>
    </row>
    <row r="49" spans="1:9">
      <c r="A49" t="s">
        <v>202</v>
      </c>
      <c r="D49" s="48"/>
      <c r="E49" s="54"/>
    </row>
    <row r="50" spans="1:9">
      <c r="A50" s="71" t="s">
        <v>203</v>
      </c>
      <c r="H50"/>
    </row>
    <row r="51" spans="1:9">
      <c r="A51" s="71" t="s">
        <v>204</v>
      </c>
      <c r="H51"/>
    </row>
    <row r="52" spans="1:9">
      <c r="A52" s="67" t="s">
        <v>205</v>
      </c>
      <c r="H52"/>
    </row>
    <row r="53" spans="1:9">
      <c r="A53" s="51">
        <v>1</v>
      </c>
      <c r="B53" s="53" t="s">
        <v>206</v>
      </c>
      <c r="C53" s="40">
        <f t="shared" ref="C53:C55" si="6">SUM(D53:AB53)</f>
        <v>0</v>
      </c>
      <c r="D53" s="50">
        <f>SUM(D3:D16,D27:D28)</f>
        <v>0</v>
      </c>
      <c r="E53" s="50">
        <f>SUM(E3:E16,E27:E28)</f>
        <v>0</v>
      </c>
      <c r="F53" s="50">
        <f>SUM(F3:F16,F27:F28)</f>
        <v>0</v>
      </c>
      <c r="G53" s="50">
        <f>SUM(G3:G16,G27:G28)</f>
        <v>0</v>
      </c>
    </row>
    <row r="54" spans="1:9">
      <c r="A54" s="51">
        <v>2</v>
      </c>
      <c r="B54" s="53" t="s">
        <v>85</v>
      </c>
      <c r="C54" s="40">
        <f>SUM(H3:H16)</f>
        <v>7</v>
      </c>
      <c r="D54" s="50"/>
      <c r="E54" s="50"/>
      <c r="F54" s="50"/>
      <c r="G54" s="50"/>
      <c r="H54" s="50">
        <f>SUM(H3:H10)</f>
        <v>6</v>
      </c>
    </row>
    <row r="55" spans="1:9">
      <c r="A55" s="51">
        <v>3</v>
      </c>
      <c r="B55" s="53" t="s">
        <v>86</v>
      </c>
      <c r="C55" s="40">
        <f t="shared" si="6"/>
        <v>2</v>
      </c>
      <c r="D55" s="50"/>
      <c r="E55" s="50"/>
      <c r="F55" s="50"/>
      <c r="G55" s="50"/>
      <c r="I55" s="48">
        <f>SUM(I3:I10)</f>
        <v>2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30" type="noConversion"/>
  <hyperlinks>
    <hyperlink ref="A50" r:id="rId1"/>
    <hyperlink ref="A52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workbookViewId="0">
      <selection activeCell="AE12" sqref="AE12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33" customWidth="1"/>
    <col min="8" max="10" width="5" customWidth="1"/>
    <col min="11" max="28" width="4.875" customWidth="1"/>
    <col min="29" max="29" width="8.875" style="33"/>
  </cols>
  <sheetData>
    <row r="1" spans="1:29" ht="14.25" customHeight="1">
      <c r="A1" s="34" t="s">
        <v>132</v>
      </c>
      <c r="B1" s="35" t="s">
        <v>133</v>
      </c>
      <c r="C1" s="36" t="s">
        <v>79</v>
      </c>
      <c r="D1" s="140" t="s">
        <v>134</v>
      </c>
      <c r="E1" s="140"/>
      <c r="F1" s="140"/>
      <c r="G1" s="140"/>
      <c r="H1" s="36" t="s">
        <v>135</v>
      </c>
      <c r="I1" s="36" t="s">
        <v>136</v>
      </c>
      <c r="J1" s="140" t="s">
        <v>137</v>
      </c>
      <c r="K1" s="140"/>
      <c r="L1" s="140" t="s">
        <v>138</v>
      </c>
      <c r="M1" s="140"/>
      <c r="N1" s="140" t="s">
        <v>115</v>
      </c>
      <c r="O1" s="140"/>
      <c r="P1" s="140"/>
      <c r="Q1" s="140" t="s">
        <v>139</v>
      </c>
      <c r="R1" s="140"/>
      <c r="S1" s="36" t="s">
        <v>140</v>
      </c>
      <c r="T1" s="140" t="s">
        <v>141</v>
      </c>
      <c r="U1" s="140"/>
      <c r="V1" s="36" t="s">
        <v>142</v>
      </c>
      <c r="W1" s="140" t="s">
        <v>77</v>
      </c>
      <c r="X1" s="140"/>
      <c r="Y1" s="140"/>
      <c r="Z1" s="140" t="s">
        <v>78</v>
      </c>
      <c r="AA1" s="140"/>
      <c r="AB1" s="140"/>
      <c r="AC1" s="56" t="s">
        <v>143</v>
      </c>
    </row>
    <row r="2" spans="1:29" ht="27">
      <c r="A2" s="34" t="s">
        <v>144</v>
      </c>
      <c r="B2" s="35" t="s">
        <v>145</v>
      </c>
      <c r="C2" s="37" t="s">
        <v>146</v>
      </c>
      <c r="D2" s="38" t="s">
        <v>147</v>
      </c>
      <c r="E2" s="38" t="s">
        <v>148</v>
      </c>
      <c r="F2" s="38" t="s">
        <v>149</v>
      </c>
      <c r="G2" s="38" t="s">
        <v>150</v>
      </c>
      <c r="H2" s="38" t="s">
        <v>151</v>
      </c>
      <c r="I2" s="38" t="s">
        <v>151</v>
      </c>
      <c r="J2" s="38" t="s">
        <v>152</v>
      </c>
      <c r="K2" s="38" t="s">
        <v>76</v>
      </c>
      <c r="L2" s="38" t="s">
        <v>152</v>
      </c>
      <c r="M2" s="38" t="s">
        <v>76</v>
      </c>
      <c r="N2" s="38" t="s">
        <v>153</v>
      </c>
      <c r="O2" s="38" t="s">
        <v>154</v>
      </c>
      <c r="P2" s="38" t="s">
        <v>76</v>
      </c>
      <c r="Q2" s="38" t="s">
        <v>155</v>
      </c>
      <c r="R2" s="38" t="s">
        <v>156</v>
      </c>
      <c r="S2" s="38" t="s">
        <v>157</v>
      </c>
      <c r="T2" s="38" t="s">
        <v>157</v>
      </c>
      <c r="U2" s="38" t="s">
        <v>76</v>
      </c>
      <c r="V2" s="38" t="s">
        <v>158</v>
      </c>
      <c r="W2" s="38" t="s">
        <v>76</v>
      </c>
      <c r="X2" s="38" t="s">
        <v>68</v>
      </c>
      <c r="Y2" s="38" t="s">
        <v>68</v>
      </c>
      <c r="Z2" s="38" t="s">
        <v>76</v>
      </c>
      <c r="AA2" s="38" t="s">
        <v>161</v>
      </c>
      <c r="AB2" s="38" t="s">
        <v>207</v>
      </c>
      <c r="AC2" s="57" t="s">
        <v>163</v>
      </c>
    </row>
    <row r="3" spans="1:29" ht="14.25" customHeight="1">
      <c r="A3" s="39" t="s">
        <v>208</v>
      </c>
      <c r="B3" s="35" t="s">
        <v>209</v>
      </c>
      <c r="C3" s="40">
        <f t="shared" ref="C3:C53" si="0">SUM(D3:AB3)</f>
        <v>0</v>
      </c>
      <c r="D3" s="41"/>
      <c r="E3" s="41"/>
      <c r="F3" s="42"/>
      <c r="G3" s="43"/>
      <c r="H3" s="42"/>
      <c r="I3" s="42"/>
      <c r="J3" s="42"/>
      <c r="K3" s="42"/>
      <c r="L3" s="42"/>
      <c r="M3" s="42"/>
      <c r="N3" s="42"/>
      <c r="O3" s="42"/>
      <c r="P3" s="42"/>
      <c r="Q3" s="55"/>
      <c r="R3" s="55"/>
      <c r="S3" s="55"/>
      <c r="T3" s="55"/>
      <c r="U3" s="55"/>
      <c r="V3" s="55"/>
      <c r="W3" s="55"/>
      <c r="X3" s="55"/>
      <c r="Y3" s="55"/>
      <c r="Z3" s="42"/>
      <c r="AA3" s="58"/>
      <c r="AB3" s="55"/>
      <c r="AC3" s="59"/>
    </row>
    <row r="4" spans="1:29" ht="14.25" customHeight="1">
      <c r="A4" s="39" t="s">
        <v>210</v>
      </c>
      <c r="B4" s="35" t="s">
        <v>209</v>
      </c>
      <c r="C4" s="40">
        <f t="shared" si="0"/>
        <v>1</v>
      </c>
      <c r="D4" s="41"/>
      <c r="E4" s="41">
        <v>1</v>
      </c>
      <c r="F4" s="42"/>
      <c r="G4" s="43"/>
      <c r="H4" s="42"/>
      <c r="I4" s="42"/>
      <c r="J4" s="42"/>
      <c r="K4" s="42"/>
      <c r="L4" s="42"/>
      <c r="M4" s="42"/>
      <c r="N4" s="42"/>
      <c r="O4" s="42"/>
      <c r="P4" s="42"/>
      <c r="Q4" s="55"/>
      <c r="R4" s="55"/>
      <c r="S4" s="55"/>
      <c r="T4" s="55"/>
      <c r="U4" s="55"/>
      <c r="V4" s="55"/>
      <c r="W4" s="55"/>
      <c r="X4" s="55"/>
      <c r="Y4" s="55"/>
      <c r="Z4" s="60"/>
      <c r="AA4" s="58"/>
      <c r="AB4" s="55"/>
      <c r="AC4" s="59"/>
    </row>
    <row r="5" spans="1:29" ht="14.25" customHeight="1">
      <c r="A5" s="39" t="s">
        <v>211</v>
      </c>
      <c r="B5" s="35" t="s">
        <v>209</v>
      </c>
      <c r="C5" s="40">
        <f t="shared" si="0"/>
        <v>1</v>
      </c>
      <c r="D5" s="41"/>
      <c r="E5" s="41"/>
      <c r="F5" s="42"/>
      <c r="G5" s="43"/>
      <c r="H5" s="42"/>
      <c r="I5" s="42"/>
      <c r="J5" s="42"/>
      <c r="K5" s="42"/>
      <c r="L5" s="42"/>
      <c r="M5" s="42"/>
      <c r="N5" s="42"/>
      <c r="O5" s="42">
        <v>1</v>
      </c>
      <c r="P5" s="42"/>
      <c r="Q5" s="55"/>
      <c r="R5" s="55"/>
      <c r="S5" s="55"/>
      <c r="T5" s="55"/>
      <c r="U5" s="55"/>
      <c r="V5" s="55"/>
      <c r="W5" s="55"/>
      <c r="X5" s="55"/>
      <c r="Y5" s="55"/>
      <c r="Z5" s="42"/>
      <c r="AA5" s="58"/>
      <c r="AB5" s="55"/>
      <c r="AC5" s="59"/>
    </row>
    <row r="6" spans="1:29" ht="14.25" customHeight="1">
      <c r="A6" s="39" t="s">
        <v>212</v>
      </c>
      <c r="B6" s="35" t="s">
        <v>209</v>
      </c>
      <c r="C6" s="40">
        <f t="shared" si="0"/>
        <v>0</v>
      </c>
      <c r="D6" s="41"/>
      <c r="E6" s="41"/>
      <c r="F6" s="42"/>
      <c r="G6" s="43"/>
      <c r="H6" s="42"/>
      <c r="I6" s="42"/>
      <c r="J6" s="42"/>
      <c r="K6" s="42"/>
      <c r="L6" s="42"/>
      <c r="M6" s="42"/>
      <c r="N6" s="42"/>
      <c r="O6" s="42"/>
      <c r="P6" s="42"/>
      <c r="Q6" s="55"/>
      <c r="R6" s="55"/>
      <c r="S6" s="55"/>
      <c r="T6" s="55"/>
      <c r="U6" s="55"/>
      <c r="V6" s="55"/>
      <c r="W6" s="55"/>
      <c r="X6" s="55"/>
      <c r="Y6" s="55"/>
      <c r="Z6" s="42"/>
      <c r="AA6" s="58"/>
      <c r="AB6" s="55"/>
      <c r="AC6" s="59"/>
    </row>
    <row r="7" spans="1:29" ht="14.25" customHeight="1">
      <c r="A7" s="39" t="s">
        <v>213</v>
      </c>
      <c r="B7" s="35" t="s">
        <v>209</v>
      </c>
      <c r="C7" s="40">
        <f t="shared" si="0"/>
        <v>0</v>
      </c>
      <c r="D7" s="41"/>
      <c r="E7" s="41"/>
      <c r="F7" s="42"/>
      <c r="G7" s="43"/>
      <c r="H7" s="42"/>
      <c r="I7" s="42"/>
      <c r="J7" s="42"/>
      <c r="K7" s="42"/>
      <c r="L7" s="42"/>
      <c r="M7" s="42"/>
      <c r="N7" s="42"/>
      <c r="O7" s="42"/>
      <c r="P7" s="42"/>
      <c r="Q7" s="55"/>
      <c r="R7" s="55"/>
      <c r="S7" s="55"/>
      <c r="T7" s="55"/>
      <c r="U7" s="55"/>
      <c r="V7" s="55"/>
      <c r="W7" s="55"/>
      <c r="X7" s="55"/>
      <c r="Y7" s="55"/>
      <c r="Z7" s="42"/>
      <c r="AA7" s="58"/>
      <c r="AB7" s="55"/>
      <c r="AC7" s="59"/>
    </row>
    <row r="8" spans="1:29" ht="14.25" customHeight="1">
      <c r="A8" s="39" t="s">
        <v>214</v>
      </c>
      <c r="B8" s="35" t="s">
        <v>209</v>
      </c>
      <c r="C8" s="40">
        <f t="shared" si="0"/>
        <v>1</v>
      </c>
      <c r="D8" s="41"/>
      <c r="E8" s="41"/>
      <c r="F8" s="42"/>
      <c r="G8" s="43"/>
      <c r="H8" s="42"/>
      <c r="I8" s="42"/>
      <c r="J8" s="42"/>
      <c r="K8" s="42"/>
      <c r="L8" s="42"/>
      <c r="M8" s="42"/>
      <c r="N8" s="42"/>
      <c r="O8" s="42"/>
      <c r="P8" s="42"/>
      <c r="Q8" s="55"/>
      <c r="R8" s="55"/>
      <c r="S8" s="55"/>
      <c r="T8" s="55"/>
      <c r="U8" s="55"/>
      <c r="V8" s="55"/>
      <c r="W8" s="55"/>
      <c r="X8" s="55"/>
      <c r="Y8" s="55"/>
      <c r="Z8" s="42"/>
      <c r="AA8" s="58">
        <v>1</v>
      </c>
      <c r="AB8" s="55"/>
      <c r="AC8" s="59"/>
    </row>
    <row r="9" spans="1:29" ht="14.25" customHeight="1">
      <c r="A9" s="44" t="s">
        <v>215</v>
      </c>
      <c r="B9" s="35" t="s">
        <v>209</v>
      </c>
      <c r="C9" s="40">
        <f t="shared" si="0"/>
        <v>8</v>
      </c>
      <c r="D9" s="41"/>
      <c r="E9" s="41">
        <v>1</v>
      </c>
      <c r="F9" s="42"/>
      <c r="G9" s="43"/>
      <c r="H9" s="42">
        <v>6</v>
      </c>
      <c r="I9" s="42"/>
      <c r="J9" s="42"/>
      <c r="K9" s="42"/>
      <c r="L9" s="42"/>
      <c r="M9" s="42"/>
      <c r="N9" s="42"/>
      <c r="O9" s="42"/>
      <c r="P9" s="42"/>
      <c r="Q9" s="55"/>
      <c r="R9" s="55"/>
      <c r="S9" s="55"/>
      <c r="T9" s="55"/>
      <c r="U9" s="55"/>
      <c r="V9" s="55"/>
      <c r="W9" s="55"/>
      <c r="X9" s="55"/>
      <c r="Y9" s="55"/>
      <c r="Z9" s="42"/>
      <c r="AA9" s="58">
        <v>1</v>
      </c>
      <c r="AB9" s="55"/>
      <c r="AC9" s="59">
        <v>3</v>
      </c>
    </row>
    <row r="10" spans="1:29" ht="14.25" customHeight="1">
      <c r="A10" s="44" t="s">
        <v>216</v>
      </c>
      <c r="B10" s="35" t="s">
        <v>209</v>
      </c>
      <c r="C10" s="40">
        <f t="shared" si="0"/>
        <v>1</v>
      </c>
      <c r="D10" s="41"/>
      <c r="E10" s="41">
        <v>1</v>
      </c>
      <c r="F10" s="42"/>
      <c r="G10" s="43"/>
      <c r="H10" s="42"/>
      <c r="I10" s="42"/>
      <c r="J10" s="42"/>
      <c r="K10" s="42"/>
      <c r="L10" s="42"/>
      <c r="M10" s="42"/>
      <c r="N10" s="42"/>
      <c r="O10" s="42"/>
      <c r="P10" s="42"/>
      <c r="Q10" s="55"/>
      <c r="R10" s="55"/>
      <c r="S10" s="55"/>
      <c r="T10" s="55"/>
      <c r="U10" s="55"/>
      <c r="V10" s="55"/>
      <c r="W10" s="55"/>
      <c r="X10" s="55"/>
      <c r="Y10" s="55"/>
      <c r="Z10" s="42"/>
      <c r="AA10" s="58"/>
      <c r="AB10" s="55"/>
      <c r="AC10" s="59"/>
    </row>
    <row r="11" spans="1:29" ht="14.25" customHeight="1">
      <c r="A11" s="45" t="s">
        <v>217</v>
      </c>
      <c r="B11" s="35" t="s">
        <v>209</v>
      </c>
      <c r="C11" s="40">
        <f t="shared" si="0"/>
        <v>1</v>
      </c>
      <c r="D11" s="41"/>
      <c r="E11" s="41"/>
      <c r="F11" s="42"/>
      <c r="G11" s="43"/>
      <c r="H11" s="42"/>
      <c r="I11" s="42"/>
      <c r="J11" s="42"/>
      <c r="K11" s="42"/>
      <c r="L11" s="42"/>
      <c r="M11" s="42"/>
      <c r="N11" s="42"/>
      <c r="O11" s="42"/>
      <c r="P11" s="42"/>
      <c r="Q11" s="55"/>
      <c r="R11" s="55"/>
      <c r="S11" s="55"/>
      <c r="T11" s="55"/>
      <c r="U11" s="55"/>
      <c r="V11" s="55"/>
      <c r="W11" s="55"/>
      <c r="X11" s="55"/>
      <c r="Y11" s="55"/>
      <c r="Z11" s="42"/>
      <c r="AA11" s="58">
        <v>1</v>
      </c>
      <c r="AB11" s="55"/>
      <c r="AC11" s="59">
        <v>1</v>
      </c>
    </row>
    <row r="12" spans="1:29" ht="14.25" customHeight="1">
      <c r="A12" s="44" t="s">
        <v>218</v>
      </c>
      <c r="B12" s="35" t="s">
        <v>209</v>
      </c>
      <c r="C12" s="40">
        <f t="shared" si="0"/>
        <v>0</v>
      </c>
      <c r="D12" s="41"/>
      <c r="E12" s="41"/>
      <c r="F12" s="42"/>
      <c r="G12" s="43"/>
      <c r="H12" s="42"/>
      <c r="I12" s="42"/>
      <c r="J12" s="42"/>
      <c r="K12" s="42"/>
      <c r="L12" s="42"/>
      <c r="M12" s="42"/>
      <c r="N12" s="42"/>
      <c r="O12" s="42"/>
      <c r="P12" s="42"/>
      <c r="Q12" s="55"/>
      <c r="R12" s="55"/>
      <c r="S12" s="55"/>
      <c r="T12" s="55"/>
      <c r="U12" s="55"/>
      <c r="V12" s="55"/>
      <c r="W12" s="55"/>
      <c r="X12" s="55"/>
      <c r="Y12" s="55"/>
      <c r="Z12" s="42"/>
      <c r="AA12" s="58"/>
      <c r="AB12" s="55"/>
      <c r="AC12" s="59"/>
    </row>
    <row r="13" spans="1:29" ht="14.25" customHeight="1">
      <c r="A13" s="44" t="s">
        <v>219</v>
      </c>
      <c r="B13" s="35" t="s">
        <v>209</v>
      </c>
      <c r="C13" s="40">
        <f t="shared" si="0"/>
        <v>3</v>
      </c>
      <c r="D13" s="41"/>
      <c r="E13" s="41"/>
      <c r="F13" s="42"/>
      <c r="G13" s="43"/>
      <c r="H13" s="42"/>
      <c r="I13" s="42"/>
      <c r="J13" s="42"/>
      <c r="K13" s="42"/>
      <c r="L13" s="42"/>
      <c r="M13" s="42"/>
      <c r="N13" s="42"/>
      <c r="O13" s="42"/>
      <c r="P13" s="42"/>
      <c r="Q13" s="55"/>
      <c r="R13" s="55"/>
      <c r="S13" s="55"/>
      <c r="T13" s="55"/>
      <c r="U13" s="55"/>
      <c r="V13" s="55"/>
      <c r="W13" s="55"/>
      <c r="X13" s="55"/>
      <c r="Y13" s="55"/>
      <c r="Z13" s="42"/>
      <c r="AA13" s="58">
        <v>3</v>
      </c>
      <c r="AB13" s="55"/>
      <c r="AC13" s="59"/>
    </row>
    <row r="14" spans="1:29" ht="14.25" customHeight="1">
      <c r="A14" s="45" t="s">
        <v>220</v>
      </c>
      <c r="B14" s="35" t="s">
        <v>209</v>
      </c>
      <c r="C14" s="40">
        <f t="shared" si="0"/>
        <v>0</v>
      </c>
      <c r="D14" s="41"/>
      <c r="E14" s="41"/>
      <c r="F14" s="42"/>
      <c r="G14" s="43"/>
      <c r="H14" s="42"/>
      <c r="I14" s="42"/>
      <c r="J14" s="42"/>
      <c r="K14" s="42"/>
      <c r="L14" s="42"/>
      <c r="M14" s="42"/>
      <c r="N14" s="42"/>
      <c r="O14" s="42"/>
      <c r="P14" s="42"/>
      <c r="Q14" s="55"/>
      <c r="R14" s="55"/>
      <c r="S14" s="55"/>
      <c r="T14" s="55"/>
      <c r="U14" s="55"/>
      <c r="V14" s="55"/>
      <c r="W14" s="55"/>
      <c r="X14" s="55"/>
      <c r="Y14" s="55"/>
      <c r="Z14" s="42"/>
      <c r="AA14" s="58"/>
      <c r="AB14" s="55"/>
      <c r="AC14" s="59"/>
    </row>
    <row r="15" spans="1:29" ht="14.25" customHeight="1">
      <c r="A15" s="45" t="s">
        <v>221</v>
      </c>
      <c r="B15" s="38" t="s">
        <v>209</v>
      </c>
      <c r="C15" s="40">
        <f t="shared" si="0"/>
        <v>2</v>
      </c>
      <c r="D15" s="41"/>
      <c r="E15" s="41"/>
      <c r="F15" s="42"/>
      <c r="G15" s="43"/>
      <c r="H15" s="42"/>
      <c r="I15" s="42"/>
      <c r="J15" s="42"/>
      <c r="K15" s="42"/>
      <c r="L15" s="42"/>
      <c r="M15" s="42"/>
      <c r="N15" s="42">
        <v>1</v>
      </c>
      <c r="O15" s="42">
        <v>1</v>
      </c>
      <c r="P15" s="42"/>
      <c r="Q15" s="55"/>
      <c r="R15" s="55"/>
      <c r="S15" s="55"/>
      <c r="T15" s="55"/>
      <c r="U15" s="55"/>
      <c r="V15" s="55"/>
      <c r="W15" s="55"/>
      <c r="X15" s="55"/>
      <c r="Y15" s="55"/>
      <c r="Z15" s="42"/>
      <c r="AA15" s="58"/>
      <c r="AB15" s="55"/>
      <c r="AC15" s="59"/>
    </row>
    <row r="16" spans="1:29" ht="14.25" customHeight="1">
      <c r="A16" s="45" t="s">
        <v>222</v>
      </c>
      <c r="B16" s="38" t="s">
        <v>209</v>
      </c>
      <c r="C16" s="40">
        <f t="shared" si="0"/>
        <v>0</v>
      </c>
      <c r="D16" s="41"/>
      <c r="E16" s="41"/>
      <c r="F16" s="42"/>
      <c r="G16" s="43"/>
      <c r="H16" s="42"/>
      <c r="I16" s="42"/>
      <c r="J16" s="42"/>
      <c r="K16" s="42"/>
      <c r="L16" s="42"/>
      <c r="M16" s="42"/>
      <c r="N16" s="42"/>
      <c r="O16" s="42"/>
      <c r="P16" s="42"/>
      <c r="Q16" s="55"/>
      <c r="R16" s="55"/>
      <c r="S16" s="55"/>
      <c r="T16" s="55"/>
      <c r="U16" s="55"/>
      <c r="V16" s="55"/>
      <c r="W16" s="55"/>
      <c r="X16" s="55"/>
      <c r="Y16" s="55"/>
      <c r="Z16" s="42"/>
      <c r="AA16" s="61"/>
      <c r="AB16" s="55"/>
      <c r="AC16" s="59"/>
    </row>
    <row r="17" spans="1:29" ht="14.25" customHeight="1">
      <c r="A17" s="45" t="s">
        <v>223</v>
      </c>
      <c r="B17" s="38" t="s">
        <v>209</v>
      </c>
      <c r="C17" s="40">
        <f t="shared" si="0"/>
        <v>3</v>
      </c>
      <c r="D17" s="41"/>
      <c r="E17" s="41"/>
      <c r="F17" s="42"/>
      <c r="G17" s="43"/>
      <c r="H17" s="42">
        <v>2</v>
      </c>
      <c r="I17" s="42"/>
      <c r="J17" s="42"/>
      <c r="K17" s="42"/>
      <c r="L17" s="42"/>
      <c r="M17" s="42"/>
      <c r="N17" s="42"/>
      <c r="O17" s="42">
        <v>1</v>
      </c>
      <c r="P17" s="42"/>
      <c r="Q17" s="55"/>
      <c r="R17" s="55"/>
      <c r="S17" s="55"/>
      <c r="T17" s="55"/>
      <c r="U17" s="55"/>
      <c r="V17" s="55"/>
      <c r="W17" s="55"/>
      <c r="X17" s="55"/>
      <c r="Y17" s="55"/>
      <c r="Z17" s="42"/>
      <c r="AA17" s="58"/>
      <c r="AB17" s="55"/>
      <c r="AC17" s="59"/>
    </row>
    <row r="18" spans="1:29" ht="14.25" customHeight="1">
      <c r="A18" s="45" t="s">
        <v>224</v>
      </c>
      <c r="B18" s="38" t="s">
        <v>209</v>
      </c>
      <c r="C18" s="40">
        <f t="shared" si="0"/>
        <v>3</v>
      </c>
      <c r="D18" s="41"/>
      <c r="E18" s="41"/>
      <c r="F18" s="42"/>
      <c r="G18" s="43"/>
      <c r="H18" s="42"/>
      <c r="I18" s="42"/>
      <c r="J18" s="42"/>
      <c r="K18" s="42"/>
      <c r="L18" s="42"/>
      <c r="M18" s="42"/>
      <c r="N18" s="42"/>
      <c r="O18" s="42">
        <v>1</v>
      </c>
      <c r="P18" s="42"/>
      <c r="Q18" s="55"/>
      <c r="R18" s="55"/>
      <c r="S18" s="55"/>
      <c r="T18" s="55"/>
      <c r="U18" s="55"/>
      <c r="V18" s="55"/>
      <c r="W18" s="55"/>
      <c r="X18" s="55"/>
      <c r="Y18" s="55"/>
      <c r="Z18" s="42"/>
      <c r="AA18" s="58">
        <v>2</v>
      </c>
      <c r="AB18" s="55"/>
      <c r="AC18" s="59">
        <v>1</v>
      </c>
    </row>
    <row r="19" spans="1:29" ht="14.25" customHeight="1">
      <c r="A19" s="46" t="s">
        <v>225</v>
      </c>
      <c r="B19" s="38" t="s">
        <v>226</v>
      </c>
      <c r="C19" s="40">
        <f t="shared" si="0"/>
        <v>1</v>
      </c>
      <c r="D19" s="41"/>
      <c r="E19" s="41"/>
      <c r="F19" s="42"/>
      <c r="G19" s="43"/>
      <c r="H19" s="42"/>
      <c r="I19" s="42"/>
      <c r="J19" s="42"/>
      <c r="K19" s="42"/>
      <c r="L19" s="42"/>
      <c r="M19" s="42"/>
      <c r="N19" s="42"/>
      <c r="O19" s="42"/>
      <c r="P19" s="42"/>
      <c r="Q19" s="55"/>
      <c r="R19" s="55"/>
      <c r="S19" s="55"/>
      <c r="T19" s="55"/>
      <c r="U19" s="55"/>
      <c r="V19" s="55"/>
      <c r="W19" s="55"/>
      <c r="X19" s="55"/>
      <c r="Y19" s="55"/>
      <c r="Z19" s="42"/>
      <c r="AA19" s="58">
        <v>1</v>
      </c>
      <c r="AB19" s="55"/>
      <c r="AC19" s="59"/>
    </row>
    <row r="20" spans="1:29" ht="14.25" customHeight="1">
      <c r="A20" s="46" t="s">
        <v>227</v>
      </c>
      <c r="B20" s="38" t="s">
        <v>226</v>
      </c>
      <c r="C20" s="40">
        <f t="shared" si="0"/>
        <v>1</v>
      </c>
      <c r="D20" s="41"/>
      <c r="E20" s="41"/>
      <c r="F20" s="42"/>
      <c r="G20" s="43"/>
      <c r="H20" s="42"/>
      <c r="I20" s="42"/>
      <c r="J20" s="42">
        <v>1</v>
      </c>
      <c r="K20" s="42"/>
      <c r="L20" s="42"/>
      <c r="M20" s="42"/>
      <c r="N20" s="42"/>
      <c r="O20" s="42"/>
      <c r="P20" s="42"/>
      <c r="Q20" s="55"/>
      <c r="R20" s="55"/>
      <c r="S20" s="55"/>
      <c r="T20" s="55"/>
      <c r="U20" s="55"/>
      <c r="V20" s="55"/>
      <c r="W20" s="55"/>
      <c r="X20" s="55"/>
      <c r="Y20" s="55"/>
      <c r="Z20" s="42"/>
      <c r="AA20" s="58"/>
      <c r="AB20" s="55"/>
      <c r="AC20" s="59"/>
    </row>
    <row r="21" spans="1:29" ht="14.25" customHeight="1">
      <c r="A21" s="46" t="s">
        <v>228</v>
      </c>
      <c r="B21" s="38" t="s">
        <v>229</v>
      </c>
      <c r="C21" s="40">
        <f t="shared" si="0"/>
        <v>2</v>
      </c>
      <c r="D21" s="41"/>
      <c r="E21" s="41"/>
      <c r="F21" s="42"/>
      <c r="G21" s="43"/>
      <c r="H21" s="42"/>
      <c r="I21" s="42"/>
      <c r="J21" s="42"/>
      <c r="K21" s="42"/>
      <c r="L21" s="42"/>
      <c r="M21" s="42"/>
      <c r="N21" s="42"/>
      <c r="O21" s="42"/>
      <c r="P21" s="42"/>
      <c r="Q21" s="55"/>
      <c r="R21" s="55"/>
      <c r="S21" s="55"/>
      <c r="T21" s="55"/>
      <c r="U21" s="55"/>
      <c r="V21" s="55"/>
      <c r="W21" s="55"/>
      <c r="X21" s="55"/>
      <c r="Y21" s="55"/>
      <c r="Z21" s="42"/>
      <c r="AA21" s="58">
        <v>2</v>
      </c>
      <c r="AB21" s="55"/>
      <c r="AC21" s="59"/>
    </row>
    <row r="22" spans="1:29" ht="14.25" customHeight="1">
      <c r="A22" s="46" t="s">
        <v>230</v>
      </c>
      <c r="B22" s="38" t="s">
        <v>229</v>
      </c>
      <c r="C22" s="40">
        <f t="shared" si="0"/>
        <v>5</v>
      </c>
      <c r="D22" s="41"/>
      <c r="E22" s="41"/>
      <c r="F22" s="42"/>
      <c r="G22" s="43"/>
      <c r="H22" s="42">
        <v>3</v>
      </c>
      <c r="I22" s="42"/>
      <c r="J22" s="42"/>
      <c r="K22" s="42"/>
      <c r="L22" s="42"/>
      <c r="M22" s="42"/>
      <c r="N22" s="42"/>
      <c r="O22" s="42"/>
      <c r="P22" s="42"/>
      <c r="Q22" s="55"/>
      <c r="R22" s="55"/>
      <c r="S22" s="55"/>
      <c r="T22" s="55"/>
      <c r="U22" s="55"/>
      <c r="V22" s="55"/>
      <c r="W22" s="55"/>
      <c r="X22" s="55"/>
      <c r="Y22" s="55"/>
      <c r="Z22" s="42"/>
      <c r="AA22" s="58">
        <v>2</v>
      </c>
      <c r="AB22" s="55"/>
      <c r="AC22" s="59"/>
    </row>
    <row r="23" spans="1:29" ht="14.25" customHeight="1">
      <c r="A23" s="46" t="s">
        <v>231</v>
      </c>
      <c r="B23" s="38" t="s">
        <v>229</v>
      </c>
      <c r="C23" s="40">
        <f t="shared" si="0"/>
        <v>3</v>
      </c>
      <c r="D23" s="41"/>
      <c r="E23" s="41"/>
      <c r="F23" s="42"/>
      <c r="G23" s="43"/>
      <c r="H23" s="42"/>
      <c r="I23" s="42"/>
      <c r="J23" s="42"/>
      <c r="K23" s="42"/>
      <c r="L23" s="42"/>
      <c r="M23" s="42"/>
      <c r="N23" s="42"/>
      <c r="O23" s="42"/>
      <c r="P23" s="42"/>
      <c r="Q23" s="55"/>
      <c r="R23" s="55"/>
      <c r="S23" s="55"/>
      <c r="T23" s="55"/>
      <c r="U23" s="55"/>
      <c r="V23" s="55"/>
      <c r="W23" s="55"/>
      <c r="X23" s="55"/>
      <c r="Y23" s="55"/>
      <c r="Z23" s="42"/>
      <c r="AA23" s="61">
        <v>3</v>
      </c>
      <c r="AB23" s="55"/>
      <c r="AC23" s="59"/>
    </row>
    <row r="24" spans="1:29" ht="14.25" customHeight="1">
      <c r="A24" s="46" t="s">
        <v>232</v>
      </c>
      <c r="B24" s="38" t="s">
        <v>229</v>
      </c>
      <c r="C24" s="40">
        <f t="shared" si="0"/>
        <v>3</v>
      </c>
      <c r="D24" s="41"/>
      <c r="E24" s="41"/>
      <c r="F24" s="42"/>
      <c r="G24" s="43"/>
      <c r="H24" s="42"/>
      <c r="I24" s="42"/>
      <c r="J24" s="42"/>
      <c r="K24" s="42"/>
      <c r="L24" s="42"/>
      <c r="M24" s="42"/>
      <c r="N24" s="42"/>
      <c r="O24" s="42"/>
      <c r="P24" s="42"/>
      <c r="Q24" s="55"/>
      <c r="R24" s="55"/>
      <c r="S24" s="55"/>
      <c r="T24" s="55"/>
      <c r="U24" s="55"/>
      <c r="V24" s="55"/>
      <c r="W24" s="55"/>
      <c r="X24" s="55"/>
      <c r="Y24" s="55"/>
      <c r="Z24" s="42"/>
      <c r="AA24" s="61">
        <v>3</v>
      </c>
      <c r="AB24" s="55"/>
      <c r="AC24" s="59"/>
    </row>
    <row r="25" spans="1:29" ht="14.25" customHeight="1">
      <c r="A25" s="46" t="s">
        <v>233</v>
      </c>
      <c r="B25" s="38" t="s">
        <v>234</v>
      </c>
      <c r="C25" s="40">
        <f t="shared" si="0"/>
        <v>1</v>
      </c>
      <c r="D25" s="41"/>
      <c r="E25" s="41"/>
      <c r="F25" s="42"/>
      <c r="G25" s="43"/>
      <c r="H25" s="42"/>
      <c r="I25" s="42"/>
      <c r="J25" s="42"/>
      <c r="K25" s="42"/>
      <c r="L25" s="42"/>
      <c r="M25" s="42"/>
      <c r="N25" s="42"/>
      <c r="O25" s="42"/>
      <c r="P25" s="42"/>
      <c r="Q25" s="55"/>
      <c r="R25" s="55"/>
      <c r="S25" s="55"/>
      <c r="T25" s="55"/>
      <c r="U25" s="55"/>
      <c r="V25" s="55"/>
      <c r="W25" s="55"/>
      <c r="X25" s="55"/>
      <c r="Y25" s="55"/>
      <c r="Z25" s="42"/>
      <c r="AA25" s="58">
        <v>1</v>
      </c>
      <c r="AB25" s="55"/>
      <c r="AC25" s="59"/>
    </row>
    <row r="26" spans="1:29" ht="14.25" customHeight="1">
      <c r="A26" s="46" t="s">
        <v>235</v>
      </c>
      <c r="B26" s="38" t="s">
        <v>234</v>
      </c>
      <c r="C26" s="40">
        <f t="shared" si="0"/>
        <v>1</v>
      </c>
      <c r="D26" s="41"/>
      <c r="E26" s="41"/>
      <c r="F26" s="42"/>
      <c r="G26" s="43"/>
      <c r="H26" s="42"/>
      <c r="I26" s="42"/>
      <c r="J26" s="42"/>
      <c r="K26" s="42"/>
      <c r="L26" s="42"/>
      <c r="M26" s="42"/>
      <c r="N26" s="42"/>
      <c r="O26" s="42">
        <v>1</v>
      </c>
      <c r="P26" s="42"/>
      <c r="Q26" s="55"/>
      <c r="R26" s="55"/>
      <c r="S26" s="55"/>
      <c r="T26" s="55"/>
      <c r="U26" s="55"/>
      <c r="V26" s="55"/>
      <c r="W26" s="55"/>
      <c r="X26" s="55"/>
      <c r="Y26" s="55"/>
      <c r="Z26" s="42"/>
      <c r="AA26" s="58"/>
      <c r="AB26" s="55"/>
      <c r="AC26" s="59">
        <v>4</v>
      </c>
    </row>
    <row r="27" spans="1:29" ht="15" customHeight="1">
      <c r="A27" s="46" t="s">
        <v>236</v>
      </c>
      <c r="B27" s="38" t="s">
        <v>234</v>
      </c>
      <c r="C27" s="40">
        <f t="shared" si="0"/>
        <v>3</v>
      </c>
      <c r="D27" s="41"/>
      <c r="E27" s="41"/>
      <c r="F27" s="42"/>
      <c r="G27" s="43"/>
      <c r="H27" s="42">
        <v>1</v>
      </c>
      <c r="I27" s="42"/>
      <c r="J27" s="42"/>
      <c r="K27" s="42"/>
      <c r="L27" s="42"/>
      <c r="M27" s="42"/>
      <c r="N27" s="42"/>
      <c r="O27" s="42">
        <v>1</v>
      </c>
      <c r="P27" s="42"/>
      <c r="Q27" s="55"/>
      <c r="R27" s="55"/>
      <c r="S27" s="55"/>
      <c r="T27" s="55"/>
      <c r="U27" s="55"/>
      <c r="V27" s="55"/>
      <c r="W27" s="55"/>
      <c r="X27" s="55"/>
      <c r="Y27" s="55"/>
      <c r="Z27" s="42"/>
      <c r="AA27" s="58">
        <v>1</v>
      </c>
      <c r="AB27" s="55"/>
      <c r="AC27" s="59"/>
    </row>
    <row r="28" spans="1:29" ht="12.95" customHeight="1">
      <c r="A28" s="46" t="s">
        <v>237</v>
      </c>
      <c r="B28" s="38" t="s">
        <v>234</v>
      </c>
      <c r="C28" s="40">
        <f t="shared" si="0"/>
        <v>0</v>
      </c>
      <c r="D28" s="41"/>
      <c r="E28" s="41"/>
      <c r="F28" s="42"/>
      <c r="G28" s="43"/>
      <c r="H28" s="42"/>
      <c r="I28" s="42"/>
      <c r="J28" s="42"/>
      <c r="K28" s="42"/>
      <c r="L28" s="42"/>
      <c r="M28" s="42"/>
      <c r="N28" s="42"/>
      <c r="O28" s="42"/>
      <c r="P28" s="42"/>
      <c r="Q28" s="55"/>
      <c r="R28" s="55"/>
      <c r="S28" s="55"/>
      <c r="T28" s="55"/>
      <c r="U28" s="55"/>
      <c r="V28" s="55"/>
      <c r="W28" s="55"/>
      <c r="X28" s="55"/>
      <c r="Y28" s="55"/>
      <c r="Z28" s="42"/>
      <c r="AA28" s="58"/>
      <c r="AB28" s="55"/>
      <c r="AC28" s="59"/>
    </row>
    <row r="29" spans="1:29" ht="14.25" customHeight="1">
      <c r="A29" s="46" t="s">
        <v>238</v>
      </c>
      <c r="B29" s="38" t="s">
        <v>239</v>
      </c>
      <c r="C29" s="40">
        <f t="shared" si="0"/>
        <v>1</v>
      </c>
      <c r="D29" s="41"/>
      <c r="E29" s="41"/>
      <c r="F29" s="42"/>
      <c r="G29" s="43"/>
      <c r="H29" s="42"/>
      <c r="I29" s="42"/>
      <c r="J29" s="42"/>
      <c r="K29" s="42"/>
      <c r="L29" s="42"/>
      <c r="M29" s="42"/>
      <c r="N29" s="42"/>
      <c r="O29" s="42"/>
      <c r="P29" s="42"/>
      <c r="Q29" s="55"/>
      <c r="R29" s="55"/>
      <c r="S29" s="55"/>
      <c r="T29" s="55"/>
      <c r="U29" s="55"/>
      <c r="V29" s="55"/>
      <c r="W29" s="55"/>
      <c r="X29" s="55"/>
      <c r="Y29" s="55"/>
      <c r="Z29" s="42"/>
      <c r="AA29" s="58">
        <v>1</v>
      </c>
      <c r="AB29" s="55"/>
      <c r="AC29" s="59"/>
    </row>
    <row r="30" spans="1:29" ht="14.25" customHeight="1">
      <c r="A30" s="46" t="s">
        <v>240</v>
      </c>
      <c r="B30" s="38" t="s">
        <v>239</v>
      </c>
      <c r="C30" s="40">
        <f t="shared" si="0"/>
        <v>2</v>
      </c>
      <c r="D30" s="41"/>
      <c r="E30" s="41"/>
      <c r="F30" s="42"/>
      <c r="G30" s="43"/>
      <c r="H30" s="42"/>
      <c r="I30" s="42"/>
      <c r="J30" s="42"/>
      <c r="K30" s="42"/>
      <c r="L30" s="42"/>
      <c r="M30" s="42"/>
      <c r="N30" s="42"/>
      <c r="O30" s="42"/>
      <c r="P30" s="42"/>
      <c r="Q30" s="55"/>
      <c r="R30" s="55"/>
      <c r="S30" s="55"/>
      <c r="T30" s="55"/>
      <c r="U30" s="55"/>
      <c r="V30" s="55"/>
      <c r="W30" s="55"/>
      <c r="X30" s="55"/>
      <c r="Y30" s="55"/>
      <c r="Z30" s="42"/>
      <c r="AA30" s="58">
        <v>2</v>
      </c>
      <c r="AB30" s="55"/>
      <c r="AC30" s="59">
        <v>1</v>
      </c>
    </row>
    <row r="31" spans="1:29" ht="14.25" customHeight="1">
      <c r="A31" s="46" t="s">
        <v>241</v>
      </c>
      <c r="B31" s="38" t="s">
        <v>239</v>
      </c>
      <c r="C31" s="40">
        <f t="shared" si="0"/>
        <v>1</v>
      </c>
      <c r="D31" s="41"/>
      <c r="E31" s="41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55"/>
      <c r="R31" s="55"/>
      <c r="S31" s="55"/>
      <c r="T31" s="55"/>
      <c r="U31" s="55"/>
      <c r="V31" s="55"/>
      <c r="W31" s="55"/>
      <c r="X31" s="55"/>
      <c r="Y31" s="55"/>
      <c r="Z31" s="42"/>
      <c r="AA31" s="58">
        <v>1</v>
      </c>
      <c r="AB31" s="55"/>
      <c r="AC31" s="59"/>
    </row>
    <row r="32" spans="1:29" ht="14.25" customHeight="1">
      <c r="A32" s="46" t="s">
        <v>242</v>
      </c>
      <c r="B32" s="38" t="s">
        <v>239</v>
      </c>
      <c r="C32" s="40">
        <f t="shared" si="0"/>
        <v>2</v>
      </c>
      <c r="D32" s="41"/>
      <c r="E32" s="41">
        <v>1</v>
      </c>
      <c r="F32" s="42"/>
      <c r="G32" s="43"/>
      <c r="H32" s="42"/>
      <c r="I32" s="42"/>
      <c r="J32" s="42"/>
      <c r="K32" s="42"/>
      <c r="L32" s="42"/>
      <c r="M32" s="42"/>
      <c r="N32" s="42"/>
      <c r="O32" s="42"/>
      <c r="P32" s="42"/>
      <c r="Q32" s="55"/>
      <c r="R32" s="55"/>
      <c r="S32" s="55"/>
      <c r="T32" s="55"/>
      <c r="U32" s="55"/>
      <c r="V32" s="55"/>
      <c r="W32" s="55"/>
      <c r="X32" s="55"/>
      <c r="Y32" s="55"/>
      <c r="Z32" s="42"/>
      <c r="AA32" s="58">
        <v>1</v>
      </c>
      <c r="AB32" s="55"/>
      <c r="AC32" s="59"/>
    </row>
    <row r="33" spans="1:29" ht="14.25" customHeight="1">
      <c r="A33" s="46" t="s">
        <v>243</v>
      </c>
      <c r="B33" s="38" t="s">
        <v>239</v>
      </c>
      <c r="C33" s="40">
        <f t="shared" si="0"/>
        <v>4</v>
      </c>
      <c r="D33" s="41"/>
      <c r="E33" s="41"/>
      <c r="F33" s="42"/>
      <c r="G33" s="43"/>
      <c r="H33" s="42"/>
      <c r="I33" s="42"/>
      <c r="J33" s="42"/>
      <c r="K33" s="42"/>
      <c r="L33" s="42"/>
      <c r="M33" s="42"/>
      <c r="N33" s="42"/>
      <c r="O33" s="42"/>
      <c r="P33" s="42"/>
      <c r="Q33" s="55"/>
      <c r="R33" s="55"/>
      <c r="S33" s="55"/>
      <c r="T33" s="55"/>
      <c r="U33" s="55"/>
      <c r="V33" s="55"/>
      <c r="W33" s="55"/>
      <c r="X33" s="55"/>
      <c r="Y33" s="55"/>
      <c r="Z33" s="42"/>
      <c r="AA33" s="58">
        <v>4</v>
      </c>
      <c r="AB33" s="55"/>
      <c r="AC33" s="59"/>
    </row>
    <row r="34" spans="1:29" ht="14.25" customHeight="1">
      <c r="A34" s="46" t="s">
        <v>244</v>
      </c>
      <c r="B34" s="38" t="s">
        <v>239</v>
      </c>
      <c r="C34" s="40">
        <f t="shared" si="0"/>
        <v>2</v>
      </c>
      <c r="D34" s="41"/>
      <c r="E34" s="41"/>
      <c r="F34" s="42"/>
      <c r="G34" s="43"/>
      <c r="H34" s="42"/>
      <c r="I34" s="42"/>
      <c r="J34" s="42"/>
      <c r="K34" s="42"/>
      <c r="L34" s="42"/>
      <c r="M34" s="42"/>
      <c r="N34" s="42"/>
      <c r="O34" s="42"/>
      <c r="P34" s="42"/>
      <c r="Q34" s="55"/>
      <c r="R34" s="55"/>
      <c r="S34" s="55"/>
      <c r="T34" s="55"/>
      <c r="U34" s="55"/>
      <c r="V34" s="55"/>
      <c r="W34" s="55"/>
      <c r="X34" s="55"/>
      <c r="Y34" s="55"/>
      <c r="Z34" s="42"/>
      <c r="AA34" s="58">
        <v>2</v>
      </c>
      <c r="AB34" s="55"/>
      <c r="AC34" s="59"/>
    </row>
    <row r="35" spans="1:29" ht="14.25" customHeight="1">
      <c r="A35" s="46" t="s">
        <v>245</v>
      </c>
      <c r="B35" s="38" t="s">
        <v>246</v>
      </c>
      <c r="C35" s="40">
        <f t="shared" si="0"/>
        <v>1</v>
      </c>
      <c r="D35" s="41"/>
      <c r="E35" s="41"/>
      <c r="F35" s="42"/>
      <c r="G35" s="43"/>
      <c r="H35" s="42"/>
      <c r="I35" s="42"/>
      <c r="J35" s="42"/>
      <c r="K35" s="42"/>
      <c r="L35" s="42"/>
      <c r="M35" s="42"/>
      <c r="N35" s="42"/>
      <c r="O35" s="42"/>
      <c r="P35" s="42"/>
      <c r="Q35" s="55"/>
      <c r="R35" s="55"/>
      <c r="S35" s="55"/>
      <c r="T35" s="55"/>
      <c r="U35" s="55"/>
      <c r="V35" s="55"/>
      <c r="W35" s="55"/>
      <c r="X35" s="55"/>
      <c r="Y35" s="55"/>
      <c r="Z35" s="42"/>
      <c r="AA35" s="58">
        <v>1</v>
      </c>
      <c r="AB35" s="55"/>
      <c r="AC35" s="59"/>
    </row>
    <row r="36" spans="1:29" ht="14.25" customHeight="1">
      <c r="A36" s="46" t="s">
        <v>247</v>
      </c>
      <c r="B36" s="38" t="s">
        <v>246</v>
      </c>
      <c r="C36" s="40">
        <f t="shared" si="0"/>
        <v>1</v>
      </c>
      <c r="D36" s="41"/>
      <c r="E36" s="41"/>
      <c r="F36" s="42"/>
      <c r="G36" s="43"/>
      <c r="H36" s="42"/>
      <c r="I36" s="42"/>
      <c r="J36" s="42"/>
      <c r="K36" s="42"/>
      <c r="L36" s="42"/>
      <c r="M36" s="42"/>
      <c r="N36" s="42"/>
      <c r="O36" s="42"/>
      <c r="P36" s="42"/>
      <c r="Q36" s="55"/>
      <c r="R36" s="55"/>
      <c r="S36" s="55"/>
      <c r="T36" s="55"/>
      <c r="U36" s="55"/>
      <c r="V36" s="55"/>
      <c r="W36" s="55"/>
      <c r="X36" s="55"/>
      <c r="Y36" s="55"/>
      <c r="Z36" s="42"/>
      <c r="AA36" s="58">
        <v>1</v>
      </c>
      <c r="AB36" s="55"/>
      <c r="AC36" s="59"/>
    </row>
    <row r="37" spans="1:29" ht="14.25" customHeight="1">
      <c r="A37" s="46" t="s">
        <v>248</v>
      </c>
      <c r="B37" s="38" t="s">
        <v>246</v>
      </c>
      <c r="C37" s="40">
        <f t="shared" si="0"/>
        <v>0</v>
      </c>
      <c r="D37" s="41"/>
      <c r="E37" s="41"/>
      <c r="F37" s="42"/>
      <c r="G37" s="43"/>
      <c r="H37" s="42"/>
      <c r="I37" s="42"/>
      <c r="J37" s="42"/>
      <c r="K37" s="42"/>
      <c r="L37" s="42"/>
      <c r="M37" s="42"/>
      <c r="N37" s="42"/>
      <c r="O37" s="42"/>
      <c r="P37" s="42"/>
      <c r="Q37" s="55"/>
      <c r="R37" s="55"/>
      <c r="S37" s="55"/>
      <c r="T37" s="55"/>
      <c r="U37" s="55"/>
      <c r="V37" s="55"/>
      <c r="W37" s="55"/>
      <c r="X37" s="55"/>
      <c r="Y37" s="55"/>
      <c r="Z37" s="42"/>
      <c r="AA37" s="58"/>
      <c r="AB37" s="55"/>
      <c r="AC37" s="59"/>
    </row>
    <row r="38" spans="1:29" ht="14.25" customHeight="1">
      <c r="A38" s="46" t="s">
        <v>249</v>
      </c>
      <c r="B38" s="38" t="s">
        <v>246</v>
      </c>
      <c r="C38" s="40">
        <f t="shared" si="0"/>
        <v>1</v>
      </c>
      <c r="D38" s="41"/>
      <c r="E38" s="41"/>
      <c r="F38" s="42"/>
      <c r="G38" s="43"/>
      <c r="H38" s="47"/>
      <c r="I38" s="42"/>
      <c r="J38" s="42"/>
      <c r="K38" s="42"/>
      <c r="L38" s="42"/>
      <c r="M38" s="42"/>
      <c r="N38" s="42"/>
      <c r="O38" s="42"/>
      <c r="P38" s="42"/>
      <c r="Q38" s="55"/>
      <c r="R38" s="55"/>
      <c r="S38" s="55"/>
      <c r="T38" s="55"/>
      <c r="U38" s="55"/>
      <c r="V38" s="55"/>
      <c r="W38" s="55"/>
      <c r="X38" s="55"/>
      <c r="Y38" s="55"/>
      <c r="Z38" s="42"/>
      <c r="AA38" s="58">
        <v>1</v>
      </c>
      <c r="AB38" s="55"/>
      <c r="AC38" s="59"/>
    </row>
    <row r="39" spans="1:29" ht="14.25" customHeight="1">
      <c r="A39" s="46" t="s">
        <v>250</v>
      </c>
      <c r="B39" s="38" t="s">
        <v>251</v>
      </c>
      <c r="C39" s="40">
        <f t="shared" si="0"/>
        <v>1</v>
      </c>
      <c r="D39" s="41"/>
      <c r="E39" s="41"/>
      <c r="F39" s="42"/>
      <c r="G39" s="43"/>
      <c r="H39" s="47"/>
      <c r="I39" s="42"/>
      <c r="J39" s="42"/>
      <c r="K39" s="42"/>
      <c r="L39" s="42"/>
      <c r="M39" s="42"/>
      <c r="N39" s="42"/>
      <c r="O39" s="42"/>
      <c r="P39" s="42"/>
      <c r="Q39" s="55"/>
      <c r="R39" s="55"/>
      <c r="S39" s="55"/>
      <c r="T39" s="55"/>
      <c r="U39" s="55"/>
      <c r="V39" s="55"/>
      <c r="W39" s="55"/>
      <c r="X39" s="55"/>
      <c r="Y39" s="55"/>
      <c r="Z39" s="42"/>
      <c r="AA39" s="58">
        <v>1</v>
      </c>
      <c r="AB39" s="55"/>
      <c r="AC39" s="59"/>
    </row>
    <row r="40" spans="1:29" ht="14.25" customHeight="1">
      <c r="A40" s="46" t="s">
        <v>252</v>
      </c>
      <c r="B40" s="38" t="s">
        <v>251</v>
      </c>
      <c r="C40" s="40">
        <f t="shared" si="0"/>
        <v>0</v>
      </c>
      <c r="D40" s="41"/>
      <c r="E40" s="41"/>
      <c r="F40" s="42"/>
      <c r="G40" s="43"/>
      <c r="H40" s="47"/>
      <c r="I40" s="42"/>
      <c r="J40" s="42"/>
      <c r="K40" s="42"/>
      <c r="L40" s="42"/>
      <c r="M40" s="42"/>
      <c r="N40" s="42"/>
      <c r="O40" s="42"/>
      <c r="P40" s="42"/>
      <c r="Q40" s="55"/>
      <c r="R40" s="55"/>
      <c r="S40" s="55"/>
      <c r="T40" s="55"/>
      <c r="U40" s="55"/>
      <c r="V40" s="55"/>
      <c r="W40" s="55"/>
      <c r="X40" s="55"/>
      <c r="Y40" s="55"/>
      <c r="Z40" s="42"/>
      <c r="AA40" s="58"/>
      <c r="AB40" s="55"/>
      <c r="AC40" s="59">
        <v>1</v>
      </c>
    </row>
    <row r="41" spans="1:29" ht="14.25" customHeight="1">
      <c r="A41" s="46" t="s">
        <v>253</v>
      </c>
      <c r="B41" s="38" t="s">
        <v>251</v>
      </c>
      <c r="C41" s="40">
        <f t="shared" si="0"/>
        <v>0</v>
      </c>
      <c r="D41" s="41"/>
      <c r="E41" s="41"/>
      <c r="F41" s="42"/>
      <c r="G41" s="43"/>
      <c r="H41" s="47"/>
      <c r="I41" s="42"/>
      <c r="J41" s="42"/>
      <c r="K41" s="42"/>
      <c r="L41" s="42"/>
      <c r="M41" s="42"/>
      <c r="N41" s="42"/>
      <c r="O41" s="42"/>
      <c r="P41" s="42"/>
      <c r="Q41" s="55"/>
      <c r="R41" s="55"/>
      <c r="S41" s="55"/>
      <c r="T41" s="55"/>
      <c r="U41" s="55"/>
      <c r="V41" s="55"/>
      <c r="W41" s="55"/>
      <c r="X41" s="55"/>
      <c r="Y41" s="55"/>
      <c r="Z41" s="42"/>
      <c r="AA41" s="58"/>
      <c r="AB41" s="55"/>
      <c r="AC41" s="59"/>
    </row>
    <row r="42" spans="1:29" ht="14.25" customHeight="1">
      <c r="A42" s="46" t="s">
        <v>254</v>
      </c>
      <c r="B42" s="38" t="s">
        <v>255</v>
      </c>
      <c r="C42" s="40">
        <f t="shared" si="0"/>
        <v>0</v>
      </c>
      <c r="D42" s="41"/>
      <c r="E42" s="41"/>
      <c r="F42" s="42"/>
      <c r="G42" s="43"/>
      <c r="H42" s="47"/>
      <c r="I42" s="42"/>
      <c r="J42" s="42"/>
      <c r="K42" s="42"/>
      <c r="L42" s="42"/>
      <c r="M42" s="42"/>
      <c r="N42" s="42"/>
      <c r="O42" s="42"/>
      <c r="P42" s="42"/>
      <c r="Q42" s="55"/>
      <c r="R42" s="55"/>
      <c r="S42" s="55"/>
      <c r="T42" s="55"/>
      <c r="U42" s="55"/>
      <c r="V42" s="55"/>
      <c r="W42" s="55"/>
      <c r="X42" s="55"/>
      <c r="Y42" s="55"/>
      <c r="Z42" s="42"/>
      <c r="AA42" s="58"/>
      <c r="AB42" s="55"/>
      <c r="AC42" s="59"/>
    </row>
    <row r="43" spans="1:29" ht="14.25" customHeight="1">
      <c r="A43" s="46" t="s">
        <v>256</v>
      </c>
      <c r="B43" s="38" t="s">
        <v>255</v>
      </c>
      <c r="C43" s="40">
        <f t="shared" si="0"/>
        <v>1</v>
      </c>
      <c r="D43" s="41"/>
      <c r="E43" s="41"/>
      <c r="F43" s="42"/>
      <c r="G43" s="43"/>
      <c r="H43" s="47"/>
      <c r="I43" s="42"/>
      <c r="J43" s="42"/>
      <c r="K43" s="42"/>
      <c r="L43" s="42"/>
      <c r="M43" s="42"/>
      <c r="N43" s="42"/>
      <c r="O43" s="42"/>
      <c r="P43" s="42"/>
      <c r="Q43" s="55"/>
      <c r="R43" s="55"/>
      <c r="S43" s="55"/>
      <c r="T43" s="55"/>
      <c r="U43" s="55"/>
      <c r="V43" s="55"/>
      <c r="W43" s="55"/>
      <c r="X43" s="55"/>
      <c r="Y43" s="55"/>
      <c r="Z43" s="42"/>
      <c r="AA43" s="58">
        <v>1</v>
      </c>
      <c r="AB43" s="55"/>
      <c r="AC43" s="59"/>
    </row>
    <row r="44" spans="1:29" ht="14.25" customHeight="1">
      <c r="A44" s="46" t="s">
        <v>257</v>
      </c>
      <c r="B44" s="38" t="s">
        <v>255</v>
      </c>
      <c r="C44" s="40">
        <f t="shared" si="0"/>
        <v>2</v>
      </c>
      <c r="D44" s="41"/>
      <c r="E44" s="41"/>
      <c r="F44" s="42"/>
      <c r="G44" s="43"/>
      <c r="H44" s="47"/>
      <c r="I44" s="42"/>
      <c r="J44" s="42"/>
      <c r="K44" s="42"/>
      <c r="L44" s="42"/>
      <c r="M44" s="42"/>
      <c r="N44" s="42"/>
      <c r="O44" s="42"/>
      <c r="P44" s="42"/>
      <c r="Q44" s="55"/>
      <c r="R44" s="55"/>
      <c r="S44" s="55"/>
      <c r="T44" s="55"/>
      <c r="U44" s="55"/>
      <c r="V44" s="55"/>
      <c r="W44" s="55"/>
      <c r="X44" s="55"/>
      <c r="Y44" s="55"/>
      <c r="Z44" s="42"/>
      <c r="AA44" s="58">
        <v>2</v>
      </c>
      <c r="AB44" s="55"/>
      <c r="AC44" s="59"/>
    </row>
    <row r="45" spans="1:29" ht="14.25" customHeight="1">
      <c r="A45" s="46" t="s">
        <v>258</v>
      </c>
      <c r="B45" s="38" t="s">
        <v>255</v>
      </c>
      <c r="C45" s="40">
        <f t="shared" si="0"/>
        <v>1</v>
      </c>
      <c r="D45" s="41"/>
      <c r="E45" s="41"/>
      <c r="F45" s="42"/>
      <c r="G45" s="43" t="s">
        <v>68</v>
      </c>
      <c r="H45" s="47">
        <v>1</v>
      </c>
      <c r="I45" s="42"/>
      <c r="J45" s="42"/>
      <c r="K45" s="42"/>
      <c r="L45" s="42"/>
      <c r="M45" s="42"/>
      <c r="N45" s="42"/>
      <c r="O45" s="42"/>
      <c r="P45" s="42"/>
      <c r="Q45" s="55"/>
      <c r="R45" s="55"/>
      <c r="S45" s="55"/>
      <c r="T45" s="55"/>
      <c r="U45" s="55"/>
      <c r="V45" s="55"/>
      <c r="W45" s="55"/>
      <c r="X45" s="55"/>
      <c r="Y45" s="55"/>
      <c r="Z45" s="42"/>
      <c r="AA45" s="58"/>
      <c r="AB45" s="55"/>
      <c r="AC45" s="59"/>
    </row>
    <row r="46" spans="1:29" ht="14.25" customHeight="1">
      <c r="A46" s="46" t="s">
        <v>259</v>
      </c>
      <c r="B46" s="38" t="s">
        <v>260</v>
      </c>
      <c r="C46" s="40">
        <f t="shared" si="0"/>
        <v>1</v>
      </c>
      <c r="D46" s="41"/>
      <c r="E46" s="41"/>
      <c r="F46" s="42"/>
      <c r="G46" s="43"/>
      <c r="H46" s="47"/>
      <c r="I46" s="42"/>
      <c r="J46" s="42"/>
      <c r="K46" s="42"/>
      <c r="L46" s="42"/>
      <c r="M46" s="42"/>
      <c r="N46" s="42"/>
      <c r="O46" s="42"/>
      <c r="P46" s="42"/>
      <c r="Q46" s="55"/>
      <c r="R46" s="55"/>
      <c r="S46" s="55"/>
      <c r="T46" s="55"/>
      <c r="U46" s="55"/>
      <c r="V46" s="55"/>
      <c r="W46" s="55"/>
      <c r="X46" s="55"/>
      <c r="Y46" s="55"/>
      <c r="Z46" s="42"/>
      <c r="AA46" s="58">
        <v>1</v>
      </c>
      <c r="AB46" s="55"/>
      <c r="AC46" s="59"/>
    </row>
    <row r="47" spans="1:29" ht="14.25" customHeight="1">
      <c r="A47" s="46" t="s">
        <v>261</v>
      </c>
      <c r="B47" s="38" t="s">
        <v>260</v>
      </c>
      <c r="C47" s="40">
        <f t="shared" si="0"/>
        <v>2</v>
      </c>
      <c r="D47" s="41"/>
      <c r="E47" s="41"/>
      <c r="F47" s="42"/>
      <c r="G47" s="43"/>
      <c r="H47" s="47">
        <v>1</v>
      </c>
      <c r="I47" s="42"/>
      <c r="J47" s="42"/>
      <c r="K47" s="42"/>
      <c r="L47" s="42"/>
      <c r="M47" s="42"/>
      <c r="N47" s="42"/>
      <c r="O47" s="42"/>
      <c r="P47" s="42"/>
      <c r="Q47" s="55"/>
      <c r="R47" s="55"/>
      <c r="S47" s="55"/>
      <c r="T47" s="55"/>
      <c r="U47" s="55"/>
      <c r="V47" s="55"/>
      <c r="W47" s="55"/>
      <c r="X47" s="55"/>
      <c r="Y47" s="55"/>
      <c r="Z47" s="42"/>
      <c r="AA47" s="58">
        <v>1</v>
      </c>
      <c r="AB47" s="55"/>
      <c r="AC47" s="59"/>
    </row>
    <row r="48" spans="1:29" ht="14.25" customHeight="1">
      <c r="A48" s="46" t="s">
        <v>262</v>
      </c>
      <c r="B48" s="38" t="s">
        <v>260</v>
      </c>
      <c r="C48" s="40">
        <f t="shared" si="0"/>
        <v>0</v>
      </c>
      <c r="D48" s="41"/>
      <c r="E48" s="41"/>
      <c r="F48" s="42"/>
      <c r="G48" s="43"/>
      <c r="H48" s="47"/>
      <c r="I48" s="42"/>
      <c r="J48" s="42"/>
      <c r="K48" s="42"/>
      <c r="L48" s="42"/>
      <c r="M48" s="42"/>
      <c r="N48" s="42"/>
      <c r="O48" s="42"/>
      <c r="P48" s="42"/>
      <c r="Q48" s="55"/>
      <c r="R48" s="55"/>
      <c r="S48" s="55"/>
      <c r="T48" s="55"/>
      <c r="U48" s="55"/>
      <c r="V48" s="55"/>
      <c r="W48" s="55"/>
      <c r="X48" s="55"/>
      <c r="Y48" s="55"/>
      <c r="Z48" s="42"/>
      <c r="AA48" s="58"/>
      <c r="AB48" s="55"/>
      <c r="AC48" s="59"/>
    </row>
    <row r="49" spans="1:29" ht="14.25" customHeight="1">
      <c r="A49" s="46" t="s">
        <v>263</v>
      </c>
      <c r="B49" s="38" t="s">
        <v>264</v>
      </c>
      <c r="C49" s="40">
        <f t="shared" si="0"/>
        <v>1</v>
      </c>
      <c r="D49" s="41"/>
      <c r="E49" s="41"/>
      <c r="F49" s="42"/>
      <c r="G49" s="43"/>
      <c r="H49" s="47"/>
      <c r="I49" s="42"/>
      <c r="J49" s="42"/>
      <c r="K49" s="42"/>
      <c r="L49" s="42"/>
      <c r="M49" s="42"/>
      <c r="N49" s="42"/>
      <c r="O49" s="42"/>
      <c r="P49" s="42"/>
      <c r="Q49" s="55"/>
      <c r="R49" s="55"/>
      <c r="S49" s="55"/>
      <c r="T49" s="55"/>
      <c r="U49" s="55"/>
      <c r="V49" s="55"/>
      <c r="W49" s="55"/>
      <c r="X49" s="55"/>
      <c r="Y49" s="55"/>
      <c r="Z49" s="42"/>
      <c r="AA49" s="58">
        <v>1</v>
      </c>
      <c r="AB49" s="55"/>
      <c r="AC49" s="59"/>
    </row>
    <row r="50" spans="1:29" ht="14.25" customHeight="1">
      <c r="A50" s="46" t="s">
        <v>265</v>
      </c>
      <c r="B50" s="38" t="s">
        <v>264</v>
      </c>
      <c r="C50" s="40">
        <f t="shared" si="0"/>
        <v>1</v>
      </c>
      <c r="D50" s="41"/>
      <c r="E50" s="41"/>
      <c r="F50" s="42"/>
      <c r="G50" s="43"/>
      <c r="H50" s="47"/>
      <c r="I50" s="42"/>
      <c r="J50" s="42"/>
      <c r="K50" s="42"/>
      <c r="L50" s="42"/>
      <c r="M50" s="42"/>
      <c r="N50" s="42"/>
      <c r="O50" s="42">
        <v>1</v>
      </c>
      <c r="P50" s="42"/>
      <c r="Q50" s="55"/>
      <c r="R50" s="55"/>
      <c r="S50" s="55"/>
      <c r="T50" s="55"/>
      <c r="U50" s="55"/>
      <c r="V50" s="55"/>
      <c r="W50" s="55"/>
      <c r="X50" s="55"/>
      <c r="Y50" s="55"/>
      <c r="Z50" s="42"/>
      <c r="AA50" s="58"/>
      <c r="AB50" s="55"/>
      <c r="AC50" s="59"/>
    </row>
    <row r="51" spans="1:29" ht="14.25" customHeight="1">
      <c r="A51" s="46" t="s">
        <v>266</v>
      </c>
      <c r="B51" s="38" t="s">
        <v>267</v>
      </c>
      <c r="C51" s="40">
        <f t="shared" si="0"/>
        <v>0</v>
      </c>
      <c r="D51" s="41"/>
      <c r="E51" s="41"/>
      <c r="F51" s="42"/>
      <c r="G51" s="43"/>
      <c r="H51" s="47"/>
      <c r="I51" s="42"/>
      <c r="J51" s="42"/>
      <c r="K51" s="42"/>
      <c r="L51" s="42"/>
      <c r="M51" s="42"/>
      <c r="N51" s="42"/>
      <c r="O51" s="42"/>
      <c r="P51" s="42"/>
      <c r="Q51" s="55"/>
      <c r="R51" s="55"/>
      <c r="S51" s="55"/>
      <c r="T51" s="55"/>
      <c r="U51" s="55"/>
      <c r="V51" s="55"/>
      <c r="W51" s="55"/>
      <c r="X51" s="55"/>
      <c r="Y51" s="55"/>
      <c r="Z51" s="42"/>
      <c r="AA51" s="58"/>
      <c r="AB51" s="55"/>
      <c r="AC51" s="59">
        <v>1</v>
      </c>
    </row>
    <row r="52" spans="1:29" ht="14.25" customHeight="1">
      <c r="A52" s="46" t="s">
        <v>268</v>
      </c>
      <c r="B52" s="38" t="s">
        <v>267</v>
      </c>
      <c r="C52" s="40">
        <f t="shared" si="0"/>
        <v>1</v>
      </c>
      <c r="D52" s="41"/>
      <c r="E52" s="41"/>
      <c r="F52" s="42"/>
      <c r="G52" s="43"/>
      <c r="H52" s="47"/>
      <c r="I52" s="42"/>
      <c r="J52" s="42"/>
      <c r="K52" s="42"/>
      <c r="L52" s="42"/>
      <c r="M52" s="42"/>
      <c r="N52" s="42"/>
      <c r="O52" s="42">
        <v>1</v>
      </c>
      <c r="P52" s="42"/>
      <c r="Q52" s="55"/>
      <c r="R52" s="55"/>
      <c r="S52" s="55"/>
      <c r="T52" s="55"/>
      <c r="U52" s="55"/>
      <c r="V52" s="55"/>
      <c r="W52" s="55"/>
      <c r="X52" s="55"/>
      <c r="Y52" s="55"/>
      <c r="Z52" s="42"/>
      <c r="AA52" s="58"/>
      <c r="AB52" s="55"/>
      <c r="AC52" s="59"/>
    </row>
    <row r="53" spans="1:29" ht="14.25" customHeight="1">
      <c r="A53" s="46" t="s">
        <v>269</v>
      </c>
      <c r="B53" s="38" t="s">
        <v>270</v>
      </c>
      <c r="C53" s="40">
        <f t="shared" si="0"/>
        <v>0</v>
      </c>
      <c r="D53" s="41"/>
      <c r="E53" s="41"/>
      <c r="F53" s="42"/>
      <c r="G53" s="43"/>
      <c r="H53" s="47"/>
      <c r="I53" s="42"/>
      <c r="J53" s="42"/>
      <c r="K53" s="42"/>
      <c r="L53" s="42"/>
      <c r="M53" s="42"/>
      <c r="N53" s="42"/>
      <c r="O53" s="42"/>
      <c r="P53" s="42"/>
      <c r="Q53" s="55"/>
      <c r="R53" s="55"/>
      <c r="S53" s="55"/>
      <c r="T53" s="55"/>
      <c r="U53" s="55"/>
      <c r="V53" s="55"/>
      <c r="W53" s="55"/>
      <c r="X53" s="55"/>
      <c r="Y53" s="55"/>
      <c r="Z53" s="42"/>
      <c r="AA53" s="58"/>
      <c r="AB53" s="55"/>
      <c r="AC53" s="59"/>
    </row>
    <row r="54" spans="1:29" ht="14.25" customHeight="1">
      <c r="C54" s="48">
        <f t="shared" ref="C54:AC54" si="1">SUM(C3:C53)</f>
        <v>70</v>
      </c>
      <c r="D54" s="48">
        <f t="shared" si="1"/>
        <v>0</v>
      </c>
      <c r="E54" s="48">
        <f t="shared" si="1"/>
        <v>4</v>
      </c>
      <c r="F54" s="48">
        <f t="shared" si="1"/>
        <v>0</v>
      </c>
      <c r="G54" s="48">
        <f t="shared" si="1"/>
        <v>0</v>
      </c>
      <c r="H54" s="48">
        <f t="shared" si="1"/>
        <v>14</v>
      </c>
      <c r="I54" s="48">
        <f t="shared" si="1"/>
        <v>0</v>
      </c>
      <c r="J54" s="48">
        <f t="shared" si="1"/>
        <v>1</v>
      </c>
      <c r="K54" s="48">
        <f t="shared" si="1"/>
        <v>0</v>
      </c>
      <c r="L54" s="48">
        <f t="shared" si="1"/>
        <v>0</v>
      </c>
      <c r="M54" s="48">
        <f t="shared" si="1"/>
        <v>0</v>
      </c>
      <c r="N54" s="48">
        <f t="shared" si="1"/>
        <v>1</v>
      </c>
      <c r="O54" s="48">
        <f t="shared" si="1"/>
        <v>8</v>
      </c>
      <c r="P54" s="48">
        <f t="shared" si="1"/>
        <v>0</v>
      </c>
      <c r="Q54" s="48">
        <f t="shared" si="1"/>
        <v>0</v>
      </c>
      <c r="R54" s="48">
        <f t="shared" si="1"/>
        <v>0</v>
      </c>
      <c r="S54" s="48">
        <f t="shared" si="1"/>
        <v>0</v>
      </c>
      <c r="T54" s="48">
        <f t="shared" si="1"/>
        <v>0</v>
      </c>
      <c r="U54" s="48">
        <f t="shared" si="1"/>
        <v>0</v>
      </c>
      <c r="V54" s="48">
        <f t="shared" si="1"/>
        <v>0</v>
      </c>
      <c r="W54" s="48">
        <f t="shared" si="1"/>
        <v>0</v>
      </c>
      <c r="X54" s="48">
        <f t="shared" si="1"/>
        <v>0</v>
      </c>
      <c r="Y54" s="48">
        <f t="shared" si="1"/>
        <v>0</v>
      </c>
      <c r="Z54" s="48">
        <f t="shared" si="1"/>
        <v>0</v>
      </c>
      <c r="AA54" s="48">
        <f t="shared" si="1"/>
        <v>42</v>
      </c>
      <c r="AB54" s="48">
        <f t="shared" si="1"/>
        <v>0</v>
      </c>
      <c r="AC54" s="33">
        <f t="shared" si="1"/>
        <v>12</v>
      </c>
    </row>
    <row r="55" spans="1:29" ht="14.25">
      <c r="A55" s="49" t="s">
        <v>68</v>
      </c>
      <c r="B55" t="s">
        <v>68</v>
      </c>
      <c r="C55" t="s">
        <v>68</v>
      </c>
      <c r="D55" s="48" t="s">
        <v>68</v>
      </c>
      <c r="F55" s="48"/>
      <c r="G55" s="50"/>
      <c r="H55" s="50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9" ht="14.25">
      <c r="A56" s="51">
        <v>1</v>
      </c>
      <c r="B56" s="52" t="s">
        <v>65</v>
      </c>
      <c r="C56" s="40">
        <f t="shared" ref="C56:C68" si="2">SUM(D56:AB56)</f>
        <v>4</v>
      </c>
      <c r="D56" s="48">
        <f t="shared" ref="D56:G56" si="3">D54</f>
        <v>0</v>
      </c>
      <c r="E56" s="48">
        <f t="shared" si="3"/>
        <v>4</v>
      </c>
      <c r="F56" s="48">
        <f t="shared" si="3"/>
        <v>0</v>
      </c>
      <c r="G56" s="48">
        <f t="shared" si="3"/>
        <v>0</v>
      </c>
      <c r="H56" s="50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9">
      <c r="A57" s="51">
        <v>2</v>
      </c>
      <c r="B57" s="53" t="s">
        <v>66</v>
      </c>
      <c r="C57" s="40">
        <f t="shared" si="2"/>
        <v>14</v>
      </c>
      <c r="D57" s="48" t="s">
        <v>68</v>
      </c>
      <c r="E57" s="54"/>
      <c r="F57"/>
      <c r="H57" s="50">
        <f>H54</f>
        <v>14</v>
      </c>
    </row>
    <row r="58" spans="1:29">
      <c r="A58" s="51">
        <v>3</v>
      </c>
      <c r="B58" s="53" t="s">
        <v>67</v>
      </c>
      <c r="C58" s="40">
        <f t="shared" si="2"/>
        <v>0</v>
      </c>
      <c r="D58" s="48" t="s">
        <v>68</v>
      </c>
      <c r="E58" s="54"/>
      <c r="F58"/>
      <c r="H58" s="33"/>
      <c r="I58" s="48">
        <f>I54</f>
        <v>0</v>
      </c>
    </row>
    <row r="59" spans="1:29">
      <c r="A59" s="51">
        <v>4</v>
      </c>
      <c r="B59" s="53" t="s">
        <v>69</v>
      </c>
      <c r="C59" s="40">
        <f t="shared" si="2"/>
        <v>1</v>
      </c>
      <c r="D59" s="48" t="s">
        <v>68</v>
      </c>
      <c r="E59" s="54"/>
      <c r="F59"/>
      <c r="H59" s="33"/>
      <c r="J59" s="48">
        <f>J54</f>
        <v>1</v>
      </c>
    </row>
    <row r="60" spans="1:29">
      <c r="A60" s="51">
        <v>5</v>
      </c>
      <c r="B60" s="53" t="s">
        <v>70</v>
      </c>
      <c r="C60" s="40">
        <f t="shared" si="2"/>
        <v>0</v>
      </c>
      <c r="D60" s="48" t="s">
        <v>68</v>
      </c>
      <c r="E60" s="54"/>
      <c r="F60"/>
      <c r="H60" s="33"/>
      <c r="L60" s="48">
        <f>L54</f>
        <v>0</v>
      </c>
    </row>
    <row r="61" spans="1:29">
      <c r="A61" s="51">
        <v>6</v>
      </c>
      <c r="B61" s="53" t="s">
        <v>71</v>
      </c>
      <c r="C61" s="40">
        <f t="shared" si="2"/>
        <v>9</v>
      </c>
      <c r="D61" s="48" t="s">
        <v>68</v>
      </c>
      <c r="E61" s="54"/>
      <c r="F61"/>
      <c r="H61" s="33"/>
      <c r="N61" s="48">
        <f>N54</f>
        <v>1</v>
      </c>
      <c r="O61" s="48">
        <f>O54</f>
        <v>8</v>
      </c>
    </row>
    <row r="62" spans="1:29">
      <c r="A62" s="51">
        <v>7</v>
      </c>
      <c r="B62" s="53" t="s">
        <v>72</v>
      </c>
      <c r="C62" s="40">
        <f t="shared" si="2"/>
        <v>0</v>
      </c>
      <c r="D62" s="48" t="s">
        <v>68</v>
      </c>
      <c r="E62" s="54"/>
      <c r="F62"/>
      <c r="H62" s="33"/>
      <c r="Q62" s="48">
        <f>Q54</f>
        <v>0</v>
      </c>
      <c r="R62" s="48">
        <f>R54</f>
        <v>0</v>
      </c>
    </row>
    <row r="63" spans="1:29">
      <c r="A63" s="51">
        <v>8</v>
      </c>
      <c r="B63" s="53" t="s">
        <v>73</v>
      </c>
      <c r="C63" s="40">
        <f t="shared" si="2"/>
        <v>0</v>
      </c>
      <c r="D63" s="48" t="s">
        <v>68</v>
      </c>
      <c r="E63" s="54"/>
      <c r="F63"/>
      <c r="H63" s="33"/>
      <c r="S63" s="48">
        <f>S54</f>
        <v>0</v>
      </c>
    </row>
    <row r="64" spans="1:29">
      <c r="A64" s="51">
        <v>9</v>
      </c>
      <c r="B64" s="53" t="s">
        <v>74</v>
      </c>
      <c r="C64" s="40">
        <f t="shared" si="2"/>
        <v>0</v>
      </c>
      <c r="D64" s="48" t="s">
        <v>68</v>
      </c>
      <c r="E64" s="54"/>
      <c r="F64"/>
      <c r="H64" s="33"/>
      <c r="T64" s="48">
        <f>T54</f>
        <v>0</v>
      </c>
    </row>
    <row r="65" spans="1:28">
      <c r="A65" s="51">
        <v>10</v>
      </c>
      <c r="B65" s="53" t="s">
        <v>75</v>
      </c>
      <c r="C65" s="40">
        <f t="shared" si="2"/>
        <v>0</v>
      </c>
      <c r="D65" s="48"/>
      <c r="E65" s="54"/>
      <c r="F65"/>
      <c r="H65" s="33"/>
      <c r="T65" s="48"/>
      <c r="V65" s="48">
        <f>V54</f>
        <v>0</v>
      </c>
    </row>
    <row r="66" spans="1:28">
      <c r="A66" s="51">
        <v>11</v>
      </c>
      <c r="B66" s="53" t="s">
        <v>76</v>
      </c>
      <c r="C66" s="40">
        <f t="shared" si="2"/>
        <v>0</v>
      </c>
      <c r="D66" s="48" t="s">
        <v>68</v>
      </c>
      <c r="E66" s="54"/>
      <c r="F66"/>
      <c r="H66" s="33"/>
      <c r="K66" s="48">
        <f t="shared" ref="K66:P66" si="4">K54</f>
        <v>0</v>
      </c>
      <c r="M66" s="48">
        <f t="shared" si="4"/>
        <v>0</v>
      </c>
      <c r="P66" s="48">
        <f t="shared" si="4"/>
        <v>0</v>
      </c>
      <c r="U66" s="48">
        <f t="shared" ref="U66:Z66" si="5">U54</f>
        <v>0</v>
      </c>
      <c r="V66" s="48"/>
      <c r="W66" s="48">
        <f t="shared" si="5"/>
        <v>0</v>
      </c>
      <c r="Z66" s="48">
        <f t="shared" si="5"/>
        <v>0</v>
      </c>
    </row>
    <row r="67" spans="1:28">
      <c r="A67" s="51">
        <v>12</v>
      </c>
      <c r="B67" s="53" t="s">
        <v>77</v>
      </c>
      <c r="C67" s="40">
        <f t="shared" si="2"/>
        <v>0</v>
      </c>
      <c r="D67" s="48" t="s">
        <v>68</v>
      </c>
      <c r="E67" s="54"/>
      <c r="F67"/>
      <c r="H67" s="33"/>
      <c r="X67" s="48">
        <f>X54</f>
        <v>0</v>
      </c>
      <c r="Y67" s="48">
        <f>Y54</f>
        <v>0</v>
      </c>
    </row>
    <row r="68" spans="1:28">
      <c r="A68" s="51">
        <v>13</v>
      </c>
      <c r="B68" s="53" t="s">
        <v>78</v>
      </c>
      <c r="C68" s="40">
        <f t="shared" si="2"/>
        <v>42</v>
      </c>
      <c r="D68" s="48" t="s">
        <v>68</v>
      </c>
      <c r="E68" s="54"/>
      <c r="F68"/>
      <c r="H68" s="33"/>
      <c r="X68" s="48" t="s">
        <v>68</v>
      </c>
      <c r="AA68" s="48">
        <f>AA54</f>
        <v>42</v>
      </c>
      <c r="AB68" s="48">
        <f>AB54</f>
        <v>0</v>
      </c>
    </row>
    <row r="69" spans="1:28">
      <c r="A69" s="51">
        <v>14</v>
      </c>
      <c r="B69" s="53" t="s">
        <v>79</v>
      </c>
      <c r="C69" s="40">
        <f>C54</f>
        <v>70</v>
      </c>
      <c r="D69" s="54"/>
    </row>
    <row r="70" spans="1:28">
      <c r="A70" s="62"/>
      <c r="B70" s="29"/>
      <c r="C70" s="63"/>
      <c r="D70" s="54"/>
    </row>
    <row r="71" spans="1:28">
      <c r="A71" s="64" t="s">
        <v>271</v>
      </c>
      <c r="B71" s="64" t="s">
        <v>272</v>
      </c>
    </row>
    <row r="72" spans="1:28">
      <c r="A72" s="65" t="s">
        <v>273</v>
      </c>
      <c r="B72" s="66"/>
      <c r="C72" s="66"/>
      <c r="D72" s="66"/>
    </row>
    <row r="73" spans="1:28">
      <c r="A73" s="67" t="s">
        <v>274</v>
      </c>
      <c r="F73"/>
    </row>
    <row r="74" spans="1:28">
      <c r="A74" s="67" t="s">
        <v>275</v>
      </c>
      <c r="F74"/>
    </row>
    <row r="75" spans="1:28">
      <c r="A75" s="51">
        <v>1</v>
      </c>
      <c r="B75" s="53" t="s">
        <v>206</v>
      </c>
      <c r="C75" s="40">
        <f t="shared" ref="C75:C76" si="6">SUM(D75:AB75)</f>
        <v>3</v>
      </c>
      <c r="D75" s="50">
        <f>SUM(D3:D18)</f>
        <v>0</v>
      </c>
      <c r="E75" s="50">
        <f>SUM(E3:E18)</f>
        <v>3</v>
      </c>
      <c r="F75" s="50">
        <f>SUM(F3:F18)</f>
        <v>0</v>
      </c>
      <c r="G75" s="50">
        <f>SUM(G3:G18)</f>
        <v>0</v>
      </c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8">
      <c r="A76" s="51">
        <v>2</v>
      </c>
      <c r="B76" s="53" t="s">
        <v>276</v>
      </c>
      <c r="C76" s="40">
        <f t="shared" si="6"/>
        <v>8</v>
      </c>
      <c r="D76" s="33"/>
      <c r="E76" s="33"/>
      <c r="H76" s="33">
        <f>SUM(H3:H18)</f>
        <v>8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8">
      <c r="A77" s="51">
        <v>3</v>
      </c>
      <c r="B77" s="53" t="s">
        <v>277</v>
      </c>
      <c r="C77" s="40">
        <f>SUM(I3:I18)</f>
        <v>0</v>
      </c>
      <c r="D77" s="33"/>
      <c r="E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30" type="noConversion"/>
  <hyperlinks>
    <hyperlink ref="A73" r:id="rId1"/>
    <hyperlink ref="A74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opLeftCell="A160" workbookViewId="0">
      <selection activeCell="B196" sqref="B19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1" t="s">
        <v>278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1:12" ht="15.6" customHeight="1">
      <c r="A2" s="30" t="s">
        <v>132</v>
      </c>
      <c r="B2" s="144" t="s">
        <v>279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1:12" ht="14.45" customHeight="1">
      <c r="A3" s="160">
        <v>42907</v>
      </c>
      <c r="B3" s="147" t="s">
        <v>280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</row>
    <row r="4" spans="1:12" ht="14.45" customHeight="1">
      <c r="A4" s="161"/>
      <c r="B4" s="147" t="s">
        <v>281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>
      <c r="A5" s="161"/>
      <c r="B5" s="147" t="s">
        <v>282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2">
      <c r="A6" s="161"/>
      <c r="B6" s="148" t="s">
        <v>283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1:12">
      <c r="A7" s="161"/>
      <c r="B7" s="148" t="s">
        <v>284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>
      <c r="A8" s="161"/>
      <c r="B8" s="148" t="s">
        <v>285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</row>
    <row r="9" spans="1:12">
      <c r="A9" s="161"/>
      <c r="B9" s="148" t="s">
        <v>286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>
      <c r="A10" s="161"/>
      <c r="B10" s="148" t="s">
        <v>287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>
      <c r="A11" s="161"/>
      <c r="B11" s="149" t="s">
        <v>288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1"/>
    </row>
    <row r="12" spans="1:12">
      <c r="A12" s="161"/>
      <c r="B12" s="148" t="s">
        <v>289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</row>
    <row r="13" spans="1:12">
      <c r="A13" s="161"/>
      <c r="B13" s="148" t="s">
        <v>290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</row>
    <row r="14" spans="1:12">
      <c r="A14" s="161"/>
      <c r="B14" s="148" t="s">
        <v>291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2">
      <c r="A15" s="161"/>
      <c r="B15" s="148" t="s">
        <v>292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</row>
    <row r="16" spans="1:12">
      <c r="A16" s="161"/>
      <c r="B16" s="148" t="s">
        <v>293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</row>
    <row r="17" spans="1:12">
      <c r="A17" s="161"/>
      <c r="B17" s="148" t="s">
        <v>294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</row>
    <row r="18" spans="1:12">
      <c r="A18" s="161"/>
      <c r="B18" s="148" t="s">
        <v>295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</row>
    <row r="19" spans="1:12">
      <c r="A19" s="161"/>
      <c r="B19" s="148" t="s">
        <v>296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</row>
    <row r="20" spans="1:12">
      <c r="A20" s="161"/>
      <c r="B20" s="148" t="s">
        <v>297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</row>
    <row r="21" spans="1:12">
      <c r="A21" s="161"/>
      <c r="B21" s="148" t="s">
        <v>298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</row>
    <row r="22" spans="1:12">
      <c r="A22" s="162"/>
      <c r="B22" s="152" t="s">
        <v>299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</row>
    <row r="23" spans="1:12">
      <c r="A23" s="163">
        <v>42908</v>
      </c>
      <c r="B23" s="153" t="s">
        <v>300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</row>
    <row r="24" spans="1:12">
      <c r="A24" s="164"/>
      <c r="B24" s="148" t="s">
        <v>301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</row>
    <row r="25" spans="1:12">
      <c r="A25" s="164"/>
      <c r="B25" s="148" t="s">
        <v>302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</row>
    <row r="26" spans="1:12">
      <c r="A26" s="164"/>
      <c r="B26" s="148" t="s">
        <v>303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7" spans="1:12">
      <c r="A27" s="164"/>
      <c r="B27" s="148" t="s">
        <v>304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>
      <c r="A28" s="165"/>
      <c r="B28" s="152" t="s">
        <v>305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1:12">
      <c r="A29" s="163">
        <v>42909</v>
      </c>
      <c r="B29" s="154" t="s">
        <v>306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</row>
    <row r="30" spans="1:12">
      <c r="A30" s="164"/>
      <c r="B30" s="147" t="s">
        <v>307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</row>
    <row r="31" spans="1:12">
      <c r="A31" s="164"/>
      <c r="B31" s="147" t="s">
        <v>308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</row>
    <row r="32" spans="1:12">
      <c r="A32" s="164"/>
      <c r="B32" s="147" t="s">
        <v>309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</row>
    <row r="33" spans="1:12">
      <c r="A33" s="164"/>
      <c r="B33" s="147" t="s">
        <v>310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</row>
    <row r="34" spans="1:12">
      <c r="A34" s="165"/>
      <c r="B34" s="156" t="s">
        <v>311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</row>
    <row r="35" spans="1:12">
      <c r="A35" s="163">
        <v>42910</v>
      </c>
      <c r="B35" s="153" t="s">
        <v>312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</row>
    <row r="36" spans="1:12">
      <c r="A36" s="164"/>
      <c r="B36" s="148" t="s">
        <v>313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</row>
    <row r="37" spans="1:12">
      <c r="A37" s="164"/>
      <c r="B37" s="148" t="s">
        <v>314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</row>
    <row r="38" spans="1:12">
      <c r="A38" s="165"/>
      <c r="B38" s="152" t="s">
        <v>315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</row>
    <row r="39" spans="1:12">
      <c r="A39" s="163">
        <v>42911</v>
      </c>
      <c r="B39" s="153" t="s">
        <v>316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</row>
    <row r="40" spans="1:12">
      <c r="A40" s="164"/>
      <c r="B40" s="148" t="s">
        <v>317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</row>
    <row r="41" spans="1:12">
      <c r="A41" s="165"/>
      <c r="B41" s="152" t="s">
        <v>318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</row>
    <row r="42" spans="1:12">
      <c r="A42" s="163">
        <v>42912</v>
      </c>
      <c r="B42" s="153" t="s">
        <v>319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</row>
    <row r="43" spans="1:12">
      <c r="A43" s="164"/>
      <c r="B43" s="148" t="s">
        <v>320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  <row r="44" spans="1:12">
      <c r="A44" s="164"/>
      <c r="B44" s="148" t="s">
        <v>321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</row>
    <row r="45" spans="1:12">
      <c r="A45" s="164"/>
      <c r="B45" s="148" t="s">
        <v>322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</row>
    <row r="46" spans="1:12">
      <c r="A46" s="165"/>
      <c r="B46" s="148" t="s">
        <v>323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</row>
    <row r="47" spans="1:12">
      <c r="A47" s="163">
        <v>42913</v>
      </c>
      <c r="B47" s="153" t="s">
        <v>324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</row>
    <row r="48" spans="1:12">
      <c r="A48" s="164"/>
      <c r="B48" s="153" t="s">
        <v>325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</row>
    <row r="49" spans="1:12">
      <c r="A49" s="164"/>
      <c r="B49" s="148" t="s">
        <v>326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1:12">
      <c r="A50" s="164"/>
      <c r="B50" s="148" t="s">
        <v>327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1:12">
      <c r="A51" s="164"/>
      <c r="B51" s="148" t="s">
        <v>328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</row>
    <row r="52" spans="1:12">
      <c r="A52" s="164"/>
      <c r="B52" s="148" t="s">
        <v>329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64"/>
      <c r="B53" s="148" t="s">
        <v>330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12">
      <c r="A54" s="165"/>
      <c r="B54" s="148" t="s">
        <v>331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</row>
    <row r="55" spans="1:12">
      <c r="A55" s="166">
        <v>42914</v>
      </c>
      <c r="B55" s="148" t="s">
        <v>332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</row>
    <row r="56" spans="1:12">
      <c r="A56" s="166"/>
      <c r="B56" s="148" t="s">
        <v>333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</row>
    <row r="57" spans="1:12">
      <c r="A57" s="166"/>
      <c r="B57" s="148" t="s">
        <v>334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66"/>
      <c r="B58" s="148" t="s">
        <v>335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1:12">
      <c r="A59" s="166"/>
      <c r="B59" s="148" t="s">
        <v>336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2">
      <c r="A60" s="166"/>
      <c r="B60" s="148" t="s">
        <v>337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</row>
    <row r="61" spans="1:12">
      <c r="A61" s="166"/>
      <c r="B61" s="148" t="s">
        <v>338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</row>
    <row r="62" spans="1:12">
      <c r="A62" s="166"/>
      <c r="B62" s="148" t="s">
        <v>339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</row>
    <row r="63" spans="1:12">
      <c r="A63" s="166"/>
      <c r="B63" s="148" t="s">
        <v>340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</row>
    <row r="64" spans="1:12">
      <c r="A64" s="166"/>
      <c r="B64" s="148" t="s">
        <v>341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</row>
    <row r="65" spans="1:12">
      <c r="A65" s="163">
        <v>42915</v>
      </c>
      <c r="B65" s="148" t="s">
        <v>342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</row>
    <row r="66" spans="1:12">
      <c r="A66" s="164"/>
      <c r="B66" s="148" t="s">
        <v>343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</row>
    <row r="67" spans="1:12">
      <c r="A67" s="164"/>
      <c r="B67" s="157" t="s">
        <v>344</v>
      </c>
      <c r="C67" s="148"/>
      <c r="D67" s="148"/>
      <c r="E67" s="148"/>
      <c r="F67" s="148"/>
      <c r="G67" s="148"/>
      <c r="H67" s="148"/>
      <c r="I67" s="148"/>
      <c r="J67" s="148"/>
      <c r="K67" s="148"/>
      <c r="L67" s="148"/>
    </row>
    <row r="68" spans="1:12">
      <c r="A68" s="164"/>
      <c r="B68" s="148" t="s">
        <v>345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</row>
    <row r="69" spans="1:12">
      <c r="A69" s="164"/>
      <c r="B69" s="148" t="s">
        <v>346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1:12">
      <c r="A70" s="164"/>
      <c r="B70" s="148" t="s">
        <v>347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1:12">
      <c r="A71" s="165"/>
      <c r="B71" s="148" t="s">
        <v>348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1:12">
      <c r="A72" s="167">
        <v>42916</v>
      </c>
      <c r="B72" s="148" t="s">
        <v>349</v>
      </c>
      <c r="C72" s="148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1:12">
      <c r="A73" s="168"/>
      <c r="B73" s="148" t="s">
        <v>350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1:12">
      <c r="A74" s="168"/>
      <c r="B74" s="148" t="s">
        <v>351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1:12">
      <c r="A75" s="168"/>
      <c r="B75" s="148" t="s">
        <v>352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</row>
    <row r="76" spans="1:12">
      <c r="A76" s="168"/>
      <c r="B76" s="148" t="s">
        <v>353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</row>
    <row r="77" spans="1:12">
      <c r="A77" s="168"/>
      <c r="B77" s="148" t="s">
        <v>354</v>
      </c>
      <c r="C77" s="148"/>
      <c r="D77" s="148"/>
      <c r="E77" s="148"/>
      <c r="F77" s="148"/>
      <c r="G77" s="148"/>
      <c r="H77" s="148"/>
      <c r="I77" s="148"/>
      <c r="J77" s="148"/>
      <c r="K77" s="148"/>
      <c r="L77" s="148"/>
    </row>
    <row r="78" spans="1:12">
      <c r="A78" s="168"/>
      <c r="B78" s="148" t="s">
        <v>355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</row>
    <row r="79" spans="1:12">
      <c r="A79" s="168"/>
      <c r="B79" s="148" t="s">
        <v>356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1:12">
      <c r="A80" s="169">
        <v>42917</v>
      </c>
      <c r="B80" s="148" t="s">
        <v>357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</row>
    <row r="81" spans="1:12">
      <c r="A81" s="169"/>
      <c r="B81" s="148" t="s">
        <v>358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</row>
    <row r="82" spans="1:12">
      <c r="A82" s="169"/>
      <c r="B82" s="148" t="s">
        <v>359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</row>
    <row r="83" spans="1:12">
      <c r="A83" s="169"/>
      <c r="B83" s="148" t="s">
        <v>360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</row>
    <row r="84" spans="1:12">
      <c r="A84" s="169"/>
      <c r="B84" s="148" t="s">
        <v>361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</row>
    <row r="85" spans="1:12">
      <c r="A85" s="169"/>
      <c r="B85" s="148" t="s">
        <v>362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</row>
    <row r="86" spans="1:12">
      <c r="A86" s="169"/>
      <c r="B86" s="148" t="s">
        <v>363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</row>
    <row r="87" spans="1:12">
      <c r="A87" s="169"/>
      <c r="B87" s="148" t="s">
        <v>364</v>
      </c>
      <c r="C87" s="148"/>
      <c r="D87" s="148"/>
      <c r="E87" s="148"/>
      <c r="F87" s="148"/>
      <c r="G87" s="148"/>
      <c r="H87" s="148"/>
      <c r="I87" s="148"/>
      <c r="J87" s="148"/>
      <c r="K87" s="148"/>
      <c r="L87" s="148"/>
    </row>
    <row r="88" spans="1:12">
      <c r="A88" s="169"/>
      <c r="B88" s="148" t="s">
        <v>365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</row>
    <row r="89" spans="1:12">
      <c r="A89" s="169"/>
      <c r="B89" s="148" t="s">
        <v>366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</row>
    <row r="90" spans="1:12">
      <c r="A90" s="169"/>
      <c r="B90" s="148" t="s">
        <v>367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</row>
    <row r="91" spans="1:12">
      <c r="A91" s="169"/>
      <c r="B91" s="152" t="s">
        <v>368</v>
      </c>
      <c r="C91" s="152"/>
      <c r="D91" s="152"/>
      <c r="E91" s="152"/>
      <c r="F91" s="152"/>
      <c r="G91" s="152"/>
      <c r="H91" s="152"/>
      <c r="I91" s="152"/>
      <c r="J91" s="152"/>
      <c r="K91" s="152"/>
      <c r="L91" s="152"/>
    </row>
    <row r="92" spans="1:12">
      <c r="A92" s="170" t="s">
        <v>369</v>
      </c>
      <c r="B92" s="158" t="s">
        <v>370</v>
      </c>
      <c r="C92" s="158"/>
      <c r="D92" s="158"/>
      <c r="E92" s="158"/>
      <c r="F92" s="158"/>
      <c r="G92" s="158"/>
      <c r="H92" s="158"/>
      <c r="I92" s="158"/>
      <c r="J92" s="158"/>
      <c r="K92" s="158"/>
      <c r="L92" s="158"/>
    </row>
    <row r="93" spans="1:12">
      <c r="A93" s="170"/>
      <c r="B93" s="158" t="s">
        <v>371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</row>
    <row r="94" spans="1:12">
      <c r="A94" s="170"/>
      <c r="B94" s="158" t="s">
        <v>372</v>
      </c>
      <c r="C94" s="158"/>
      <c r="D94" s="158"/>
      <c r="E94" s="158"/>
      <c r="F94" s="158"/>
      <c r="G94" s="158"/>
      <c r="H94" s="158"/>
      <c r="I94" s="158"/>
      <c r="J94" s="158"/>
      <c r="K94" s="158"/>
      <c r="L94" s="158"/>
    </row>
    <row r="95" spans="1:12">
      <c r="A95" s="170"/>
      <c r="B95" s="158" t="s">
        <v>373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</row>
    <row r="96" spans="1:12">
      <c r="A96" s="171">
        <v>42919</v>
      </c>
      <c r="B96" s="158" t="s">
        <v>374</v>
      </c>
      <c r="C96" s="158"/>
      <c r="D96" s="158"/>
      <c r="E96" s="158"/>
      <c r="F96" s="158"/>
      <c r="G96" s="158"/>
      <c r="H96" s="158"/>
      <c r="I96" s="158"/>
      <c r="J96" s="158"/>
      <c r="K96" s="158"/>
      <c r="L96" s="158"/>
    </row>
    <row r="97" spans="1:12">
      <c r="A97" s="170"/>
      <c r="B97" s="158" t="s">
        <v>375</v>
      </c>
      <c r="C97" s="158"/>
      <c r="D97" s="158"/>
      <c r="E97" s="158"/>
      <c r="F97" s="158"/>
      <c r="G97" s="158"/>
      <c r="H97" s="158"/>
      <c r="I97" s="158"/>
      <c r="J97" s="158"/>
      <c r="K97" s="158"/>
      <c r="L97" s="158"/>
    </row>
    <row r="98" spans="1:12">
      <c r="A98" s="170"/>
      <c r="B98" s="158" t="s">
        <v>376</v>
      </c>
      <c r="C98" s="158"/>
      <c r="D98" s="158"/>
      <c r="E98" s="158"/>
      <c r="F98" s="158"/>
      <c r="G98" s="158"/>
      <c r="H98" s="158"/>
      <c r="I98" s="158"/>
      <c r="J98" s="158"/>
      <c r="K98" s="158"/>
      <c r="L98" s="158"/>
    </row>
    <row r="99" spans="1:12">
      <c r="A99" s="170"/>
      <c r="B99" s="159" t="s">
        <v>377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</row>
    <row r="100" spans="1:12">
      <c r="A100" s="172">
        <v>42920</v>
      </c>
      <c r="B100" s="158" t="s">
        <v>378</v>
      </c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</row>
    <row r="101" spans="1:12">
      <c r="A101" s="172"/>
      <c r="B101" s="158" t="s">
        <v>379</v>
      </c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</row>
    <row r="102" spans="1:12">
      <c r="A102" s="172"/>
      <c r="B102" s="158" t="s">
        <v>380</v>
      </c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</row>
    <row r="103" spans="1:12">
      <c r="A103" s="172"/>
      <c r="B103" s="158" t="s">
        <v>381</v>
      </c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</row>
    <row r="104" spans="1:12">
      <c r="A104" s="172"/>
      <c r="B104" s="158" t="s">
        <v>382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</row>
    <row r="105" spans="1:12">
      <c r="A105" s="172"/>
      <c r="B105" s="158" t="s">
        <v>383</v>
      </c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</row>
    <row r="106" spans="1:12">
      <c r="A106" s="172"/>
      <c r="B106" s="158" t="s">
        <v>384</v>
      </c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</row>
    <row r="107" spans="1:12">
      <c r="A107" s="172"/>
      <c r="B107" s="158" t="s">
        <v>385</v>
      </c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</row>
    <row r="108" spans="1:12">
      <c r="A108" s="172"/>
      <c r="B108" s="158" t="s">
        <v>386</v>
      </c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</row>
    <row r="109" spans="1:12">
      <c r="A109" s="172"/>
      <c r="B109" s="158" t="s">
        <v>387</v>
      </c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</row>
    <row r="110" spans="1:12">
      <c r="A110" s="172"/>
      <c r="B110" s="158" t="s">
        <v>388</v>
      </c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</row>
    <row r="111" spans="1:12">
      <c r="A111" s="172"/>
      <c r="B111" s="158" t="s">
        <v>389</v>
      </c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</row>
    <row r="112" spans="1:12">
      <c r="A112" s="172"/>
      <c r="B112" s="158" t="s">
        <v>390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</row>
    <row r="113" spans="1:12">
      <c r="A113" s="169">
        <v>42921</v>
      </c>
      <c r="B113" s="158" t="s">
        <v>391</v>
      </c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</row>
    <row r="114" spans="1:12">
      <c r="A114" s="169"/>
      <c r="B114" s="158" t="s">
        <v>392</v>
      </c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</row>
    <row r="115" spans="1:12">
      <c r="A115" s="169"/>
      <c r="B115" s="158" t="s">
        <v>393</v>
      </c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</row>
    <row r="116" spans="1:12">
      <c r="A116" s="169"/>
      <c r="B116" s="158" t="s">
        <v>394</v>
      </c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</row>
    <row r="117" spans="1:12">
      <c r="A117" s="169"/>
      <c r="B117" s="158" t="s">
        <v>395</v>
      </c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</row>
    <row r="118" spans="1:12">
      <c r="A118" s="169"/>
      <c r="B118" s="158" t="s">
        <v>396</v>
      </c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</row>
    <row r="119" spans="1:12">
      <c r="A119" s="169"/>
      <c r="B119" s="158" t="s">
        <v>397</v>
      </c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</row>
    <row r="120" spans="1:12">
      <c r="A120" s="169"/>
      <c r="B120" s="158" t="s">
        <v>398</v>
      </c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</row>
    <row r="121" spans="1:12">
      <c r="A121" s="169"/>
      <c r="B121" s="158" t="s">
        <v>399</v>
      </c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</row>
    <row r="122" spans="1:12">
      <c r="A122" s="169"/>
      <c r="B122" s="158" t="s">
        <v>400</v>
      </c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</row>
    <row r="123" spans="1:12">
      <c r="A123" s="169"/>
      <c r="B123" s="158" t="s">
        <v>401</v>
      </c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</row>
    <row r="124" spans="1:12">
      <c r="A124" s="169"/>
      <c r="B124" s="158" t="s">
        <v>402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</row>
    <row r="125" spans="1:12">
      <c r="A125" s="169"/>
      <c r="B125" s="158" t="s">
        <v>403</v>
      </c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</row>
    <row r="126" spans="1:12">
      <c r="A126" s="169"/>
      <c r="B126" s="158" t="s">
        <v>404</v>
      </c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</row>
    <row r="127" spans="1:12">
      <c r="A127" s="169"/>
      <c r="B127" s="158" t="s">
        <v>405</v>
      </c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</row>
    <row r="128" spans="1:12">
      <c r="A128" s="173"/>
      <c r="B128" s="158" t="s">
        <v>406</v>
      </c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</row>
    <row r="129" spans="1:12">
      <c r="A129" s="169">
        <v>42922</v>
      </c>
      <c r="B129" s="158" t="s">
        <v>407</v>
      </c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</row>
    <row r="130" spans="1:12">
      <c r="A130" s="169"/>
      <c r="B130" s="158" t="s">
        <v>408</v>
      </c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</row>
    <row r="131" spans="1:12">
      <c r="A131" s="169"/>
      <c r="B131" s="158" t="s">
        <v>409</v>
      </c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</row>
    <row r="132" spans="1:12">
      <c r="A132" s="169"/>
      <c r="B132" s="158" t="s">
        <v>410</v>
      </c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</row>
    <row r="133" spans="1:12">
      <c r="A133" s="169"/>
      <c r="B133" s="158" t="s">
        <v>411</v>
      </c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</row>
    <row r="134" spans="1:12">
      <c r="A134" s="169"/>
      <c r="B134" s="158" t="s">
        <v>412</v>
      </c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</row>
    <row r="135" spans="1:12">
      <c r="A135" s="169"/>
      <c r="B135" s="158" t="s">
        <v>413</v>
      </c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</row>
    <row r="136" spans="1:12">
      <c r="A136" s="169"/>
      <c r="B136" s="158" t="s">
        <v>414</v>
      </c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</row>
    <row r="137" spans="1:12">
      <c r="A137" s="169"/>
      <c r="B137" s="158" t="s">
        <v>415</v>
      </c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</row>
    <row r="138" spans="1:12">
      <c r="A138" s="169">
        <v>42923</v>
      </c>
      <c r="B138" s="158" t="s">
        <v>416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</row>
    <row r="139" spans="1:12">
      <c r="A139" s="169"/>
      <c r="B139" s="158" t="s">
        <v>417</v>
      </c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</row>
    <row r="140" spans="1:12">
      <c r="A140" s="169"/>
      <c r="B140" s="158" t="s">
        <v>418</v>
      </c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</row>
    <row r="141" spans="1:12">
      <c r="A141" s="169"/>
      <c r="B141" s="158" t="s">
        <v>419</v>
      </c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</row>
    <row r="142" spans="1:12">
      <c r="A142" s="169"/>
      <c r="B142" s="158" t="s">
        <v>420</v>
      </c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</row>
    <row r="143" spans="1:12">
      <c r="A143" s="169">
        <v>42924</v>
      </c>
      <c r="B143" s="158" t="s">
        <v>421</v>
      </c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</row>
    <row r="144" spans="1:12">
      <c r="A144" s="174"/>
      <c r="B144" s="158" t="s">
        <v>422</v>
      </c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</row>
    <row r="145" spans="1:12">
      <c r="A145" s="174"/>
      <c r="B145" s="158" t="s">
        <v>423</v>
      </c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</row>
    <row r="146" spans="1:12">
      <c r="A146" s="174"/>
      <c r="B146" s="158" t="s">
        <v>424</v>
      </c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</row>
    <row r="147" spans="1:12">
      <c r="A147" s="174"/>
      <c r="B147" s="158" t="s">
        <v>425</v>
      </c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</row>
    <row r="148" spans="1:12">
      <c r="A148" s="174"/>
      <c r="B148" s="158" t="s">
        <v>426</v>
      </c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</row>
    <row r="149" spans="1:12">
      <c r="A149" s="174"/>
      <c r="B149" s="158" t="s">
        <v>427</v>
      </c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</row>
    <row r="150" spans="1:12">
      <c r="A150" s="174"/>
      <c r="B150" s="158" t="s">
        <v>428</v>
      </c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</row>
    <row r="151" spans="1:12">
      <c r="A151" s="31">
        <v>42925</v>
      </c>
      <c r="B151" s="158" t="s">
        <v>429</v>
      </c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</row>
    <row r="152" spans="1:12">
      <c r="A152" s="169">
        <v>75797</v>
      </c>
      <c r="B152" s="158" t="s">
        <v>430</v>
      </c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</row>
    <row r="153" spans="1:12">
      <c r="A153" s="169"/>
      <c r="B153" s="158" t="s">
        <v>431</v>
      </c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</row>
    <row r="154" spans="1:12">
      <c r="A154" s="169"/>
      <c r="B154" s="158" t="s">
        <v>432</v>
      </c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</row>
    <row r="155" spans="1:12">
      <c r="A155" s="169"/>
      <c r="B155" s="158" t="s">
        <v>433</v>
      </c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</row>
    <row r="156" spans="1:12">
      <c r="A156" s="169">
        <v>42927</v>
      </c>
      <c r="B156" s="158" t="s">
        <v>434</v>
      </c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</row>
    <row r="157" spans="1:12">
      <c r="A157" s="169"/>
      <c r="B157" s="158" t="s">
        <v>435</v>
      </c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</row>
    <row r="158" spans="1:12">
      <c r="A158" s="169"/>
      <c r="B158" s="158" t="s">
        <v>436</v>
      </c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</row>
    <row r="159" spans="1:12">
      <c r="A159" s="169"/>
      <c r="B159" s="158" t="s">
        <v>437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</row>
    <row r="160" spans="1:12">
      <c r="A160" s="169"/>
      <c r="B160" s="158" t="s">
        <v>438</v>
      </c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</row>
    <row r="161" spans="1:12">
      <c r="A161" s="169"/>
      <c r="B161" s="158" t="s">
        <v>439</v>
      </c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</row>
    <row r="162" spans="1:12">
      <c r="A162" s="169"/>
      <c r="B162" s="158" t="s">
        <v>440</v>
      </c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</row>
    <row r="163" spans="1:12">
      <c r="A163" s="169"/>
      <c r="B163" s="158" t="s">
        <v>441</v>
      </c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</row>
    <row r="164" spans="1:12">
      <c r="A164" s="169"/>
      <c r="B164" s="158" t="s">
        <v>442</v>
      </c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</row>
    <row r="165" spans="1:12">
      <c r="A165" s="169"/>
      <c r="B165" s="158" t="s">
        <v>443</v>
      </c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</row>
    <row r="166" spans="1:12">
      <c r="A166" s="169"/>
      <c r="B166" s="158" t="s">
        <v>444</v>
      </c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</row>
    <row r="167" spans="1:12">
      <c r="A167" s="169"/>
      <c r="B167" s="158" t="s">
        <v>445</v>
      </c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</row>
    <row r="168" spans="1:12">
      <c r="A168" s="169">
        <v>42928</v>
      </c>
      <c r="B168" s="158" t="s">
        <v>446</v>
      </c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</row>
    <row r="169" spans="1:12">
      <c r="A169" s="169"/>
      <c r="B169" s="158" t="s">
        <v>447</v>
      </c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</row>
    <row r="170" spans="1:12">
      <c r="A170" s="169"/>
      <c r="B170" s="158" t="s">
        <v>448</v>
      </c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</row>
    <row r="171" spans="1:12">
      <c r="A171" s="169"/>
      <c r="B171" s="158" t="s">
        <v>449</v>
      </c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</row>
    <row r="172" spans="1:12">
      <c r="A172" s="169"/>
      <c r="B172" s="158" t="s">
        <v>450</v>
      </c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</row>
    <row r="173" spans="1:12">
      <c r="A173" s="169"/>
      <c r="B173" s="158" t="s">
        <v>451</v>
      </c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</row>
    <row r="174" spans="1:12">
      <c r="A174" s="169">
        <v>42929</v>
      </c>
      <c r="B174" s="158" t="s">
        <v>452</v>
      </c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</row>
    <row r="175" spans="1:12">
      <c r="A175" s="169"/>
      <c r="B175" s="158" t="s">
        <v>453</v>
      </c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</row>
    <row r="176" spans="1:12">
      <c r="A176" s="169"/>
      <c r="B176" s="158" t="s">
        <v>454</v>
      </c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</row>
    <row r="177" spans="1:12">
      <c r="A177" s="169"/>
      <c r="B177" s="158" t="s">
        <v>455</v>
      </c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</row>
    <row r="178" spans="1:12">
      <c r="A178" s="169"/>
      <c r="B178" s="158" t="s">
        <v>456</v>
      </c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</row>
    <row r="179" spans="1:12">
      <c r="A179" s="169"/>
      <c r="B179" s="158" t="s">
        <v>457</v>
      </c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</row>
    <row r="180" spans="1:12">
      <c r="A180" s="169"/>
      <c r="B180" s="158" t="s">
        <v>458</v>
      </c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</row>
    <row r="181" spans="1:12">
      <c r="A181" s="169">
        <v>42930</v>
      </c>
      <c r="B181" s="158" t="s">
        <v>459</v>
      </c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</row>
    <row r="182" spans="1:12">
      <c r="A182" s="169"/>
      <c r="B182" s="158" t="s">
        <v>460</v>
      </c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</row>
    <row r="183" spans="1:12">
      <c r="A183" s="169"/>
      <c r="B183" s="158" t="s">
        <v>461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</row>
    <row r="184" spans="1:12">
      <c r="A184" s="169"/>
      <c r="B184" s="158" t="s">
        <v>462</v>
      </c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</row>
    <row r="185" spans="1:12">
      <c r="A185" s="169"/>
      <c r="B185" s="158" t="s">
        <v>463</v>
      </c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</row>
    <row r="186" spans="1:12">
      <c r="A186" s="169"/>
      <c r="B186" s="158" t="s">
        <v>464</v>
      </c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</row>
    <row r="187" spans="1:12">
      <c r="A187" s="169"/>
      <c r="B187" s="158" t="s">
        <v>465</v>
      </c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</row>
    <row r="188" spans="1:12">
      <c r="A188" s="169"/>
      <c r="B188" s="158" t="s">
        <v>466</v>
      </c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</row>
    <row r="189" spans="1:12">
      <c r="A189" s="169"/>
      <c r="B189" s="158" t="s">
        <v>467</v>
      </c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</row>
    <row r="190" spans="1:12">
      <c r="A190" s="169"/>
      <c r="B190" s="158" t="s">
        <v>468</v>
      </c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</row>
    <row r="191" spans="1:12">
      <c r="A191" s="169"/>
      <c r="B191" s="158" t="s">
        <v>469</v>
      </c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</row>
    <row r="192" spans="1:12">
      <c r="A192" s="169"/>
      <c r="B192" s="158" t="s">
        <v>470</v>
      </c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</row>
    <row r="193" spans="1:12">
      <c r="A193" s="169"/>
      <c r="B193" s="158" t="s">
        <v>471</v>
      </c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</row>
    <row r="194" spans="1:12">
      <c r="A194" s="169"/>
      <c r="B194" s="158" t="s">
        <v>472</v>
      </c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</row>
    <row r="195" spans="1:12">
      <c r="A195" s="169"/>
      <c r="B195" s="158" t="s">
        <v>473</v>
      </c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</row>
  </sheetData>
  <mergeCells count="218">
    <mergeCell ref="A152:A155"/>
    <mergeCell ref="A156:A167"/>
    <mergeCell ref="A168:A173"/>
    <mergeCell ref="A174:A180"/>
    <mergeCell ref="A181:A195"/>
    <mergeCell ref="B190:L190"/>
    <mergeCell ref="B191:L191"/>
    <mergeCell ref="B192:L192"/>
    <mergeCell ref="B193:L193"/>
    <mergeCell ref="B194:L194"/>
    <mergeCell ref="B195:L195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8"/>
  <sheetViews>
    <sheetView workbookViewId="0">
      <selection activeCell="G17" sqref="G17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8" t="s">
        <v>474</v>
      </c>
      <c r="B1" s="19" t="s">
        <v>475</v>
      </c>
      <c r="C1" s="20" t="s">
        <v>476</v>
      </c>
      <c r="D1" s="20" t="s">
        <v>477</v>
      </c>
      <c r="E1" s="18" t="s">
        <v>478</v>
      </c>
      <c r="F1" s="20" t="s">
        <v>474</v>
      </c>
      <c r="G1" s="21" t="s">
        <v>479</v>
      </c>
      <c r="H1" s="19" t="s">
        <v>480</v>
      </c>
      <c r="I1" s="19" t="s">
        <v>481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</row>
    <row r="2" spans="1:276">
      <c r="A2" s="175" t="s">
        <v>133</v>
      </c>
      <c r="B2" s="22" t="s">
        <v>482</v>
      </c>
      <c r="C2" s="23" t="s">
        <v>483</v>
      </c>
      <c r="D2" s="24">
        <v>13678592120</v>
      </c>
      <c r="E2" s="25" t="s">
        <v>68</v>
      </c>
      <c r="F2" s="26" t="s">
        <v>68</v>
      </c>
      <c r="G2" s="27" t="s">
        <v>484</v>
      </c>
      <c r="H2" s="22" t="s">
        <v>485</v>
      </c>
      <c r="I2" s="22" t="s">
        <v>486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</row>
    <row r="3" spans="1:276">
      <c r="A3" s="175"/>
      <c r="B3" s="22" t="s">
        <v>487</v>
      </c>
      <c r="C3" s="23" t="s">
        <v>488</v>
      </c>
      <c r="D3" s="24">
        <v>13888590799</v>
      </c>
      <c r="E3" s="25" t="s">
        <v>489</v>
      </c>
      <c r="F3" s="26" t="s">
        <v>490</v>
      </c>
      <c r="G3" s="27" t="s">
        <v>491</v>
      </c>
      <c r="H3" s="22" t="s">
        <v>492</v>
      </c>
      <c r="I3" s="22" t="s">
        <v>493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</row>
    <row r="4" spans="1:276">
      <c r="A4" s="175"/>
      <c r="B4" s="22" t="s">
        <v>494</v>
      </c>
      <c r="C4" s="23" t="s">
        <v>495</v>
      </c>
      <c r="D4" s="24">
        <v>13115876938</v>
      </c>
      <c r="E4" s="25" t="s">
        <v>496</v>
      </c>
      <c r="F4" s="26" t="s">
        <v>497</v>
      </c>
      <c r="G4" s="27" t="s">
        <v>498</v>
      </c>
      <c r="H4" s="22" t="s">
        <v>485</v>
      </c>
      <c r="I4" s="22" t="s">
        <v>499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</row>
    <row r="5" spans="1:276">
      <c r="A5" s="175"/>
      <c r="B5" s="22" t="s">
        <v>500</v>
      </c>
      <c r="C5" s="23" t="s">
        <v>501</v>
      </c>
      <c r="D5" s="24">
        <v>15911882328</v>
      </c>
      <c r="E5" s="25" t="s">
        <v>502</v>
      </c>
      <c r="F5" s="24" t="s">
        <v>503</v>
      </c>
      <c r="G5" s="27" t="s">
        <v>504</v>
      </c>
      <c r="H5" s="22" t="s">
        <v>505</v>
      </c>
      <c r="I5" s="22" t="s">
        <v>506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</row>
    <row r="6" spans="1:276" ht="27">
      <c r="A6" s="175"/>
      <c r="B6" s="22" t="s">
        <v>507</v>
      </c>
      <c r="C6" s="23" t="s">
        <v>508</v>
      </c>
      <c r="D6" s="24">
        <v>13508895985</v>
      </c>
      <c r="E6" s="25" t="s">
        <v>509</v>
      </c>
      <c r="F6" s="26">
        <v>0.327777777777778</v>
      </c>
      <c r="G6" s="28" t="s">
        <v>510</v>
      </c>
      <c r="H6" s="22" t="s">
        <v>511</v>
      </c>
      <c r="I6" s="22" t="s">
        <v>512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</row>
    <row r="7" spans="1:276">
      <c r="A7" s="175"/>
      <c r="B7" s="22" t="s">
        <v>513</v>
      </c>
      <c r="C7" s="23" t="s">
        <v>514</v>
      </c>
      <c r="D7" s="24">
        <v>13529154066</v>
      </c>
      <c r="E7" s="27" t="s">
        <v>515</v>
      </c>
      <c r="F7" s="26">
        <v>0.34375</v>
      </c>
      <c r="G7" s="25" t="s">
        <v>516</v>
      </c>
      <c r="H7" s="22" t="s">
        <v>492</v>
      </c>
      <c r="I7" s="22" t="s">
        <v>506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</row>
    <row r="8" spans="1:276">
      <c r="A8" s="175"/>
      <c r="B8" s="22" t="s">
        <v>517</v>
      </c>
      <c r="C8" s="23" t="s">
        <v>518</v>
      </c>
      <c r="D8" s="24">
        <v>13608841045</v>
      </c>
      <c r="E8" s="25" t="s">
        <v>519</v>
      </c>
      <c r="F8" s="26">
        <v>0.327777777777778</v>
      </c>
      <c r="G8" s="27" t="s">
        <v>520</v>
      </c>
      <c r="H8" s="22" t="s">
        <v>521</v>
      </c>
      <c r="I8" s="22" t="s">
        <v>506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</row>
    <row r="9" spans="1:276">
      <c r="A9" s="175"/>
      <c r="B9" s="22" t="s">
        <v>522</v>
      </c>
      <c r="C9" s="23" t="s">
        <v>523</v>
      </c>
      <c r="D9" s="24">
        <v>15924812297</v>
      </c>
      <c r="E9" s="25" t="s">
        <v>524</v>
      </c>
      <c r="F9" s="26">
        <v>0.39930555555555602</v>
      </c>
      <c r="G9" s="27" t="s">
        <v>525</v>
      </c>
      <c r="H9" s="22" t="s">
        <v>505</v>
      </c>
      <c r="I9" s="22" t="s">
        <v>506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</row>
    <row r="10" spans="1:276">
      <c r="A10" s="175"/>
      <c r="B10" s="22" t="s">
        <v>526</v>
      </c>
      <c r="C10" s="23" t="s">
        <v>527</v>
      </c>
      <c r="D10" s="24">
        <v>13888479620</v>
      </c>
      <c r="E10" s="25" t="s">
        <v>528</v>
      </c>
      <c r="F10" s="26">
        <v>0.41180555555555598</v>
      </c>
      <c r="G10" s="27" t="s">
        <v>529</v>
      </c>
      <c r="H10" s="22" t="s">
        <v>521</v>
      </c>
      <c r="I10" s="22" t="s">
        <v>506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</row>
    <row r="11" spans="1:276">
      <c r="A11" s="175"/>
      <c r="B11" s="22" t="s">
        <v>530</v>
      </c>
      <c r="C11" s="23" t="s">
        <v>531</v>
      </c>
      <c r="D11" s="24">
        <v>15348702039</v>
      </c>
      <c r="E11" s="25" t="s">
        <v>532</v>
      </c>
      <c r="F11" s="24" t="s">
        <v>533</v>
      </c>
      <c r="G11" s="27" t="s">
        <v>516</v>
      </c>
      <c r="H11" s="22" t="s">
        <v>492</v>
      </c>
      <c r="I11" s="22" t="s">
        <v>493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</row>
    <row r="12" spans="1:276">
      <c r="A12" s="175"/>
      <c r="B12" s="22" t="s">
        <v>534</v>
      </c>
      <c r="C12" s="23" t="s">
        <v>535</v>
      </c>
      <c r="D12" s="24">
        <v>13888065747</v>
      </c>
      <c r="E12" s="25" t="s">
        <v>536</v>
      </c>
      <c r="F12" s="26">
        <v>0.53819444444444398</v>
      </c>
      <c r="G12" s="27" t="s">
        <v>537</v>
      </c>
      <c r="H12" s="22" t="s">
        <v>505</v>
      </c>
      <c r="I12" s="22" t="s">
        <v>506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</row>
    <row r="13" spans="1:276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</row>
    <row r="14" spans="1:276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</row>
    <row r="15" spans="1:276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</row>
    <row r="16" spans="1:27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</row>
    <row r="17" spans="1:2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</row>
    <row r="18" spans="1:2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</row>
  </sheetData>
  <mergeCells count="1">
    <mergeCell ref="A2:A12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G69" sqref="G69"/>
    </sheetView>
  </sheetViews>
  <sheetFormatPr defaultColWidth="8.875" defaultRowHeight="13.5"/>
  <cols>
    <col min="2" max="2" width="11.875" customWidth="1"/>
    <col min="3" max="3" width="16.375" customWidth="1"/>
    <col min="4" max="4" width="66.625" customWidth="1"/>
  </cols>
  <sheetData>
    <row r="1" spans="1:4">
      <c r="A1" s="12" t="s">
        <v>538</v>
      </c>
      <c r="B1" s="12" t="s">
        <v>539</v>
      </c>
      <c r="C1" s="12" t="s">
        <v>540</v>
      </c>
      <c r="D1" s="12" t="s">
        <v>541</v>
      </c>
    </row>
    <row r="2" spans="1:4">
      <c r="A2" s="176" t="s">
        <v>134</v>
      </c>
      <c r="B2" s="14" t="s">
        <v>542</v>
      </c>
      <c r="C2" s="15"/>
      <c r="D2" s="15"/>
    </row>
    <row r="3" spans="1:4">
      <c r="A3" s="177"/>
      <c r="B3" s="179" t="s">
        <v>148</v>
      </c>
      <c r="C3" s="15" t="s">
        <v>543</v>
      </c>
      <c r="D3" s="15" t="s">
        <v>544</v>
      </c>
    </row>
    <row r="4" spans="1:4">
      <c r="A4" s="177"/>
      <c r="B4" s="179"/>
      <c r="C4" s="15" t="s">
        <v>545</v>
      </c>
      <c r="D4" s="15" t="s">
        <v>544</v>
      </c>
    </row>
    <row r="5" spans="1:4">
      <c r="A5" s="177"/>
      <c r="B5" s="179"/>
      <c r="C5" s="15" t="s">
        <v>546</v>
      </c>
      <c r="D5" s="15" t="s">
        <v>547</v>
      </c>
    </row>
    <row r="6" spans="1:4">
      <c r="A6" s="177"/>
      <c r="B6" s="179"/>
      <c r="C6" s="15" t="s">
        <v>548</v>
      </c>
      <c r="D6" s="15" t="s">
        <v>549</v>
      </c>
    </row>
    <row r="7" spans="1:4">
      <c r="A7" s="177"/>
      <c r="B7" s="13" t="s">
        <v>147</v>
      </c>
      <c r="C7" s="15"/>
      <c r="D7" s="15"/>
    </row>
    <row r="8" spans="1:4">
      <c r="A8" s="177"/>
      <c r="B8" s="14" t="s">
        <v>550</v>
      </c>
      <c r="C8" s="15"/>
      <c r="D8" s="15"/>
    </row>
    <row r="9" spans="1:4">
      <c r="A9" s="177" t="s">
        <v>551</v>
      </c>
      <c r="B9" s="176" t="s">
        <v>151</v>
      </c>
      <c r="C9" s="15" t="s">
        <v>552</v>
      </c>
      <c r="D9" s="15" t="s">
        <v>553</v>
      </c>
    </row>
    <row r="10" spans="1:4">
      <c r="A10" s="177"/>
      <c r="B10" s="177"/>
      <c r="C10" s="15" t="s">
        <v>554</v>
      </c>
      <c r="D10" s="15" t="s">
        <v>555</v>
      </c>
    </row>
    <row r="11" spans="1:4">
      <c r="A11" s="177"/>
      <c r="B11" s="177"/>
      <c r="C11" s="15"/>
      <c r="D11" s="15"/>
    </row>
    <row r="12" spans="1:4" ht="14.45" customHeight="1">
      <c r="A12" s="178"/>
      <c r="B12" s="16" t="s">
        <v>550</v>
      </c>
      <c r="C12" s="15"/>
      <c r="D12" s="15"/>
    </row>
    <row r="13" spans="1:4">
      <c r="A13" s="179" t="s">
        <v>556</v>
      </c>
      <c r="B13" s="179"/>
      <c r="C13" s="15" t="s">
        <v>557</v>
      </c>
      <c r="D13" s="15" t="s">
        <v>558</v>
      </c>
    </row>
    <row r="14" spans="1:4">
      <c r="A14" s="179"/>
      <c r="B14" s="179"/>
      <c r="C14" s="15" t="s">
        <v>559</v>
      </c>
      <c r="D14" s="15" t="s">
        <v>558</v>
      </c>
    </row>
    <row r="15" spans="1:4">
      <c r="A15" s="179"/>
      <c r="B15" s="179"/>
      <c r="C15" s="15" t="s">
        <v>545</v>
      </c>
      <c r="D15" s="15" t="s">
        <v>560</v>
      </c>
    </row>
    <row r="16" spans="1:4">
      <c r="A16" s="179"/>
      <c r="B16" s="179"/>
      <c r="C16" s="15" t="s">
        <v>561</v>
      </c>
      <c r="D16" s="15" t="s">
        <v>562</v>
      </c>
    </row>
    <row r="17" spans="1:4">
      <c r="A17" s="179"/>
      <c r="B17" s="179"/>
      <c r="C17" s="15" t="s">
        <v>509</v>
      </c>
      <c r="D17" s="15" t="s">
        <v>558</v>
      </c>
    </row>
    <row r="18" spans="1:4">
      <c r="A18" s="179"/>
      <c r="B18" s="179"/>
      <c r="C18" s="15" t="s">
        <v>545</v>
      </c>
      <c r="D18" s="15" t="s">
        <v>563</v>
      </c>
    </row>
    <row r="19" spans="1:4">
      <c r="A19" s="179"/>
      <c r="B19" s="179"/>
      <c r="C19" s="15" t="s">
        <v>564</v>
      </c>
      <c r="D19" s="15" t="s">
        <v>565</v>
      </c>
    </row>
    <row r="20" spans="1:4">
      <c r="A20" s="179"/>
      <c r="B20" s="179"/>
      <c r="C20" s="15" t="s">
        <v>566</v>
      </c>
      <c r="D20" s="15" t="s">
        <v>567</v>
      </c>
    </row>
    <row r="21" spans="1:4">
      <c r="A21" s="179"/>
      <c r="B21" s="179"/>
      <c r="C21" s="15" t="s">
        <v>568</v>
      </c>
      <c r="D21" s="15" t="s">
        <v>569</v>
      </c>
    </row>
    <row r="22" spans="1:4">
      <c r="A22" s="179"/>
      <c r="B22" s="179"/>
      <c r="C22" s="15" t="s">
        <v>570</v>
      </c>
      <c r="D22" s="15" t="s">
        <v>571</v>
      </c>
    </row>
    <row r="23" spans="1:4">
      <c r="A23" s="179"/>
      <c r="B23" s="179"/>
      <c r="C23" s="15" t="s">
        <v>564</v>
      </c>
      <c r="D23" s="15" t="s">
        <v>571</v>
      </c>
    </row>
    <row r="24" spans="1:4">
      <c r="A24" s="179"/>
      <c r="B24" s="179"/>
      <c r="C24" s="15" t="s">
        <v>572</v>
      </c>
      <c r="D24" s="15" t="s">
        <v>573</v>
      </c>
    </row>
    <row r="25" spans="1:4">
      <c r="A25" s="179"/>
      <c r="B25" s="179"/>
      <c r="C25" s="15" t="s">
        <v>574</v>
      </c>
      <c r="D25" s="15" t="s">
        <v>575</v>
      </c>
    </row>
    <row r="26" spans="1:4">
      <c r="A26" s="179" t="s">
        <v>576</v>
      </c>
      <c r="B26" s="179"/>
      <c r="C26" s="15" t="s">
        <v>577</v>
      </c>
      <c r="D26" s="15" t="s">
        <v>578</v>
      </c>
    </row>
    <row r="27" spans="1:4">
      <c r="A27" s="179"/>
      <c r="B27" s="179"/>
      <c r="C27" s="15" t="s">
        <v>532</v>
      </c>
      <c r="D27" s="15" t="s">
        <v>579</v>
      </c>
    </row>
    <row r="28" spans="1:4">
      <c r="A28" s="179"/>
      <c r="B28" s="179"/>
      <c r="C28" s="15" t="s">
        <v>580</v>
      </c>
      <c r="D28" s="15" t="s">
        <v>579</v>
      </c>
    </row>
    <row r="29" spans="1:4">
      <c r="A29" s="179"/>
      <c r="B29" s="179"/>
      <c r="C29" s="15" t="s">
        <v>570</v>
      </c>
      <c r="D29" s="15" t="s">
        <v>581</v>
      </c>
    </row>
    <row r="30" spans="1:4">
      <c r="A30" s="176" t="s">
        <v>582</v>
      </c>
      <c r="B30" s="176" t="s">
        <v>583</v>
      </c>
      <c r="C30" s="15" t="s">
        <v>554</v>
      </c>
      <c r="D30" s="15" t="s">
        <v>584</v>
      </c>
    </row>
    <row r="31" spans="1:4">
      <c r="A31" s="177"/>
      <c r="B31" s="177"/>
      <c r="C31" s="15" t="s">
        <v>585</v>
      </c>
      <c r="D31" s="15" t="s">
        <v>586</v>
      </c>
    </row>
    <row r="32" spans="1:4">
      <c r="A32" s="177"/>
      <c r="B32" s="177"/>
      <c r="C32" s="15" t="s">
        <v>587</v>
      </c>
      <c r="D32" s="15" t="s">
        <v>588</v>
      </c>
    </row>
    <row r="33" spans="1:4">
      <c r="A33" s="177"/>
      <c r="B33" s="178"/>
      <c r="C33" s="15" t="s">
        <v>589</v>
      </c>
      <c r="D33" s="15" t="s">
        <v>590</v>
      </c>
    </row>
    <row r="34" spans="1:4">
      <c r="A34" s="177"/>
      <c r="B34" s="179" t="s">
        <v>591</v>
      </c>
      <c r="C34" s="15" t="s">
        <v>592</v>
      </c>
      <c r="D34" s="15" t="s">
        <v>593</v>
      </c>
    </row>
    <row r="35" spans="1:4">
      <c r="A35" s="177"/>
      <c r="B35" s="179"/>
      <c r="C35" s="15" t="s">
        <v>594</v>
      </c>
      <c r="D35" s="15" t="s">
        <v>593</v>
      </c>
    </row>
    <row r="36" spans="1:4">
      <c r="A36" s="177"/>
      <c r="B36" s="179"/>
      <c r="C36" s="15" t="s">
        <v>595</v>
      </c>
      <c r="D36" s="15" t="s">
        <v>596</v>
      </c>
    </row>
    <row r="37" spans="1:4">
      <c r="A37" s="177"/>
      <c r="B37" s="179"/>
      <c r="C37" s="15" t="s">
        <v>597</v>
      </c>
      <c r="D37" s="15" t="s">
        <v>598</v>
      </c>
    </row>
    <row r="38" spans="1:4">
      <c r="A38" s="177"/>
      <c r="B38" s="179"/>
      <c r="C38" s="15" t="s">
        <v>599</v>
      </c>
      <c r="D38" s="15" t="s">
        <v>600</v>
      </c>
    </row>
    <row r="39" spans="1:4">
      <c r="A39" s="177"/>
      <c r="B39" s="179"/>
      <c r="C39" s="15" t="s">
        <v>601</v>
      </c>
      <c r="D39" s="15" t="s">
        <v>593</v>
      </c>
    </row>
    <row r="40" spans="1:4">
      <c r="A40" s="177"/>
      <c r="B40" s="179"/>
      <c r="C40" s="15" t="s">
        <v>602</v>
      </c>
      <c r="D40" s="15" t="s">
        <v>603</v>
      </c>
    </row>
    <row r="41" spans="1:4">
      <c r="A41" s="177"/>
      <c r="B41" s="179"/>
      <c r="C41" s="15" t="s">
        <v>604</v>
      </c>
      <c r="D41" s="15" t="s">
        <v>605</v>
      </c>
    </row>
    <row r="42" spans="1:4">
      <c r="A42" s="177"/>
      <c r="B42" s="179"/>
      <c r="C42" s="15" t="s">
        <v>606</v>
      </c>
      <c r="D42" s="15" t="s">
        <v>607</v>
      </c>
    </row>
    <row r="43" spans="1:4">
      <c r="A43" s="177"/>
      <c r="B43" s="179"/>
      <c r="C43" s="15" t="s">
        <v>574</v>
      </c>
      <c r="D43" s="15" t="s">
        <v>608</v>
      </c>
    </row>
    <row r="44" spans="1:4">
      <c r="A44" s="177"/>
      <c r="B44" s="179"/>
      <c r="C44" s="15" t="s">
        <v>609</v>
      </c>
      <c r="D44" s="15" t="s">
        <v>607</v>
      </c>
    </row>
    <row r="45" spans="1:4">
      <c r="A45" s="177"/>
      <c r="B45" s="179"/>
      <c r="C45" s="15" t="s">
        <v>610</v>
      </c>
      <c r="D45" s="15" t="s">
        <v>607</v>
      </c>
    </row>
    <row r="46" spans="1:4">
      <c r="A46" s="177"/>
      <c r="B46" s="179"/>
      <c r="C46" s="15" t="s">
        <v>611</v>
      </c>
      <c r="D46" s="15" t="s">
        <v>607</v>
      </c>
    </row>
    <row r="47" spans="1:4">
      <c r="A47" s="177"/>
      <c r="B47" s="179"/>
      <c r="C47" s="15" t="s">
        <v>568</v>
      </c>
      <c r="D47" s="15" t="s">
        <v>607</v>
      </c>
    </row>
    <row r="48" spans="1:4">
      <c r="A48" s="177"/>
      <c r="B48" s="179"/>
      <c r="C48" s="15" t="s">
        <v>612</v>
      </c>
      <c r="D48" s="15" t="s">
        <v>607</v>
      </c>
    </row>
    <row r="49" spans="1:4">
      <c r="A49" s="177"/>
      <c r="B49" s="179"/>
      <c r="C49" s="15" t="s">
        <v>613</v>
      </c>
      <c r="D49" s="15" t="s">
        <v>607</v>
      </c>
    </row>
    <row r="50" spans="1:4">
      <c r="A50" s="177"/>
      <c r="B50" s="179"/>
      <c r="C50" s="15" t="s">
        <v>614</v>
      </c>
      <c r="D50" s="15" t="s">
        <v>615</v>
      </c>
    </row>
    <row r="51" spans="1:4">
      <c r="A51" s="177"/>
      <c r="B51" s="179"/>
      <c r="C51" s="15" t="s">
        <v>616</v>
      </c>
      <c r="D51" s="15" t="s">
        <v>593</v>
      </c>
    </row>
    <row r="52" spans="1:4">
      <c r="A52" s="177"/>
      <c r="B52" s="179"/>
      <c r="C52" s="15" t="s">
        <v>577</v>
      </c>
      <c r="D52" s="15" t="s">
        <v>617</v>
      </c>
    </row>
    <row r="53" spans="1:4" ht="15.95" customHeight="1">
      <c r="A53" s="177"/>
      <c r="B53" s="177" t="s">
        <v>116</v>
      </c>
      <c r="C53" s="15" t="s">
        <v>577</v>
      </c>
      <c r="D53" s="15" t="s">
        <v>618</v>
      </c>
    </row>
    <row r="54" spans="1:4" ht="15.95" customHeight="1">
      <c r="A54" s="177"/>
      <c r="B54" s="177"/>
      <c r="C54" s="15" t="s">
        <v>589</v>
      </c>
      <c r="D54" s="15" t="s">
        <v>619</v>
      </c>
    </row>
    <row r="55" spans="1:4" ht="15.95" customHeight="1">
      <c r="A55" s="177"/>
      <c r="B55" s="177"/>
      <c r="C55" s="15" t="s">
        <v>620</v>
      </c>
      <c r="D55" s="15" t="s">
        <v>621</v>
      </c>
    </row>
    <row r="56" spans="1:4" ht="15.95" customHeight="1">
      <c r="A56" s="177"/>
      <c r="B56" s="177"/>
      <c r="C56" s="15" t="s">
        <v>622</v>
      </c>
      <c r="D56" s="15" t="s">
        <v>623</v>
      </c>
    </row>
    <row r="57" spans="1:4" ht="15.95" customHeight="1">
      <c r="A57" s="177"/>
      <c r="B57" s="177"/>
      <c r="C57" s="15" t="s">
        <v>564</v>
      </c>
      <c r="D57" s="15" t="s">
        <v>624</v>
      </c>
    </row>
    <row r="58" spans="1:4" ht="15.95" customHeight="1">
      <c r="A58" s="177"/>
      <c r="B58" s="177" t="s">
        <v>115</v>
      </c>
      <c r="C58" s="15" t="s">
        <v>546</v>
      </c>
      <c r="D58" s="15" t="s">
        <v>625</v>
      </c>
    </row>
    <row r="59" spans="1:4" ht="15.95" customHeight="1">
      <c r="A59" s="177"/>
      <c r="B59" s="177"/>
      <c r="C59" s="15" t="s">
        <v>592</v>
      </c>
      <c r="D59" s="15" t="s">
        <v>626</v>
      </c>
    </row>
    <row r="60" spans="1:4">
      <c r="A60" s="177"/>
      <c r="B60" s="177"/>
      <c r="C60" s="15" t="s">
        <v>566</v>
      </c>
      <c r="D60" s="15" t="s">
        <v>626</v>
      </c>
    </row>
    <row r="61" spans="1:4">
      <c r="A61" s="177"/>
      <c r="B61" s="177"/>
      <c r="C61" s="15" t="s">
        <v>627</v>
      </c>
      <c r="D61" s="15" t="s">
        <v>628</v>
      </c>
    </row>
    <row r="62" spans="1:4">
      <c r="A62" s="177"/>
      <c r="B62" s="177"/>
      <c r="C62" s="15" t="s">
        <v>496</v>
      </c>
      <c r="D62" s="15" t="s">
        <v>626</v>
      </c>
    </row>
    <row r="63" spans="1:4">
      <c r="A63" s="177"/>
      <c r="B63" s="177"/>
      <c r="C63" s="15" t="s">
        <v>545</v>
      </c>
      <c r="D63" s="15" t="s">
        <v>629</v>
      </c>
    </row>
    <row r="64" spans="1:4">
      <c r="A64" s="177"/>
      <c r="B64" s="178"/>
      <c r="C64" s="15" t="s">
        <v>552</v>
      </c>
      <c r="D64" s="15" t="s">
        <v>630</v>
      </c>
    </row>
    <row r="65" spans="1:4" ht="18" customHeight="1">
      <c r="A65" s="177"/>
      <c r="B65" s="13" t="s">
        <v>122</v>
      </c>
      <c r="C65" s="15" t="s">
        <v>611</v>
      </c>
      <c r="D65" s="15" t="s">
        <v>631</v>
      </c>
    </row>
    <row r="66" spans="1:4" ht="17.100000000000001" customHeight="1">
      <c r="A66" s="177"/>
      <c r="B66" s="13" t="s">
        <v>118</v>
      </c>
      <c r="C66" s="15" t="s">
        <v>632</v>
      </c>
      <c r="D66" s="15" t="s">
        <v>633</v>
      </c>
    </row>
    <row r="67" spans="1:4">
      <c r="A67" s="177"/>
      <c r="B67" s="14" t="s">
        <v>634</v>
      </c>
      <c r="C67" s="15" t="s">
        <v>635</v>
      </c>
      <c r="D67" s="15" t="s">
        <v>636</v>
      </c>
    </row>
    <row r="68" spans="1:4">
      <c r="A68" s="178"/>
      <c r="B68" s="14" t="s">
        <v>637</v>
      </c>
      <c r="C68" s="15" t="s">
        <v>68</v>
      </c>
      <c r="D68" s="15"/>
    </row>
    <row r="69" spans="1:4">
      <c r="A69" s="179"/>
      <c r="B69" s="179"/>
      <c r="C69" s="15" t="s">
        <v>602</v>
      </c>
      <c r="D69" s="15" t="s">
        <v>638</v>
      </c>
    </row>
    <row r="70" spans="1:4">
      <c r="A70" s="179"/>
      <c r="B70" s="179"/>
      <c r="C70" s="15" t="s">
        <v>602</v>
      </c>
      <c r="D70" s="15" t="s">
        <v>639</v>
      </c>
    </row>
    <row r="71" spans="1:4">
      <c r="A71" s="179"/>
      <c r="B71" s="179"/>
      <c r="C71" s="15" t="s">
        <v>609</v>
      </c>
      <c r="D71" s="15" t="s">
        <v>640</v>
      </c>
    </row>
    <row r="72" spans="1:4" ht="27" customHeight="1">
      <c r="A72" s="179"/>
      <c r="B72" s="179"/>
      <c r="C72" s="15" t="s">
        <v>545</v>
      </c>
      <c r="D72" s="17" t="s">
        <v>641</v>
      </c>
    </row>
  </sheetData>
  <mergeCells count="12">
    <mergeCell ref="A69:B72"/>
    <mergeCell ref="A2:A8"/>
    <mergeCell ref="A9:A12"/>
    <mergeCell ref="A30:A68"/>
    <mergeCell ref="B3:B6"/>
    <mergeCell ref="B9:B11"/>
    <mergeCell ref="B30:B33"/>
    <mergeCell ref="B34:B52"/>
    <mergeCell ref="B53:B57"/>
    <mergeCell ref="B58:B64"/>
    <mergeCell ref="A13:B25"/>
    <mergeCell ref="A26:B29"/>
  </mergeCells>
  <phoneticPr fontId="30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2" workbookViewId="0">
      <selection activeCell="I9" sqref="I9"/>
    </sheetView>
  </sheetViews>
  <sheetFormatPr defaultColWidth="8.875" defaultRowHeight="13.5"/>
  <cols>
    <col min="1" max="1" width="9.5"/>
    <col min="4" max="4" width="13.5" customWidth="1"/>
    <col min="5" max="5" width="14.125" customWidth="1"/>
    <col min="6" max="6" width="77.5" customWidth="1"/>
  </cols>
  <sheetData>
    <row r="1" spans="1:6" ht="14.25">
      <c r="A1" s="1" t="s">
        <v>132</v>
      </c>
      <c r="B1" s="2" t="s">
        <v>144</v>
      </c>
      <c r="C1" s="3" t="s">
        <v>642</v>
      </c>
      <c r="D1" s="3" t="s">
        <v>643</v>
      </c>
      <c r="E1" s="3" t="s">
        <v>644</v>
      </c>
      <c r="F1" s="3" t="s">
        <v>645</v>
      </c>
    </row>
    <row r="2" spans="1:6" ht="14.1" customHeight="1">
      <c r="A2" s="180">
        <v>42929</v>
      </c>
      <c r="B2" s="182" t="s">
        <v>646</v>
      </c>
      <c r="C2" s="189" t="s">
        <v>647</v>
      </c>
      <c r="D2" s="193" t="s">
        <v>209</v>
      </c>
      <c r="E2" s="7">
        <v>0.31597222222222199</v>
      </c>
      <c r="F2" s="1" t="s">
        <v>648</v>
      </c>
    </row>
    <row r="3" spans="1:6" ht="14.1" customHeight="1">
      <c r="A3" s="181"/>
      <c r="B3" s="182"/>
      <c r="C3" s="189"/>
      <c r="D3" s="193"/>
      <c r="E3" s="7">
        <v>0.36180555555555599</v>
      </c>
      <c r="F3" s="1" t="s">
        <v>649</v>
      </c>
    </row>
    <row r="4" spans="1:6" ht="14.1" customHeight="1">
      <c r="A4" s="181"/>
      <c r="B4" s="4" t="s">
        <v>650</v>
      </c>
      <c r="C4" s="5" t="s">
        <v>651</v>
      </c>
      <c r="D4" s="6" t="s">
        <v>209</v>
      </c>
      <c r="E4" s="7">
        <v>0.31597222222222199</v>
      </c>
      <c r="F4" s="1" t="s">
        <v>648</v>
      </c>
    </row>
    <row r="5" spans="1:6" ht="14.1" customHeight="1">
      <c r="A5" s="181"/>
      <c r="B5" s="183" t="s">
        <v>652</v>
      </c>
      <c r="C5" s="190" t="s">
        <v>653</v>
      </c>
      <c r="D5" s="194" t="s">
        <v>209</v>
      </c>
      <c r="E5" s="7">
        <v>0.358333333333333</v>
      </c>
      <c r="F5" s="1" t="s">
        <v>654</v>
      </c>
    </row>
    <row r="6" spans="1:6" ht="14.1" customHeight="1">
      <c r="A6" s="181"/>
      <c r="B6" s="184"/>
      <c r="C6" s="191"/>
      <c r="D6" s="195"/>
      <c r="E6" s="7">
        <v>0.36736111111111103</v>
      </c>
      <c r="F6" s="1" t="s">
        <v>655</v>
      </c>
    </row>
    <row r="7" spans="1:6" ht="14.1" customHeight="1">
      <c r="A7" s="181"/>
      <c r="B7" s="184"/>
      <c r="C7" s="191"/>
      <c r="D7" s="195"/>
      <c r="E7" s="7">
        <v>0.375</v>
      </c>
      <c r="F7" s="1" t="s">
        <v>656</v>
      </c>
    </row>
    <row r="8" spans="1:6" ht="14.1" customHeight="1">
      <c r="A8" s="181"/>
      <c r="B8" s="185"/>
      <c r="C8" s="192"/>
      <c r="D8" s="196"/>
      <c r="E8" s="7">
        <v>0.71875</v>
      </c>
      <c r="F8" s="1" t="s">
        <v>657</v>
      </c>
    </row>
    <row r="9" spans="1:6" ht="14.1" customHeight="1">
      <c r="A9" s="181"/>
      <c r="B9" s="184" t="s">
        <v>658</v>
      </c>
      <c r="C9" s="191" t="s">
        <v>659</v>
      </c>
      <c r="D9" s="195" t="s">
        <v>209</v>
      </c>
      <c r="E9" s="7">
        <v>0.31944444444444398</v>
      </c>
      <c r="F9" s="1" t="s">
        <v>660</v>
      </c>
    </row>
    <row r="10" spans="1:6" ht="14.1" customHeight="1">
      <c r="A10" s="181"/>
      <c r="B10" s="185"/>
      <c r="C10" s="192"/>
      <c r="D10" s="196"/>
      <c r="E10" s="7">
        <v>0.37708333333333299</v>
      </c>
      <c r="F10" s="1" t="s">
        <v>661</v>
      </c>
    </row>
    <row r="11" spans="1:6" ht="14.1" customHeight="1">
      <c r="A11" s="181"/>
      <c r="B11" s="184" t="s">
        <v>662</v>
      </c>
      <c r="C11" s="191" t="s">
        <v>663</v>
      </c>
      <c r="D11" s="195" t="s">
        <v>209</v>
      </c>
      <c r="E11" s="7">
        <v>0.295833333333333</v>
      </c>
      <c r="F11" s="1" t="s">
        <v>664</v>
      </c>
    </row>
    <row r="12" spans="1:6" ht="14.1" customHeight="1">
      <c r="A12" s="181"/>
      <c r="B12" s="184"/>
      <c r="C12" s="191"/>
      <c r="D12" s="195"/>
      <c r="E12" s="7">
        <v>0.32361111111111102</v>
      </c>
      <c r="F12" s="1" t="s">
        <v>576</v>
      </c>
    </row>
    <row r="13" spans="1:6" ht="14.1" customHeight="1">
      <c r="A13" s="181"/>
      <c r="B13" s="184"/>
      <c r="C13" s="191"/>
      <c r="D13" s="195"/>
      <c r="E13" s="7">
        <v>0.36319444444444399</v>
      </c>
      <c r="F13" s="1" t="s">
        <v>665</v>
      </c>
    </row>
    <row r="14" spans="1:6" ht="14.1" customHeight="1">
      <c r="A14" s="181"/>
      <c r="B14" s="184"/>
      <c r="C14" s="191"/>
      <c r="D14" s="195"/>
      <c r="E14" s="7">
        <v>0.37361111111111101</v>
      </c>
      <c r="F14" s="1" t="s">
        <v>666</v>
      </c>
    </row>
    <row r="15" spans="1:6" ht="14.1" customHeight="1">
      <c r="A15" s="181"/>
      <c r="B15" s="185"/>
      <c r="C15" s="192"/>
      <c r="D15" s="196"/>
      <c r="E15" s="7" t="s">
        <v>667</v>
      </c>
      <c r="F15" s="1" t="s">
        <v>668</v>
      </c>
    </row>
    <row r="16" spans="1:6" ht="14.1" customHeight="1">
      <c r="A16" s="181"/>
      <c r="B16" s="182" t="s">
        <v>669</v>
      </c>
      <c r="C16" s="189" t="s">
        <v>670</v>
      </c>
      <c r="D16" s="193" t="s">
        <v>209</v>
      </c>
      <c r="E16" s="7">
        <v>0.44652777777777802</v>
      </c>
      <c r="F16" s="1" t="s">
        <v>671</v>
      </c>
    </row>
    <row r="17" spans="1:6" ht="14.1" customHeight="1">
      <c r="A17" s="181"/>
      <c r="B17" s="182"/>
      <c r="C17" s="189"/>
      <c r="D17" s="193"/>
      <c r="E17" s="7">
        <v>0.48819444444444399</v>
      </c>
      <c r="F17" s="1" t="s">
        <v>672</v>
      </c>
    </row>
    <row r="18" spans="1:6" ht="14.1" customHeight="1">
      <c r="A18" s="181"/>
      <c r="B18" s="182"/>
      <c r="C18" s="189"/>
      <c r="D18" s="193"/>
      <c r="E18" s="7">
        <v>0.48958333333333298</v>
      </c>
      <c r="F18" s="1" t="s">
        <v>673</v>
      </c>
    </row>
    <row r="19" spans="1:6" ht="14.1" customHeight="1">
      <c r="A19" s="180">
        <v>42930</v>
      </c>
      <c r="B19" s="9" t="s">
        <v>646</v>
      </c>
      <c r="C19" s="9" t="s">
        <v>647</v>
      </c>
      <c r="D19" s="6" t="s">
        <v>209</v>
      </c>
      <c r="E19" s="8"/>
      <c r="F19" s="1"/>
    </row>
    <row r="20" spans="1:6" ht="14.1" customHeight="1">
      <c r="A20" s="180"/>
      <c r="B20" s="9" t="s">
        <v>650</v>
      </c>
      <c r="C20" s="9" t="s">
        <v>651</v>
      </c>
      <c r="D20" s="6" t="s">
        <v>209</v>
      </c>
      <c r="E20" s="7">
        <v>0.70138888888888895</v>
      </c>
      <c r="F20" s="1" t="s">
        <v>674</v>
      </c>
    </row>
    <row r="21" spans="1:6" ht="14.1" customHeight="1">
      <c r="A21" s="180"/>
      <c r="B21" s="9" t="s">
        <v>652</v>
      </c>
      <c r="C21" s="9" t="s">
        <v>653</v>
      </c>
      <c r="D21" s="6" t="s">
        <v>209</v>
      </c>
      <c r="E21" s="7">
        <v>0.41180555555555598</v>
      </c>
      <c r="F21" s="1" t="s">
        <v>668</v>
      </c>
    </row>
    <row r="22" spans="1:6" ht="14.1" customHeight="1">
      <c r="A22" s="180"/>
      <c r="B22" s="9" t="s">
        <v>658</v>
      </c>
      <c r="C22" s="9" t="s">
        <v>659</v>
      </c>
      <c r="D22" s="6" t="s">
        <v>209</v>
      </c>
      <c r="E22" s="7">
        <v>0.56944444444444398</v>
      </c>
      <c r="F22" s="1" t="s">
        <v>675</v>
      </c>
    </row>
    <row r="23" spans="1:6" ht="14.1" customHeight="1">
      <c r="A23" s="180"/>
      <c r="B23" s="9" t="s">
        <v>662</v>
      </c>
      <c r="C23" s="9" t="s">
        <v>663</v>
      </c>
      <c r="D23" s="6" t="s">
        <v>209</v>
      </c>
      <c r="E23" s="8"/>
      <c r="F23" s="1"/>
    </row>
    <row r="24" spans="1:6" ht="14.1" customHeight="1">
      <c r="A24" s="180"/>
      <c r="B24" s="9" t="s">
        <v>669</v>
      </c>
      <c r="C24" s="9" t="s">
        <v>670</v>
      </c>
      <c r="D24" s="6" t="s">
        <v>209</v>
      </c>
      <c r="E24" s="7">
        <v>0.46736111111111101</v>
      </c>
      <c r="F24" s="1" t="s">
        <v>676</v>
      </c>
    </row>
    <row r="25" spans="1:6" ht="14.1" customHeight="1">
      <c r="A25" s="180"/>
      <c r="B25" s="10" t="s">
        <v>677</v>
      </c>
      <c r="C25" s="10" t="s">
        <v>678</v>
      </c>
      <c r="D25" s="11" t="s">
        <v>165</v>
      </c>
      <c r="E25" s="7">
        <v>0.438194444444444</v>
      </c>
      <c r="F25" s="1" t="s">
        <v>630</v>
      </c>
    </row>
    <row r="26" spans="1:6" ht="14.1" customHeight="1">
      <c r="A26" s="180"/>
      <c r="B26" s="186" t="s">
        <v>679</v>
      </c>
      <c r="C26" s="186" t="s">
        <v>680</v>
      </c>
      <c r="D26" s="197" t="s">
        <v>165</v>
      </c>
      <c r="E26" s="7">
        <v>0.35486111111111102</v>
      </c>
      <c r="F26" s="1" t="s">
        <v>638</v>
      </c>
    </row>
    <row r="27" spans="1:6" ht="14.1" customHeight="1">
      <c r="A27" s="180"/>
      <c r="B27" s="187"/>
      <c r="C27" s="187"/>
      <c r="D27" s="198"/>
      <c r="E27" s="7">
        <v>0.37291666666666701</v>
      </c>
      <c r="F27" s="1" t="s">
        <v>603</v>
      </c>
    </row>
    <row r="28" spans="1:6" ht="14.1" customHeight="1">
      <c r="A28" s="180"/>
      <c r="B28" s="187"/>
      <c r="C28" s="187"/>
      <c r="D28" s="198"/>
      <c r="E28" s="7">
        <v>0.40833333333333299</v>
      </c>
      <c r="F28" s="1" t="s">
        <v>681</v>
      </c>
    </row>
    <row r="29" spans="1:6" ht="14.1" customHeight="1">
      <c r="A29" s="180"/>
      <c r="B29" s="186" t="s">
        <v>682</v>
      </c>
      <c r="C29" s="186" t="s">
        <v>683</v>
      </c>
      <c r="D29" s="197" t="s">
        <v>165</v>
      </c>
      <c r="E29" s="7">
        <v>0.313194444444444</v>
      </c>
      <c r="F29" s="1" t="s">
        <v>684</v>
      </c>
    </row>
    <row r="30" spans="1:6" ht="14.1" customHeight="1">
      <c r="A30" s="180"/>
      <c r="B30" s="187"/>
      <c r="C30" s="187"/>
      <c r="D30" s="198"/>
      <c r="E30" s="7">
        <v>0.36388888888888898</v>
      </c>
      <c r="F30" s="1" t="s">
        <v>600</v>
      </c>
    </row>
    <row r="31" spans="1:6" ht="14.1" customHeight="1">
      <c r="A31" s="180"/>
      <c r="B31" s="187"/>
      <c r="C31" s="187"/>
      <c r="D31" s="198"/>
      <c r="E31" s="7">
        <v>0.39583333333333298</v>
      </c>
      <c r="F31" s="1" t="s">
        <v>685</v>
      </c>
    </row>
    <row r="32" spans="1:6" ht="14.1" customHeight="1">
      <c r="A32" s="180"/>
      <c r="B32" s="188"/>
      <c r="C32" s="188"/>
      <c r="D32" s="199"/>
      <c r="E32" s="7">
        <v>0.66874999999999996</v>
      </c>
      <c r="F32" s="1" t="s">
        <v>686</v>
      </c>
    </row>
    <row r="33" spans="1:6" ht="14.1" customHeight="1">
      <c r="A33" s="180"/>
      <c r="B33" s="10" t="s">
        <v>687</v>
      </c>
      <c r="C33" s="10" t="s">
        <v>688</v>
      </c>
      <c r="D33" s="11" t="s">
        <v>165</v>
      </c>
      <c r="E33" s="7">
        <v>0.40486111111111101</v>
      </c>
      <c r="F33" s="1" t="s">
        <v>689</v>
      </c>
    </row>
    <row r="34" spans="1:6" ht="14.1" customHeight="1">
      <c r="A34" s="180"/>
      <c r="B34" s="10" t="s">
        <v>690</v>
      </c>
      <c r="C34" s="10" t="s">
        <v>691</v>
      </c>
      <c r="D34" s="11" t="s">
        <v>165</v>
      </c>
      <c r="E34" s="7">
        <v>0.328472222222222</v>
      </c>
      <c r="F34" s="1" t="s">
        <v>588</v>
      </c>
    </row>
    <row r="35" spans="1:6" ht="14.1" customHeight="1">
      <c r="A35" s="180"/>
      <c r="B35" s="10" t="s">
        <v>692</v>
      </c>
      <c r="C35" s="10" t="s">
        <v>693</v>
      </c>
      <c r="D35" s="11" t="s">
        <v>165</v>
      </c>
      <c r="E35" s="7" t="s">
        <v>87</v>
      </c>
      <c r="F35" s="1" t="s">
        <v>87</v>
      </c>
    </row>
    <row r="36" spans="1:6" ht="14.1" customHeight="1">
      <c r="A36" s="180"/>
      <c r="B36" s="10" t="s">
        <v>694</v>
      </c>
      <c r="C36" s="10" t="s">
        <v>695</v>
      </c>
      <c r="D36" s="11" t="s">
        <v>165</v>
      </c>
      <c r="E36" s="7">
        <v>0.35555555555555601</v>
      </c>
      <c r="F36" s="1" t="s">
        <v>696</v>
      </c>
    </row>
    <row r="37" spans="1:6" ht="14.1" customHeight="1">
      <c r="A37" s="180"/>
      <c r="B37" s="10" t="s">
        <v>697</v>
      </c>
      <c r="C37" s="10" t="s">
        <v>698</v>
      </c>
      <c r="D37" s="11" t="s">
        <v>165</v>
      </c>
      <c r="E37" s="7">
        <v>0.3</v>
      </c>
      <c r="F37" s="1" t="s">
        <v>699</v>
      </c>
    </row>
  </sheetData>
  <mergeCells count="23">
    <mergeCell ref="C26:C28"/>
    <mergeCell ref="C29:C32"/>
    <mergeCell ref="D2:D3"/>
    <mergeCell ref="D5:D8"/>
    <mergeCell ref="D9:D10"/>
    <mergeCell ref="D11:D15"/>
    <mergeCell ref="D16:D18"/>
    <mergeCell ref="D26:D28"/>
    <mergeCell ref="D29:D32"/>
    <mergeCell ref="C2:C3"/>
    <mergeCell ref="C5:C8"/>
    <mergeCell ref="C9:C10"/>
    <mergeCell ref="C11:C15"/>
    <mergeCell ref="C16:C18"/>
    <mergeCell ref="A2:A18"/>
    <mergeCell ref="A19:A37"/>
    <mergeCell ref="B2:B3"/>
    <mergeCell ref="B5:B8"/>
    <mergeCell ref="B9:B10"/>
    <mergeCell ref="B11:B15"/>
    <mergeCell ref="B16:B18"/>
    <mergeCell ref="B26:B28"/>
    <mergeCell ref="B29:B32"/>
  </mergeCells>
  <phoneticPr fontId="30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  <vt:lpstr> 14台灰布自助机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2017-07-15T02:35:51Z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