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nyang\Desktop\自助机每日统计\"/>
    </mc:Choice>
  </mc:AlternateContent>
  <bookViews>
    <workbookView xWindow="0" yWindow="0" windowWidth="20490" windowHeight="7905" tabRatio="800" firstSheet="1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  <sheet name="故障分类统计" sheetId="14" r:id="rId8"/>
  </sheets>
  <calcPr calcId="162913" concurrentCalc="0"/>
</workbook>
</file>

<file path=xl/calcChain.xml><?xml version="1.0" encoding="utf-8"?>
<calcChain xmlns="http://schemas.openxmlformats.org/spreadsheetml/2006/main">
  <c r="D32" i="5" l="1"/>
  <c r="D34" i="5"/>
  <c r="E32" i="5"/>
  <c r="E34" i="5"/>
  <c r="F32" i="5"/>
  <c r="F34" i="5"/>
  <c r="G32" i="5"/>
  <c r="G34" i="5"/>
  <c r="C34" i="5"/>
  <c r="D54" i="7"/>
  <c r="D56" i="7"/>
  <c r="E54" i="7"/>
  <c r="E56" i="7"/>
  <c r="F54" i="7"/>
  <c r="F56" i="7"/>
  <c r="G54" i="7"/>
  <c r="G56" i="7"/>
  <c r="C56" i="7"/>
  <c r="C3" i="9"/>
  <c r="G3" i="9"/>
  <c r="H32" i="5"/>
  <c r="H35" i="5"/>
  <c r="C35" i="5"/>
  <c r="H54" i="7"/>
  <c r="H57" i="7"/>
  <c r="C57" i="7"/>
  <c r="C4" i="9"/>
  <c r="G4" i="9"/>
  <c r="I32" i="5"/>
  <c r="I36" i="5"/>
  <c r="C36" i="5"/>
  <c r="I54" i="7"/>
  <c r="I58" i="7"/>
  <c r="C58" i="7"/>
  <c r="C5" i="9"/>
  <c r="G5" i="9"/>
  <c r="X32" i="5"/>
  <c r="X45" i="5"/>
  <c r="Y32" i="5"/>
  <c r="Y45" i="5"/>
  <c r="C45" i="5"/>
  <c r="X54" i="7"/>
  <c r="X67" i="7"/>
  <c r="Y54" i="7"/>
  <c r="Y67" i="7"/>
  <c r="C67" i="7"/>
  <c r="C14" i="9"/>
  <c r="G14" i="9"/>
  <c r="G17" i="9"/>
  <c r="O20" i="9"/>
  <c r="G18" i="9"/>
  <c r="G19" i="9"/>
  <c r="C77" i="7"/>
  <c r="H76" i="7"/>
  <c r="C76" i="7"/>
  <c r="G75" i="7"/>
  <c r="F75" i="7"/>
  <c r="E75" i="7"/>
  <c r="D75" i="7"/>
  <c r="C7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54" i="7"/>
  <c r="AB68" i="7"/>
  <c r="AA54" i="7"/>
  <c r="AA68" i="7"/>
  <c r="C68" i="7"/>
  <c r="Z54" i="7"/>
  <c r="Z66" i="7"/>
  <c r="W54" i="7"/>
  <c r="W66" i="7"/>
  <c r="U54" i="7"/>
  <c r="U66" i="7"/>
  <c r="P54" i="7"/>
  <c r="P66" i="7"/>
  <c r="M54" i="7"/>
  <c r="M66" i="7"/>
  <c r="K54" i="7"/>
  <c r="K66" i="7"/>
  <c r="C66" i="7"/>
  <c r="V54" i="7"/>
  <c r="V65" i="7"/>
  <c r="C65" i="7"/>
  <c r="T54" i="7"/>
  <c r="T64" i="7"/>
  <c r="C64" i="7"/>
  <c r="S54" i="7"/>
  <c r="S63" i="7"/>
  <c r="C63" i="7"/>
  <c r="R54" i="7"/>
  <c r="R62" i="7"/>
  <c r="Q54" i="7"/>
  <c r="Q62" i="7"/>
  <c r="C62" i="7"/>
  <c r="O54" i="7"/>
  <c r="O61" i="7"/>
  <c r="N54" i="7"/>
  <c r="N61" i="7"/>
  <c r="C61" i="7"/>
  <c r="L54" i="7"/>
  <c r="L60" i="7"/>
  <c r="C60" i="7"/>
  <c r="J54" i="7"/>
  <c r="J59" i="7"/>
  <c r="C59" i="7"/>
  <c r="AC54" i="7"/>
  <c r="I55" i="5"/>
  <c r="C55" i="5"/>
  <c r="H54" i="5"/>
  <c r="C54" i="5"/>
  <c r="G53" i="5"/>
  <c r="F53" i="5"/>
  <c r="E53" i="5"/>
  <c r="D53" i="5"/>
  <c r="C53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AC32" i="5"/>
  <c r="C23" i="9"/>
  <c r="C22" i="9"/>
  <c r="C21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E16" i="9"/>
  <c r="F16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<sst xmlns="http://schemas.openxmlformats.org/spreadsheetml/2006/main" count="1002" uniqueCount="609">
  <si>
    <t>一、今日问题解决状况：</t>
  </si>
  <si>
    <t>序号</t>
  </si>
  <si>
    <t>问题描述</t>
  </si>
  <si>
    <t>是否解决</t>
  </si>
  <si>
    <t>发布程序</t>
  </si>
  <si>
    <t>预存限额改为10万,已发布。</t>
  </si>
  <si>
    <t>前期需要补录的金额已经补录成功；</t>
  </si>
  <si>
    <t>前期充值异常记录均已视频核实除个别记录需与患者核实外，均已处理</t>
  </si>
  <si>
    <t>财务对账；</t>
  </si>
  <si>
    <t>1、已处理到截止6月20日记录，存在部分数据一致，已解决。
2、支付宝、微信、银联、广发退款交易明细对账已开发，招行接口开发中</t>
  </si>
  <si>
    <t>Webservice接口程序发布异常，导致部分业务访问404错误。</t>
  </si>
  <si>
    <t>已排查原因，有一台负载服务器程序发布失败。</t>
  </si>
  <si>
    <t>微信同时异步通知多次，导致记账重复问题。</t>
  </si>
  <si>
    <t>已发布</t>
  </si>
  <si>
    <t>二、当前仍存在的问题：</t>
  </si>
  <si>
    <t>解决方案</t>
  </si>
  <si>
    <t>类型</t>
  </si>
  <si>
    <t>优先级</t>
  </si>
  <si>
    <t>解决时间</t>
  </si>
  <si>
    <t>硬件问题</t>
  </si>
  <si>
    <t>证卡打印机两个驱动、卡卡、进卡故障、翻转模组故障等</t>
  </si>
  <si>
    <t>发卡机固件升级后，翻面模组错误依然存在，发送故障数为13次，故障率为0.69%。</t>
  </si>
  <si>
    <t>硬件</t>
  </si>
  <si>
    <t>高</t>
  </si>
  <si>
    <t>凭条打印机卡纸</t>
  </si>
  <si>
    <t>发卡机固件升级后，故障率依然很高；</t>
  </si>
  <si>
    <t>中</t>
  </si>
  <si>
    <t>报告打印机卡纸</t>
  </si>
  <si>
    <t>软件问题</t>
  </si>
  <si>
    <t>吞卡问题：吞就诊卡、吞银行卡问题需要自助机程序做异常处理优化。</t>
  </si>
  <si>
    <t>1、就诊卡读卡器、银联卡读卡器吐卡异常，导致吞卡，已增加日志，排查问题。
2、存在关机状态下允许查卡吞卡现象，程序待完善；
3、引导人员加强引导提示。如果患者报告此类问题，运维人员帮忙开箱取卡；如果未接到报告，在日常运维中发现，则将卡统一交给医院失误招领处。</t>
  </si>
  <si>
    <t>BUG</t>
  </si>
  <si>
    <t>存现金时，会造成IE浏览器界面卡死，必须手动刷新界面，但是钱被吞，账没有记，患者就诊卡没有预存记录；</t>
  </si>
  <si>
    <t>暂未排除出问题，只能通过重构功能代码进行排除，对于已发生数据走现金补录流程解决。</t>
  </si>
  <si>
    <t>预存现金出现吞钞，记帐金额与实际预存金额不符；</t>
  </si>
  <si>
    <t>广发信用卡因为广发接口原因无法退款；</t>
  </si>
  <si>
    <r>
      <rPr>
        <sz val="12"/>
        <color theme="1"/>
        <rFont val="黑体"/>
        <family val="3"/>
        <charset val="134"/>
      </rPr>
      <t>已与广发银行沟通，</t>
    </r>
    <r>
      <rPr>
        <sz val="12"/>
        <color rgb="FFFF0000"/>
        <rFont val="黑体"/>
        <family val="3"/>
        <charset val="134"/>
      </rPr>
      <t>当前接口已开发，接口调试中。</t>
    </r>
  </si>
  <si>
    <t>新需求</t>
  </si>
  <si>
    <t>对于自助机退费失败，需要和财务窗口协商是否允许患者在窗口退微信、支付宝、储蓄卡预存；</t>
  </si>
  <si>
    <t>当前实现支付宝、微信、广发、招行交易明细自动对账功能，银联手工导入明细后对账。后续需根据明细对账结果生成对账调节表；</t>
  </si>
  <si>
    <t>业务流程</t>
  </si>
  <si>
    <t>社保卡相关业务不稳定</t>
  </si>
  <si>
    <t>由杨富贵排查跟踪问题，找出不稳定的原因，及时解决。当前疑是原因如下：
原因1、医保网络不稳定，无法解决
原因2、程序逻辑，待排查
原因3、医保卡读卡器接触不良</t>
  </si>
  <si>
    <t>自动对账并生成调节表</t>
  </si>
  <si>
    <t>消费明细查询功能</t>
  </si>
  <si>
    <t>已协调HIS端，接口开发中</t>
  </si>
  <si>
    <t>就诊卡发卡口灯长亮；
部分机器表单打印后表单打印机灯常亮；</t>
  </si>
  <si>
    <t>分析程序，找出原因，逐步修正。</t>
  </si>
  <si>
    <t>低</t>
  </si>
  <si>
    <t>预存记录、消费记录查询界面无余额显示</t>
  </si>
  <si>
    <t>后续功能完善</t>
  </si>
  <si>
    <t>功能改进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</si>
  <si>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</si>
  <si>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</si>
  <si>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</si>
  <si>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</si>
  <si>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</si>
  <si>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</si>
  <si>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</si>
  <si>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</si>
  <si>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</si>
  <si>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</si>
  <si>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</si>
  <si>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</si>
  <si>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</si>
  <si>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</si>
  <si>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</si>
  <si>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</si>
  <si>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</si>
  <si>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</si>
  <si>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</si>
  <si>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</si>
  <si>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</si>
  <si>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</si>
  <si>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</si>
  <si>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</si>
  <si>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</si>
  <si>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</si>
  <si>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</si>
  <si>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</si>
  <si>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</si>
  <si>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</si>
  <si>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</si>
  <si>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</si>
  <si>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</si>
  <si>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</si>
  <si>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</si>
  <si>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</si>
  <si>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</si>
  <si>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</si>
  <si>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</si>
  <si>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</si>
  <si>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</si>
  <si>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</si>
  <si>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</si>
  <si>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</si>
  <si>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</si>
  <si>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</si>
  <si>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</si>
  <si>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</si>
  <si>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</si>
  <si>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</si>
  <si>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</si>
  <si>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</si>
  <si>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</si>
  <si>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</si>
  <si>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</si>
  <si>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</si>
  <si>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</si>
  <si>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</si>
  <si>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</si>
  <si>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</si>
  <si>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</si>
  <si>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</si>
  <si>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</si>
  <si>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</si>
  <si>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</si>
  <si>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</si>
  <si>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</si>
  <si>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</si>
  <si>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</si>
  <si>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</si>
  <si>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</si>
  <si>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</si>
  <si>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</si>
  <si>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</si>
  <si>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</si>
  <si>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</si>
  <si>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</si>
  <si>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</si>
  <si>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</si>
  <si>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</si>
  <si>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日期</t>
  </si>
  <si>
    <t>7月15日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</si>
  <si>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</si>
  <si>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</si>
  <si>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</si>
  <si>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</si>
  <si>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</si>
  <si>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</si>
  <si>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</si>
  <si>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</si>
  <si>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</si>
  <si>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</si>
  <si>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</si>
  <si>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</si>
  <si>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</si>
  <si>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</si>
  <si>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</si>
  <si>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</si>
  <si>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</si>
  <si>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</si>
  <si>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</si>
  <si>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</si>
  <si>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</si>
  <si>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</si>
  <si>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</si>
  <si>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</si>
  <si>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</si>
  <si>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</si>
  <si>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</si>
  <si>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</si>
  <si>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</si>
  <si>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</si>
  <si>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032*^</t>
  </si>
  <si>
    <t>一号门诊1层</t>
  </si>
  <si>
    <t>051*^</t>
  </si>
  <si>
    <t>053*^</t>
  </si>
  <si>
    <t>068*^</t>
  </si>
  <si>
    <t>074*^</t>
  </si>
  <si>
    <t>055*^+</t>
  </si>
  <si>
    <t>056*^</t>
  </si>
  <si>
    <t>057*^+</t>
  </si>
  <si>
    <t>058*^</t>
  </si>
  <si>
    <t>060*^</t>
  </si>
  <si>
    <t>063*^+</t>
  </si>
  <si>
    <t>067*^+</t>
  </si>
  <si>
    <t>078*^</t>
  </si>
  <si>
    <t>079*^</t>
  </si>
  <si>
    <t>059</t>
  </si>
  <si>
    <t>一号门诊2层</t>
  </si>
  <si>
    <t>061</t>
  </si>
  <si>
    <t>一号门诊3层</t>
  </si>
  <si>
    <t>052</t>
  </si>
  <si>
    <t>一号门诊4层</t>
  </si>
  <si>
    <t>062</t>
  </si>
  <si>
    <t>064</t>
  </si>
  <si>
    <t>065</t>
  </si>
  <si>
    <t>066</t>
  </si>
  <si>
    <t>054</t>
  </si>
  <si>
    <t>一号门诊5层</t>
  </si>
  <si>
    <t>069</t>
  </si>
  <si>
    <t>070</t>
  </si>
  <si>
    <t>医技楼</t>
  </si>
  <si>
    <r>
      <rPr>
        <b/>
        <sz val="11"/>
        <rFont val="宋体"/>
        <family val="3"/>
        <charset val="134"/>
      </rPr>
      <t>073</t>
    </r>
    <r>
      <rPr>
        <b/>
        <sz val="11"/>
        <rFont val="宋体"/>
        <family val="3"/>
        <charset val="134"/>
      </rPr>
      <t>*</t>
    </r>
  </si>
  <si>
    <t>急诊科一层</t>
  </si>
  <si>
    <r>
      <rPr>
        <b/>
        <sz val="11"/>
        <rFont val="宋体"/>
        <family val="3"/>
        <charset val="134"/>
      </rPr>
      <t>080</t>
    </r>
    <r>
      <rPr>
        <b/>
        <sz val="11"/>
        <rFont val="宋体"/>
        <family val="3"/>
        <charset val="134"/>
      </rPr>
      <t>*</t>
    </r>
  </si>
  <si>
    <t>075</t>
  </si>
  <si>
    <t>三号住院</t>
  </si>
  <si>
    <t>076</t>
  </si>
  <si>
    <t>一号住院</t>
  </si>
  <si>
    <t>077</t>
  </si>
  <si>
    <t>备注：橙色框的是启用新系统的机器。</t>
  </si>
  <si>
    <t>备注@1：带有*号的，机器证卡打印机传感器已调整。</t>
  </si>
  <si>
    <t>备注@2：:带+号的是已更换证卡打印机</t>
  </si>
  <si>
    <r>
      <rPr>
        <u/>
        <sz val="11"/>
        <color rgb="FF800080"/>
        <rFont val="宋体"/>
        <family val="3"/>
        <charset val="134"/>
      </rPr>
      <t>备</t>
    </r>
    <r>
      <rPr>
        <u/>
        <sz val="11"/>
        <color rgb="FF0070C0"/>
        <rFont val="宋体"/>
        <family val="3"/>
        <charset val="134"/>
      </rPr>
      <t>注@3：带有^号的，机器凭条出口和报告单出口已更换。</t>
    </r>
  </si>
  <si>
    <t>发卡故障:16台</t>
  </si>
  <si>
    <t>网线松</t>
  </si>
  <si>
    <t>001*^+</t>
  </si>
  <si>
    <t>二号门诊1层</t>
  </si>
  <si>
    <t>002*^+</t>
  </si>
  <si>
    <t>003*^+</t>
  </si>
  <si>
    <t>004*^+</t>
  </si>
  <si>
    <t>049*^+</t>
  </si>
  <si>
    <t>050*^+</t>
  </si>
  <si>
    <t>005*^+</t>
  </si>
  <si>
    <t>006*^+</t>
  </si>
  <si>
    <t>040*^+</t>
  </si>
  <si>
    <t>008*^+</t>
  </si>
  <si>
    <t>009*^+</t>
  </si>
  <si>
    <t>041*^+</t>
  </si>
  <si>
    <t>071*^+</t>
  </si>
  <si>
    <t>018*^+</t>
  </si>
  <si>
    <t>035*^+</t>
  </si>
  <si>
    <t>072*^+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</si>
  <si>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</si>
  <si>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</si>
  <si>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</si>
  <si>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</si>
  <si>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</si>
  <si>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</si>
  <si>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</si>
  <si>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</si>
  <si>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</si>
  <si>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</si>
  <si>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</si>
  <si>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</si>
  <si>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</si>
  <si>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</si>
  <si>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</si>
  <si>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</si>
  <si>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</si>
  <si>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</si>
  <si>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</si>
  <si>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</si>
  <si>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</si>
  <si>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</si>
  <si>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</si>
  <si>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</si>
  <si>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</si>
  <si>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</si>
  <si>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</si>
  <si>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</si>
  <si>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</si>
  <si>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</si>
  <si>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</si>
  <si>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</si>
  <si>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</si>
  <si>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</si>
  <si>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007^</t>
  </si>
  <si>
    <t>二号门诊8层</t>
  </si>
  <si>
    <t>042^</t>
  </si>
  <si>
    <t>043^</t>
  </si>
  <si>
    <t>044^</t>
  </si>
  <si>
    <t>二号门诊9层</t>
  </si>
  <si>
    <t>045^</t>
  </si>
  <si>
    <t>046^</t>
  </si>
  <si>
    <t>二号门诊10层</t>
  </si>
  <si>
    <t>047^</t>
  </si>
  <si>
    <t>015^</t>
  </si>
  <si>
    <t>二号门诊11层</t>
  </si>
  <si>
    <t>备注：</t>
  </si>
  <si>
    <t>橙色框的机器编号是新系统的机器编号</t>
  </si>
  <si>
    <t>备注@1：带有+号的是已更换证卡打印机</t>
  </si>
  <si>
    <t>备注@2：带有*号的，机器证卡打印机传感器已调整。</t>
  </si>
  <si>
    <t>备注@3：带有^号的，机器凭条出口和报告单出口已更换。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</si>
  <si>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</si>
  <si>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</si>
  <si>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</si>
  <si>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</si>
  <si>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</si>
  <si>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</si>
  <si>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</si>
  <si>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</si>
  <si>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</si>
  <si>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</si>
  <si>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</si>
  <si>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</si>
  <si>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</si>
  <si>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</si>
  <si>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</si>
  <si>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</si>
  <si>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</si>
  <si>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</si>
  <si>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</si>
  <si>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</si>
  <si>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</si>
  <si>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</si>
  <si>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</si>
  <si>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</si>
  <si>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</si>
  <si>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</si>
  <si>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</si>
  <si>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</si>
  <si>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</si>
  <si>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</si>
  <si>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</si>
  <si>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</si>
  <si>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</si>
  <si>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</si>
  <si>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</si>
  <si>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</si>
  <si>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</si>
  <si>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</si>
  <si>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</si>
  <si>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</si>
  <si>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</si>
  <si>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</si>
  <si>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</si>
  <si>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</si>
  <si>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</si>
  <si>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</si>
  <si>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</si>
  <si>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</si>
  <si>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</si>
  <si>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</si>
  <si>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</si>
  <si>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</si>
  <si>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</si>
  <si>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</si>
  <si>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</si>
  <si>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</si>
  <si>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</si>
  <si>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</si>
  <si>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</si>
  <si>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</si>
  <si>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</si>
  <si>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</si>
  <si>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</si>
  <si>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</si>
  <si>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</si>
  <si>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</si>
  <si>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</si>
  <si>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</si>
  <si>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</si>
  <si>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</si>
  <si>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</si>
  <si>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</si>
  <si>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</si>
  <si>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</si>
  <si>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</si>
  <si>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</si>
  <si>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</si>
  <si>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</si>
  <si>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</si>
  <si>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</si>
  <si>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</si>
  <si>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</si>
  <si>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</si>
  <si>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</si>
  <si>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</si>
  <si>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</si>
  <si>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</si>
  <si>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</si>
  <si>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</si>
  <si>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</si>
  <si>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</si>
  <si>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</si>
  <si>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</si>
  <si>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</si>
  <si>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</si>
  <si>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</si>
  <si>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</si>
  <si>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</si>
  <si>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</si>
  <si>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</si>
  <si>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</si>
  <si>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</si>
  <si>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</si>
  <si>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</si>
  <si>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</si>
  <si>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</si>
  <si>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</si>
  <si>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</si>
  <si>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</si>
  <si>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</si>
  <si>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</si>
  <si>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</si>
  <si>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</si>
  <si>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</si>
  <si>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</si>
  <si>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</si>
  <si>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</si>
  <si>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</si>
  <si>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</si>
  <si>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</si>
  <si>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</si>
  <si>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</si>
  <si>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</si>
  <si>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</si>
  <si>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</si>
  <si>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</si>
  <si>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</si>
  <si>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</si>
  <si>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</si>
  <si>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</si>
  <si>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</si>
  <si>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</si>
  <si>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</si>
  <si>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</si>
  <si>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</si>
  <si>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</si>
  <si>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</si>
  <si>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</si>
  <si>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</si>
  <si>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</si>
  <si>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</si>
  <si>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</si>
  <si>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</si>
  <si>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</si>
  <si>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</si>
  <si>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</si>
  <si>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</si>
  <si>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</si>
  <si>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</si>
  <si>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</si>
  <si>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</si>
  <si>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</si>
  <si>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</si>
  <si>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</si>
  <si>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</si>
  <si>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</si>
  <si>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</si>
  <si>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</si>
  <si>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</si>
  <si>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</si>
  <si>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</si>
  <si>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</si>
  <si>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</si>
  <si>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</si>
  <si>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</si>
  <si>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</si>
  <si>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</si>
  <si>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</si>
  <si>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</si>
  <si>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</si>
  <si>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</si>
  <si>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</si>
  <si>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</si>
  <si>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</si>
  <si>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</si>
  <si>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</si>
  <si>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</si>
  <si>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</si>
  <si>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</si>
  <si>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</si>
  <si>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</si>
  <si>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</si>
  <si>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</si>
  <si>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</si>
  <si>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</si>
  <si>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</si>
  <si>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</si>
  <si>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</si>
  <si>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</si>
  <si>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</si>
  <si>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</si>
  <si>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</si>
  <si>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</si>
  <si>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</si>
  <si>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</si>
  <si>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</si>
  <si>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</si>
  <si>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</si>
  <si>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</si>
  <si>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</si>
  <si>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</si>
  <si>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</si>
  <si>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</si>
  <si>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</si>
  <si>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</si>
  <si>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</si>
  <si>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</si>
  <si>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</si>
  <si>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</si>
  <si>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</si>
  <si>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</si>
  <si>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</si>
  <si>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汤湘黔</t>
  </si>
  <si>
    <t>1000096382</t>
  </si>
  <si>
    <t>2号门诊1楼009</t>
  </si>
  <si>
    <t>现金充值10元未到账</t>
  </si>
  <si>
    <t>徐琛</t>
  </si>
  <si>
    <t>状态为A,已处理</t>
  </si>
  <si>
    <t>施秀琼</t>
  </si>
  <si>
    <t>5300-0000791153</t>
  </si>
  <si>
    <t>2号门诊3楼020</t>
  </si>
  <si>
    <t>8:45左右</t>
  </si>
  <si>
    <t>现金预存10元界面卡死，未到帐</t>
  </si>
  <si>
    <t>汪红梅</t>
  </si>
  <si>
    <t>王盛品</t>
  </si>
  <si>
    <t xml:space="preserve">1000179297 </t>
  </si>
  <si>
    <t>现金预存90元只到账50元</t>
  </si>
  <si>
    <t>马有利</t>
  </si>
  <si>
    <t>1000118757</t>
  </si>
  <si>
    <t>2号门诊2楼016</t>
  </si>
  <si>
    <t>用微信退款1000元未到账（用支付宝花呗充的，退款选择了微信）</t>
  </si>
  <si>
    <t>宋林伟</t>
  </si>
  <si>
    <t>分类</t>
  </si>
  <si>
    <t>子类</t>
  </si>
  <si>
    <t>自助机位置和编号</t>
  </si>
  <si>
    <t>描述</t>
  </si>
  <si>
    <t>驱动</t>
  </si>
  <si>
    <t>其他</t>
  </si>
  <si>
    <t>表单打印机</t>
  </si>
  <si>
    <t>2号门诊4楼027</t>
  </si>
  <si>
    <t>表单打印卡纸，已处理</t>
  </si>
  <si>
    <t>凭条打印机</t>
  </si>
  <si>
    <t>1号门诊1楼060</t>
  </si>
  <si>
    <t>卡凭条纸，已取出</t>
  </si>
  <si>
    <t>凭条卡纸，卡在滚轴后，已解决</t>
  </si>
  <si>
    <t>1号门诊1楼056</t>
  </si>
  <si>
    <t>凭条卡纸三次，卡在滚轴下，已修复</t>
  </si>
  <si>
    <t>2号门诊1楼006</t>
  </si>
  <si>
    <t>凭条打印卡纸，纸被卷入，已处理</t>
  </si>
  <si>
    <t>2号门诊2楼014</t>
  </si>
  <si>
    <t>凭条打印卡纸，纸折叠在滚筒后，已处理</t>
  </si>
  <si>
    <t>2号门诊1楼008</t>
  </si>
  <si>
    <t>凭条卡纸，已解决</t>
  </si>
  <si>
    <t>2号门诊1楼005</t>
  </si>
  <si>
    <t>凭条打印卡纸，纸叠在卷轴后面，已处理</t>
  </si>
  <si>
    <t>凭条打印卡纸，第一张出了一半卡住，已处理</t>
  </si>
  <si>
    <t>1号门诊1楼074</t>
  </si>
  <si>
    <t>凭条卡纸卡在滚轴下，已解决</t>
  </si>
  <si>
    <t>1号门诊1楼058</t>
  </si>
  <si>
    <t>2号门诊2楼048</t>
  </si>
  <si>
    <t>2号门诊1楼035</t>
  </si>
  <si>
    <t>凭条卡纸，折叠在卷轴后面，已解决</t>
  </si>
  <si>
    <t>1号门诊1楼067</t>
  </si>
  <si>
    <t>凭条卡纸卡在刀片处，已解决</t>
  </si>
  <si>
    <t>有凭条纸的，但显示无法打印</t>
  </si>
  <si>
    <t>2号门诊4楼026</t>
  </si>
  <si>
    <t>有凭条，但是显示无凭条</t>
  </si>
  <si>
    <t>吞卡</t>
  </si>
  <si>
    <t>医保卡插入就诊卡口被吞，已处理</t>
  </si>
  <si>
    <t>现金预存时页面卡死导致吞卡，已解决</t>
  </si>
  <si>
    <t>1号门诊5楼069</t>
  </si>
  <si>
    <t>界面无故被关，导致吞卡，已取出</t>
  </si>
  <si>
    <t>1号门诊1楼079</t>
  </si>
  <si>
    <t>界面死机，导致吞卡，现已解决</t>
  </si>
  <si>
    <t>2号门诊4楼025</t>
  </si>
  <si>
    <t>界面卡死导致退不出卡，已解决</t>
  </si>
  <si>
    <t>再次因为界面卡，导致吞卡，2次了</t>
  </si>
  <si>
    <t>功能</t>
  </si>
  <si>
    <t>建档</t>
  </si>
  <si>
    <t>读社保卡时总是显示“医保中心处理出错：读卡错误”，读不了社保卡</t>
  </si>
  <si>
    <t>界面</t>
  </si>
  <si>
    <t>2号门诊2楼017</t>
  </si>
  <si>
    <t>卡在现金预存界面，已解决</t>
  </si>
  <si>
    <t>2号门诊9楼045</t>
  </si>
  <si>
    <t>2号门诊3楼011</t>
  </si>
  <si>
    <t>界面卡死，重启网页恢复</t>
  </si>
  <si>
    <t>白屏，重启页面恢复</t>
  </si>
  <si>
    <t>凭条纸很多但显示凭条不足</t>
  </si>
  <si>
    <t>1号门诊1楼053</t>
  </si>
  <si>
    <t>插进就诊卡后就卡界面，一直停留在请插入就诊卡界面，刷新界面重开白屏，结束ie进程再开，点现金预存，显示未授权机器，再次刷新后恢复正常</t>
  </si>
  <si>
    <t>系统界面死机，点击任何选项无反应，插不进卡，刷新无效，关闭系统重开恢复</t>
  </si>
  <si>
    <t>页面被关，重启页面白屏，结束ie进程后重开页面恢复</t>
  </si>
  <si>
    <t>2号门诊5楼028</t>
  </si>
  <si>
    <t>界面关闭，打开白屏，结束ie进程恢复</t>
  </si>
  <si>
    <t>1号门诊1楼063</t>
  </si>
  <si>
    <t>现金预存时界面卡死，刷新后恢复</t>
  </si>
  <si>
    <t>1号门诊1楼051</t>
  </si>
  <si>
    <t>存现金时，界面死机，无财务问题，刷新后恢复</t>
  </si>
  <si>
    <t>1号门诊1楼057</t>
  </si>
  <si>
    <t>存现金界面死机，无财务问题，刷新两遍后恢复正常</t>
  </si>
  <si>
    <t>现金预存界面卡死，刷新恢复</t>
  </si>
  <si>
    <t>2号门诊1楼050</t>
  </si>
  <si>
    <t>办卡界面卡住，刷新恢复</t>
  </si>
  <si>
    <t>2号门诊M层012</t>
  </si>
  <si>
    <t>白屏，刷新恢复</t>
  </si>
  <si>
    <t>界面卡死导致退不出卡，刷新恢复</t>
  </si>
  <si>
    <t>存现金界面死机，导致吞卡，刷新后恢复</t>
  </si>
  <si>
    <t>2号门诊4楼024</t>
  </si>
  <si>
    <t>白屏，已恢复</t>
  </si>
  <si>
    <t>2号门诊9楼047</t>
  </si>
  <si>
    <t>银行卡预存，检查支付环境失败，重启ups解决</t>
  </si>
  <si>
    <t>2号门诊8楼007</t>
  </si>
  <si>
    <t>不可以进钱</t>
  </si>
  <si>
    <t>不能存现金，测试软件也无用</t>
  </si>
  <si>
    <t>验证码</t>
  </si>
  <si>
    <t>预约</t>
  </si>
  <si>
    <t>2号门诊4楼022</t>
  </si>
  <si>
    <t>预约挂号卡死，重复两次，重启网页恢复</t>
  </si>
  <si>
    <t>签到</t>
  </si>
  <si>
    <t xml:space="preserve">患者将纸币塞入表单出口，已解决 </t>
  </si>
  <si>
    <t>点击任何选项都无语音提示，刷新后恢复</t>
  </si>
  <si>
    <t>2号门诊1楼041</t>
  </si>
  <si>
    <t>把钱塞到表单打印出口，已取出</t>
  </si>
  <si>
    <t>2号门诊3楼019</t>
  </si>
  <si>
    <t>死机，刷新无效，重启恢复</t>
  </si>
  <si>
    <t>2号门诊m层014</t>
  </si>
  <si>
    <t>网线松，已恢复，检查支付环境失败，重启ups恢复</t>
  </si>
  <si>
    <t>办卡时显示“支付金额不足”</t>
  </si>
  <si>
    <t>2号门诊1楼049</t>
  </si>
  <si>
    <t>无语音提示，刷新已恢复</t>
  </si>
  <si>
    <t>2号门诊1楼040</t>
  </si>
  <si>
    <t>无语音提示，插不进卡，刷新后恢复</t>
  </si>
  <si>
    <t>7月15日（六）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</si>
</sst>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_ "/>
  </numFmts>
  <fonts count="28">
    <font>
      <sz val="11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family val="1"/>
    </font>
    <font>
      <sz val="11"/>
      <color theme="4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1"/>
      <color theme="8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u/>
      <sz val="11"/>
      <color rgb="FF800080"/>
      <name val="宋体"/>
      <family val="3"/>
      <charset val="134"/>
    </font>
    <font>
      <u/>
      <sz val="11"/>
      <color rgb="FF0070C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0" fontId="24" fillId="0" borderId="0">
      <alignment vertical="center"/>
    </xf>
  </cellStyleXfs>
  <cellXfs count="17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>
      <alignment vertical="center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49" fontId="0" fillId="0" borderId="3" xfId="0" applyNumberFormat="1" applyBorder="1">
      <alignment vertical="center"/>
    </xf>
    <xf numFmtId="0" fontId="0" fillId="0" borderId="3" xfId="0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>
      <alignment vertical="center"/>
    </xf>
    <xf numFmtId="20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4" fillId="4" borderId="3" xfId="0" applyFont="1" applyFill="1" applyBorder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 wrapText="1"/>
    </xf>
    <xf numFmtId="49" fontId="6" fillId="4" borderId="3" xfId="3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49" fontId="8" fillId="3" borderId="3" xfId="3" applyNumberFormat="1" applyFont="1" applyFill="1" applyBorder="1" applyAlignment="1">
      <alignment horizontal="center" vertical="center" wrapText="1"/>
    </xf>
    <xf numFmtId="49" fontId="8" fillId="4" borderId="3" xfId="3" applyNumberFormat="1" applyFont="1" applyFill="1" applyBorder="1" applyAlignment="1">
      <alignment horizontal="center" vertical="center" wrapText="1"/>
    </xf>
    <xf numFmtId="49" fontId="9" fillId="5" borderId="3" xfId="0" applyNumberFormat="1" applyFont="1" applyFill="1" applyBorder="1" applyAlignment="1">
      <alignment horizontal="center" vertical="center"/>
    </xf>
    <xf numFmtId="176" fontId="0" fillId="3" borderId="3" xfId="0" applyNumberFormat="1" applyFill="1" applyBorder="1">
      <alignment vertical="center"/>
    </xf>
    <xf numFmtId="176" fontId="8" fillId="4" borderId="3" xfId="3" applyNumberFormat="1" applyFont="1" applyFill="1" applyBorder="1" applyAlignment="1">
      <alignment horizontal="center" vertical="center" wrapText="1"/>
    </xf>
    <xf numFmtId="176" fontId="24" fillId="0" borderId="3" xfId="3" applyNumberForma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49" fontId="9" fillId="6" borderId="3" xfId="0" applyNumberFormat="1" applyFont="1" applyFill="1" applyBorder="1" applyAlignment="1">
      <alignment horizontal="center" vertical="center"/>
    </xf>
    <xf numFmtId="49" fontId="10" fillId="6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176" fontId="24" fillId="0" borderId="3" xfId="3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49" fontId="12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12" fillId="3" borderId="3" xfId="0" applyNumberFormat="1" applyFont="1" applyFill="1" applyBorder="1" applyAlignment="1">
      <alignment horizontal="left" vertical="center"/>
    </xf>
    <xf numFmtId="0" fontId="0" fillId="3" borderId="3" xfId="0" applyFill="1" applyBorder="1">
      <alignment vertical="center"/>
    </xf>
    <xf numFmtId="9" fontId="0" fillId="0" borderId="0" xfId="2" applyFont="1" applyAlignment="1">
      <alignment vertical="center"/>
    </xf>
    <xf numFmtId="176" fontId="0" fillId="0" borderId="3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24" fillId="0" borderId="6" xfId="3" applyNumberFormat="1" applyBorder="1">
      <alignment vertical="center"/>
    </xf>
    <xf numFmtId="176" fontId="0" fillId="0" borderId="3" xfId="3" applyNumberFormat="1" applyFont="1" applyBorder="1">
      <alignment vertical="center"/>
    </xf>
    <xf numFmtId="176" fontId="0" fillId="0" borderId="6" xfId="3" applyNumberFormat="1" applyFont="1" applyBorder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1" applyFont="1">
      <alignment vertical="center"/>
    </xf>
    <xf numFmtId="0" fontId="0" fillId="0" borderId="0" xfId="0" applyAlignment="1">
      <alignment vertical="center" wrapText="1"/>
    </xf>
    <xf numFmtId="49" fontId="11" fillId="5" borderId="3" xfId="0" applyNumberFormat="1" applyFont="1" applyFill="1" applyBorder="1" applyAlignment="1">
      <alignment horizontal="center" vertical="center"/>
    </xf>
    <xf numFmtId="49" fontId="11" fillId="6" borderId="3" xfId="0" applyNumberFormat="1" applyFont="1" applyFill="1" applyBorder="1" applyAlignment="1">
      <alignment horizontal="center" vertical="center"/>
    </xf>
    <xf numFmtId="49" fontId="10" fillId="5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1">
      <alignment vertical="center"/>
    </xf>
    <xf numFmtId="0" fontId="24" fillId="0" borderId="0" xfId="3">
      <alignment vertical="center"/>
    </xf>
    <xf numFmtId="10" fontId="0" fillId="0" borderId="0" xfId="0" applyNumberFormat="1">
      <alignment vertical="center"/>
    </xf>
    <xf numFmtId="10" fontId="0" fillId="3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0" fontId="0" fillId="8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3" borderId="3" xfId="0" applyFont="1" applyFill="1" applyBorder="1">
      <alignment vertical="center"/>
    </xf>
    <xf numFmtId="10" fontId="0" fillId="3" borderId="3" xfId="2" applyNumberFormat="1" applyFont="1" applyFill="1" applyBorder="1" applyAlignment="1">
      <alignment vertical="center"/>
    </xf>
    <xf numFmtId="9" fontId="0" fillId="0" borderId="3" xfId="2" applyFont="1" applyBorder="1" applyAlignment="1">
      <alignment vertical="center"/>
    </xf>
    <xf numFmtId="0" fontId="0" fillId="0" borderId="3" xfId="0" applyFont="1" applyBorder="1">
      <alignment vertical="center"/>
    </xf>
    <xf numFmtId="0" fontId="0" fillId="9" borderId="3" xfId="0" applyFont="1" applyFill="1" applyBorder="1">
      <alignment vertical="center"/>
    </xf>
    <xf numFmtId="10" fontId="0" fillId="9" borderId="3" xfId="2" applyNumberFormat="1" applyFont="1" applyFill="1" applyBorder="1" applyAlignment="1">
      <alignment vertical="center"/>
    </xf>
    <xf numFmtId="0" fontId="0" fillId="9" borderId="3" xfId="0" applyFill="1" applyBorder="1">
      <alignment vertical="center"/>
    </xf>
    <xf numFmtId="177" fontId="0" fillId="7" borderId="3" xfId="0" applyNumberFormat="1" applyFill="1" applyBorder="1">
      <alignment vertical="center"/>
    </xf>
    <xf numFmtId="177" fontId="0" fillId="8" borderId="3" xfId="0" applyNumberFormat="1" applyFill="1" applyBorder="1">
      <alignment vertical="center"/>
    </xf>
    <xf numFmtId="177" fontId="0" fillId="0" borderId="0" xfId="0" applyNumberFormat="1">
      <alignment vertical="center"/>
    </xf>
    <xf numFmtId="10" fontId="0" fillId="7" borderId="3" xfId="0" applyNumberFormat="1" applyFill="1" applyBorder="1">
      <alignment vertical="center"/>
    </xf>
    <xf numFmtId="10" fontId="0" fillId="8" borderId="3" xfId="0" applyNumberFormat="1" applyFill="1" applyBorder="1">
      <alignment vertical="center"/>
    </xf>
    <xf numFmtId="0" fontId="0" fillId="10" borderId="3" xfId="0" applyFill="1" applyBorder="1">
      <alignment vertical="center"/>
    </xf>
    <xf numFmtId="0" fontId="0" fillId="11" borderId="0" xfId="0" applyFill="1" applyBorder="1">
      <alignment vertical="center"/>
    </xf>
    <xf numFmtId="0" fontId="0" fillId="12" borderId="3" xfId="0" applyFont="1" applyFill="1" applyBorder="1">
      <alignment vertical="center"/>
    </xf>
    <xf numFmtId="0" fontId="0" fillId="11" borderId="3" xfId="0" applyFont="1" applyFill="1" applyBorder="1">
      <alignment vertical="center"/>
    </xf>
    <xf numFmtId="177" fontId="0" fillId="10" borderId="3" xfId="0" applyNumberFormat="1" applyFill="1" applyBorder="1">
      <alignment vertical="center"/>
    </xf>
    <xf numFmtId="177" fontId="0" fillId="11" borderId="0" xfId="0" applyNumberFormat="1" applyFill="1" applyBorder="1">
      <alignment vertical="center"/>
    </xf>
    <xf numFmtId="177" fontId="0" fillId="12" borderId="3" xfId="0" applyNumberFormat="1" applyFill="1" applyBorder="1">
      <alignment vertical="center"/>
    </xf>
    <xf numFmtId="177" fontId="0" fillId="0" borderId="3" xfId="0" applyNumberFormat="1" applyBorder="1">
      <alignment vertical="center"/>
    </xf>
    <xf numFmtId="10" fontId="0" fillId="10" borderId="3" xfId="0" applyNumberFormat="1" applyFill="1" applyBorder="1">
      <alignment vertical="center"/>
    </xf>
    <xf numFmtId="10" fontId="0" fillId="11" borderId="0" xfId="0" applyNumberFormat="1" applyFill="1" applyBorder="1">
      <alignment vertical="center"/>
    </xf>
    <xf numFmtId="10" fontId="0" fillId="12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3" borderId="3" xfId="0" applyFill="1" applyBorder="1" applyAlignment="1">
      <alignment horizontal="center" vertical="center"/>
    </xf>
    <xf numFmtId="0" fontId="0" fillId="13" borderId="3" xfId="0" applyFill="1" applyBorder="1">
      <alignment vertical="center"/>
    </xf>
    <xf numFmtId="0" fontId="0" fillId="5" borderId="3" xfId="0" applyFill="1" applyBorder="1">
      <alignment vertical="center"/>
    </xf>
    <xf numFmtId="10" fontId="0" fillId="0" borderId="3" xfId="2" applyNumberFormat="1" applyFont="1" applyFill="1" applyBorder="1" applyAlignment="1">
      <alignment vertical="center"/>
    </xf>
    <xf numFmtId="10" fontId="0" fillId="0" borderId="3" xfId="2" applyNumberFormat="1" applyFont="1" applyBorder="1" applyAlignment="1">
      <alignment vertical="center"/>
    </xf>
    <xf numFmtId="0" fontId="0" fillId="0" borderId="3" xfId="2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58" fontId="0" fillId="5" borderId="3" xfId="0" applyNumberFormat="1" applyFill="1" applyBorder="1">
      <alignment vertical="center"/>
    </xf>
    <xf numFmtId="58" fontId="0" fillId="13" borderId="3" xfId="0" applyNumberFormat="1" applyFill="1" applyBorder="1" applyAlignment="1">
      <alignment horizontal="right" vertical="center"/>
    </xf>
    <xf numFmtId="58" fontId="0" fillId="13" borderId="0" xfId="0" applyNumberFormat="1" applyFill="1">
      <alignment vertical="center"/>
    </xf>
    <xf numFmtId="58" fontId="0" fillId="13" borderId="3" xfId="0" applyNumberFormat="1" applyFill="1" applyBorder="1">
      <alignment vertical="center"/>
    </xf>
    <xf numFmtId="10" fontId="0" fillId="0" borderId="5" xfId="0" applyNumberFormat="1" applyBorder="1">
      <alignment vertical="center"/>
    </xf>
    <xf numFmtId="10" fontId="0" fillId="9" borderId="3" xfId="0" applyNumberFormat="1" applyFill="1" applyBorder="1">
      <alignment vertical="center"/>
    </xf>
    <xf numFmtId="10" fontId="0" fillId="9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4" borderId="3" xfId="2" applyNumberFormat="1" applyFont="1" applyFill="1" applyBorder="1" applyAlignment="1">
      <alignment vertical="center"/>
    </xf>
    <xf numFmtId="10" fontId="0" fillId="14" borderId="3" xfId="0" applyNumberFormat="1" applyFill="1" applyBorder="1">
      <alignment vertical="center"/>
    </xf>
    <xf numFmtId="176" fontId="19" fillId="0" borderId="0" xfId="0" applyNumberFormat="1" applyFont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 applyBorder="1" applyAlignment="1">
      <alignment horizontal="left" vertical="center"/>
    </xf>
    <xf numFmtId="176" fontId="20" fillId="15" borderId="3" xfId="0" applyNumberFormat="1" applyFont="1" applyFill="1" applyBorder="1" applyAlignment="1">
      <alignment horizontal="center" vertical="center" wrapText="1"/>
    </xf>
    <xf numFmtId="0" fontId="20" fillId="15" borderId="3" xfId="0" applyFont="1" applyFill="1" applyBorder="1" applyAlignment="1">
      <alignment horizontal="center" vertical="center" wrapText="1"/>
    </xf>
    <xf numFmtId="176" fontId="20" fillId="0" borderId="3" xfId="0" applyNumberFormat="1" applyFont="1" applyBorder="1" applyAlignment="1">
      <alignment horizontal="center" vertical="center" wrapText="1"/>
    </xf>
    <xf numFmtId="0" fontId="20" fillId="0" borderId="3" xfId="0" applyFont="1" applyBorder="1" applyAlignment="1">
      <alignment horizontal="justify" vertical="center" wrapText="1"/>
    </xf>
    <xf numFmtId="0" fontId="20" fillId="0" borderId="0" xfId="0" applyFont="1" applyBorder="1" applyAlignment="1">
      <alignment horizontal="justify" vertical="center" wrapText="1"/>
    </xf>
    <xf numFmtId="176" fontId="21" fillId="0" borderId="3" xfId="0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justify" vertical="center" wrapText="1"/>
    </xf>
    <xf numFmtId="14" fontId="20" fillId="0" borderId="3" xfId="0" applyNumberFormat="1" applyFont="1" applyBorder="1" applyAlignment="1">
      <alignment horizontal="justify" vertical="center" wrapText="1"/>
    </xf>
    <xf numFmtId="0" fontId="20" fillId="0" borderId="3" xfId="0" applyFont="1" applyBorder="1" applyAlignment="1">
      <alignment horizontal="left" vertical="center"/>
    </xf>
    <xf numFmtId="0" fontId="20" fillId="16" borderId="3" xfId="0" applyFont="1" applyFill="1" applyBorder="1" applyAlignment="1">
      <alignment horizontal="left" vertical="center" wrapText="1"/>
    </xf>
    <xf numFmtId="0" fontId="20" fillId="16" borderId="6" xfId="0" applyFont="1" applyFill="1" applyBorder="1" applyAlignment="1">
      <alignment horizontal="left" vertical="center" wrapText="1"/>
    </xf>
    <xf numFmtId="0" fontId="20" fillId="16" borderId="7" xfId="0" applyFont="1" applyFill="1" applyBorder="1" applyAlignment="1">
      <alignment horizontal="left" vertical="center" wrapText="1"/>
    </xf>
    <xf numFmtId="0" fontId="20" fillId="16" borderId="11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3" xfId="0" applyBorder="1" applyAlignment="1">
      <alignment vertical="center" wrapText="1"/>
    </xf>
    <xf numFmtId="14" fontId="4" fillId="0" borderId="2" xfId="0" applyNumberFormat="1" applyFont="1" applyBorder="1">
      <alignment vertical="center"/>
    </xf>
    <xf numFmtId="14" fontId="4" fillId="0" borderId="4" xfId="0" applyNumberFormat="1" applyFont="1" applyBorder="1">
      <alignment vertical="center"/>
    </xf>
    <xf numFmtId="14" fontId="4" fillId="0" borderId="5" xfId="0" applyNumberFormat="1" applyFont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5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58" fontId="24" fillId="5" borderId="3" xfId="0" applyNumberFormat="1" applyFont="1" applyFill="1" applyBorder="1">
      <alignment vertical="center"/>
    </xf>
  </cellXfs>
  <cellStyles count="4">
    <cellStyle name="百分比" xfId="2" builtinId="5"/>
    <cellStyle name="常规" xfId="0" builtinId="0"/>
    <cellStyle name="常规 2" xfId="3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45" sqref="C45"/>
    </sheetView>
  </sheetViews>
  <sheetFormatPr defaultColWidth="9" defaultRowHeight="13.5"/>
  <cols>
    <col min="1" max="1" width="5.875" style="118" customWidth="1"/>
    <col min="2" max="2" width="42.375" style="119" customWidth="1"/>
    <col min="3" max="3" width="41.375" style="119" customWidth="1"/>
    <col min="4" max="4" width="11.625" style="119" customWidth="1"/>
    <col min="5" max="5" width="9" style="119"/>
    <col min="6" max="6" width="10.5" style="119" customWidth="1"/>
    <col min="7" max="16384" width="9" style="119"/>
  </cols>
  <sheetData>
    <row r="1" spans="1:6" ht="14.25">
      <c r="A1" s="129" t="s">
        <v>0</v>
      </c>
      <c r="B1" s="129"/>
      <c r="C1" s="129"/>
      <c r="D1" s="120"/>
    </row>
    <row r="2" spans="1:6" ht="14.25">
      <c r="A2" s="121" t="s">
        <v>1</v>
      </c>
      <c r="B2" s="122" t="s">
        <v>2</v>
      </c>
      <c r="C2" s="122" t="s">
        <v>3</v>
      </c>
    </row>
    <row r="3" spans="1:6" ht="14.25">
      <c r="A3" s="123">
        <v>1</v>
      </c>
      <c r="B3" s="124" t="s">
        <v>4</v>
      </c>
      <c r="C3" s="124" t="s">
        <v>5</v>
      </c>
      <c r="D3" s="125"/>
    </row>
    <row r="4" spans="1:6" ht="28.5">
      <c r="A4" s="123">
        <v>2</v>
      </c>
      <c r="B4" s="124" t="s">
        <v>6</v>
      </c>
      <c r="C4" s="124" t="s">
        <v>7</v>
      </c>
      <c r="D4" s="125"/>
    </row>
    <row r="5" spans="1:6" ht="57">
      <c r="A5" s="123">
        <v>3</v>
      </c>
      <c r="B5" s="124" t="s">
        <v>8</v>
      </c>
      <c r="C5" s="124" t="s">
        <v>9</v>
      </c>
      <c r="D5" s="125"/>
    </row>
    <row r="6" spans="1:6" ht="28.5">
      <c r="A6" s="126">
        <v>4</v>
      </c>
      <c r="B6" s="127" t="s">
        <v>10</v>
      </c>
      <c r="C6" s="127" t="s">
        <v>11</v>
      </c>
      <c r="D6" s="125"/>
    </row>
    <row r="7" spans="1:6" ht="14.25">
      <c r="A7" s="123">
        <v>5</v>
      </c>
      <c r="B7" s="124" t="s">
        <v>12</v>
      </c>
      <c r="C7" s="124" t="s">
        <v>13</v>
      </c>
      <c r="D7" s="125"/>
    </row>
    <row r="9" spans="1:6" ht="14.25">
      <c r="A9" s="129" t="s">
        <v>14</v>
      </c>
      <c r="B9" s="129"/>
      <c r="C9" s="129"/>
      <c r="D9" s="129"/>
      <c r="E9" s="129"/>
      <c r="F9" s="129"/>
    </row>
    <row r="10" spans="1:6" ht="14.25">
      <c r="A10" s="121" t="s">
        <v>1</v>
      </c>
      <c r="B10" s="122" t="s">
        <v>2</v>
      </c>
      <c r="C10" s="122" t="s">
        <v>15</v>
      </c>
      <c r="D10" s="122" t="s">
        <v>16</v>
      </c>
      <c r="E10" s="122" t="s">
        <v>17</v>
      </c>
      <c r="F10" s="122" t="s">
        <v>18</v>
      </c>
    </row>
    <row r="11" spans="1:6" ht="14.25">
      <c r="A11" s="130" t="s">
        <v>19</v>
      </c>
      <c r="B11" s="130"/>
      <c r="C11" s="130"/>
      <c r="D11" s="130"/>
      <c r="E11" s="130"/>
      <c r="F11" s="130"/>
    </row>
    <row r="12" spans="1:6" ht="28.5">
      <c r="A12" s="123">
        <v>1</v>
      </c>
      <c r="B12" s="124" t="s">
        <v>20</v>
      </c>
      <c r="C12" s="127" t="s">
        <v>21</v>
      </c>
      <c r="D12" s="124" t="s">
        <v>22</v>
      </c>
      <c r="E12" s="124" t="s">
        <v>23</v>
      </c>
      <c r="F12" s="128">
        <v>42916</v>
      </c>
    </row>
    <row r="13" spans="1:6" ht="14.25">
      <c r="A13" s="123">
        <v>2</v>
      </c>
      <c r="B13" s="124" t="s">
        <v>24</v>
      </c>
      <c r="C13" s="127" t="s">
        <v>25</v>
      </c>
      <c r="D13" s="124" t="s">
        <v>22</v>
      </c>
      <c r="E13" s="124" t="s">
        <v>26</v>
      </c>
      <c r="F13" s="128">
        <v>42916</v>
      </c>
    </row>
    <row r="14" spans="1:6" ht="14.25">
      <c r="A14" s="123">
        <v>3</v>
      </c>
      <c r="B14" s="124" t="s">
        <v>27</v>
      </c>
      <c r="C14" s="127" t="s">
        <v>25</v>
      </c>
      <c r="D14" s="124" t="s">
        <v>22</v>
      </c>
      <c r="E14" s="124" t="s">
        <v>26</v>
      </c>
      <c r="F14" s="128">
        <v>42916</v>
      </c>
    </row>
    <row r="15" spans="1:6" ht="14.25">
      <c r="A15" s="131" t="s">
        <v>28</v>
      </c>
      <c r="B15" s="132"/>
      <c r="C15" s="132"/>
      <c r="D15" s="132"/>
      <c r="E15" s="132"/>
      <c r="F15" s="133"/>
    </row>
    <row r="16" spans="1:6" ht="114">
      <c r="A16" s="123">
        <v>1</v>
      </c>
      <c r="B16" s="124" t="s">
        <v>29</v>
      </c>
      <c r="C16" s="124" t="s">
        <v>30</v>
      </c>
      <c r="D16" s="124" t="s">
        <v>31</v>
      </c>
      <c r="E16" s="124" t="s">
        <v>23</v>
      </c>
      <c r="F16" s="128">
        <v>42916</v>
      </c>
    </row>
    <row r="17" spans="1:6" ht="42.75">
      <c r="A17" s="123">
        <v>2</v>
      </c>
      <c r="B17" s="124" t="s">
        <v>32</v>
      </c>
      <c r="C17" s="124" t="s">
        <v>33</v>
      </c>
      <c r="D17" s="124" t="s">
        <v>31</v>
      </c>
      <c r="E17" s="124" t="s">
        <v>23</v>
      </c>
      <c r="F17" s="128">
        <v>42911</v>
      </c>
    </row>
    <row r="18" spans="1:6" ht="28.5">
      <c r="A18" s="123">
        <v>3</v>
      </c>
      <c r="B18" s="124" t="s">
        <v>34</v>
      </c>
      <c r="C18" s="124" t="s">
        <v>33</v>
      </c>
      <c r="D18" s="124" t="s">
        <v>31</v>
      </c>
      <c r="E18" s="124" t="s">
        <v>23</v>
      </c>
      <c r="F18" s="128">
        <v>42911</v>
      </c>
    </row>
    <row r="19" spans="1:6" ht="28.5">
      <c r="A19" s="123">
        <v>4</v>
      </c>
      <c r="B19" s="124" t="s">
        <v>35</v>
      </c>
      <c r="C19" s="124" t="s">
        <v>36</v>
      </c>
      <c r="D19" s="124" t="s">
        <v>37</v>
      </c>
      <c r="E19" s="124" t="s">
        <v>26</v>
      </c>
      <c r="F19" s="128">
        <v>42934</v>
      </c>
    </row>
    <row r="20" spans="1:6" ht="42.75">
      <c r="A20" s="123">
        <v>5</v>
      </c>
      <c r="B20" s="124" t="s">
        <v>38</v>
      </c>
      <c r="C20" s="124" t="s">
        <v>39</v>
      </c>
      <c r="D20" s="124" t="s">
        <v>40</v>
      </c>
      <c r="E20" s="124" t="s">
        <v>26</v>
      </c>
      <c r="F20" s="128">
        <v>42916</v>
      </c>
    </row>
    <row r="21" spans="1:6" ht="71.25">
      <c r="A21" s="123">
        <v>6</v>
      </c>
      <c r="B21" s="124" t="s">
        <v>41</v>
      </c>
      <c r="C21" s="124" t="s">
        <v>42</v>
      </c>
      <c r="D21" s="124" t="s">
        <v>31</v>
      </c>
      <c r="E21" s="124" t="s">
        <v>23</v>
      </c>
      <c r="F21" s="128">
        <v>42909</v>
      </c>
    </row>
    <row r="22" spans="1:6" ht="42.75">
      <c r="A22" s="123">
        <v>7</v>
      </c>
      <c r="B22" s="124" t="s">
        <v>43</v>
      </c>
      <c r="C22" s="124" t="s">
        <v>39</v>
      </c>
      <c r="D22" s="124" t="s">
        <v>37</v>
      </c>
      <c r="E22" s="124" t="s">
        <v>23</v>
      </c>
      <c r="F22" s="128">
        <v>42912</v>
      </c>
    </row>
    <row r="23" spans="1:6" ht="14.25">
      <c r="A23" s="123">
        <v>8</v>
      </c>
      <c r="B23" s="124" t="s">
        <v>44</v>
      </c>
      <c r="C23" s="124" t="s">
        <v>45</v>
      </c>
      <c r="D23" s="124" t="s">
        <v>37</v>
      </c>
      <c r="E23" s="124" t="s">
        <v>26</v>
      </c>
      <c r="F23" s="128">
        <v>42916</v>
      </c>
    </row>
    <row r="24" spans="1:6" ht="28.5">
      <c r="A24" s="123">
        <v>9</v>
      </c>
      <c r="B24" s="124" t="s">
        <v>46</v>
      </c>
      <c r="C24" s="124" t="s">
        <v>47</v>
      </c>
      <c r="D24" s="124" t="s">
        <v>31</v>
      </c>
      <c r="E24" s="124" t="s">
        <v>48</v>
      </c>
      <c r="F24" s="128">
        <v>42916</v>
      </c>
    </row>
    <row r="25" spans="1:6" ht="14.25">
      <c r="A25" s="123">
        <v>10</v>
      </c>
      <c r="B25" s="124" t="s">
        <v>49</v>
      </c>
      <c r="C25" s="124" t="s">
        <v>50</v>
      </c>
      <c r="D25" s="124" t="s">
        <v>51</v>
      </c>
      <c r="E25" s="124" t="s">
        <v>48</v>
      </c>
      <c r="F25" s="128">
        <v>42911</v>
      </c>
    </row>
  </sheetData>
  <mergeCells count="4">
    <mergeCell ref="A1:C1"/>
    <mergeCell ref="A9:F9"/>
    <mergeCell ref="A11:F11"/>
    <mergeCell ref="A15:F15"/>
  </mergeCells>
  <phoneticPr fontId="2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workbookViewId="0">
      <pane xSplit="2" ySplit="1" topLeftCell="P2" activePane="bottomRight" state="frozen"/>
      <selection pane="topRight"/>
      <selection pane="bottomLeft"/>
      <selection pane="bottomRight" activeCell="Y1" sqref="Y1"/>
    </sheetView>
  </sheetViews>
  <sheetFormatPr defaultColWidth="11" defaultRowHeight="13.5"/>
  <cols>
    <col min="1" max="1" width="5.125" style="25" customWidth="1"/>
    <col min="2" max="2" width="18" customWidth="1"/>
    <col min="3" max="10" width="12.5" customWidth="1"/>
    <col min="11" max="11" width="12" customWidth="1"/>
    <col min="13" max="13" width="11" style="97"/>
    <col min="18" max="18" width="11.5" customWidth="1"/>
  </cols>
  <sheetData>
    <row r="1" spans="1:25">
      <c r="A1" s="98" t="s">
        <v>1</v>
      </c>
      <c r="B1" s="99" t="s">
        <v>52</v>
      </c>
      <c r="C1" s="99" t="s">
        <v>53</v>
      </c>
      <c r="D1" s="100" t="s">
        <v>54</v>
      </c>
      <c r="E1" s="100" t="s">
        <v>55</v>
      </c>
      <c r="F1" s="99" t="s">
        <v>56</v>
      </c>
      <c r="G1" s="99" t="s">
        <v>57</v>
      </c>
      <c r="H1" s="99" t="s">
        <v>58</v>
      </c>
      <c r="I1" s="99" t="s">
        <v>59</v>
      </c>
      <c r="J1" s="99" t="s">
        <v>60</v>
      </c>
      <c r="K1" s="106" t="s">
        <v>61</v>
      </c>
      <c r="L1" s="106" t="s">
        <v>62</v>
      </c>
      <c r="M1" s="107">
        <v>42919</v>
      </c>
      <c r="N1" s="108">
        <v>42920</v>
      </c>
      <c r="O1" s="109">
        <v>42921</v>
      </c>
      <c r="P1" s="109">
        <v>42922</v>
      </c>
      <c r="Q1" s="109">
        <v>42923</v>
      </c>
      <c r="R1" s="106" t="s">
        <v>63</v>
      </c>
      <c r="S1" s="106" t="s">
        <v>64</v>
      </c>
      <c r="T1" s="108">
        <v>42926</v>
      </c>
      <c r="U1" s="108">
        <v>42927</v>
      </c>
      <c r="V1" s="109">
        <v>42928</v>
      </c>
      <c r="W1" s="109">
        <v>42929</v>
      </c>
      <c r="X1" s="108">
        <v>42930</v>
      </c>
      <c r="Y1" s="174" t="s">
        <v>608</v>
      </c>
    </row>
    <row r="2" spans="1:25" ht="14.25">
      <c r="A2" s="43">
        <v>1</v>
      </c>
      <c r="B2" s="44" t="s">
        <v>65</v>
      </c>
      <c r="C2" s="101">
        <v>1.03E-2</v>
      </c>
      <c r="D2" s="101">
        <v>1.1070110701107E-2</v>
      </c>
      <c r="E2" s="102">
        <v>5.0167224080267603E-3</v>
      </c>
      <c r="F2" s="102">
        <v>5.73355817875211E-3</v>
      </c>
      <c r="G2" s="102">
        <v>9.7363083164300201E-3</v>
      </c>
      <c r="H2" s="101">
        <v>1.6241299303944301E-2</v>
      </c>
      <c r="I2" s="101">
        <v>1.23402379903041E-2</v>
      </c>
      <c r="J2" s="102">
        <v>6.8819481206987797E-3</v>
      </c>
      <c r="K2" s="104">
        <v>9.5602294455066905E-3</v>
      </c>
      <c r="L2" s="104">
        <v>0</v>
      </c>
      <c r="M2" s="105">
        <v>6.0070671378091899E-3</v>
      </c>
      <c r="N2" s="104">
        <v>1.2136974425661E-2</v>
      </c>
      <c r="O2" s="110">
        <v>5.6034482758620698E-3</v>
      </c>
      <c r="P2" s="110">
        <v>6.7057837384744299E-3</v>
      </c>
      <c r="Q2" s="104">
        <v>5.9363194819212102E-3</v>
      </c>
      <c r="R2" s="104">
        <v>7.59734093067426E-3</v>
      </c>
      <c r="S2" s="104">
        <v>6.4935064935064896E-3</v>
      </c>
      <c r="T2" s="116">
        <v>3.83141762452107E-3</v>
      </c>
      <c r="U2" s="104">
        <v>2.07900207900208E-3</v>
      </c>
      <c r="V2" s="104">
        <v>2.76370336250576E-3</v>
      </c>
      <c r="W2" s="104">
        <v>0</v>
      </c>
      <c r="X2" s="104">
        <v>2.22841225626741E-3</v>
      </c>
      <c r="Y2" s="104">
        <v>0</v>
      </c>
    </row>
    <row r="3" spans="1:25">
      <c r="A3" s="43">
        <v>2</v>
      </c>
      <c r="B3" s="45" t="s">
        <v>66</v>
      </c>
      <c r="C3" s="101">
        <v>6.1054202564276498E-4</v>
      </c>
      <c r="D3" s="102">
        <v>4.6210720887245802E-4</v>
      </c>
      <c r="E3" s="102">
        <v>1.58793171893609E-3</v>
      </c>
      <c r="F3" s="102">
        <v>7.2456767462081002E-4</v>
      </c>
      <c r="G3" s="102">
        <v>8.6105675146771002E-4</v>
      </c>
      <c r="H3" s="101">
        <v>6.2864327351697298E-4</v>
      </c>
      <c r="I3" s="101">
        <v>1.1297182349813901E-3</v>
      </c>
      <c r="J3" s="102">
        <v>8.1366965012204999E-4</v>
      </c>
      <c r="K3" s="104">
        <v>5.7183702644746201E-4</v>
      </c>
      <c r="L3" s="104">
        <v>0</v>
      </c>
      <c r="M3" s="105">
        <v>1.0287007509515501E-3</v>
      </c>
      <c r="N3" s="104">
        <v>5.0758558456939795E-4</v>
      </c>
      <c r="O3" s="104">
        <v>7.5604838709677396E-4</v>
      </c>
      <c r="P3" s="104">
        <v>6.3147259408941699E-4</v>
      </c>
      <c r="Q3" s="104">
        <v>1.48809523809524E-3</v>
      </c>
      <c r="R3" s="104">
        <v>1.1045147038519899E-3</v>
      </c>
      <c r="S3" s="104">
        <v>8.8691796008869201E-4</v>
      </c>
      <c r="T3" s="116">
        <v>4.9956855443026498E-4</v>
      </c>
      <c r="U3" s="104">
        <v>1.19277519027604E-3</v>
      </c>
      <c r="V3" s="104">
        <v>1.36935142537035E-3</v>
      </c>
      <c r="W3" s="104">
        <v>9.1329413779325298E-4</v>
      </c>
      <c r="X3" s="104">
        <v>1.6434979113880701E-3</v>
      </c>
      <c r="Y3" s="104">
        <v>4.1272799893489545E-3</v>
      </c>
    </row>
    <row r="4" spans="1:25">
      <c r="A4" s="43">
        <v>3</v>
      </c>
      <c r="B4" s="45" t="s">
        <v>67</v>
      </c>
      <c r="C4" s="101" t="s">
        <v>68</v>
      </c>
      <c r="D4" s="102"/>
      <c r="E4" s="102"/>
      <c r="F4" s="103" t="s">
        <v>68</v>
      </c>
      <c r="G4" s="102" t="s">
        <v>68</v>
      </c>
      <c r="H4" s="101" t="s">
        <v>68</v>
      </c>
      <c r="I4" s="101" t="s">
        <v>68</v>
      </c>
      <c r="J4" s="102"/>
      <c r="K4" s="104" t="s">
        <v>68</v>
      </c>
      <c r="L4" s="104" t="s">
        <v>68</v>
      </c>
      <c r="M4" s="105" t="s">
        <v>68</v>
      </c>
      <c r="N4" s="104" t="s">
        <v>68</v>
      </c>
      <c r="O4" s="104" t="s">
        <v>68</v>
      </c>
      <c r="P4" s="104" t="s">
        <v>68</v>
      </c>
      <c r="Q4" s="104" t="s">
        <v>68</v>
      </c>
      <c r="R4" s="104"/>
      <c r="T4" s="116" t="s">
        <v>68</v>
      </c>
      <c r="U4" s="104" t="s">
        <v>68</v>
      </c>
      <c r="V4" s="104" t="s">
        <v>68</v>
      </c>
      <c r="W4" s="104" t="s">
        <v>68</v>
      </c>
      <c r="X4" s="104" t="s">
        <v>68</v>
      </c>
      <c r="Y4" s="10"/>
    </row>
    <row r="5" spans="1:25">
      <c r="A5" s="43">
        <v>4</v>
      </c>
      <c r="B5" s="45" t="s">
        <v>69</v>
      </c>
      <c r="C5" s="101" t="s">
        <v>68</v>
      </c>
      <c r="D5" s="102"/>
      <c r="E5" s="102"/>
      <c r="F5" s="103" t="s">
        <v>68</v>
      </c>
      <c r="G5" s="102" t="s">
        <v>68</v>
      </c>
      <c r="H5" s="101" t="s">
        <v>68</v>
      </c>
      <c r="I5" s="101" t="s">
        <v>68</v>
      </c>
      <c r="J5" s="102"/>
      <c r="K5" s="104" t="s">
        <v>68</v>
      </c>
      <c r="L5" s="104" t="s">
        <v>68</v>
      </c>
      <c r="M5" s="105" t="s">
        <v>68</v>
      </c>
      <c r="N5" s="104" t="s">
        <v>68</v>
      </c>
      <c r="O5" s="104" t="s">
        <v>68</v>
      </c>
      <c r="P5" s="104" t="s">
        <v>68</v>
      </c>
      <c r="Q5" s="104" t="s">
        <v>68</v>
      </c>
      <c r="R5" s="104"/>
      <c r="S5" s="104"/>
      <c r="T5" s="116" t="s">
        <v>68</v>
      </c>
      <c r="U5" s="104" t="s">
        <v>68</v>
      </c>
      <c r="V5" s="104" t="s">
        <v>68</v>
      </c>
      <c r="W5" s="104" t="s">
        <v>68</v>
      </c>
      <c r="X5" s="104" t="s">
        <v>68</v>
      </c>
      <c r="Y5" s="104"/>
    </row>
    <row r="6" spans="1:25">
      <c r="A6" s="43">
        <v>5</v>
      </c>
      <c r="B6" s="74" t="s">
        <v>70</v>
      </c>
      <c r="C6" s="101">
        <v>7.9000000000000008E-3</v>
      </c>
      <c r="D6" s="101">
        <v>1.6000000000000001E-3</v>
      </c>
      <c r="E6" s="102">
        <v>0</v>
      </c>
      <c r="F6" s="102">
        <v>1.04712041884817E-3</v>
      </c>
      <c r="G6" s="102">
        <v>1.31233595800525E-3</v>
      </c>
      <c r="H6" s="101">
        <v>1.2077294685990301E-3</v>
      </c>
      <c r="I6" s="101">
        <v>0</v>
      </c>
      <c r="J6" s="102">
        <v>0</v>
      </c>
      <c r="K6" s="104">
        <v>3.0674846625766898E-3</v>
      </c>
      <c r="L6" s="104">
        <v>6.6666666666666697E-3</v>
      </c>
      <c r="M6" s="105">
        <v>0</v>
      </c>
      <c r="N6" s="104">
        <v>2.14822771213749E-3</v>
      </c>
      <c r="O6" s="104">
        <v>2.2962112514351299E-3</v>
      </c>
      <c r="P6" s="104">
        <v>0</v>
      </c>
      <c r="Q6" s="104">
        <v>0</v>
      </c>
      <c r="R6" s="104">
        <v>0</v>
      </c>
      <c r="S6" s="104">
        <v>0</v>
      </c>
      <c r="T6" s="116">
        <v>0</v>
      </c>
      <c r="U6" s="104">
        <v>9.8716683119447202E-4</v>
      </c>
      <c r="V6" s="104">
        <v>0</v>
      </c>
      <c r="W6" s="104">
        <v>0</v>
      </c>
      <c r="X6" s="104">
        <v>1.20048019207683E-3</v>
      </c>
      <c r="Y6" s="104">
        <v>0</v>
      </c>
    </row>
    <row r="7" spans="1:25">
      <c r="A7" s="43">
        <v>6</v>
      </c>
      <c r="B7" s="74" t="s">
        <v>71</v>
      </c>
      <c r="C7" s="101">
        <v>1.8E-3</v>
      </c>
      <c r="D7" s="101">
        <v>8.9999999999999998E-4</v>
      </c>
      <c r="E7" s="102">
        <v>3.2051282051282098E-3</v>
      </c>
      <c r="F7" s="102">
        <v>1.65140369313917E-3</v>
      </c>
      <c r="G7" s="102">
        <v>7.7220077220077198E-4</v>
      </c>
      <c r="H7" s="101">
        <v>3.5167926850712201E-4</v>
      </c>
      <c r="I7" s="101">
        <v>2.74536719286205E-3</v>
      </c>
      <c r="J7" s="102">
        <v>2.2870211549456802E-3</v>
      </c>
      <c r="K7" s="104">
        <v>2.8818443804034602E-3</v>
      </c>
      <c r="L7" s="104">
        <v>2.4844720496894398E-3</v>
      </c>
      <c r="M7" s="105">
        <v>1.09959158027019E-3</v>
      </c>
      <c r="N7" s="104">
        <v>4.9723756906077301E-3</v>
      </c>
      <c r="O7" s="104">
        <v>2.7717283706196801E-3</v>
      </c>
      <c r="P7" s="104">
        <v>1.8094089264173701E-3</v>
      </c>
      <c r="Q7" s="104">
        <v>3.7602820211515898E-3</v>
      </c>
      <c r="R7" s="104">
        <v>2.2133687472332898E-3</v>
      </c>
      <c r="S7" s="104">
        <v>1.35869565217391E-3</v>
      </c>
      <c r="T7" s="116">
        <v>1.8250395425234199E-3</v>
      </c>
      <c r="U7" s="104">
        <v>4.1093442915847798E-3</v>
      </c>
      <c r="V7" s="104">
        <v>1.7003589646703201E-3</v>
      </c>
      <c r="W7" s="104">
        <v>3.4545454545454502E-3</v>
      </c>
      <c r="X7" s="104">
        <v>2.3118957545187101E-3</v>
      </c>
      <c r="Y7" s="104">
        <v>3.5183737294761531E-3</v>
      </c>
    </row>
    <row r="8" spans="1:25">
      <c r="A8" s="43">
        <v>7</v>
      </c>
      <c r="B8" s="74" t="s">
        <v>72</v>
      </c>
      <c r="C8" s="101">
        <v>0</v>
      </c>
      <c r="D8" s="101">
        <v>0</v>
      </c>
      <c r="E8" s="102">
        <v>0</v>
      </c>
      <c r="F8" s="102">
        <v>3.2102728731942202E-3</v>
      </c>
      <c r="G8" s="102">
        <v>2.66666666666667E-3</v>
      </c>
      <c r="H8" s="101">
        <v>0</v>
      </c>
      <c r="I8" s="101">
        <v>2.80112044817927E-3</v>
      </c>
      <c r="J8" s="102">
        <v>1.24555160142349E-2</v>
      </c>
      <c r="K8" s="104">
        <v>0</v>
      </c>
      <c r="L8" s="104">
        <v>0</v>
      </c>
      <c r="M8" s="105">
        <v>0</v>
      </c>
      <c r="N8" s="104">
        <v>0</v>
      </c>
      <c r="O8" s="104">
        <v>3.8986354775828501E-3</v>
      </c>
      <c r="P8" s="104">
        <v>0</v>
      </c>
      <c r="Q8" s="104">
        <v>4.65116279069767E-3</v>
      </c>
      <c r="R8" s="104">
        <v>0</v>
      </c>
      <c r="S8" s="104">
        <v>0</v>
      </c>
      <c r="T8" s="116">
        <v>0</v>
      </c>
      <c r="U8" s="104">
        <v>0</v>
      </c>
      <c r="V8" s="104">
        <v>0</v>
      </c>
      <c r="W8" s="104">
        <v>0</v>
      </c>
      <c r="X8" s="104">
        <v>1.05485232067511E-2</v>
      </c>
      <c r="Y8" s="104">
        <v>0</v>
      </c>
    </row>
    <row r="9" spans="1:25">
      <c r="A9" s="43">
        <v>8</v>
      </c>
      <c r="B9" s="74" t="s">
        <v>73</v>
      </c>
      <c r="C9" s="101">
        <v>4.5999999999999999E-3</v>
      </c>
      <c r="D9" s="101">
        <v>0</v>
      </c>
      <c r="E9" s="102">
        <v>0</v>
      </c>
      <c r="F9" s="102">
        <v>1.2070006035003E-3</v>
      </c>
      <c r="G9" s="102">
        <v>0</v>
      </c>
      <c r="H9" s="101">
        <v>0</v>
      </c>
      <c r="I9" s="101">
        <v>0</v>
      </c>
      <c r="J9" s="102">
        <v>0</v>
      </c>
      <c r="K9" s="104">
        <v>0</v>
      </c>
      <c r="L9" s="104">
        <v>0</v>
      </c>
      <c r="M9" s="105">
        <v>0</v>
      </c>
      <c r="N9" s="104">
        <v>0</v>
      </c>
      <c r="O9" s="104">
        <v>0</v>
      </c>
      <c r="P9" s="104">
        <v>0</v>
      </c>
      <c r="Q9" s="104">
        <v>0</v>
      </c>
      <c r="R9" s="104">
        <v>0</v>
      </c>
      <c r="S9" s="104">
        <v>0</v>
      </c>
      <c r="T9" s="116">
        <v>0</v>
      </c>
      <c r="U9" s="104">
        <v>5.8173356602676004E-4</v>
      </c>
      <c r="V9" s="104">
        <v>0</v>
      </c>
      <c r="W9" s="104">
        <v>0</v>
      </c>
      <c r="X9" s="104">
        <v>0</v>
      </c>
      <c r="Y9" s="104">
        <v>0</v>
      </c>
    </row>
    <row r="10" spans="1:25">
      <c r="A10" s="43">
        <v>9</v>
      </c>
      <c r="B10" s="74" t="s">
        <v>74</v>
      </c>
      <c r="C10" s="101">
        <v>4.0000000000000001E-3</v>
      </c>
      <c r="D10" s="101">
        <v>0</v>
      </c>
      <c r="E10" s="102">
        <v>3.6900369003690001E-3</v>
      </c>
      <c r="F10" s="102">
        <v>1.04712041884817E-3</v>
      </c>
      <c r="G10" s="102">
        <v>6.5616797900262499E-4</v>
      </c>
      <c r="H10" s="101">
        <v>1.2077294685990301E-3</v>
      </c>
      <c r="I10" s="101">
        <v>2.3696682464455E-3</v>
      </c>
      <c r="J10" s="102">
        <v>0</v>
      </c>
      <c r="K10" s="104">
        <v>0</v>
      </c>
      <c r="L10" s="104">
        <v>6.6666666666666697E-3</v>
      </c>
      <c r="M10" s="105">
        <v>1.0277492291880801E-3</v>
      </c>
      <c r="N10" s="104">
        <v>2.14822771213749E-3</v>
      </c>
      <c r="O10" s="104">
        <v>0</v>
      </c>
      <c r="P10" s="104">
        <v>0</v>
      </c>
      <c r="Q10" s="104">
        <v>0</v>
      </c>
      <c r="R10" s="104">
        <v>0</v>
      </c>
      <c r="S10" s="104">
        <v>0</v>
      </c>
      <c r="T10" s="116">
        <v>0</v>
      </c>
      <c r="U10" s="104">
        <v>0</v>
      </c>
      <c r="V10" s="104">
        <v>0</v>
      </c>
      <c r="W10" s="104">
        <v>0</v>
      </c>
      <c r="X10" s="104">
        <v>0</v>
      </c>
      <c r="Y10" s="104">
        <v>0</v>
      </c>
    </row>
    <row r="11" spans="1:25">
      <c r="A11" s="43">
        <v>10</v>
      </c>
      <c r="B11" s="45" t="s">
        <v>75</v>
      </c>
      <c r="C11" s="101">
        <v>2.7000000000000001E-3</v>
      </c>
      <c r="D11" s="101">
        <v>0</v>
      </c>
      <c r="E11" s="102">
        <v>0</v>
      </c>
      <c r="F11" s="102">
        <v>0</v>
      </c>
      <c r="G11" s="102">
        <v>0</v>
      </c>
      <c r="H11" s="101">
        <v>0</v>
      </c>
      <c r="I11" s="101">
        <v>2.9673590504451001E-3</v>
      </c>
      <c r="J11" s="102">
        <v>0</v>
      </c>
      <c r="K11" s="104">
        <v>0</v>
      </c>
      <c r="L11" s="104">
        <v>0</v>
      </c>
      <c r="M11" s="105">
        <v>0</v>
      </c>
      <c r="N11" s="104">
        <v>7.0588235294117598E-3</v>
      </c>
      <c r="O11" s="104">
        <v>0</v>
      </c>
      <c r="P11" s="104">
        <v>0</v>
      </c>
      <c r="Q11" s="104">
        <v>0</v>
      </c>
      <c r="R11" s="104">
        <v>0</v>
      </c>
      <c r="S11" s="104">
        <v>0</v>
      </c>
      <c r="T11" s="116">
        <v>0</v>
      </c>
      <c r="U11" s="104">
        <v>0</v>
      </c>
      <c r="V11" s="104">
        <v>0</v>
      </c>
      <c r="W11" s="104">
        <v>0</v>
      </c>
      <c r="X11" s="104">
        <v>0</v>
      </c>
      <c r="Y11" s="104">
        <v>0</v>
      </c>
    </row>
    <row r="12" spans="1:25">
      <c r="A12" s="43">
        <v>11</v>
      </c>
      <c r="B12" s="45" t="s">
        <v>76</v>
      </c>
      <c r="C12" s="101">
        <v>1.1999999999999999E-3</v>
      </c>
      <c r="D12" s="101">
        <v>1E-4</v>
      </c>
      <c r="E12" s="102">
        <v>7.9396585946804295E-4</v>
      </c>
      <c r="F12" s="102">
        <v>4.3474060477248603E-4</v>
      </c>
      <c r="G12" s="102">
        <v>7.8277886497064595E-5</v>
      </c>
      <c r="H12" s="101">
        <v>9.7153960452623202E-4</v>
      </c>
      <c r="I12" s="101">
        <v>5.9808612440191396E-4</v>
      </c>
      <c r="J12" s="102">
        <v>1.1391375101708701E-3</v>
      </c>
      <c r="K12" s="104">
        <v>7.14796283059328E-4</v>
      </c>
      <c r="L12" s="104">
        <v>4.5146726862302502E-4</v>
      </c>
      <c r="M12" s="105">
        <v>4.1148030038061902E-4</v>
      </c>
      <c r="N12" s="104">
        <v>3.38390389712932E-4</v>
      </c>
      <c r="O12" s="104">
        <v>5.6703629032258101E-4</v>
      </c>
      <c r="P12" s="104">
        <v>1.2629451881788299E-4</v>
      </c>
      <c r="Q12" s="104">
        <v>7.4404761904761898E-5</v>
      </c>
      <c r="R12" s="104">
        <v>2.76128675962999E-4</v>
      </c>
      <c r="S12" s="104">
        <v>0</v>
      </c>
      <c r="T12" s="116">
        <v>2.7249193878014398E-4</v>
      </c>
      <c r="U12" s="104">
        <v>1.7039645575371999E-4</v>
      </c>
      <c r="V12" s="104">
        <v>3.1121623303871502E-4</v>
      </c>
      <c r="W12" s="104">
        <v>2.8540441806039198E-4</v>
      </c>
      <c r="X12" s="104">
        <v>0</v>
      </c>
      <c r="Y12" s="104">
        <v>1.3313806417254693E-4</v>
      </c>
    </row>
    <row r="13" spans="1:25">
      <c r="A13" s="43">
        <v>12</v>
      </c>
      <c r="B13" s="45" t="s">
        <v>77</v>
      </c>
      <c r="C13" s="79" t="s">
        <v>68</v>
      </c>
      <c r="D13" s="79" t="s">
        <v>68</v>
      </c>
      <c r="E13" s="79"/>
      <c r="F13" s="79" t="s">
        <v>68</v>
      </c>
      <c r="G13" s="79" t="s">
        <v>68</v>
      </c>
      <c r="H13" s="79" t="s">
        <v>68</v>
      </c>
      <c r="I13" s="79" t="s">
        <v>68</v>
      </c>
      <c r="J13" s="79" t="s">
        <v>68</v>
      </c>
      <c r="K13" s="111" t="s">
        <v>68</v>
      </c>
      <c r="L13" s="111" t="s">
        <v>68</v>
      </c>
      <c r="M13" s="112" t="s">
        <v>68</v>
      </c>
      <c r="N13" s="111" t="s">
        <v>68</v>
      </c>
      <c r="O13" s="79" t="s">
        <v>68</v>
      </c>
      <c r="P13" s="79" t="s">
        <v>68</v>
      </c>
      <c r="Q13" s="79" t="s">
        <v>68</v>
      </c>
      <c r="R13" s="79" t="s">
        <v>68</v>
      </c>
      <c r="S13" s="79" t="s">
        <v>68</v>
      </c>
      <c r="T13" s="79" t="s">
        <v>68</v>
      </c>
      <c r="U13" s="117" t="s">
        <v>68</v>
      </c>
      <c r="V13" s="117" t="s">
        <v>68</v>
      </c>
      <c r="W13" s="117" t="s">
        <v>68</v>
      </c>
      <c r="X13" s="117" t="s">
        <v>68</v>
      </c>
      <c r="Y13" s="79" t="s">
        <v>68</v>
      </c>
    </row>
    <row r="14" spans="1:25">
      <c r="A14" s="43">
        <v>13</v>
      </c>
      <c r="B14" s="45" t="s">
        <v>78</v>
      </c>
      <c r="C14" s="79" t="s">
        <v>68</v>
      </c>
      <c r="D14" s="79" t="s">
        <v>68</v>
      </c>
      <c r="E14" s="79"/>
      <c r="F14" s="79" t="s">
        <v>68</v>
      </c>
      <c r="G14" s="79" t="s">
        <v>68</v>
      </c>
      <c r="H14" s="79" t="s">
        <v>68</v>
      </c>
      <c r="I14" s="79" t="s">
        <v>68</v>
      </c>
      <c r="J14" s="79" t="s">
        <v>68</v>
      </c>
      <c r="K14" s="111" t="s">
        <v>68</v>
      </c>
      <c r="L14" s="111" t="s">
        <v>68</v>
      </c>
      <c r="M14" s="112" t="s">
        <v>68</v>
      </c>
      <c r="N14" s="111" t="s">
        <v>68</v>
      </c>
      <c r="O14" s="79" t="s">
        <v>68</v>
      </c>
      <c r="P14" s="79" t="s">
        <v>68</v>
      </c>
      <c r="Q14" s="79" t="s">
        <v>68</v>
      </c>
      <c r="R14" s="79" t="s">
        <v>68</v>
      </c>
      <c r="S14" s="79" t="s">
        <v>68</v>
      </c>
      <c r="T14" s="79" t="s">
        <v>68</v>
      </c>
      <c r="U14" s="117" t="s">
        <v>68</v>
      </c>
      <c r="V14" s="117" t="s">
        <v>68</v>
      </c>
      <c r="W14" s="117" t="s">
        <v>68</v>
      </c>
      <c r="X14" s="117" t="s">
        <v>68</v>
      </c>
      <c r="Y14" s="79" t="s">
        <v>68</v>
      </c>
    </row>
    <row r="15" spans="1:25">
      <c r="A15" s="43">
        <v>14</v>
      </c>
      <c r="B15" s="45" t="s">
        <v>79</v>
      </c>
      <c r="C15" s="101">
        <v>8.5000000000000006E-3</v>
      </c>
      <c r="D15" s="101">
        <v>5.7999999999999996E-3</v>
      </c>
      <c r="E15" s="101">
        <v>6.7487098054783597E-3</v>
      </c>
      <c r="F15" s="104">
        <v>4.0575789778765298E-3</v>
      </c>
      <c r="G15" s="104">
        <v>5.8708414872798396E-3</v>
      </c>
      <c r="H15" s="73">
        <v>4.5719510801234403E-3</v>
      </c>
      <c r="I15" s="101">
        <v>5.5156831472620901E-3</v>
      </c>
      <c r="J15" s="104">
        <v>4.8006509357201004E-3</v>
      </c>
      <c r="K15" s="104">
        <v>5.8613295210864901E-3</v>
      </c>
      <c r="L15" s="104">
        <v>3.16027088036117E-3</v>
      </c>
      <c r="M15" s="105">
        <v>4.0119329287110397E-3</v>
      </c>
      <c r="N15" s="104">
        <v>6.7114093959731499E-3</v>
      </c>
      <c r="O15" s="104">
        <v>6.3004032258064504E-3</v>
      </c>
      <c r="P15" s="104">
        <v>3.7888355645365E-3</v>
      </c>
      <c r="Q15" s="104">
        <v>6.0267857142857102E-3</v>
      </c>
      <c r="R15" s="104">
        <v>6.6270882231119696E-3</v>
      </c>
      <c r="S15" s="104">
        <v>6.6518847006651902E-3</v>
      </c>
      <c r="T15" s="116">
        <v>4.4052863436123404E-3</v>
      </c>
      <c r="U15" s="104">
        <v>6.0774735885493602E-3</v>
      </c>
      <c r="V15" s="104">
        <v>7.2824598531059399E-3</v>
      </c>
      <c r="W15" s="104">
        <v>6.6213824990010803E-3</v>
      </c>
      <c r="X15" s="104">
        <v>8.3544477162226898E-3</v>
      </c>
      <c r="Y15" s="104">
        <v>9.3196644920782844E-3</v>
      </c>
    </row>
    <row r="16" spans="1:25">
      <c r="A16" s="19" t="s">
        <v>68</v>
      </c>
      <c r="B16" s="10" t="s">
        <v>68</v>
      </c>
      <c r="C16" s="102"/>
      <c r="D16" s="102"/>
      <c r="E16" s="102"/>
      <c r="F16" s="102"/>
      <c r="G16" s="102"/>
      <c r="H16" s="102"/>
      <c r="I16" s="102"/>
      <c r="J16" s="102"/>
      <c r="K16" s="10"/>
      <c r="L16" s="10"/>
      <c r="M16" s="113"/>
      <c r="N16" s="10"/>
      <c r="O16" s="10"/>
      <c r="P16" s="10"/>
      <c r="Q16" s="10"/>
      <c r="R16" s="10"/>
      <c r="S16" s="10"/>
      <c r="T16" s="10"/>
      <c r="U16" s="10"/>
      <c r="V16" s="10"/>
      <c r="W16" s="10"/>
      <c r="Y16" s="10"/>
    </row>
    <row r="17" spans="1:26">
      <c r="A17" s="19">
        <v>1</v>
      </c>
      <c r="B17" s="10" t="s">
        <v>80</v>
      </c>
      <c r="C17" s="102">
        <v>2.8E-3</v>
      </c>
      <c r="D17" s="102">
        <v>4.8999999999999998E-3</v>
      </c>
      <c r="E17" s="102">
        <v>3.1758634378721701E-3</v>
      </c>
      <c r="F17" s="105">
        <v>1.73896241908994E-3</v>
      </c>
      <c r="G17" s="102">
        <v>2.9745596868884501E-3</v>
      </c>
      <c r="H17" s="104">
        <v>3.02891759058178E-3</v>
      </c>
      <c r="I17" s="104">
        <v>3.0568846358320001E-3</v>
      </c>
      <c r="J17" s="104">
        <v>1.95280716029292E-3</v>
      </c>
      <c r="K17" s="104">
        <v>2.1443888491779802E-3</v>
      </c>
      <c r="L17" s="104">
        <v>9.0293453724605004E-4</v>
      </c>
      <c r="M17" s="104">
        <v>2.0574015019031002E-3</v>
      </c>
      <c r="N17" s="104">
        <v>2.4251311262760101E-3</v>
      </c>
      <c r="O17" s="104">
        <v>1.70110887096774E-3</v>
      </c>
      <c r="P17" s="105">
        <v>1.83127052285931E-3</v>
      </c>
      <c r="Q17" s="104">
        <v>2.6785714285714299E-3</v>
      </c>
      <c r="R17" s="104">
        <v>2.2090294077039899E-3</v>
      </c>
      <c r="S17" s="104">
        <v>3.5000000000000001E-3</v>
      </c>
      <c r="T17" s="104">
        <v>1.2262137245106499E-3</v>
      </c>
      <c r="U17" s="104">
        <v>1.87436101329092E-3</v>
      </c>
      <c r="V17" s="104">
        <v>1.9295406448400301E-3</v>
      </c>
      <c r="W17" s="104">
        <v>1.1416176722415701E-3</v>
      </c>
      <c r="X17" s="104">
        <v>2.05437238923509E-3</v>
      </c>
      <c r="Y17" s="104">
        <v>4.2604180535215017E-3</v>
      </c>
    </row>
    <row r="18" spans="1:26">
      <c r="A18" s="19">
        <v>2</v>
      </c>
      <c r="B18" s="10" t="s">
        <v>81</v>
      </c>
      <c r="C18" s="102">
        <v>4.4999999999999997E-3</v>
      </c>
      <c r="D18" s="102">
        <v>8.0000000000000004E-4</v>
      </c>
      <c r="E18" s="102">
        <v>2.7788805081381501E-3</v>
      </c>
      <c r="F18" s="105">
        <v>1.8838759540141001E-3</v>
      </c>
      <c r="G18" s="102">
        <v>2.8180039138943199E-3</v>
      </c>
      <c r="H18" s="104">
        <v>5.7149388501543004E-4</v>
      </c>
      <c r="I18" s="104">
        <v>1.8607123870281799E-3</v>
      </c>
      <c r="J18" s="104">
        <v>1.7087062652563099E-3</v>
      </c>
      <c r="K18" s="104">
        <v>3.0021443888491798E-3</v>
      </c>
      <c r="L18" s="104">
        <v>1.8058690744921001E-3</v>
      </c>
      <c r="M18" s="104">
        <v>1.5430511264273199E-3</v>
      </c>
      <c r="N18" s="104">
        <v>3.9478878799842103E-3</v>
      </c>
      <c r="O18" s="104">
        <v>4.0322580645161298E-3</v>
      </c>
      <c r="P18" s="104">
        <v>1.83127052285931E-3</v>
      </c>
      <c r="Q18" s="104">
        <v>3.27380952380952E-3</v>
      </c>
      <c r="R18" s="104">
        <v>4.1419301394449801E-3</v>
      </c>
      <c r="S18" s="104">
        <v>3.0999999999999999E-3</v>
      </c>
      <c r="T18" s="104">
        <v>2.9065806803215402E-3</v>
      </c>
      <c r="U18" s="104">
        <v>4.0327161195047104E-3</v>
      </c>
      <c r="V18" s="104">
        <v>5.0417029752271901E-3</v>
      </c>
      <c r="W18" s="104">
        <v>5.1943604086991304E-3</v>
      </c>
      <c r="X18" s="104">
        <v>6.3000753269875998E-3</v>
      </c>
      <c r="Y18" s="104">
        <v>4.9261083743842365E-3</v>
      </c>
    </row>
    <row r="19" spans="1:26">
      <c r="A19" s="19">
        <v>3</v>
      </c>
      <c r="B19" s="10" t="s">
        <v>82</v>
      </c>
      <c r="C19" s="102">
        <v>1.1999999999999999E-3</v>
      </c>
      <c r="D19" s="102">
        <v>1E-4</v>
      </c>
      <c r="E19" s="102">
        <v>7.9396585946804295E-4</v>
      </c>
      <c r="F19" s="105">
        <v>4.3474060477248603E-4</v>
      </c>
      <c r="G19" s="102">
        <v>7.8277886497064595E-5</v>
      </c>
      <c r="H19" s="104">
        <v>9.7153960452623202E-4</v>
      </c>
      <c r="I19" s="104">
        <v>5.9808612440191396E-4</v>
      </c>
      <c r="J19" s="104">
        <v>1.1391375101708701E-3</v>
      </c>
      <c r="K19" s="104">
        <v>7.14796283059328E-4</v>
      </c>
      <c r="L19" s="104">
        <v>4.5146726862302502E-4</v>
      </c>
      <c r="M19" s="105">
        <v>4.1148030038061902E-4</v>
      </c>
      <c r="N19" s="104">
        <v>3.38390389712932E-4</v>
      </c>
      <c r="O19" s="104">
        <v>5.6703629032258101E-4</v>
      </c>
      <c r="P19" s="104">
        <v>1.2629451881788299E-4</v>
      </c>
      <c r="Q19" s="104">
        <v>7.4404761904761898E-5</v>
      </c>
      <c r="R19" s="104">
        <v>2.76128675962999E-4</v>
      </c>
      <c r="S19" s="104">
        <v>0</v>
      </c>
      <c r="T19" s="104">
        <v>2.7249193878014398E-4</v>
      </c>
      <c r="U19" s="104">
        <v>1.7039645575371999E-4</v>
      </c>
      <c r="V19" s="104">
        <v>3.1121623303871502E-4</v>
      </c>
      <c r="W19" s="104">
        <v>2.8540441806039198E-4</v>
      </c>
      <c r="X19" s="104">
        <v>0</v>
      </c>
      <c r="Y19" s="104">
        <v>1.3313806417254693E-4</v>
      </c>
    </row>
    <row r="20" spans="1:26">
      <c r="X20" t="s">
        <v>68</v>
      </c>
    </row>
    <row r="21" spans="1:26">
      <c r="B21" t="s">
        <v>83</v>
      </c>
      <c r="C21" t="s">
        <v>68</v>
      </c>
    </row>
    <row r="22" spans="1:26">
      <c r="A22" s="43">
        <v>1</v>
      </c>
      <c r="B22" s="45" t="s">
        <v>84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114"/>
      <c r="N22" s="47"/>
      <c r="O22" s="47">
        <v>8</v>
      </c>
      <c r="P22" s="47">
        <v>8</v>
      </c>
      <c r="Q22" s="47">
        <v>4</v>
      </c>
      <c r="R22" s="47">
        <v>3</v>
      </c>
      <c r="S22" s="10">
        <v>4</v>
      </c>
      <c r="T22" s="10">
        <v>3</v>
      </c>
      <c r="U22" s="10">
        <v>0</v>
      </c>
      <c r="V22" s="10">
        <v>4</v>
      </c>
      <c r="W22" s="10">
        <v>0</v>
      </c>
      <c r="X22" s="10">
        <v>3</v>
      </c>
      <c r="Y22" s="10">
        <v>0</v>
      </c>
    </row>
    <row r="23" spans="1:26">
      <c r="A23" s="43">
        <v>2</v>
      </c>
      <c r="B23" s="45" t="s">
        <v>85</v>
      </c>
      <c r="C23" s="47"/>
      <c r="D23" s="47"/>
      <c r="E23" s="47"/>
      <c r="F23" s="47"/>
      <c r="G23" s="47"/>
      <c r="H23" s="47"/>
      <c r="I23" s="47"/>
      <c r="J23" s="47"/>
      <c r="K23" s="47" t="s">
        <v>68</v>
      </c>
      <c r="L23" s="47" t="s">
        <v>68</v>
      </c>
      <c r="M23" s="114" t="s">
        <v>68</v>
      </c>
      <c r="N23" s="47"/>
      <c r="O23" s="47">
        <v>2</v>
      </c>
      <c r="P23" s="47">
        <v>2</v>
      </c>
      <c r="Q23" s="47">
        <v>3</v>
      </c>
      <c r="R23" s="47">
        <v>3</v>
      </c>
      <c r="S23" s="10">
        <v>1</v>
      </c>
      <c r="T23" s="10">
        <v>2</v>
      </c>
      <c r="U23" s="10">
        <v>0</v>
      </c>
      <c r="V23" s="10">
        <v>21</v>
      </c>
      <c r="W23" s="10">
        <v>15</v>
      </c>
      <c r="X23" s="10">
        <v>15</v>
      </c>
      <c r="Y23" s="10">
        <v>29</v>
      </c>
    </row>
    <row r="24" spans="1:26">
      <c r="A24" s="43">
        <v>3</v>
      </c>
      <c r="B24" s="45" t="s">
        <v>86</v>
      </c>
      <c r="C24" s="47"/>
      <c r="D24" s="47"/>
      <c r="E24" s="47"/>
      <c r="F24" s="47"/>
      <c r="G24" s="47"/>
      <c r="H24" s="47"/>
      <c r="I24" s="47" t="s">
        <v>68</v>
      </c>
      <c r="J24" s="47" t="s">
        <v>68</v>
      </c>
      <c r="K24" s="47" t="s">
        <v>68</v>
      </c>
      <c r="L24" s="47" t="s">
        <v>68</v>
      </c>
      <c r="M24" s="114" t="s">
        <v>68</v>
      </c>
      <c r="N24" s="47"/>
      <c r="O24" s="47">
        <v>0</v>
      </c>
      <c r="P24" s="47">
        <v>0</v>
      </c>
      <c r="Q24" s="47">
        <v>1</v>
      </c>
      <c r="R24" s="47">
        <v>0</v>
      </c>
      <c r="S24" s="10">
        <v>1</v>
      </c>
      <c r="T24" s="10">
        <v>1</v>
      </c>
      <c r="U24" s="10">
        <v>0</v>
      </c>
      <c r="V24" s="10">
        <v>0</v>
      </c>
      <c r="W24" s="10">
        <v>2</v>
      </c>
      <c r="X24" s="10">
        <v>2</v>
      </c>
      <c r="Y24" s="10">
        <v>0</v>
      </c>
    </row>
    <row r="25" spans="1:26">
      <c r="J25" s="67" t="s">
        <v>68</v>
      </c>
      <c r="K25" s="67" t="s">
        <v>68</v>
      </c>
      <c r="L25" s="67" t="s">
        <v>68</v>
      </c>
      <c r="M25" s="115" t="s">
        <v>68</v>
      </c>
      <c r="N25" s="67" t="s">
        <v>68</v>
      </c>
    </row>
    <row r="27" spans="1:26">
      <c r="X27" s="67" t="s">
        <v>87</v>
      </c>
      <c r="Y27" t="s">
        <v>68</v>
      </c>
      <c r="Z27" s="67" t="s">
        <v>68</v>
      </c>
    </row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B1" workbookViewId="0">
      <selection activeCell="N22" sqref="N22"/>
    </sheetView>
  </sheetViews>
  <sheetFormatPr defaultColWidth="9" defaultRowHeight="13.5"/>
  <cols>
    <col min="1" max="1" width="5.125" style="25" customWidth="1"/>
    <col min="2" max="2" width="18" customWidth="1"/>
    <col min="4" max="4" width="18" customWidth="1"/>
    <col min="6" max="6" width="14.5" style="67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43" t="s">
        <v>1</v>
      </c>
      <c r="B1" s="45" t="s">
        <v>52</v>
      </c>
      <c r="C1" s="45" t="s">
        <v>88</v>
      </c>
      <c r="D1" s="45" t="s">
        <v>89</v>
      </c>
      <c r="E1" s="45" t="s">
        <v>90</v>
      </c>
      <c r="F1" s="68" t="s">
        <v>91</v>
      </c>
      <c r="G1" s="69" t="s">
        <v>92</v>
      </c>
      <c r="H1" s="70" t="s">
        <v>93</v>
      </c>
      <c r="I1" s="86" t="s">
        <v>94</v>
      </c>
      <c r="J1" s="87" t="s">
        <v>95</v>
      </c>
      <c r="K1" s="88" t="s">
        <v>96</v>
      </c>
      <c r="M1" s="45" t="s">
        <v>1</v>
      </c>
      <c r="N1" s="45" t="s">
        <v>97</v>
      </c>
      <c r="O1" s="45"/>
    </row>
    <row r="2" spans="1:15" s="21" customFormat="1">
      <c r="A2" s="71"/>
      <c r="B2" s="72"/>
      <c r="C2" s="72"/>
      <c r="D2" s="72"/>
      <c r="E2" s="72"/>
      <c r="F2" s="73"/>
      <c r="G2" s="72"/>
      <c r="H2" s="72"/>
      <c r="I2" s="72"/>
      <c r="J2" s="72"/>
      <c r="K2" s="72"/>
      <c r="M2" s="45">
        <v>1</v>
      </c>
      <c r="N2" s="45" t="s">
        <v>98</v>
      </c>
      <c r="O2" s="45">
        <v>864</v>
      </c>
    </row>
    <row r="3" spans="1:15" ht="14.25">
      <c r="A3" s="43">
        <v>1</v>
      </c>
      <c r="B3" s="44" t="s">
        <v>65</v>
      </c>
      <c r="C3" s="45">
        <f>'1号门诊故障统计'!C34+'2号门诊故障统计'!C56</f>
        <v>0</v>
      </c>
      <c r="D3" s="44" t="s">
        <v>99</v>
      </c>
      <c r="E3" s="74">
        <f>O2+O3</f>
        <v>1151</v>
      </c>
      <c r="F3" s="75">
        <f>C3/E3</f>
        <v>0</v>
      </c>
      <c r="G3" s="69">
        <f>C3</f>
        <v>0</v>
      </c>
      <c r="H3" s="76"/>
      <c r="I3" s="76"/>
      <c r="J3" s="76"/>
      <c r="K3" s="76"/>
      <c r="M3" s="45">
        <v>2</v>
      </c>
      <c r="N3" s="45" t="s">
        <v>100</v>
      </c>
      <c r="O3" s="45">
        <v>287</v>
      </c>
    </row>
    <row r="4" spans="1:15">
      <c r="A4" s="43">
        <v>2</v>
      </c>
      <c r="B4" s="45" t="s">
        <v>66</v>
      </c>
      <c r="C4" s="45">
        <f>'1号门诊故障统计'!C35+'2号门诊故障统计'!C57</f>
        <v>31</v>
      </c>
      <c r="D4" s="45" t="s">
        <v>101</v>
      </c>
      <c r="E4" s="74">
        <f>O20</f>
        <v>7511</v>
      </c>
      <c r="F4" s="75">
        <f t="shared" ref="F4:F16" si="0">C4/E4</f>
        <v>4.1272799893489545E-3</v>
      </c>
      <c r="G4" s="69">
        <f t="shared" ref="G4:G5" si="1">C4</f>
        <v>31</v>
      </c>
      <c r="H4" s="76"/>
      <c r="I4" s="76"/>
      <c r="J4" s="76"/>
      <c r="K4" s="76"/>
      <c r="M4" s="45">
        <v>3</v>
      </c>
      <c r="N4" s="45" t="s">
        <v>102</v>
      </c>
      <c r="O4" s="45">
        <v>1165</v>
      </c>
    </row>
    <row r="5" spans="1:15">
      <c r="A5" s="43">
        <v>3</v>
      </c>
      <c r="B5" s="45" t="s">
        <v>67</v>
      </c>
      <c r="C5" s="45">
        <f>'1号门诊故障统计'!C36+'2号门诊故障统计'!C58</f>
        <v>1</v>
      </c>
      <c r="D5" s="10" t="s">
        <v>103</v>
      </c>
      <c r="E5" s="77" t="s">
        <v>104</v>
      </c>
      <c r="F5" s="75" t="e">
        <f t="shared" si="0"/>
        <v>#VALUE!</v>
      </c>
      <c r="G5" s="69">
        <f t="shared" si="1"/>
        <v>1</v>
      </c>
      <c r="H5" s="76"/>
      <c r="I5" s="76"/>
      <c r="J5" s="76"/>
      <c r="K5" s="76"/>
      <c r="M5" s="45">
        <v>4</v>
      </c>
      <c r="N5" s="45" t="s">
        <v>105</v>
      </c>
      <c r="O5" s="45">
        <v>1036</v>
      </c>
    </row>
    <row r="6" spans="1:15">
      <c r="A6" s="43">
        <v>4</v>
      </c>
      <c r="B6" s="45" t="s">
        <v>69</v>
      </c>
      <c r="C6" s="45">
        <f>'1号门诊故障统计'!C37+'2号门诊故障统计'!C59</f>
        <v>0</v>
      </c>
      <c r="D6" s="77" t="s">
        <v>106</v>
      </c>
      <c r="E6" s="77" t="s">
        <v>104</v>
      </c>
      <c r="F6" s="75" t="e">
        <f t="shared" si="0"/>
        <v>#VALUE!</v>
      </c>
      <c r="G6" s="76"/>
      <c r="H6" s="70">
        <f>C6</f>
        <v>0</v>
      </c>
      <c r="I6" s="76"/>
      <c r="J6" s="76"/>
      <c r="K6" s="76"/>
      <c r="M6" s="45">
        <v>5</v>
      </c>
      <c r="N6" s="45" t="s">
        <v>107</v>
      </c>
      <c r="O6" s="45">
        <v>31</v>
      </c>
    </row>
    <row r="7" spans="1:15">
      <c r="A7" s="43">
        <v>5</v>
      </c>
      <c r="B7" s="45" t="s">
        <v>70</v>
      </c>
      <c r="C7" s="45">
        <f>'1号门诊故障统计'!C38+'2号门诊故障统计'!C60</f>
        <v>0</v>
      </c>
      <c r="D7" s="74" t="s">
        <v>108</v>
      </c>
      <c r="E7" s="45">
        <f>O11</f>
        <v>380</v>
      </c>
      <c r="F7" s="75">
        <f t="shared" si="0"/>
        <v>0</v>
      </c>
      <c r="G7" s="76"/>
      <c r="H7" s="70">
        <f t="shared" ref="H7:H12" si="2">C7</f>
        <v>0</v>
      </c>
      <c r="I7" s="76"/>
      <c r="J7" s="76"/>
      <c r="K7" s="76"/>
      <c r="M7" s="10">
        <v>6</v>
      </c>
      <c r="N7" s="10" t="s">
        <v>109</v>
      </c>
      <c r="O7" s="77"/>
    </row>
    <row r="8" spans="1:15">
      <c r="A8" s="43">
        <v>6</v>
      </c>
      <c r="B8" s="45" t="s">
        <v>71</v>
      </c>
      <c r="C8" s="45">
        <f>'1号门诊故障统计'!C39+'2号门诊故障统计'!C61</f>
        <v>9</v>
      </c>
      <c r="D8" s="45" t="s">
        <v>110</v>
      </c>
      <c r="E8" s="45">
        <f>O10</f>
        <v>2558</v>
      </c>
      <c r="F8" s="75">
        <f t="shared" si="0"/>
        <v>3.5183737294761531E-3</v>
      </c>
      <c r="G8" s="76"/>
      <c r="H8" s="70">
        <f t="shared" si="2"/>
        <v>9</v>
      </c>
      <c r="I8" s="76"/>
      <c r="J8" s="76"/>
      <c r="K8" s="76"/>
      <c r="M8" s="45">
        <v>7</v>
      </c>
      <c r="N8" s="45" t="s">
        <v>111</v>
      </c>
      <c r="O8" s="45"/>
    </row>
    <row r="9" spans="1:15">
      <c r="A9" s="43">
        <v>7</v>
      </c>
      <c r="B9" s="45" t="s">
        <v>72</v>
      </c>
      <c r="C9" s="45">
        <f>'1号门诊故障统计'!C40+'2号门诊故障统计'!C62</f>
        <v>0</v>
      </c>
      <c r="D9" s="74" t="s">
        <v>112</v>
      </c>
      <c r="E9" s="74">
        <f>O3</f>
        <v>287</v>
      </c>
      <c r="F9" s="75">
        <f t="shared" si="0"/>
        <v>0</v>
      </c>
      <c r="G9" s="76"/>
      <c r="H9" s="70">
        <f t="shared" si="2"/>
        <v>0</v>
      </c>
      <c r="I9" s="76"/>
      <c r="J9" s="76"/>
      <c r="K9" s="76"/>
      <c r="M9" s="10">
        <v>8</v>
      </c>
      <c r="N9" s="10" t="s">
        <v>113</v>
      </c>
      <c r="O9" s="77"/>
    </row>
    <row r="10" spans="1:15">
      <c r="A10" s="43">
        <v>8</v>
      </c>
      <c r="B10" s="45" t="s">
        <v>73</v>
      </c>
      <c r="C10" s="45">
        <f>'1号门诊故障统计'!C41+'2号门诊故障统计'!C63</f>
        <v>0</v>
      </c>
      <c r="D10" s="74" t="s">
        <v>114</v>
      </c>
      <c r="E10" s="45">
        <f>O12+O15</f>
        <v>934</v>
      </c>
      <c r="F10" s="75">
        <f t="shared" si="0"/>
        <v>0</v>
      </c>
      <c r="G10" s="76"/>
      <c r="H10" s="70">
        <f t="shared" si="2"/>
        <v>0</v>
      </c>
      <c r="I10" s="76"/>
      <c r="J10" s="76"/>
      <c r="K10" s="76"/>
      <c r="M10" s="45">
        <v>9</v>
      </c>
      <c r="N10" s="45" t="s">
        <v>115</v>
      </c>
      <c r="O10" s="45">
        <v>2558</v>
      </c>
    </row>
    <row r="11" spans="1:15">
      <c r="A11" s="43">
        <v>9</v>
      </c>
      <c r="B11" s="45" t="s">
        <v>74</v>
      </c>
      <c r="C11" s="45">
        <f>'1号门诊故障统计'!C42+'2号门诊故障统计'!C64</f>
        <v>0</v>
      </c>
      <c r="D11" s="74" t="s">
        <v>108</v>
      </c>
      <c r="E11" s="45">
        <f>O11</f>
        <v>380</v>
      </c>
      <c r="F11" s="75">
        <f t="shared" si="0"/>
        <v>0</v>
      </c>
      <c r="G11" s="76"/>
      <c r="H11" s="70">
        <f t="shared" si="2"/>
        <v>0</v>
      </c>
      <c r="I11" s="76"/>
      <c r="J11" s="76"/>
      <c r="K11" s="76"/>
      <c r="M11" s="45">
        <v>10</v>
      </c>
      <c r="N11" s="45" t="s">
        <v>116</v>
      </c>
      <c r="O11" s="45">
        <v>380</v>
      </c>
    </row>
    <row r="12" spans="1:15">
      <c r="A12" s="43">
        <v>10</v>
      </c>
      <c r="B12" s="45" t="s">
        <v>75</v>
      </c>
      <c r="C12" s="45">
        <f>'1号门诊故障统计'!C43+'2号门诊故障统计'!C65</f>
        <v>0</v>
      </c>
      <c r="D12" s="74" t="s">
        <v>117</v>
      </c>
      <c r="E12" s="45">
        <f>O17</f>
        <v>256</v>
      </c>
      <c r="F12" s="75">
        <f t="shared" si="0"/>
        <v>0</v>
      </c>
      <c r="G12" s="76"/>
      <c r="H12" s="70">
        <f t="shared" si="2"/>
        <v>0</v>
      </c>
      <c r="I12" s="76"/>
      <c r="J12" s="76"/>
      <c r="K12" s="76"/>
      <c r="M12" s="45">
        <v>11</v>
      </c>
      <c r="N12" s="45" t="s">
        <v>118</v>
      </c>
      <c r="O12" s="45">
        <v>671</v>
      </c>
    </row>
    <row r="13" spans="1:15">
      <c r="A13" s="43">
        <v>11</v>
      </c>
      <c r="B13" s="45" t="s">
        <v>76</v>
      </c>
      <c r="C13" s="45">
        <f>'1号门诊故障统计'!C44+'2号门诊故障统计'!C66</f>
        <v>1</v>
      </c>
      <c r="D13" s="74" t="s">
        <v>119</v>
      </c>
      <c r="E13" s="74">
        <f>O20</f>
        <v>7511</v>
      </c>
      <c r="F13" s="75">
        <f t="shared" si="0"/>
        <v>1.3313806417254693E-4</v>
      </c>
      <c r="G13" s="76"/>
      <c r="H13" s="76"/>
      <c r="I13" s="86">
        <f>C13</f>
        <v>1</v>
      </c>
      <c r="J13" s="76"/>
      <c r="K13" s="76"/>
      <c r="M13" s="10">
        <v>12</v>
      </c>
      <c r="N13" s="10" t="s">
        <v>120</v>
      </c>
      <c r="O13" s="77"/>
    </row>
    <row r="14" spans="1:15">
      <c r="A14" s="43">
        <v>12</v>
      </c>
      <c r="B14" s="45" t="s">
        <v>77</v>
      </c>
      <c r="C14" s="45">
        <f>'1号门诊故障统计'!C45+'2号门诊故障统计'!C67</f>
        <v>0</v>
      </c>
      <c r="D14" s="78" t="s">
        <v>68</v>
      </c>
      <c r="E14" s="78" t="s">
        <v>68</v>
      </c>
      <c r="F14" s="79" t="s">
        <v>68</v>
      </c>
      <c r="G14" s="69">
        <f>C14</f>
        <v>0</v>
      </c>
      <c r="H14" s="76"/>
      <c r="I14" s="76"/>
      <c r="J14" s="76"/>
      <c r="K14" s="76"/>
      <c r="M14" s="10">
        <v>13</v>
      </c>
      <c r="N14" s="10" t="s">
        <v>121</v>
      </c>
      <c r="O14" s="77"/>
    </row>
    <row r="15" spans="1:15">
      <c r="A15" s="43">
        <v>13</v>
      </c>
      <c r="B15" s="45" t="s">
        <v>78</v>
      </c>
      <c r="C15" s="45">
        <f>'1号门诊故障统计'!C46+'2号门诊故障统计'!C68</f>
        <v>28</v>
      </c>
      <c r="D15" s="80" t="s">
        <v>68</v>
      </c>
      <c r="E15" s="80" t="s">
        <v>68</v>
      </c>
      <c r="F15" s="79" t="s">
        <v>68</v>
      </c>
      <c r="G15" s="10"/>
      <c r="H15" s="70">
        <f t="shared" ref="H15" si="3">C15</f>
        <v>28</v>
      </c>
      <c r="I15" s="10"/>
      <c r="J15" s="10"/>
      <c r="K15" s="10"/>
      <c r="M15" s="45">
        <v>14</v>
      </c>
      <c r="N15" s="45" t="s">
        <v>122</v>
      </c>
      <c r="O15" s="45">
        <v>263</v>
      </c>
    </row>
    <row r="16" spans="1:15">
      <c r="A16" s="43">
        <v>14</v>
      </c>
      <c r="B16" s="45" t="s">
        <v>79</v>
      </c>
      <c r="C16" s="45">
        <f>'1号门诊故障统计'!C47+'2号门诊故障统计'!C69</f>
        <v>70</v>
      </c>
      <c r="D16" s="45" t="s">
        <v>119</v>
      </c>
      <c r="E16" s="45">
        <f>O20</f>
        <v>7511</v>
      </c>
      <c r="F16" s="75">
        <f t="shared" si="0"/>
        <v>9.3196644920782844E-3</v>
      </c>
      <c r="G16" s="76"/>
      <c r="H16" s="76"/>
      <c r="I16" s="76"/>
      <c r="J16" s="89">
        <f>C16</f>
        <v>70</v>
      </c>
      <c r="K16" s="88"/>
      <c r="M16" s="10">
        <v>15</v>
      </c>
      <c r="N16" s="10" t="s">
        <v>123</v>
      </c>
      <c r="O16" s="77"/>
    </row>
    <row r="17" spans="1:15">
      <c r="F17" s="67" t="s">
        <v>124</v>
      </c>
      <c r="G17" s="81">
        <f t="shared" ref="G17:J17" si="4">SUM(G3:G16)</f>
        <v>32</v>
      </c>
      <c r="H17" s="82">
        <f t="shared" si="4"/>
        <v>37</v>
      </c>
      <c r="I17" s="90">
        <f t="shared" si="4"/>
        <v>1</v>
      </c>
      <c r="J17" s="91">
        <f t="shared" si="4"/>
        <v>70</v>
      </c>
      <c r="K17" s="92">
        <f>'1号门诊故障统计'!AC32+'2号门诊故障统计'!AC54</f>
        <v>16</v>
      </c>
      <c r="M17" s="45">
        <v>16</v>
      </c>
      <c r="N17" s="45" t="s">
        <v>125</v>
      </c>
      <c r="O17" s="45">
        <v>256</v>
      </c>
    </row>
    <row r="18" spans="1:15">
      <c r="B18" t="s">
        <v>68</v>
      </c>
      <c r="C18" t="s">
        <v>68</v>
      </c>
      <c r="D18" t="s">
        <v>68</v>
      </c>
      <c r="F18" s="67" t="s">
        <v>126</v>
      </c>
      <c r="G18" s="83">
        <f>O20</f>
        <v>7511</v>
      </c>
      <c r="H18" s="83">
        <f>O20</f>
        <v>7511</v>
      </c>
      <c r="I18" s="83">
        <f>O20</f>
        <v>7511</v>
      </c>
      <c r="J18" s="83">
        <f>O20</f>
        <v>7511</v>
      </c>
      <c r="K18" s="93">
        <f>O20</f>
        <v>7511</v>
      </c>
      <c r="M18" s="10">
        <v>17</v>
      </c>
      <c r="N18" s="10" t="s">
        <v>127</v>
      </c>
      <c r="O18" s="77"/>
    </row>
    <row r="19" spans="1:15">
      <c r="F19" s="67" t="s">
        <v>128</v>
      </c>
      <c r="G19" s="84">
        <f>G17/G18</f>
        <v>4.2604180535215017E-3</v>
      </c>
      <c r="H19" s="85">
        <f t="shared" ref="H19:K19" si="5">H17/H18</f>
        <v>4.9261083743842365E-3</v>
      </c>
      <c r="I19" s="94">
        <f t="shared" si="5"/>
        <v>1.3313806417254693E-4</v>
      </c>
      <c r="J19" s="95">
        <f t="shared" si="5"/>
        <v>9.3196644920782844E-3</v>
      </c>
      <c r="K19" s="96">
        <f t="shared" si="5"/>
        <v>2.1302090267607508E-3</v>
      </c>
    </row>
    <row r="20" spans="1:15">
      <c r="B20" t="s">
        <v>83</v>
      </c>
      <c r="C20" t="s">
        <v>68</v>
      </c>
      <c r="F20" s="67" t="s">
        <v>68</v>
      </c>
      <c r="N20" t="s">
        <v>119</v>
      </c>
      <c r="O20">
        <f>SUM(O2:O19)</f>
        <v>7511</v>
      </c>
    </row>
    <row r="21" spans="1:15">
      <c r="A21" s="43">
        <v>1</v>
      </c>
      <c r="B21" s="45" t="s">
        <v>129</v>
      </c>
      <c r="C21" s="32">
        <f>'1号门诊故障统计'!C53+'2号门诊故障统计'!C75</f>
        <v>0</v>
      </c>
      <c r="D21" t="s">
        <v>68</v>
      </c>
      <c r="F21" s="67" t="s">
        <v>68</v>
      </c>
    </row>
    <row r="22" spans="1:15">
      <c r="A22" s="43">
        <v>2</v>
      </c>
      <c r="B22" s="45" t="s">
        <v>130</v>
      </c>
      <c r="C22" s="32">
        <f>'1号门诊故障统计'!C54+'2号门诊故障统计'!C76</f>
        <v>29</v>
      </c>
    </row>
    <row r="23" spans="1:15">
      <c r="A23" s="43">
        <v>3</v>
      </c>
      <c r="B23" s="45" t="s">
        <v>131</v>
      </c>
      <c r="C23" s="32">
        <f>'1号门诊故障统计'!C55+'2号门诊故障统计'!C77</f>
        <v>0</v>
      </c>
    </row>
  </sheetData>
  <phoneticPr fontId="2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workbookViewId="0">
      <pane ySplit="2" topLeftCell="A3" activePane="bottomLeft" state="frozen"/>
      <selection pane="bottomLeft" activeCell="I56" sqref="I56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25" customWidth="1"/>
    <col min="9" max="11" width="5" customWidth="1"/>
    <col min="12" max="28" width="4.875" customWidth="1"/>
    <col min="29" max="29" width="6.875" style="25" customWidth="1"/>
  </cols>
  <sheetData>
    <row r="1" spans="1:29" ht="14.25" customHeight="1">
      <c r="A1" s="26" t="s">
        <v>132</v>
      </c>
      <c r="B1" s="27" t="s">
        <v>133</v>
      </c>
      <c r="C1" s="28" t="s">
        <v>79</v>
      </c>
      <c r="D1" s="134" t="s">
        <v>134</v>
      </c>
      <c r="E1" s="134"/>
      <c r="F1" s="134"/>
      <c r="G1" s="134"/>
      <c r="H1" s="28" t="s">
        <v>135</v>
      </c>
      <c r="I1" s="28" t="s">
        <v>136</v>
      </c>
      <c r="J1" s="134" t="s">
        <v>137</v>
      </c>
      <c r="K1" s="134"/>
      <c r="L1" s="134" t="s">
        <v>138</v>
      </c>
      <c r="M1" s="134"/>
      <c r="N1" s="134" t="s">
        <v>115</v>
      </c>
      <c r="O1" s="134"/>
      <c r="P1" s="134"/>
      <c r="Q1" s="134" t="s">
        <v>139</v>
      </c>
      <c r="R1" s="134"/>
      <c r="S1" s="28" t="s">
        <v>140</v>
      </c>
      <c r="T1" s="134" t="s">
        <v>141</v>
      </c>
      <c r="U1" s="134"/>
      <c r="V1" s="28" t="s">
        <v>142</v>
      </c>
      <c r="W1" s="134" t="s">
        <v>77</v>
      </c>
      <c r="X1" s="134"/>
      <c r="Y1" s="134"/>
      <c r="Z1" s="134" t="s">
        <v>78</v>
      </c>
      <c r="AA1" s="134"/>
      <c r="AB1" s="134"/>
      <c r="AC1" s="48" t="s">
        <v>143</v>
      </c>
    </row>
    <row r="2" spans="1:29" s="59" customFormat="1" ht="27">
      <c r="A2" s="26" t="s">
        <v>144</v>
      </c>
      <c r="B2" s="27" t="s">
        <v>145</v>
      </c>
      <c r="C2" s="29" t="s">
        <v>146</v>
      </c>
      <c r="D2" s="30" t="s">
        <v>147</v>
      </c>
      <c r="E2" s="30" t="s">
        <v>148</v>
      </c>
      <c r="F2" s="30" t="s">
        <v>149</v>
      </c>
      <c r="G2" s="30" t="s">
        <v>150</v>
      </c>
      <c r="H2" s="30" t="s">
        <v>151</v>
      </c>
      <c r="I2" s="30" t="s">
        <v>151</v>
      </c>
      <c r="J2" s="30" t="s">
        <v>152</v>
      </c>
      <c r="K2" s="30" t="s">
        <v>76</v>
      </c>
      <c r="L2" s="30" t="s">
        <v>152</v>
      </c>
      <c r="M2" s="30" t="s">
        <v>76</v>
      </c>
      <c r="N2" s="30" t="s">
        <v>153</v>
      </c>
      <c r="O2" s="30" t="s">
        <v>154</v>
      </c>
      <c r="P2" s="30" t="s">
        <v>76</v>
      </c>
      <c r="Q2" s="30" t="s">
        <v>155</v>
      </c>
      <c r="R2" s="30" t="s">
        <v>156</v>
      </c>
      <c r="S2" s="30" t="s">
        <v>157</v>
      </c>
      <c r="T2" s="30" t="s">
        <v>157</v>
      </c>
      <c r="U2" s="30" t="s">
        <v>76</v>
      </c>
      <c r="V2" s="30" t="s">
        <v>158</v>
      </c>
      <c r="W2" s="30" t="s">
        <v>76</v>
      </c>
      <c r="X2" s="30" t="s">
        <v>159</v>
      </c>
      <c r="Y2" s="30" t="s">
        <v>160</v>
      </c>
      <c r="Z2" s="30" t="s">
        <v>76</v>
      </c>
      <c r="AA2" s="30" t="s">
        <v>161</v>
      </c>
      <c r="AB2" s="30" t="s">
        <v>162</v>
      </c>
      <c r="AC2" s="24" t="s">
        <v>163</v>
      </c>
    </row>
    <row r="3" spans="1:29" ht="14.25" customHeight="1">
      <c r="A3" s="60" t="s">
        <v>164</v>
      </c>
      <c r="B3" s="30" t="s">
        <v>165</v>
      </c>
      <c r="C3" s="32">
        <f t="shared" ref="C3:C31" si="0">SUM(D3:AB3)</f>
        <v>0</v>
      </c>
      <c r="D3" s="33"/>
      <c r="E3" s="33"/>
      <c r="F3" s="34"/>
      <c r="G3" s="39"/>
      <c r="H3" s="39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47"/>
      <c r="X3" s="47"/>
      <c r="Y3" s="47"/>
      <c r="Z3" s="34"/>
      <c r="AA3" s="50"/>
      <c r="AB3" s="47"/>
      <c r="AC3" s="19"/>
    </row>
    <row r="4" spans="1:29" ht="14.25" customHeight="1">
      <c r="A4" s="60" t="s">
        <v>166</v>
      </c>
      <c r="B4" s="30" t="s">
        <v>165</v>
      </c>
      <c r="C4" s="32">
        <f t="shared" si="0"/>
        <v>1</v>
      </c>
      <c r="D4" s="33"/>
      <c r="E4" s="33"/>
      <c r="F4" s="34"/>
      <c r="G4" s="39"/>
      <c r="H4" s="39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47"/>
      <c r="X4" s="47"/>
      <c r="Y4" s="47"/>
      <c r="Z4" s="34"/>
      <c r="AA4" s="50">
        <v>1</v>
      </c>
      <c r="AB4" s="47"/>
      <c r="AC4" s="19"/>
    </row>
    <row r="5" spans="1:29" ht="14.25" customHeight="1">
      <c r="A5" s="60" t="s">
        <v>167</v>
      </c>
      <c r="B5" s="30" t="s">
        <v>165</v>
      </c>
      <c r="C5" s="32">
        <f t="shared" si="0"/>
        <v>2</v>
      </c>
      <c r="D5" s="33"/>
      <c r="E5" s="33"/>
      <c r="F5" s="34"/>
      <c r="G5" s="39"/>
      <c r="H5" s="39"/>
      <c r="I5" s="34"/>
      <c r="J5" s="34"/>
      <c r="K5" s="34"/>
      <c r="L5" s="51"/>
      <c r="M5" s="34"/>
      <c r="N5" s="34"/>
      <c r="O5" s="34"/>
      <c r="P5" s="34"/>
      <c r="Q5" s="34"/>
      <c r="R5" s="34"/>
      <c r="S5" s="34"/>
      <c r="T5" s="34"/>
      <c r="U5" s="34"/>
      <c r="V5" s="34"/>
      <c r="W5" s="47"/>
      <c r="X5" s="47"/>
      <c r="Y5" s="47"/>
      <c r="Z5" s="34"/>
      <c r="AA5" s="50">
        <v>2</v>
      </c>
      <c r="AB5" s="47"/>
      <c r="AC5" s="19"/>
    </row>
    <row r="6" spans="1:29" ht="14.25" customHeight="1">
      <c r="A6" s="60" t="s">
        <v>168</v>
      </c>
      <c r="B6" s="30" t="s">
        <v>165</v>
      </c>
      <c r="C6" s="32">
        <f t="shared" si="0"/>
        <v>0</v>
      </c>
      <c r="D6" s="33"/>
      <c r="E6" s="33"/>
      <c r="F6" s="34"/>
      <c r="G6" s="39"/>
      <c r="H6" s="39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47"/>
      <c r="X6" s="47"/>
      <c r="Y6" s="47"/>
      <c r="Z6" s="34"/>
      <c r="AA6" s="50"/>
      <c r="AB6" s="47"/>
      <c r="AC6" s="19"/>
    </row>
    <row r="7" spans="1:29" ht="14.25" customHeight="1">
      <c r="A7" s="60" t="s">
        <v>169</v>
      </c>
      <c r="B7" s="30" t="s">
        <v>165</v>
      </c>
      <c r="C7" s="32">
        <f t="shared" si="0"/>
        <v>13</v>
      </c>
      <c r="D7" s="33"/>
      <c r="E7" s="33"/>
      <c r="F7" s="34"/>
      <c r="G7" s="39"/>
      <c r="H7" s="39">
        <v>10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47"/>
      <c r="X7" s="47"/>
      <c r="Y7" s="47"/>
      <c r="Z7" s="34"/>
      <c r="AA7" s="50">
        <v>3</v>
      </c>
      <c r="AB7" s="47"/>
      <c r="AC7" s="19">
        <v>2</v>
      </c>
    </row>
    <row r="8" spans="1:29" ht="14.25" customHeight="1">
      <c r="A8" s="61" t="s">
        <v>170</v>
      </c>
      <c r="B8" s="30" t="s">
        <v>165</v>
      </c>
      <c r="C8" s="32">
        <f t="shared" si="0"/>
        <v>0</v>
      </c>
      <c r="D8" s="33"/>
      <c r="E8" s="33"/>
      <c r="F8" s="34"/>
      <c r="G8" s="39"/>
      <c r="H8" s="39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47"/>
      <c r="X8" s="47"/>
      <c r="Y8" s="47"/>
      <c r="Z8" s="34"/>
      <c r="AA8" s="50"/>
      <c r="AB8" s="47"/>
      <c r="AC8" s="19"/>
    </row>
    <row r="9" spans="1:29" ht="14.25" customHeight="1">
      <c r="A9" s="61" t="s">
        <v>171</v>
      </c>
      <c r="B9" s="30" t="s">
        <v>165</v>
      </c>
      <c r="C9" s="32">
        <f t="shared" si="0"/>
        <v>8</v>
      </c>
      <c r="D9" s="33"/>
      <c r="E9" s="33"/>
      <c r="F9" s="34"/>
      <c r="G9" s="39"/>
      <c r="H9" s="39">
        <v>7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47"/>
      <c r="X9" s="47"/>
      <c r="Y9" s="47"/>
      <c r="Z9" s="34"/>
      <c r="AA9" s="50">
        <v>1</v>
      </c>
      <c r="AB9" s="47"/>
      <c r="AC9" s="19"/>
    </row>
    <row r="10" spans="1:29" ht="14.25" customHeight="1">
      <c r="A10" s="61" t="s">
        <v>172</v>
      </c>
      <c r="B10" s="30" t="s">
        <v>165</v>
      </c>
      <c r="C10" s="32">
        <f t="shared" si="0"/>
        <v>1</v>
      </c>
      <c r="D10" s="33"/>
      <c r="E10" s="33"/>
      <c r="F10" s="34"/>
      <c r="G10" s="39"/>
      <c r="H10" s="39"/>
      <c r="I10" s="34"/>
      <c r="J10" s="66"/>
      <c r="K10" s="34"/>
      <c r="L10" s="34"/>
      <c r="M10" s="34"/>
      <c r="N10" s="34">
        <v>1</v>
      </c>
      <c r="O10" s="34"/>
      <c r="P10" s="34"/>
      <c r="Q10" s="34"/>
      <c r="R10" s="34"/>
      <c r="S10" s="34"/>
      <c r="T10" s="34"/>
      <c r="U10" s="34"/>
      <c r="V10" s="34"/>
      <c r="W10" s="47"/>
      <c r="X10" s="47"/>
      <c r="Y10" s="47"/>
      <c r="Z10" s="34"/>
      <c r="AA10" s="50"/>
      <c r="AB10" s="47"/>
      <c r="AC10" s="19">
        <v>2</v>
      </c>
    </row>
    <row r="11" spans="1:29" ht="14.25" customHeight="1">
      <c r="A11" s="37" t="s">
        <v>173</v>
      </c>
      <c r="B11" s="30" t="s">
        <v>165</v>
      </c>
      <c r="C11" s="32">
        <f t="shared" si="0"/>
        <v>1</v>
      </c>
      <c r="D11" s="33"/>
      <c r="E11" s="33"/>
      <c r="F11" s="34"/>
      <c r="G11" s="39"/>
      <c r="H11" s="39">
        <v>1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47"/>
      <c r="X11" s="47"/>
      <c r="Y11" s="47"/>
      <c r="Z11" s="34"/>
      <c r="AA11" s="50"/>
      <c r="AB11" s="47"/>
      <c r="AC11" s="19"/>
    </row>
    <row r="12" spans="1:29" ht="14.25" customHeight="1">
      <c r="A12" s="62" t="s">
        <v>174</v>
      </c>
      <c r="B12" s="30" t="s">
        <v>165</v>
      </c>
      <c r="C12" s="32">
        <f t="shared" si="0"/>
        <v>4</v>
      </c>
      <c r="D12" s="33"/>
      <c r="E12" s="33"/>
      <c r="F12" s="34"/>
      <c r="G12" s="39"/>
      <c r="H12" s="39">
        <v>4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47"/>
      <c r="X12" s="47"/>
      <c r="Y12" s="47"/>
      <c r="Z12" s="34"/>
      <c r="AA12" s="50"/>
      <c r="AB12" s="47"/>
      <c r="AC12" s="19"/>
    </row>
    <row r="13" spans="1:29" ht="14.25" customHeight="1">
      <c r="A13" s="62" t="s">
        <v>175</v>
      </c>
      <c r="B13" s="30" t="s">
        <v>165</v>
      </c>
      <c r="C13" s="32">
        <f t="shared" si="0"/>
        <v>3</v>
      </c>
      <c r="D13" s="33"/>
      <c r="E13" s="33"/>
      <c r="F13" s="34"/>
      <c r="G13" s="39"/>
      <c r="H13" s="39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47"/>
      <c r="X13" s="47"/>
      <c r="Y13" s="47"/>
      <c r="Z13" s="34"/>
      <c r="AA13" s="50">
        <v>3</v>
      </c>
      <c r="AB13" s="47"/>
      <c r="AC13" s="19"/>
    </row>
    <row r="14" spans="1:29" ht="14.25" customHeight="1">
      <c r="A14" s="62" t="s">
        <v>176</v>
      </c>
      <c r="B14" s="30" t="s">
        <v>165</v>
      </c>
      <c r="C14" s="32">
        <f t="shared" si="0"/>
        <v>1</v>
      </c>
      <c r="D14" s="33"/>
      <c r="E14" s="33"/>
      <c r="F14" s="34"/>
      <c r="G14" s="39"/>
      <c r="H14" s="39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47"/>
      <c r="X14" s="47"/>
      <c r="Y14" s="47"/>
      <c r="Z14" s="34"/>
      <c r="AA14" s="50">
        <v>1</v>
      </c>
      <c r="AB14" s="47"/>
      <c r="AC14" s="19"/>
    </row>
    <row r="15" spans="1:29" ht="14.25" customHeight="1">
      <c r="A15" s="63" t="s">
        <v>177</v>
      </c>
      <c r="B15" s="30" t="s">
        <v>165</v>
      </c>
      <c r="C15" s="32">
        <f t="shared" si="0"/>
        <v>0</v>
      </c>
      <c r="D15" s="33"/>
      <c r="E15" s="33"/>
      <c r="F15" s="34"/>
      <c r="G15" s="39"/>
      <c r="H15" s="39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47"/>
      <c r="X15" s="47"/>
      <c r="Y15" s="47"/>
      <c r="Z15" s="34"/>
      <c r="AA15" s="50"/>
      <c r="AB15" s="47"/>
      <c r="AC15" s="19"/>
    </row>
    <row r="16" spans="1:29" ht="14.25" customHeight="1">
      <c r="A16" s="63" t="s">
        <v>178</v>
      </c>
      <c r="B16" s="30" t="s">
        <v>165</v>
      </c>
      <c r="C16" s="32">
        <f t="shared" si="0"/>
        <v>1</v>
      </c>
      <c r="D16" s="33"/>
      <c r="E16" s="33"/>
      <c r="F16" s="34"/>
      <c r="G16" s="39"/>
      <c r="H16" s="39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47"/>
      <c r="X16" s="47"/>
      <c r="Y16" s="47"/>
      <c r="Z16" s="34"/>
      <c r="AA16" s="50">
        <v>1</v>
      </c>
      <c r="AB16" s="47"/>
      <c r="AC16" s="19"/>
    </row>
    <row r="17" spans="1:29" ht="14.25" customHeight="1">
      <c r="A17" s="38" t="s">
        <v>179</v>
      </c>
      <c r="B17" s="30" t="s">
        <v>180</v>
      </c>
      <c r="C17" s="32">
        <f t="shared" si="0"/>
        <v>0</v>
      </c>
      <c r="D17" s="33"/>
      <c r="E17" s="33"/>
      <c r="F17" s="34"/>
      <c r="G17" s="39"/>
      <c r="H17" s="39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47"/>
      <c r="X17" s="47"/>
      <c r="Y17" s="47"/>
      <c r="Z17" s="34"/>
      <c r="AA17" s="50"/>
      <c r="AB17" s="47"/>
      <c r="AC17" s="19"/>
    </row>
    <row r="18" spans="1:29" ht="14.25" customHeight="1">
      <c r="A18" s="38" t="s">
        <v>181</v>
      </c>
      <c r="B18" s="30" t="s">
        <v>182</v>
      </c>
      <c r="C18" s="32">
        <f t="shared" si="0"/>
        <v>0</v>
      </c>
      <c r="D18" s="33"/>
      <c r="E18" s="33"/>
      <c r="F18" s="34"/>
      <c r="G18" s="39"/>
      <c r="H18" s="39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47"/>
      <c r="X18" s="47"/>
      <c r="Y18" s="47"/>
      <c r="Z18" s="34"/>
      <c r="AA18" s="50"/>
      <c r="AB18" s="47"/>
      <c r="AC18" s="19"/>
    </row>
    <row r="19" spans="1:29" ht="14.25" customHeight="1">
      <c r="A19" s="38" t="s">
        <v>183</v>
      </c>
      <c r="B19" s="30" t="s">
        <v>184</v>
      </c>
      <c r="C19" s="32">
        <f t="shared" si="0"/>
        <v>0</v>
      </c>
      <c r="D19" s="33"/>
      <c r="E19" s="33"/>
      <c r="F19" s="34"/>
      <c r="G19" s="39"/>
      <c r="H19" s="39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47"/>
      <c r="X19" s="47"/>
      <c r="Y19" s="47"/>
      <c r="Z19" s="34"/>
      <c r="AA19" s="50"/>
      <c r="AB19" s="47"/>
      <c r="AC19" s="19"/>
    </row>
    <row r="20" spans="1:29" ht="14.25" customHeight="1">
      <c r="A20" s="38" t="s">
        <v>185</v>
      </c>
      <c r="B20" s="30" t="s">
        <v>184</v>
      </c>
      <c r="C20" s="32">
        <f t="shared" si="0"/>
        <v>0</v>
      </c>
      <c r="D20" s="33"/>
      <c r="E20" s="33"/>
      <c r="F20" s="34"/>
      <c r="G20" s="39"/>
      <c r="H20" s="39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47"/>
      <c r="X20" s="47"/>
      <c r="Y20" s="47"/>
      <c r="Z20" s="34"/>
      <c r="AA20" s="50"/>
      <c r="AB20" s="47"/>
      <c r="AC20" s="19"/>
    </row>
    <row r="21" spans="1:29" ht="14.25" customHeight="1">
      <c r="A21" s="38" t="s">
        <v>186</v>
      </c>
      <c r="B21" s="30" t="s">
        <v>184</v>
      </c>
      <c r="C21" s="32">
        <f t="shared" si="0"/>
        <v>0</v>
      </c>
      <c r="D21" s="33"/>
      <c r="E21" s="33"/>
      <c r="F21" s="34"/>
      <c r="G21" s="39"/>
      <c r="H21" s="39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47"/>
      <c r="X21" s="47"/>
      <c r="Y21" s="47"/>
      <c r="Z21" s="34"/>
      <c r="AA21" s="50"/>
      <c r="AB21" s="47"/>
      <c r="AC21" s="19"/>
    </row>
    <row r="22" spans="1:29" ht="14.25" customHeight="1">
      <c r="A22" s="38" t="s">
        <v>187</v>
      </c>
      <c r="B22" s="30" t="s">
        <v>184</v>
      </c>
      <c r="C22" s="32">
        <f t="shared" si="0"/>
        <v>0</v>
      </c>
      <c r="D22" s="33"/>
      <c r="E22" s="33"/>
      <c r="F22" s="34"/>
      <c r="G22" s="39"/>
      <c r="H22" s="39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47"/>
      <c r="X22" s="47"/>
      <c r="Y22" s="47"/>
      <c r="Z22" s="34"/>
      <c r="AA22" s="50"/>
      <c r="AB22" s="47"/>
      <c r="AC22" s="19"/>
    </row>
    <row r="23" spans="1:29" ht="14.25" customHeight="1">
      <c r="A23" s="38" t="s">
        <v>188</v>
      </c>
      <c r="B23" s="30" t="s">
        <v>184</v>
      </c>
      <c r="C23" s="32">
        <f t="shared" si="0"/>
        <v>1</v>
      </c>
      <c r="D23" s="33"/>
      <c r="E23" s="33"/>
      <c r="F23" s="34"/>
      <c r="G23" s="39"/>
      <c r="H23" s="39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47"/>
      <c r="X23" s="47"/>
      <c r="Y23" s="47"/>
      <c r="Z23" s="34"/>
      <c r="AA23" s="50">
        <v>1</v>
      </c>
      <c r="AB23" s="47"/>
      <c r="AC23" s="19"/>
    </row>
    <row r="24" spans="1:29" ht="14.25" customHeight="1">
      <c r="A24" s="38" t="s">
        <v>189</v>
      </c>
      <c r="B24" s="30" t="s">
        <v>190</v>
      </c>
      <c r="C24" s="32">
        <f t="shared" si="0"/>
        <v>1</v>
      </c>
      <c r="D24" s="33"/>
      <c r="E24" s="33"/>
      <c r="F24" s="34"/>
      <c r="G24" s="39"/>
      <c r="H24" s="39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47"/>
      <c r="X24" s="47"/>
      <c r="Y24" s="47"/>
      <c r="Z24" s="34"/>
      <c r="AA24" s="50">
        <v>1</v>
      </c>
      <c r="AB24" s="47"/>
      <c r="AC24" s="19"/>
    </row>
    <row r="25" spans="1:29" ht="14.25" customHeight="1">
      <c r="A25" s="38" t="s">
        <v>191</v>
      </c>
      <c r="B25" s="30" t="s">
        <v>190</v>
      </c>
      <c r="C25" s="32">
        <f t="shared" si="0"/>
        <v>0</v>
      </c>
      <c r="D25" s="33"/>
      <c r="E25" s="33"/>
      <c r="F25" s="34"/>
      <c r="G25" s="39"/>
      <c r="H25" s="39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47"/>
      <c r="X25" s="47"/>
      <c r="Y25" s="47"/>
      <c r="Z25" s="34"/>
      <c r="AA25" s="50"/>
      <c r="AB25" s="47"/>
      <c r="AC25" s="19"/>
    </row>
    <row r="26" spans="1:29" ht="14.25" customHeight="1">
      <c r="A26" s="38" t="s">
        <v>192</v>
      </c>
      <c r="B26" s="30" t="s">
        <v>193</v>
      </c>
      <c r="C26" s="32">
        <f t="shared" si="0"/>
        <v>0</v>
      </c>
      <c r="D26" s="33"/>
      <c r="E26" s="33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47"/>
      <c r="X26" s="47"/>
      <c r="Y26" s="47"/>
      <c r="Z26" s="34"/>
      <c r="AA26" s="50"/>
      <c r="AB26" s="47"/>
      <c r="AC26" s="19"/>
    </row>
    <row r="27" spans="1:29">
      <c r="A27" s="38" t="s">
        <v>194</v>
      </c>
      <c r="B27" s="30" t="s">
        <v>195</v>
      </c>
      <c r="C27" s="32">
        <f t="shared" si="0"/>
        <v>0</v>
      </c>
      <c r="D27" s="33"/>
      <c r="E27" s="33"/>
      <c r="F27" s="34"/>
      <c r="G27" s="39"/>
      <c r="H27" s="39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47"/>
      <c r="X27" s="47"/>
      <c r="Y27" s="47"/>
      <c r="Z27" s="34"/>
      <c r="AA27" s="50"/>
      <c r="AB27" s="47"/>
      <c r="AC27" s="19"/>
    </row>
    <row r="28" spans="1:29" ht="14.25" customHeight="1">
      <c r="A28" s="38" t="s">
        <v>196</v>
      </c>
      <c r="B28" s="30" t="s">
        <v>195</v>
      </c>
      <c r="C28" s="32">
        <f t="shared" si="0"/>
        <v>0</v>
      </c>
      <c r="D28" s="33"/>
      <c r="E28" s="33"/>
      <c r="F28" s="34"/>
      <c r="G28" s="39"/>
      <c r="H28" s="39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47"/>
      <c r="X28" s="47"/>
      <c r="Y28" s="47"/>
      <c r="Z28" s="34"/>
      <c r="AA28" s="50"/>
      <c r="AB28" s="47"/>
      <c r="AC28" s="19"/>
    </row>
    <row r="29" spans="1:29" ht="14.25" customHeight="1">
      <c r="A29" s="38" t="s">
        <v>197</v>
      </c>
      <c r="B29" s="30" t="s">
        <v>198</v>
      </c>
      <c r="C29" s="32">
        <f t="shared" si="0"/>
        <v>0</v>
      </c>
      <c r="D29" s="33"/>
      <c r="E29" s="33"/>
      <c r="F29" s="34"/>
      <c r="G29" s="39"/>
      <c r="H29" s="39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47"/>
      <c r="X29" s="47"/>
      <c r="Y29" s="47"/>
      <c r="Z29" s="34"/>
      <c r="AA29" s="50"/>
      <c r="AB29" s="47"/>
      <c r="AC29" s="19"/>
    </row>
    <row r="30" spans="1:29" ht="14.25" customHeight="1">
      <c r="A30" s="38" t="s">
        <v>199</v>
      </c>
      <c r="B30" s="30" t="s">
        <v>200</v>
      </c>
      <c r="C30" s="32">
        <f t="shared" si="0"/>
        <v>0</v>
      </c>
      <c r="D30" s="33"/>
      <c r="E30" s="33"/>
      <c r="F30" s="34"/>
      <c r="G30" s="39"/>
      <c r="H30" s="39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47"/>
      <c r="X30" s="47"/>
      <c r="Y30" s="47"/>
      <c r="Z30" s="34"/>
      <c r="AA30" s="50"/>
      <c r="AB30" s="47"/>
      <c r="AC30" s="19"/>
    </row>
    <row r="31" spans="1:29" ht="14.25" customHeight="1">
      <c r="A31" s="38" t="s">
        <v>201</v>
      </c>
      <c r="B31" s="30" t="s">
        <v>200</v>
      </c>
      <c r="C31" s="32">
        <f t="shared" si="0"/>
        <v>0</v>
      </c>
      <c r="D31" s="33"/>
      <c r="E31" s="33"/>
      <c r="F31" s="34"/>
      <c r="G31" s="39"/>
      <c r="H31" s="39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47"/>
      <c r="X31" s="47"/>
      <c r="Y31" s="47"/>
      <c r="Z31" s="34"/>
      <c r="AA31" s="50"/>
      <c r="AB31" s="47"/>
      <c r="AC31" s="19"/>
    </row>
    <row r="32" spans="1:29" ht="14.25" customHeight="1">
      <c r="C32" s="40">
        <f t="shared" ref="C32:AC32" si="1">SUM(C3:C31)</f>
        <v>37</v>
      </c>
      <c r="D32" s="40">
        <f t="shared" si="1"/>
        <v>0</v>
      </c>
      <c r="E32" s="40">
        <f t="shared" si="1"/>
        <v>0</v>
      </c>
      <c r="F32" s="40">
        <f t="shared" si="1"/>
        <v>0</v>
      </c>
      <c r="G32" s="40">
        <f t="shared" si="1"/>
        <v>0</v>
      </c>
      <c r="H32" s="40">
        <f t="shared" si="1"/>
        <v>22</v>
      </c>
      <c r="I32" s="40">
        <f t="shared" si="1"/>
        <v>0</v>
      </c>
      <c r="J32" s="40">
        <f t="shared" si="1"/>
        <v>0</v>
      </c>
      <c r="K32" s="40">
        <f t="shared" si="1"/>
        <v>0</v>
      </c>
      <c r="L32" s="40">
        <f t="shared" si="1"/>
        <v>0</v>
      </c>
      <c r="M32" s="40">
        <f t="shared" si="1"/>
        <v>0</v>
      </c>
      <c r="N32" s="40">
        <f t="shared" si="1"/>
        <v>1</v>
      </c>
      <c r="O32" s="40">
        <f t="shared" si="1"/>
        <v>0</v>
      </c>
      <c r="P32" s="40">
        <f t="shared" si="1"/>
        <v>0</v>
      </c>
      <c r="Q32" s="40">
        <f t="shared" si="1"/>
        <v>0</v>
      </c>
      <c r="R32" s="40">
        <f t="shared" si="1"/>
        <v>0</v>
      </c>
      <c r="S32" s="40">
        <f t="shared" si="1"/>
        <v>0</v>
      </c>
      <c r="T32" s="40">
        <f t="shared" si="1"/>
        <v>0</v>
      </c>
      <c r="U32" s="40">
        <f t="shared" si="1"/>
        <v>0</v>
      </c>
      <c r="V32" s="40">
        <f t="shared" si="1"/>
        <v>0</v>
      </c>
      <c r="W32" s="40">
        <f t="shared" si="1"/>
        <v>0</v>
      </c>
      <c r="X32" s="40">
        <f t="shared" si="1"/>
        <v>0</v>
      </c>
      <c r="Y32" s="40">
        <f t="shared" si="1"/>
        <v>0</v>
      </c>
      <c r="Z32" s="40">
        <f t="shared" si="1"/>
        <v>0</v>
      </c>
      <c r="AA32" s="40">
        <f t="shared" si="1"/>
        <v>14</v>
      </c>
      <c r="AB32" s="40">
        <f t="shared" si="1"/>
        <v>0</v>
      </c>
      <c r="AC32" s="25">
        <f t="shared" si="1"/>
        <v>4</v>
      </c>
    </row>
    <row r="33" spans="1:28" ht="14.25">
      <c r="A33" s="41" t="s">
        <v>68</v>
      </c>
      <c r="B33" t="s">
        <v>68</v>
      </c>
      <c r="C33" t="s">
        <v>68</v>
      </c>
      <c r="D33" s="40" t="s">
        <v>68</v>
      </c>
      <c r="F33" s="40"/>
      <c r="G33" s="42"/>
      <c r="H33" s="42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</row>
    <row r="34" spans="1:28" ht="14.25">
      <c r="A34" s="43">
        <v>1</v>
      </c>
      <c r="B34" s="44" t="s">
        <v>65</v>
      </c>
      <c r="C34" s="32">
        <f t="shared" ref="C34:C46" si="2">SUM(D34:AB34)</f>
        <v>0</v>
      </c>
      <c r="D34" s="40">
        <f t="shared" ref="D34:G34" si="3">D32</f>
        <v>0</v>
      </c>
      <c r="E34" s="40">
        <f t="shared" si="3"/>
        <v>0</v>
      </c>
      <c r="F34" s="40">
        <f t="shared" si="3"/>
        <v>0</v>
      </c>
      <c r="G34" s="40">
        <f t="shared" si="3"/>
        <v>0</v>
      </c>
      <c r="H34" s="42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8">
      <c r="A35" s="43">
        <v>2</v>
      </c>
      <c r="B35" s="45" t="s">
        <v>66</v>
      </c>
      <c r="C35" s="32">
        <f t="shared" si="2"/>
        <v>22</v>
      </c>
      <c r="D35" s="40" t="s">
        <v>68</v>
      </c>
      <c r="E35" s="46"/>
      <c r="H35" s="42">
        <f>H32</f>
        <v>22</v>
      </c>
    </row>
    <row r="36" spans="1:28">
      <c r="A36" s="43">
        <v>3</v>
      </c>
      <c r="B36" s="45" t="s">
        <v>67</v>
      </c>
      <c r="C36" s="32">
        <f t="shared" si="2"/>
        <v>0</v>
      </c>
      <c r="D36" s="40" t="s">
        <v>68</v>
      </c>
      <c r="E36" s="46"/>
      <c r="I36" s="40">
        <f>I32</f>
        <v>0</v>
      </c>
    </row>
    <row r="37" spans="1:28">
      <c r="A37" s="43">
        <v>4</v>
      </c>
      <c r="B37" s="45" t="s">
        <v>69</v>
      </c>
      <c r="C37" s="32">
        <f t="shared" si="2"/>
        <v>0</v>
      </c>
      <c r="D37" s="40" t="s">
        <v>68</v>
      </c>
      <c r="E37" s="46"/>
      <c r="J37" s="40">
        <f>J32</f>
        <v>0</v>
      </c>
    </row>
    <row r="38" spans="1:28">
      <c r="A38" s="43">
        <v>5</v>
      </c>
      <c r="B38" s="45" t="s">
        <v>70</v>
      </c>
      <c r="C38" s="32">
        <f t="shared" si="2"/>
        <v>0</v>
      </c>
      <c r="D38" s="40" t="s">
        <v>68</v>
      </c>
      <c r="E38" s="46"/>
      <c r="L38" s="40">
        <f>L32</f>
        <v>0</v>
      </c>
    </row>
    <row r="39" spans="1:28">
      <c r="A39" s="43">
        <v>6</v>
      </c>
      <c r="B39" s="45" t="s">
        <v>71</v>
      </c>
      <c r="C39" s="32">
        <f t="shared" si="2"/>
        <v>1</v>
      </c>
      <c r="D39" s="40" t="s">
        <v>68</v>
      </c>
      <c r="E39" s="46"/>
      <c r="N39" s="40">
        <f>N32</f>
        <v>1</v>
      </c>
      <c r="O39" s="40">
        <f>O32</f>
        <v>0</v>
      </c>
    </row>
    <row r="40" spans="1:28">
      <c r="A40" s="43">
        <v>7</v>
      </c>
      <c r="B40" s="45" t="s">
        <v>72</v>
      </c>
      <c r="C40" s="32">
        <f t="shared" si="2"/>
        <v>0</v>
      </c>
      <c r="D40" s="40" t="s">
        <v>68</v>
      </c>
      <c r="E40" s="46"/>
      <c r="Q40" s="40">
        <f>Q32</f>
        <v>0</v>
      </c>
      <c r="R40" s="40">
        <f>R32</f>
        <v>0</v>
      </c>
    </row>
    <row r="41" spans="1:28">
      <c r="A41" s="43">
        <v>8</v>
      </c>
      <c r="B41" s="45" t="s">
        <v>73</v>
      </c>
      <c r="C41" s="32">
        <f t="shared" si="2"/>
        <v>0</v>
      </c>
      <c r="D41" s="40" t="s">
        <v>68</v>
      </c>
      <c r="E41" s="46"/>
      <c r="S41" s="40">
        <f>S32</f>
        <v>0</v>
      </c>
    </row>
    <row r="42" spans="1:28">
      <c r="A42" s="43">
        <v>9</v>
      </c>
      <c r="B42" s="45" t="s">
        <v>74</v>
      </c>
      <c r="C42" s="32">
        <f t="shared" si="2"/>
        <v>0</v>
      </c>
      <c r="D42" s="40" t="s">
        <v>68</v>
      </c>
      <c r="E42" s="46"/>
      <c r="T42" s="40">
        <f>T32</f>
        <v>0</v>
      </c>
    </row>
    <row r="43" spans="1:28">
      <c r="A43" s="43">
        <v>10</v>
      </c>
      <c r="B43" s="45" t="s">
        <v>75</v>
      </c>
      <c r="C43" s="32">
        <f t="shared" si="2"/>
        <v>0</v>
      </c>
      <c r="D43" s="40"/>
      <c r="E43" s="46"/>
      <c r="T43" s="40"/>
      <c r="V43" s="40">
        <f>V32</f>
        <v>0</v>
      </c>
    </row>
    <row r="44" spans="1:28">
      <c r="A44" s="43">
        <v>11</v>
      </c>
      <c r="B44" s="45" t="s">
        <v>76</v>
      </c>
      <c r="C44" s="32">
        <f t="shared" si="2"/>
        <v>0</v>
      </c>
      <c r="D44" s="40" t="s">
        <v>68</v>
      </c>
      <c r="E44" s="46"/>
      <c r="K44" s="40">
        <f t="shared" ref="K44:P44" si="4">K32</f>
        <v>0</v>
      </c>
      <c r="M44" s="40">
        <f t="shared" si="4"/>
        <v>0</v>
      </c>
      <c r="P44" s="40">
        <f t="shared" si="4"/>
        <v>0</v>
      </c>
      <c r="U44" s="40">
        <f t="shared" ref="U44:Z44" si="5">U32</f>
        <v>0</v>
      </c>
      <c r="V44" s="40"/>
      <c r="W44" s="40">
        <f t="shared" si="5"/>
        <v>0</v>
      </c>
      <c r="Z44" s="40">
        <f t="shared" si="5"/>
        <v>0</v>
      </c>
    </row>
    <row r="45" spans="1:28">
      <c r="A45" s="43">
        <v>12</v>
      </c>
      <c r="B45" s="45" t="s">
        <v>77</v>
      </c>
      <c r="C45" s="32">
        <f t="shared" si="2"/>
        <v>0</v>
      </c>
      <c r="D45" s="40" t="s">
        <v>68</v>
      </c>
      <c r="E45" s="46"/>
      <c r="X45" s="40">
        <f>X32</f>
        <v>0</v>
      </c>
      <c r="Y45" s="40">
        <f>Y32</f>
        <v>0</v>
      </c>
    </row>
    <row r="46" spans="1:28">
      <c r="A46" s="43">
        <v>13</v>
      </c>
      <c r="B46" s="45" t="s">
        <v>78</v>
      </c>
      <c r="C46" s="32">
        <f t="shared" si="2"/>
        <v>14</v>
      </c>
      <c r="D46" s="40" t="s">
        <v>68</v>
      </c>
      <c r="E46" s="46"/>
      <c r="X46" s="40" t="s">
        <v>68</v>
      </c>
      <c r="Z46" s="40"/>
      <c r="AA46" s="40">
        <f>AA32</f>
        <v>14</v>
      </c>
      <c r="AB46" s="40">
        <f>AB32</f>
        <v>0</v>
      </c>
    </row>
    <row r="47" spans="1:28">
      <c r="A47" s="43">
        <v>14</v>
      </c>
      <c r="B47" s="45" t="s">
        <v>79</v>
      </c>
      <c r="C47" s="32">
        <f>C32</f>
        <v>37</v>
      </c>
      <c r="D47" t="s">
        <v>68</v>
      </c>
      <c r="E47" s="46"/>
    </row>
    <row r="48" spans="1:28">
      <c r="A48" s="53"/>
      <c r="B48" s="21"/>
      <c r="C48" s="54"/>
      <c r="E48" s="46"/>
    </row>
    <row r="49" spans="1:9">
      <c r="A49" s="64" t="s">
        <v>202</v>
      </c>
      <c r="D49" s="40"/>
      <c r="E49" s="46"/>
    </row>
    <row r="50" spans="1:9">
      <c r="A50" s="65" t="s">
        <v>203</v>
      </c>
      <c r="H50"/>
    </row>
    <row r="51" spans="1:9">
      <c r="A51" s="65" t="s">
        <v>204</v>
      </c>
      <c r="H51"/>
    </row>
    <row r="52" spans="1:9">
      <c r="A52" s="58" t="s">
        <v>205</v>
      </c>
      <c r="H52"/>
    </row>
    <row r="53" spans="1:9">
      <c r="A53" s="43">
        <v>1</v>
      </c>
      <c r="B53" s="45" t="s">
        <v>206</v>
      </c>
      <c r="C53" s="32">
        <f t="shared" ref="C53:C55" si="6">SUM(D53:AB53)</f>
        <v>0</v>
      </c>
      <c r="D53" s="42">
        <f>SUM(D3:D16,D27:D28)</f>
        <v>0</v>
      </c>
      <c r="E53" s="42">
        <f>SUM(E3:E16,E27:E28)</f>
        <v>0</v>
      </c>
      <c r="F53" s="42">
        <f>SUM(F3:F16,F27:F28)</f>
        <v>0</v>
      </c>
      <c r="G53" s="42">
        <f>SUM(G3:G16,G27:G28)</f>
        <v>0</v>
      </c>
    </row>
    <row r="54" spans="1:9">
      <c r="A54" s="43">
        <v>2</v>
      </c>
      <c r="B54" s="45" t="s">
        <v>85</v>
      </c>
      <c r="C54" s="32">
        <f>SUM(H3:H16)</f>
        <v>22</v>
      </c>
      <c r="D54" s="42"/>
      <c r="E54" s="42"/>
      <c r="F54" s="42"/>
      <c r="G54" s="42"/>
      <c r="H54" s="42">
        <f>SUM(H3:H10)</f>
        <v>17</v>
      </c>
    </row>
    <row r="55" spans="1:9">
      <c r="A55" s="43">
        <v>3</v>
      </c>
      <c r="B55" s="45" t="s">
        <v>86</v>
      </c>
      <c r="C55" s="32">
        <f t="shared" si="6"/>
        <v>0</v>
      </c>
      <c r="D55" s="42"/>
      <c r="E55" s="42"/>
      <c r="F55" s="42"/>
      <c r="G55" s="42"/>
      <c r="I55" s="40">
        <f>SUM(I3:I10)</f>
        <v>0</v>
      </c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7" type="noConversion"/>
  <hyperlinks>
    <hyperlink ref="A50" r:id="rId1"/>
    <hyperlink ref="A52" r:id="rId2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"/>
  <sheetViews>
    <sheetView topLeftCell="A43" workbookViewId="0">
      <selection activeCell="K75" sqref="K75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25" customWidth="1"/>
    <col min="8" max="10" width="5" customWidth="1"/>
    <col min="11" max="28" width="4.875" customWidth="1"/>
    <col min="29" max="29" width="8.875" style="25"/>
  </cols>
  <sheetData>
    <row r="1" spans="1:29" ht="14.25" customHeight="1">
      <c r="A1" s="26" t="s">
        <v>132</v>
      </c>
      <c r="B1" s="27" t="s">
        <v>133</v>
      </c>
      <c r="C1" s="28" t="s">
        <v>79</v>
      </c>
      <c r="D1" s="134" t="s">
        <v>134</v>
      </c>
      <c r="E1" s="134"/>
      <c r="F1" s="134"/>
      <c r="G1" s="134"/>
      <c r="H1" s="28" t="s">
        <v>135</v>
      </c>
      <c r="I1" s="28" t="s">
        <v>136</v>
      </c>
      <c r="J1" s="134" t="s">
        <v>137</v>
      </c>
      <c r="K1" s="134"/>
      <c r="L1" s="134" t="s">
        <v>138</v>
      </c>
      <c r="M1" s="134"/>
      <c r="N1" s="134" t="s">
        <v>115</v>
      </c>
      <c r="O1" s="134"/>
      <c r="P1" s="134"/>
      <c r="Q1" s="134" t="s">
        <v>139</v>
      </c>
      <c r="R1" s="134"/>
      <c r="S1" s="28" t="s">
        <v>140</v>
      </c>
      <c r="T1" s="134" t="s">
        <v>141</v>
      </c>
      <c r="U1" s="134"/>
      <c r="V1" s="28" t="s">
        <v>142</v>
      </c>
      <c r="W1" s="134" t="s">
        <v>77</v>
      </c>
      <c r="X1" s="134"/>
      <c r="Y1" s="134"/>
      <c r="Z1" s="134" t="s">
        <v>78</v>
      </c>
      <c r="AA1" s="134"/>
      <c r="AB1" s="134"/>
      <c r="AC1" s="48" t="s">
        <v>143</v>
      </c>
    </row>
    <row r="2" spans="1:29" ht="27">
      <c r="A2" s="26" t="s">
        <v>144</v>
      </c>
      <c r="B2" s="27" t="s">
        <v>145</v>
      </c>
      <c r="C2" s="29" t="s">
        <v>146</v>
      </c>
      <c r="D2" s="30" t="s">
        <v>147</v>
      </c>
      <c r="E2" s="30" t="s">
        <v>148</v>
      </c>
      <c r="F2" s="30" t="s">
        <v>149</v>
      </c>
      <c r="G2" s="30" t="s">
        <v>150</v>
      </c>
      <c r="H2" s="30" t="s">
        <v>151</v>
      </c>
      <c r="I2" s="30" t="s">
        <v>151</v>
      </c>
      <c r="J2" s="30" t="s">
        <v>152</v>
      </c>
      <c r="K2" s="30" t="s">
        <v>76</v>
      </c>
      <c r="L2" s="30" t="s">
        <v>152</v>
      </c>
      <c r="M2" s="30" t="s">
        <v>76</v>
      </c>
      <c r="N2" s="30" t="s">
        <v>153</v>
      </c>
      <c r="O2" s="30" t="s">
        <v>154</v>
      </c>
      <c r="P2" s="30" t="s">
        <v>76</v>
      </c>
      <c r="Q2" s="30" t="s">
        <v>155</v>
      </c>
      <c r="R2" s="30" t="s">
        <v>156</v>
      </c>
      <c r="S2" s="30" t="s">
        <v>157</v>
      </c>
      <c r="T2" s="30" t="s">
        <v>157</v>
      </c>
      <c r="U2" s="30" t="s">
        <v>76</v>
      </c>
      <c r="V2" s="30" t="s">
        <v>158</v>
      </c>
      <c r="W2" s="30" t="s">
        <v>76</v>
      </c>
      <c r="X2" s="30" t="s">
        <v>68</v>
      </c>
      <c r="Y2" s="30" t="s">
        <v>68</v>
      </c>
      <c r="Z2" s="30" t="s">
        <v>76</v>
      </c>
      <c r="AA2" s="30" t="s">
        <v>161</v>
      </c>
      <c r="AB2" s="30" t="s">
        <v>207</v>
      </c>
      <c r="AC2" s="49" t="s">
        <v>163</v>
      </c>
    </row>
    <row r="3" spans="1:29" ht="14.25" customHeight="1">
      <c r="A3" s="31" t="s">
        <v>208</v>
      </c>
      <c r="B3" s="27" t="s">
        <v>209</v>
      </c>
      <c r="C3" s="32">
        <f t="shared" ref="C3:C53" si="0">SUM(D3:AB3)</f>
        <v>0</v>
      </c>
      <c r="D3" s="33"/>
      <c r="E3" s="33"/>
      <c r="F3" s="34"/>
      <c r="G3" s="35"/>
      <c r="H3" s="34"/>
      <c r="I3" s="34"/>
      <c r="J3" s="34"/>
      <c r="K3" s="34"/>
      <c r="L3" s="34"/>
      <c r="M3" s="34"/>
      <c r="N3" s="34"/>
      <c r="O3" s="34"/>
      <c r="P3" s="34"/>
      <c r="Q3" s="47"/>
      <c r="R3" s="47"/>
      <c r="S3" s="47"/>
      <c r="T3" s="47"/>
      <c r="U3" s="47"/>
      <c r="V3" s="47"/>
      <c r="W3" s="47"/>
      <c r="X3" s="47"/>
      <c r="Y3" s="47"/>
      <c r="Z3" s="34"/>
      <c r="AA3" s="50"/>
      <c r="AB3" s="47"/>
      <c r="AC3" s="19"/>
    </row>
    <row r="4" spans="1:29" ht="14.25" customHeight="1">
      <c r="A4" s="31" t="s">
        <v>210</v>
      </c>
      <c r="B4" s="27" t="s">
        <v>209</v>
      </c>
      <c r="C4" s="32">
        <f t="shared" si="0"/>
        <v>0</v>
      </c>
      <c r="D4" s="33"/>
      <c r="E4" s="33"/>
      <c r="F4" s="34"/>
      <c r="G4" s="35"/>
      <c r="H4" s="34"/>
      <c r="I4" s="34"/>
      <c r="J4" s="34"/>
      <c r="K4" s="34"/>
      <c r="L4" s="34"/>
      <c r="M4" s="34"/>
      <c r="N4" s="34"/>
      <c r="O4" s="34"/>
      <c r="P4" s="34"/>
      <c r="Q4" s="47"/>
      <c r="R4" s="47"/>
      <c r="S4" s="47"/>
      <c r="T4" s="47"/>
      <c r="U4" s="47"/>
      <c r="V4" s="47"/>
      <c r="W4" s="47"/>
      <c r="X4" s="47"/>
      <c r="Y4" s="47"/>
      <c r="Z4" s="51"/>
      <c r="AA4" s="50"/>
      <c r="AB4" s="47"/>
      <c r="AC4" s="19"/>
    </row>
    <row r="5" spans="1:29" ht="14.25" customHeight="1">
      <c r="A5" s="31" t="s">
        <v>211</v>
      </c>
      <c r="B5" s="27" t="s">
        <v>209</v>
      </c>
      <c r="C5" s="32">
        <f t="shared" si="0"/>
        <v>0</v>
      </c>
      <c r="D5" s="33"/>
      <c r="E5" s="33"/>
      <c r="F5" s="34"/>
      <c r="G5" s="35"/>
      <c r="H5" s="34"/>
      <c r="I5" s="34"/>
      <c r="J5" s="34"/>
      <c r="K5" s="34"/>
      <c r="L5" s="34"/>
      <c r="M5" s="34"/>
      <c r="N5" s="34"/>
      <c r="O5" s="34"/>
      <c r="P5" s="34"/>
      <c r="Q5" s="47"/>
      <c r="R5" s="47"/>
      <c r="S5" s="47"/>
      <c r="T5" s="47"/>
      <c r="U5" s="47"/>
      <c r="V5" s="47"/>
      <c r="W5" s="47"/>
      <c r="X5" s="47"/>
      <c r="Y5" s="47"/>
      <c r="Z5" s="34"/>
      <c r="AA5" s="50"/>
      <c r="AB5" s="47"/>
      <c r="AC5" s="19"/>
    </row>
    <row r="6" spans="1:29" ht="14.25" customHeight="1">
      <c r="A6" s="31" t="s">
        <v>212</v>
      </c>
      <c r="B6" s="27" t="s">
        <v>209</v>
      </c>
      <c r="C6" s="32">
        <f t="shared" si="0"/>
        <v>0</v>
      </c>
      <c r="D6" s="33"/>
      <c r="E6" s="33"/>
      <c r="F6" s="34"/>
      <c r="G6" s="35"/>
      <c r="H6" s="34"/>
      <c r="I6" s="34"/>
      <c r="J6" s="34"/>
      <c r="K6" s="34"/>
      <c r="L6" s="34"/>
      <c r="M6" s="34"/>
      <c r="N6" s="34"/>
      <c r="O6" s="34"/>
      <c r="P6" s="34"/>
      <c r="Q6" s="47"/>
      <c r="R6" s="47"/>
      <c r="S6" s="47"/>
      <c r="T6" s="47"/>
      <c r="U6" s="47"/>
      <c r="V6" s="47"/>
      <c r="W6" s="47"/>
      <c r="X6" s="47"/>
      <c r="Y6" s="47"/>
      <c r="Z6" s="34"/>
      <c r="AA6" s="50"/>
      <c r="AB6" s="47"/>
      <c r="AC6" s="19">
        <v>1</v>
      </c>
    </row>
    <row r="7" spans="1:29" ht="14.25" customHeight="1">
      <c r="A7" s="31" t="s">
        <v>213</v>
      </c>
      <c r="B7" s="27" t="s">
        <v>209</v>
      </c>
      <c r="C7" s="32">
        <f t="shared" si="0"/>
        <v>1</v>
      </c>
      <c r="D7" s="33"/>
      <c r="E7" s="33"/>
      <c r="F7" s="34"/>
      <c r="G7" s="35"/>
      <c r="H7" s="34"/>
      <c r="I7" s="34"/>
      <c r="J7" s="34"/>
      <c r="K7" s="34"/>
      <c r="L7" s="34"/>
      <c r="M7" s="34"/>
      <c r="N7" s="34"/>
      <c r="O7" s="34"/>
      <c r="P7" s="34"/>
      <c r="Q7" s="47"/>
      <c r="R7" s="47"/>
      <c r="S7" s="47"/>
      <c r="T7" s="47"/>
      <c r="U7" s="47"/>
      <c r="V7" s="47"/>
      <c r="W7" s="47"/>
      <c r="X7" s="47"/>
      <c r="Y7" s="47"/>
      <c r="Z7" s="34"/>
      <c r="AA7" s="50">
        <v>1</v>
      </c>
      <c r="AB7" s="47"/>
      <c r="AC7" s="19">
        <v>1</v>
      </c>
    </row>
    <row r="8" spans="1:29" ht="14.25" customHeight="1">
      <c r="A8" s="31" t="s">
        <v>214</v>
      </c>
      <c r="B8" s="27" t="s">
        <v>209</v>
      </c>
      <c r="C8" s="32">
        <f t="shared" si="0"/>
        <v>1</v>
      </c>
      <c r="D8" s="33"/>
      <c r="E8" s="33"/>
      <c r="F8" s="34"/>
      <c r="G8" s="35"/>
      <c r="H8" s="34"/>
      <c r="I8" s="34"/>
      <c r="J8" s="34"/>
      <c r="K8" s="34"/>
      <c r="L8" s="34"/>
      <c r="M8" s="34"/>
      <c r="N8" s="34"/>
      <c r="O8" s="34"/>
      <c r="P8" s="34"/>
      <c r="Q8" s="47"/>
      <c r="R8" s="47"/>
      <c r="S8" s="47"/>
      <c r="T8" s="47"/>
      <c r="U8" s="47"/>
      <c r="V8" s="47"/>
      <c r="W8" s="47"/>
      <c r="X8" s="47"/>
      <c r="Y8" s="47"/>
      <c r="Z8" s="34"/>
      <c r="AA8" s="50">
        <v>1</v>
      </c>
      <c r="AB8" s="47"/>
      <c r="AC8" s="19"/>
    </row>
    <row r="9" spans="1:29" ht="14.25" customHeight="1">
      <c r="A9" s="36" t="s">
        <v>215</v>
      </c>
      <c r="B9" s="27" t="s">
        <v>209</v>
      </c>
      <c r="C9" s="32">
        <f t="shared" si="0"/>
        <v>3</v>
      </c>
      <c r="D9" s="33"/>
      <c r="E9" s="33"/>
      <c r="F9" s="34"/>
      <c r="G9" s="35"/>
      <c r="H9" s="34">
        <v>2</v>
      </c>
      <c r="I9" s="34"/>
      <c r="J9" s="34"/>
      <c r="K9" s="34"/>
      <c r="L9" s="34"/>
      <c r="M9" s="34"/>
      <c r="N9" s="34"/>
      <c r="O9" s="34"/>
      <c r="P9" s="34"/>
      <c r="Q9" s="47"/>
      <c r="R9" s="47"/>
      <c r="S9" s="47"/>
      <c r="T9" s="47"/>
      <c r="U9" s="47"/>
      <c r="V9" s="47"/>
      <c r="W9" s="47"/>
      <c r="X9" s="47"/>
      <c r="Y9" s="47"/>
      <c r="Z9" s="34"/>
      <c r="AA9" s="50">
        <v>1</v>
      </c>
      <c r="AB9" s="47"/>
      <c r="AC9" s="19">
        <v>1</v>
      </c>
    </row>
    <row r="10" spans="1:29" ht="14.25" customHeight="1">
      <c r="A10" s="36" t="s">
        <v>216</v>
      </c>
      <c r="B10" s="27" t="s">
        <v>209</v>
      </c>
      <c r="C10" s="32">
        <f t="shared" si="0"/>
        <v>3</v>
      </c>
      <c r="D10" s="33"/>
      <c r="E10" s="33"/>
      <c r="F10" s="34"/>
      <c r="G10" s="35"/>
      <c r="H10" s="34">
        <v>3</v>
      </c>
      <c r="I10" s="34"/>
      <c r="J10" s="34"/>
      <c r="K10" s="34"/>
      <c r="L10" s="34"/>
      <c r="M10" s="34"/>
      <c r="N10" s="34"/>
      <c r="O10" s="34"/>
      <c r="P10" s="34"/>
      <c r="Q10" s="47"/>
      <c r="R10" s="47"/>
      <c r="S10" s="47"/>
      <c r="T10" s="47"/>
      <c r="U10" s="47"/>
      <c r="V10" s="47"/>
      <c r="W10" s="47"/>
      <c r="X10" s="47"/>
      <c r="Y10" s="47"/>
      <c r="Z10" s="34"/>
      <c r="AA10" s="50"/>
      <c r="AB10" s="47"/>
      <c r="AC10" s="19">
        <v>3</v>
      </c>
    </row>
    <row r="11" spans="1:29" ht="14.25" customHeight="1">
      <c r="A11" s="37" t="s">
        <v>217</v>
      </c>
      <c r="B11" s="27" t="s">
        <v>209</v>
      </c>
      <c r="C11" s="32">
        <f t="shared" si="0"/>
        <v>1</v>
      </c>
      <c r="D11" s="33"/>
      <c r="E11" s="33"/>
      <c r="F11" s="34"/>
      <c r="G11" s="35"/>
      <c r="H11" s="34"/>
      <c r="I11" s="34"/>
      <c r="J11" s="34"/>
      <c r="K11" s="34"/>
      <c r="L11" s="34"/>
      <c r="M11" s="34"/>
      <c r="N11" s="34"/>
      <c r="O11" s="34"/>
      <c r="P11" s="34"/>
      <c r="Q11" s="47"/>
      <c r="R11" s="47"/>
      <c r="S11" s="47"/>
      <c r="T11" s="47"/>
      <c r="U11" s="47"/>
      <c r="V11" s="47"/>
      <c r="W11" s="47"/>
      <c r="X11" s="47"/>
      <c r="Y11" s="47"/>
      <c r="Z11" s="34"/>
      <c r="AA11" s="50">
        <v>1</v>
      </c>
      <c r="AB11" s="47"/>
      <c r="AC11" s="19">
        <v>2</v>
      </c>
    </row>
    <row r="12" spans="1:29" ht="14.25" customHeight="1">
      <c r="A12" s="36" t="s">
        <v>218</v>
      </c>
      <c r="B12" s="27" t="s">
        <v>209</v>
      </c>
      <c r="C12" s="32">
        <f t="shared" si="0"/>
        <v>2</v>
      </c>
      <c r="D12" s="33"/>
      <c r="E12" s="33"/>
      <c r="F12" s="34"/>
      <c r="G12" s="35"/>
      <c r="H12" s="34">
        <v>1</v>
      </c>
      <c r="I12" s="34"/>
      <c r="J12" s="34"/>
      <c r="K12" s="34"/>
      <c r="L12" s="34"/>
      <c r="M12" s="34"/>
      <c r="N12" s="34"/>
      <c r="O12" s="34"/>
      <c r="P12" s="34"/>
      <c r="Q12" s="47"/>
      <c r="R12" s="47"/>
      <c r="S12" s="47"/>
      <c r="T12" s="47"/>
      <c r="U12" s="47"/>
      <c r="V12" s="47"/>
      <c r="W12" s="47"/>
      <c r="X12" s="47"/>
      <c r="Y12" s="47"/>
      <c r="Z12" s="34"/>
      <c r="AA12" s="50">
        <v>1</v>
      </c>
      <c r="AB12" s="47"/>
      <c r="AC12" s="19"/>
    </row>
    <row r="13" spans="1:29" ht="14.25" customHeight="1">
      <c r="A13" s="36" t="s">
        <v>219</v>
      </c>
      <c r="B13" s="27" t="s">
        <v>209</v>
      </c>
      <c r="C13" s="32">
        <f t="shared" si="0"/>
        <v>2</v>
      </c>
      <c r="D13" s="33"/>
      <c r="E13" s="33"/>
      <c r="F13" s="34"/>
      <c r="G13" s="35"/>
      <c r="H13" s="34"/>
      <c r="I13" s="34"/>
      <c r="J13" s="34"/>
      <c r="K13" s="34"/>
      <c r="L13" s="34"/>
      <c r="M13" s="34"/>
      <c r="N13" s="34"/>
      <c r="O13" s="34">
        <v>2</v>
      </c>
      <c r="P13" s="34"/>
      <c r="Q13" s="47"/>
      <c r="R13" s="47"/>
      <c r="S13" s="47"/>
      <c r="T13" s="47"/>
      <c r="U13" s="47"/>
      <c r="V13" s="47"/>
      <c r="W13" s="47"/>
      <c r="X13" s="47"/>
      <c r="Y13" s="47"/>
      <c r="Z13" s="34"/>
      <c r="AA13" s="50"/>
      <c r="AB13" s="47"/>
      <c r="AC13" s="19"/>
    </row>
    <row r="14" spans="1:29" ht="14.25" customHeight="1">
      <c r="A14" s="37" t="s">
        <v>220</v>
      </c>
      <c r="B14" s="27" t="s">
        <v>209</v>
      </c>
      <c r="C14" s="32">
        <f t="shared" si="0"/>
        <v>1</v>
      </c>
      <c r="D14" s="33"/>
      <c r="E14" s="33"/>
      <c r="F14" s="34"/>
      <c r="G14" s="35"/>
      <c r="H14" s="34"/>
      <c r="I14" s="34"/>
      <c r="J14" s="34"/>
      <c r="K14" s="34"/>
      <c r="L14" s="34"/>
      <c r="M14" s="34"/>
      <c r="N14" s="34"/>
      <c r="O14" s="34"/>
      <c r="P14" s="34"/>
      <c r="Q14" s="47"/>
      <c r="R14" s="47"/>
      <c r="S14" s="47"/>
      <c r="T14" s="47"/>
      <c r="U14" s="47"/>
      <c r="V14" s="47"/>
      <c r="W14" s="47"/>
      <c r="X14" s="47"/>
      <c r="Y14" s="47"/>
      <c r="Z14" s="34"/>
      <c r="AA14" s="50">
        <v>1</v>
      </c>
      <c r="AB14" s="47"/>
      <c r="AC14" s="19"/>
    </row>
    <row r="15" spans="1:29" ht="14.25" customHeight="1">
      <c r="A15" s="37" t="s">
        <v>221</v>
      </c>
      <c r="B15" s="30" t="s">
        <v>209</v>
      </c>
      <c r="C15" s="32">
        <f t="shared" si="0"/>
        <v>0</v>
      </c>
      <c r="D15" s="33"/>
      <c r="E15" s="33"/>
      <c r="F15" s="34"/>
      <c r="G15" s="35"/>
      <c r="H15" s="34"/>
      <c r="I15" s="34"/>
      <c r="J15" s="34"/>
      <c r="K15" s="34"/>
      <c r="L15" s="34"/>
      <c r="M15" s="34"/>
      <c r="N15" s="34"/>
      <c r="O15" s="34"/>
      <c r="P15" s="34"/>
      <c r="Q15" s="47"/>
      <c r="R15" s="47"/>
      <c r="S15" s="47"/>
      <c r="T15" s="47"/>
      <c r="U15" s="47"/>
      <c r="V15" s="47"/>
      <c r="W15" s="47"/>
      <c r="X15" s="47"/>
      <c r="Y15" s="47"/>
      <c r="Z15" s="34"/>
      <c r="AA15" s="50"/>
      <c r="AB15" s="47"/>
      <c r="AC15" s="19"/>
    </row>
    <row r="16" spans="1:29" ht="14.25" customHeight="1">
      <c r="A16" s="37" t="s">
        <v>222</v>
      </c>
      <c r="B16" s="30" t="s">
        <v>209</v>
      </c>
      <c r="C16" s="32">
        <f t="shared" si="0"/>
        <v>0</v>
      </c>
      <c r="D16" s="33"/>
      <c r="E16" s="33"/>
      <c r="F16" s="34"/>
      <c r="G16" s="35"/>
      <c r="H16" s="34"/>
      <c r="I16" s="34"/>
      <c r="J16" s="34"/>
      <c r="K16" s="34"/>
      <c r="L16" s="34"/>
      <c r="M16" s="34"/>
      <c r="N16" s="34"/>
      <c r="O16" s="34"/>
      <c r="P16" s="34"/>
      <c r="Q16" s="47"/>
      <c r="R16" s="47"/>
      <c r="S16" s="47"/>
      <c r="T16" s="47"/>
      <c r="U16" s="47"/>
      <c r="V16" s="47"/>
      <c r="W16" s="47"/>
      <c r="X16" s="47"/>
      <c r="Y16" s="47"/>
      <c r="Z16" s="34"/>
      <c r="AA16" s="52"/>
      <c r="AB16" s="47"/>
      <c r="AC16" s="19"/>
    </row>
    <row r="17" spans="1:29" ht="14.25" customHeight="1">
      <c r="A17" s="37" t="s">
        <v>223</v>
      </c>
      <c r="B17" s="30" t="s">
        <v>209</v>
      </c>
      <c r="C17" s="32">
        <f t="shared" si="0"/>
        <v>1</v>
      </c>
      <c r="D17" s="33"/>
      <c r="E17" s="33"/>
      <c r="F17" s="34"/>
      <c r="G17" s="35"/>
      <c r="H17" s="34">
        <v>1</v>
      </c>
      <c r="I17" s="34"/>
      <c r="J17" s="34"/>
      <c r="K17" s="34"/>
      <c r="L17" s="34"/>
      <c r="M17" s="34"/>
      <c r="N17" s="34"/>
      <c r="O17" s="34"/>
      <c r="P17" s="34"/>
      <c r="Q17" s="47"/>
      <c r="R17" s="47"/>
      <c r="S17" s="47"/>
      <c r="T17" s="47"/>
      <c r="U17" s="47"/>
      <c r="V17" s="47"/>
      <c r="W17" s="47"/>
      <c r="X17" s="47"/>
      <c r="Y17" s="47"/>
      <c r="Z17" s="34"/>
      <c r="AA17" s="50"/>
      <c r="AB17" s="47"/>
      <c r="AC17" s="19"/>
    </row>
    <row r="18" spans="1:29" ht="14.25" customHeight="1">
      <c r="A18" s="37" t="s">
        <v>224</v>
      </c>
      <c r="B18" s="30" t="s">
        <v>209</v>
      </c>
      <c r="C18" s="32">
        <f t="shared" si="0"/>
        <v>0</v>
      </c>
      <c r="D18" s="33"/>
      <c r="E18" s="33"/>
      <c r="F18" s="34"/>
      <c r="G18" s="35"/>
      <c r="H18" s="34"/>
      <c r="I18" s="34"/>
      <c r="J18" s="34"/>
      <c r="K18" s="34"/>
      <c r="L18" s="34"/>
      <c r="M18" s="34"/>
      <c r="N18" s="34"/>
      <c r="O18" s="34"/>
      <c r="P18" s="34"/>
      <c r="Q18" s="47"/>
      <c r="R18" s="47"/>
      <c r="S18" s="47"/>
      <c r="T18" s="47"/>
      <c r="U18" s="47"/>
      <c r="V18" s="47"/>
      <c r="W18" s="47"/>
      <c r="X18" s="47"/>
      <c r="Y18" s="47"/>
      <c r="Z18" s="34"/>
      <c r="AA18" s="50"/>
      <c r="AB18" s="47"/>
      <c r="AC18" s="19"/>
    </row>
    <row r="19" spans="1:29" ht="14.25" customHeight="1">
      <c r="A19" s="38" t="s">
        <v>225</v>
      </c>
      <c r="B19" s="30" t="s">
        <v>226</v>
      </c>
      <c r="C19" s="32">
        <f t="shared" si="0"/>
        <v>0</v>
      </c>
      <c r="D19" s="33"/>
      <c r="E19" s="33"/>
      <c r="F19" s="34"/>
      <c r="G19" s="35"/>
      <c r="H19" s="34"/>
      <c r="I19" s="34"/>
      <c r="J19" s="34"/>
      <c r="K19" s="34"/>
      <c r="L19" s="34"/>
      <c r="M19" s="34"/>
      <c r="N19" s="34"/>
      <c r="O19" s="34"/>
      <c r="P19" s="34"/>
      <c r="Q19" s="47"/>
      <c r="R19" s="47"/>
      <c r="S19" s="47"/>
      <c r="T19" s="47"/>
      <c r="U19" s="47"/>
      <c r="V19" s="47"/>
      <c r="W19" s="47"/>
      <c r="X19" s="47"/>
      <c r="Y19" s="47"/>
      <c r="Z19" s="34"/>
      <c r="AA19" s="50"/>
      <c r="AB19" s="47"/>
      <c r="AC19" s="19"/>
    </row>
    <row r="20" spans="1:29" ht="14.25" customHeight="1">
      <c r="A20" s="38" t="s">
        <v>227</v>
      </c>
      <c r="B20" s="30" t="s">
        <v>226</v>
      </c>
      <c r="C20" s="32">
        <f t="shared" si="0"/>
        <v>0</v>
      </c>
      <c r="D20" s="33"/>
      <c r="E20" s="33"/>
      <c r="F20" s="34"/>
      <c r="G20" s="35"/>
      <c r="H20" s="34"/>
      <c r="I20" s="34"/>
      <c r="J20" s="34"/>
      <c r="K20" s="34"/>
      <c r="L20" s="34"/>
      <c r="M20" s="34"/>
      <c r="N20" s="34"/>
      <c r="O20" s="34"/>
      <c r="P20" s="34"/>
      <c r="Q20" s="47"/>
      <c r="R20" s="47"/>
      <c r="S20" s="47"/>
      <c r="T20" s="47"/>
      <c r="U20" s="47"/>
      <c r="V20" s="47"/>
      <c r="W20" s="47"/>
      <c r="X20" s="47"/>
      <c r="Y20" s="47"/>
      <c r="Z20" s="34"/>
      <c r="AA20" s="50"/>
      <c r="AB20" s="47"/>
      <c r="AC20" s="19"/>
    </row>
    <row r="21" spans="1:29" ht="14.25" customHeight="1">
      <c r="A21" s="38" t="s">
        <v>228</v>
      </c>
      <c r="B21" s="30" t="s">
        <v>229</v>
      </c>
      <c r="C21" s="32">
        <f t="shared" si="0"/>
        <v>3</v>
      </c>
      <c r="D21" s="33"/>
      <c r="E21" s="33"/>
      <c r="F21" s="34"/>
      <c r="G21" s="35"/>
      <c r="H21" s="34">
        <v>1</v>
      </c>
      <c r="I21" s="34"/>
      <c r="J21" s="34"/>
      <c r="K21" s="34">
        <v>1</v>
      </c>
      <c r="L21" s="34"/>
      <c r="M21" s="34"/>
      <c r="N21" s="34">
        <v>1</v>
      </c>
      <c r="O21" s="34"/>
      <c r="P21" s="34"/>
      <c r="Q21" s="47"/>
      <c r="R21" s="47"/>
      <c r="S21" s="47"/>
      <c r="T21" s="47"/>
      <c r="U21" s="47"/>
      <c r="V21" s="47"/>
      <c r="W21" s="47"/>
      <c r="X21" s="47"/>
      <c r="Y21" s="47"/>
      <c r="Z21" s="34"/>
      <c r="AA21" s="50"/>
      <c r="AB21" s="47"/>
      <c r="AC21" s="19"/>
    </row>
    <row r="22" spans="1:29" ht="14.25" customHeight="1">
      <c r="A22" s="38" t="s">
        <v>230</v>
      </c>
      <c r="B22" s="30" t="s">
        <v>229</v>
      </c>
      <c r="C22" s="32">
        <f t="shared" si="0"/>
        <v>1</v>
      </c>
      <c r="D22" s="33"/>
      <c r="E22" s="33"/>
      <c r="F22" s="34"/>
      <c r="G22" s="35"/>
      <c r="H22" s="34">
        <v>1</v>
      </c>
      <c r="I22" s="34"/>
      <c r="J22" s="34"/>
      <c r="K22" s="34"/>
      <c r="L22" s="34"/>
      <c r="M22" s="34"/>
      <c r="N22" s="34"/>
      <c r="O22" s="34"/>
      <c r="P22" s="34"/>
      <c r="Q22" s="47"/>
      <c r="R22" s="47"/>
      <c r="S22" s="47"/>
      <c r="T22" s="47"/>
      <c r="U22" s="47"/>
      <c r="V22" s="47"/>
      <c r="W22" s="47"/>
      <c r="X22" s="47"/>
      <c r="Y22" s="47"/>
      <c r="Z22" s="34"/>
      <c r="AA22" s="50"/>
      <c r="AB22" s="47"/>
      <c r="AC22" s="19"/>
    </row>
    <row r="23" spans="1:29" ht="14.25" customHeight="1">
      <c r="A23" s="38" t="s">
        <v>231</v>
      </c>
      <c r="B23" s="30" t="s">
        <v>229</v>
      </c>
      <c r="C23" s="32">
        <f t="shared" si="0"/>
        <v>0</v>
      </c>
      <c r="D23" s="33"/>
      <c r="E23" s="33"/>
      <c r="F23" s="34"/>
      <c r="G23" s="35"/>
      <c r="H23" s="34"/>
      <c r="I23" s="34"/>
      <c r="J23" s="34"/>
      <c r="K23" s="34"/>
      <c r="L23" s="34"/>
      <c r="M23" s="34"/>
      <c r="N23" s="34"/>
      <c r="O23" s="34"/>
      <c r="P23" s="34"/>
      <c r="Q23" s="47"/>
      <c r="R23" s="47"/>
      <c r="S23" s="47"/>
      <c r="T23" s="47"/>
      <c r="U23" s="47"/>
      <c r="V23" s="47"/>
      <c r="W23" s="47"/>
      <c r="X23" s="47"/>
      <c r="Y23" s="47"/>
      <c r="Z23" s="34"/>
      <c r="AA23" s="52"/>
      <c r="AB23" s="47"/>
      <c r="AC23" s="19"/>
    </row>
    <row r="24" spans="1:29" ht="14.25" customHeight="1">
      <c r="A24" s="38" t="s">
        <v>232</v>
      </c>
      <c r="B24" s="30" t="s">
        <v>229</v>
      </c>
      <c r="C24" s="32">
        <f t="shared" si="0"/>
        <v>3</v>
      </c>
      <c r="D24" s="33"/>
      <c r="E24" s="33"/>
      <c r="F24" s="34"/>
      <c r="G24" s="35"/>
      <c r="H24" s="34"/>
      <c r="I24" s="34"/>
      <c r="J24" s="34"/>
      <c r="K24" s="34"/>
      <c r="L24" s="34"/>
      <c r="M24" s="34"/>
      <c r="N24" s="34">
        <v>1</v>
      </c>
      <c r="O24" s="34"/>
      <c r="P24" s="34"/>
      <c r="Q24" s="47"/>
      <c r="R24" s="47"/>
      <c r="S24" s="47"/>
      <c r="T24" s="47"/>
      <c r="U24" s="47"/>
      <c r="V24" s="47"/>
      <c r="W24" s="47"/>
      <c r="X24" s="47"/>
      <c r="Y24" s="47"/>
      <c r="Z24" s="34"/>
      <c r="AA24" s="52">
        <v>2</v>
      </c>
      <c r="AB24" s="47"/>
      <c r="AC24" s="19">
        <v>2</v>
      </c>
    </row>
    <row r="25" spans="1:29" ht="14.25" customHeight="1">
      <c r="A25" s="38" t="s">
        <v>233</v>
      </c>
      <c r="B25" s="30" t="s">
        <v>234</v>
      </c>
      <c r="C25" s="32">
        <f t="shared" si="0"/>
        <v>1</v>
      </c>
      <c r="D25" s="33"/>
      <c r="E25" s="33"/>
      <c r="F25" s="34"/>
      <c r="G25" s="35"/>
      <c r="H25" s="34"/>
      <c r="I25" s="34"/>
      <c r="J25" s="34"/>
      <c r="K25" s="34"/>
      <c r="L25" s="34"/>
      <c r="M25" s="34"/>
      <c r="N25" s="34"/>
      <c r="O25" s="34"/>
      <c r="P25" s="34"/>
      <c r="Q25" s="47"/>
      <c r="R25" s="47"/>
      <c r="S25" s="47"/>
      <c r="T25" s="47"/>
      <c r="U25" s="47"/>
      <c r="V25" s="47"/>
      <c r="W25" s="47"/>
      <c r="X25" s="47"/>
      <c r="Y25" s="47"/>
      <c r="Z25" s="34"/>
      <c r="AA25" s="50">
        <v>1</v>
      </c>
      <c r="AB25" s="47"/>
      <c r="AC25" s="19"/>
    </row>
    <row r="26" spans="1:29" ht="14.25" customHeight="1">
      <c r="A26" s="38" t="s">
        <v>235</v>
      </c>
      <c r="B26" s="30" t="s">
        <v>234</v>
      </c>
      <c r="C26" s="32">
        <f t="shared" si="0"/>
        <v>0</v>
      </c>
      <c r="D26" s="33"/>
      <c r="E26" s="33"/>
      <c r="F26" s="34"/>
      <c r="G26" s="35"/>
      <c r="H26" s="34"/>
      <c r="I26" s="34"/>
      <c r="J26" s="34"/>
      <c r="K26" s="34"/>
      <c r="L26" s="34"/>
      <c r="M26" s="34"/>
      <c r="N26" s="34"/>
      <c r="O26" s="34"/>
      <c r="P26" s="34"/>
      <c r="Q26" s="47"/>
      <c r="R26" s="47"/>
      <c r="S26" s="47"/>
      <c r="T26" s="47"/>
      <c r="U26" s="47"/>
      <c r="V26" s="47"/>
      <c r="W26" s="47"/>
      <c r="X26" s="47"/>
      <c r="Y26" s="47"/>
      <c r="Z26" s="34"/>
      <c r="AA26" s="50"/>
      <c r="AB26" s="47"/>
      <c r="AC26" s="19"/>
    </row>
    <row r="27" spans="1:29" ht="15" customHeight="1">
      <c r="A27" s="38" t="s">
        <v>236</v>
      </c>
      <c r="B27" s="30" t="s">
        <v>234</v>
      </c>
      <c r="C27" s="32">
        <f t="shared" si="0"/>
        <v>2</v>
      </c>
      <c r="D27" s="33"/>
      <c r="E27" s="33"/>
      <c r="F27" s="34"/>
      <c r="G27" s="35"/>
      <c r="H27" s="34"/>
      <c r="I27" s="34"/>
      <c r="J27" s="34"/>
      <c r="K27" s="34"/>
      <c r="L27" s="34"/>
      <c r="M27" s="34"/>
      <c r="N27" s="34">
        <v>1</v>
      </c>
      <c r="O27" s="34">
        <v>1</v>
      </c>
      <c r="P27" s="34"/>
      <c r="Q27" s="47"/>
      <c r="R27" s="47"/>
      <c r="S27" s="47"/>
      <c r="T27" s="47"/>
      <c r="U27" s="47"/>
      <c r="V27" s="47"/>
      <c r="W27" s="47"/>
      <c r="X27" s="47"/>
      <c r="Y27" s="47"/>
      <c r="Z27" s="34"/>
      <c r="AA27" s="50"/>
      <c r="AB27" s="47"/>
      <c r="AC27" s="19">
        <v>2</v>
      </c>
    </row>
    <row r="28" spans="1:29" ht="12.95" customHeight="1">
      <c r="A28" s="38" t="s">
        <v>237</v>
      </c>
      <c r="B28" s="30" t="s">
        <v>234</v>
      </c>
      <c r="C28" s="32">
        <f t="shared" si="0"/>
        <v>0</v>
      </c>
      <c r="D28" s="33"/>
      <c r="E28" s="33"/>
      <c r="F28" s="34"/>
      <c r="G28" s="35"/>
      <c r="H28" s="34"/>
      <c r="I28" s="34"/>
      <c r="J28" s="34"/>
      <c r="K28" s="34"/>
      <c r="L28" s="34"/>
      <c r="M28" s="34"/>
      <c r="N28" s="34"/>
      <c r="O28" s="34"/>
      <c r="P28" s="34"/>
      <c r="Q28" s="47"/>
      <c r="R28" s="47"/>
      <c r="S28" s="47"/>
      <c r="T28" s="47"/>
      <c r="U28" s="47"/>
      <c r="V28" s="47"/>
      <c r="W28" s="47"/>
      <c r="X28" s="47"/>
      <c r="Y28" s="47"/>
      <c r="Z28" s="34"/>
      <c r="AA28" s="50"/>
      <c r="AB28" s="47"/>
      <c r="AC28" s="19"/>
    </row>
    <row r="29" spans="1:29" ht="14.25" customHeight="1">
      <c r="A29" s="38" t="s">
        <v>238</v>
      </c>
      <c r="B29" s="30" t="s">
        <v>239</v>
      </c>
      <c r="C29" s="32">
        <f t="shared" si="0"/>
        <v>1</v>
      </c>
      <c r="D29" s="33"/>
      <c r="E29" s="33"/>
      <c r="F29" s="34"/>
      <c r="G29" s="35"/>
      <c r="H29" s="34"/>
      <c r="I29" s="34"/>
      <c r="J29" s="34"/>
      <c r="K29" s="34"/>
      <c r="L29" s="34"/>
      <c r="M29" s="34"/>
      <c r="N29" s="34"/>
      <c r="O29" s="34"/>
      <c r="P29" s="34"/>
      <c r="Q29" s="47"/>
      <c r="R29" s="47"/>
      <c r="S29" s="47"/>
      <c r="T29" s="47"/>
      <c r="U29" s="47"/>
      <c r="V29" s="47"/>
      <c r="W29" s="47"/>
      <c r="X29" s="47"/>
      <c r="Y29" s="47"/>
      <c r="Z29" s="34"/>
      <c r="AA29" s="50">
        <v>1</v>
      </c>
      <c r="AB29" s="47"/>
      <c r="AC29" s="19"/>
    </row>
    <row r="30" spans="1:29" ht="14.25" customHeight="1">
      <c r="A30" s="38" t="s">
        <v>240</v>
      </c>
      <c r="B30" s="30" t="s">
        <v>239</v>
      </c>
      <c r="C30" s="32">
        <f t="shared" si="0"/>
        <v>0</v>
      </c>
      <c r="D30" s="33"/>
      <c r="E30" s="33"/>
      <c r="F30" s="34"/>
      <c r="G30" s="35"/>
      <c r="H30" s="34"/>
      <c r="I30" s="34"/>
      <c r="J30" s="34"/>
      <c r="K30" s="34"/>
      <c r="L30" s="34"/>
      <c r="M30" s="34"/>
      <c r="N30" s="34"/>
      <c r="O30" s="34"/>
      <c r="P30" s="34"/>
      <c r="Q30" s="47"/>
      <c r="R30" s="47"/>
      <c r="S30" s="47"/>
      <c r="T30" s="47"/>
      <c r="U30" s="47"/>
      <c r="V30" s="47"/>
      <c r="W30" s="47"/>
      <c r="X30" s="47"/>
      <c r="Y30" s="47"/>
      <c r="Z30" s="34"/>
      <c r="AA30" s="50"/>
      <c r="AB30" s="47"/>
      <c r="AC30" s="19"/>
    </row>
    <row r="31" spans="1:29" ht="14.25" customHeight="1">
      <c r="A31" s="38" t="s">
        <v>241</v>
      </c>
      <c r="B31" s="30" t="s">
        <v>239</v>
      </c>
      <c r="C31" s="32">
        <f t="shared" si="0"/>
        <v>1</v>
      </c>
      <c r="D31" s="33"/>
      <c r="E31" s="33"/>
      <c r="F31" s="34"/>
      <c r="G31" s="35"/>
      <c r="H31" s="34"/>
      <c r="I31" s="34"/>
      <c r="J31" s="34"/>
      <c r="K31" s="34"/>
      <c r="L31" s="34"/>
      <c r="M31" s="34"/>
      <c r="N31" s="34"/>
      <c r="O31" s="34"/>
      <c r="P31" s="34"/>
      <c r="Q31" s="47"/>
      <c r="R31" s="47"/>
      <c r="S31" s="47"/>
      <c r="T31" s="47"/>
      <c r="U31" s="47"/>
      <c r="V31" s="47"/>
      <c r="W31" s="47"/>
      <c r="X31" s="47"/>
      <c r="Y31" s="47"/>
      <c r="Z31" s="34"/>
      <c r="AA31" s="50">
        <v>1</v>
      </c>
      <c r="AB31" s="47"/>
      <c r="AC31" s="19"/>
    </row>
    <row r="32" spans="1:29" ht="14.25" customHeight="1">
      <c r="A32" s="38" t="s">
        <v>242</v>
      </c>
      <c r="B32" s="30" t="s">
        <v>239</v>
      </c>
      <c r="C32" s="32">
        <f t="shared" si="0"/>
        <v>2</v>
      </c>
      <c r="D32" s="33"/>
      <c r="E32" s="33"/>
      <c r="F32" s="34"/>
      <c r="G32" s="35"/>
      <c r="H32" s="34"/>
      <c r="I32" s="34"/>
      <c r="J32" s="34"/>
      <c r="K32" s="34"/>
      <c r="L32" s="34"/>
      <c r="M32" s="34"/>
      <c r="N32" s="34">
        <v>1</v>
      </c>
      <c r="O32" s="34"/>
      <c r="P32" s="34"/>
      <c r="Q32" s="47"/>
      <c r="R32" s="47"/>
      <c r="S32" s="47"/>
      <c r="T32" s="47"/>
      <c r="U32" s="47"/>
      <c r="V32" s="47"/>
      <c r="W32" s="47"/>
      <c r="X32" s="47"/>
      <c r="Y32" s="47"/>
      <c r="Z32" s="34"/>
      <c r="AA32" s="50">
        <v>1</v>
      </c>
      <c r="AB32" s="47"/>
      <c r="AC32" s="19"/>
    </row>
    <row r="33" spans="1:29" ht="14.25" customHeight="1">
      <c r="A33" s="38" t="s">
        <v>243</v>
      </c>
      <c r="B33" s="30" t="s">
        <v>239</v>
      </c>
      <c r="C33" s="32">
        <f t="shared" si="0"/>
        <v>0</v>
      </c>
      <c r="D33" s="33"/>
      <c r="E33" s="33"/>
      <c r="F33" s="34"/>
      <c r="G33" s="35"/>
      <c r="H33" s="34"/>
      <c r="I33" s="34"/>
      <c r="J33" s="34"/>
      <c r="K33" s="34"/>
      <c r="L33" s="34"/>
      <c r="M33" s="34"/>
      <c r="N33" s="34"/>
      <c r="O33" s="34"/>
      <c r="P33" s="34"/>
      <c r="Q33" s="47"/>
      <c r="R33" s="47"/>
      <c r="S33" s="47"/>
      <c r="T33" s="47"/>
      <c r="U33" s="47"/>
      <c r="V33" s="47"/>
      <c r="W33" s="47"/>
      <c r="X33" s="47"/>
      <c r="Y33" s="47"/>
      <c r="Z33" s="34"/>
      <c r="AA33" s="50"/>
      <c r="AB33" s="47"/>
      <c r="AC33" s="19"/>
    </row>
    <row r="34" spans="1:29" ht="14.25" customHeight="1">
      <c r="A34" s="38" t="s">
        <v>244</v>
      </c>
      <c r="B34" s="30" t="s">
        <v>239</v>
      </c>
      <c r="C34" s="32">
        <f t="shared" si="0"/>
        <v>1</v>
      </c>
      <c r="D34" s="33"/>
      <c r="E34" s="33"/>
      <c r="F34" s="34"/>
      <c r="G34" s="35"/>
      <c r="H34" s="34"/>
      <c r="I34" s="34">
        <v>1</v>
      </c>
      <c r="J34" s="34"/>
      <c r="K34" s="34"/>
      <c r="L34" s="34"/>
      <c r="M34" s="34"/>
      <c r="N34" s="34"/>
      <c r="O34" s="34"/>
      <c r="P34" s="34"/>
      <c r="Q34" s="47"/>
      <c r="R34" s="47"/>
      <c r="S34" s="47"/>
      <c r="T34" s="47"/>
      <c r="U34" s="47"/>
      <c r="V34" s="47"/>
      <c r="W34" s="47"/>
      <c r="X34" s="47"/>
      <c r="Y34" s="47"/>
      <c r="Z34" s="34"/>
      <c r="AA34" s="50"/>
      <c r="AB34" s="47"/>
      <c r="AC34" s="19"/>
    </row>
    <row r="35" spans="1:29" ht="14.25" customHeight="1">
      <c r="A35" s="38" t="s">
        <v>245</v>
      </c>
      <c r="B35" s="30" t="s">
        <v>246</v>
      </c>
      <c r="C35" s="32">
        <f t="shared" si="0"/>
        <v>1</v>
      </c>
      <c r="D35" s="33"/>
      <c r="E35" s="33"/>
      <c r="F35" s="34"/>
      <c r="G35" s="35"/>
      <c r="H35" s="34"/>
      <c r="I35" s="34"/>
      <c r="J35" s="34"/>
      <c r="K35" s="34"/>
      <c r="L35" s="34"/>
      <c r="M35" s="34"/>
      <c r="N35" s="34"/>
      <c r="O35" s="34"/>
      <c r="P35" s="34"/>
      <c r="Q35" s="47"/>
      <c r="R35" s="47"/>
      <c r="S35" s="47"/>
      <c r="T35" s="47"/>
      <c r="U35" s="47"/>
      <c r="V35" s="47"/>
      <c r="W35" s="47"/>
      <c r="X35" s="47"/>
      <c r="Y35" s="47"/>
      <c r="Z35" s="34"/>
      <c r="AA35" s="50">
        <v>1</v>
      </c>
      <c r="AB35" s="47"/>
      <c r="AC35" s="19"/>
    </row>
    <row r="36" spans="1:29" ht="14.25" customHeight="1">
      <c r="A36" s="38" t="s">
        <v>247</v>
      </c>
      <c r="B36" s="30" t="s">
        <v>246</v>
      </c>
      <c r="C36" s="32">
        <f t="shared" si="0"/>
        <v>0</v>
      </c>
      <c r="D36" s="33"/>
      <c r="E36" s="33"/>
      <c r="F36" s="34"/>
      <c r="G36" s="35"/>
      <c r="H36" s="34"/>
      <c r="I36" s="34"/>
      <c r="J36" s="34"/>
      <c r="K36" s="34"/>
      <c r="L36" s="34"/>
      <c r="M36" s="34"/>
      <c r="N36" s="34"/>
      <c r="O36" s="34"/>
      <c r="P36" s="34"/>
      <c r="Q36" s="47"/>
      <c r="R36" s="47"/>
      <c r="S36" s="47"/>
      <c r="T36" s="47"/>
      <c r="U36" s="47"/>
      <c r="V36" s="47"/>
      <c r="W36" s="47"/>
      <c r="X36" s="47"/>
      <c r="Y36" s="47"/>
      <c r="Z36" s="34"/>
      <c r="AA36" s="50"/>
      <c r="AB36" s="47"/>
      <c r="AC36" s="19"/>
    </row>
    <row r="37" spans="1:29" ht="14.25" customHeight="1">
      <c r="A37" s="38" t="s">
        <v>248</v>
      </c>
      <c r="B37" s="30" t="s">
        <v>246</v>
      </c>
      <c r="C37" s="32">
        <f t="shared" si="0"/>
        <v>1</v>
      </c>
      <c r="D37" s="33"/>
      <c r="E37" s="33"/>
      <c r="F37" s="34"/>
      <c r="G37" s="35"/>
      <c r="H37" s="34"/>
      <c r="I37" s="34"/>
      <c r="J37" s="34"/>
      <c r="K37" s="34"/>
      <c r="L37" s="34"/>
      <c r="M37" s="34"/>
      <c r="N37" s="34"/>
      <c r="O37" s="34"/>
      <c r="P37" s="34"/>
      <c r="Q37" s="47"/>
      <c r="R37" s="47"/>
      <c r="S37" s="47"/>
      <c r="T37" s="47"/>
      <c r="U37" s="47"/>
      <c r="V37" s="47"/>
      <c r="W37" s="47"/>
      <c r="X37" s="47"/>
      <c r="Y37" s="47"/>
      <c r="Z37" s="34"/>
      <c r="AA37" s="50">
        <v>1</v>
      </c>
      <c r="AB37" s="47"/>
      <c r="AC37" s="19"/>
    </row>
    <row r="38" spans="1:29" ht="14.25" customHeight="1">
      <c r="A38" s="38" t="s">
        <v>249</v>
      </c>
      <c r="B38" s="30" t="s">
        <v>246</v>
      </c>
      <c r="C38" s="32">
        <f t="shared" si="0"/>
        <v>0</v>
      </c>
      <c r="D38" s="33"/>
      <c r="E38" s="33"/>
      <c r="F38" s="34"/>
      <c r="G38" s="35"/>
      <c r="H38" s="39"/>
      <c r="I38" s="34"/>
      <c r="J38" s="34"/>
      <c r="K38" s="34"/>
      <c r="L38" s="34"/>
      <c r="M38" s="34"/>
      <c r="N38" s="34"/>
      <c r="O38" s="34"/>
      <c r="P38" s="34"/>
      <c r="Q38" s="47"/>
      <c r="R38" s="47"/>
      <c r="S38" s="47"/>
      <c r="T38" s="47"/>
      <c r="U38" s="47"/>
      <c r="V38" s="47"/>
      <c r="W38" s="47"/>
      <c r="X38" s="47"/>
      <c r="Y38" s="47"/>
      <c r="Z38" s="34"/>
      <c r="AA38" s="50"/>
      <c r="AB38" s="47"/>
      <c r="AC38" s="19"/>
    </row>
    <row r="39" spans="1:29" ht="14.25" customHeight="1">
      <c r="A39" s="38" t="s">
        <v>250</v>
      </c>
      <c r="B39" s="30" t="s">
        <v>251</v>
      </c>
      <c r="C39" s="32">
        <f t="shared" si="0"/>
        <v>0</v>
      </c>
      <c r="D39" s="33"/>
      <c r="E39" s="33"/>
      <c r="F39" s="34"/>
      <c r="G39" s="35"/>
      <c r="H39" s="39"/>
      <c r="I39" s="34"/>
      <c r="J39" s="34"/>
      <c r="K39" s="34"/>
      <c r="L39" s="34"/>
      <c r="M39" s="34"/>
      <c r="N39" s="34"/>
      <c r="O39" s="34"/>
      <c r="P39" s="34"/>
      <c r="Q39" s="47"/>
      <c r="R39" s="47"/>
      <c r="S39" s="47"/>
      <c r="T39" s="47"/>
      <c r="U39" s="47"/>
      <c r="V39" s="47"/>
      <c r="W39" s="47"/>
      <c r="X39" s="47"/>
      <c r="Y39" s="47"/>
      <c r="Z39" s="34"/>
      <c r="AA39" s="50"/>
      <c r="AB39" s="47"/>
      <c r="AC39" s="19"/>
    </row>
    <row r="40" spans="1:29" ht="14.25" customHeight="1">
      <c r="A40" s="38" t="s">
        <v>252</v>
      </c>
      <c r="B40" s="30" t="s">
        <v>251</v>
      </c>
      <c r="C40" s="32">
        <f t="shared" si="0"/>
        <v>0</v>
      </c>
      <c r="D40" s="33"/>
      <c r="E40" s="33"/>
      <c r="F40" s="34"/>
      <c r="G40" s="35"/>
      <c r="H40" s="39"/>
      <c r="I40" s="34"/>
      <c r="J40" s="34"/>
      <c r="K40" s="34"/>
      <c r="L40" s="34"/>
      <c r="M40" s="34"/>
      <c r="N40" s="34"/>
      <c r="O40" s="34"/>
      <c r="P40" s="34"/>
      <c r="Q40" s="47"/>
      <c r="R40" s="47"/>
      <c r="S40" s="47"/>
      <c r="T40" s="47"/>
      <c r="U40" s="47"/>
      <c r="V40" s="47"/>
      <c r="W40" s="47"/>
      <c r="X40" s="47"/>
      <c r="Y40" s="47"/>
      <c r="Z40" s="34"/>
      <c r="AA40" s="50"/>
      <c r="AB40" s="47"/>
      <c r="AC40" s="19"/>
    </row>
    <row r="41" spans="1:29" ht="14.25" customHeight="1">
      <c r="A41" s="38" t="s">
        <v>253</v>
      </c>
      <c r="B41" s="30" t="s">
        <v>251</v>
      </c>
      <c r="C41" s="32">
        <f t="shared" si="0"/>
        <v>0</v>
      </c>
      <c r="D41" s="33"/>
      <c r="E41" s="33"/>
      <c r="F41" s="34"/>
      <c r="G41" s="35"/>
      <c r="H41" s="39"/>
      <c r="I41" s="34"/>
      <c r="J41" s="34"/>
      <c r="K41" s="34"/>
      <c r="L41" s="34"/>
      <c r="M41" s="34"/>
      <c r="N41" s="34"/>
      <c r="O41" s="34"/>
      <c r="P41" s="34"/>
      <c r="Q41" s="47"/>
      <c r="R41" s="47"/>
      <c r="S41" s="47"/>
      <c r="T41" s="47"/>
      <c r="U41" s="47"/>
      <c r="V41" s="47"/>
      <c r="W41" s="47"/>
      <c r="X41" s="47"/>
      <c r="Y41" s="47"/>
      <c r="Z41" s="34"/>
      <c r="AA41" s="50"/>
      <c r="AB41" s="47"/>
      <c r="AC41" s="19"/>
    </row>
    <row r="42" spans="1:29" ht="14.25" customHeight="1">
      <c r="A42" s="38" t="s">
        <v>254</v>
      </c>
      <c r="B42" s="30" t="s">
        <v>255</v>
      </c>
      <c r="C42" s="32">
        <f t="shared" si="0"/>
        <v>0</v>
      </c>
      <c r="D42" s="33"/>
      <c r="E42" s="33"/>
      <c r="F42" s="34"/>
      <c r="G42" s="35"/>
      <c r="H42" s="39"/>
      <c r="I42" s="34"/>
      <c r="J42" s="34"/>
      <c r="K42" s="34"/>
      <c r="L42" s="34"/>
      <c r="M42" s="34"/>
      <c r="N42" s="34"/>
      <c r="O42" s="34"/>
      <c r="P42" s="34"/>
      <c r="Q42" s="47"/>
      <c r="R42" s="47"/>
      <c r="S42" s="47"/>
      <c r="T42" s="47"/>
      <c r="U42" s="47"/>
      <c r="V42" s="47"/>
      <c r="W42" s="47"/>
      <c r="X42" s="47"/>
      <c r="Y42" s="47"/>
      <c r="Z42" s="34"/>
      <c r="AA42" s="50"/>
      <c r="AB42" s="47"/>
      <c r="AC42" s="19"/>
    </row>
    <row r="43" spans="1:29" ht="14.25" customHeight="1">
      <c r="A43" s="38" t="s">
        <v>256</v>
      </c>
      <c r="B43" s="30" t="s">
        <v>255</v>
      </c>
      <c r="C43" s="32">
        <f t="shared" si="0"/>
        <v>0</v>
      </c>
      <c r="D43" s="33"/>
      <c r="E43" s="33"/>
      <c r="F43" s="34"/>
      <c r="G43" s="35"/>
      <c r="H43" s="39"/>
      <c r="I43" s="34"/>
      <c r="J43" s="34"/>
      <c r="K43" s="34"/>
      <c r="L43" s="34"/>
      <c r="M43" s="34"/>
      <c r="N43" s="34"/>
      <c r="O43" s="34"/>
      <c r="P43" s="34"/>
      <c r="Q43" s="47"/>
      <c r="R43" s="47"/>
      <c r="S43" s="47"/>
      <c r="T43" s="47"/>
      <c r="U43" s="47"/>
      <c r="V43" s="47"/>
      <c r="W43" s="47"/>
      <c r="X43" s="47"/>
      <c r="Y43" s="47"/>
      <c r="Z43" s="34"/>
      <c r="AA43" s="50"/>
      <c r="AB43" s="47"/>
      <c r="AC43" s="19"/>
    </row>
    <row r="44" spans="1:29" ht="14.25" customHeight="1">
      <c r="A44" s="38" t="s">
        <v>257</v>
      </c>
      <c r="B44" s="30" t="s">
        <v>255</v>
      </c>
      <c r="C44" s="32">
        <f t="shared" si="0"/>
        <v>0</v>
      </c>
      <c r="D44" s="33"/>
      <c r="E44" s="33"/>
      <c r="F44" s="34"/>
      <c r="G44" s="35"/>
      <c r="H44" s="39"/>
      <c r="I44" s="34"/>
      <c r="J44" s="34"/>
      <c r="K44" s="34"/>
      <c r="L44" s="34"/>
      <c r="M44" s="34"/>
      <c r="N44" s="34"/>
      <c r="O44" s="34"/>
      <c r="P44" s="34"/>
      <c r="Q44" s="47"/>
      <c r="R44" s="47"/>
      <c r="S44" s="47"/>
      <c r="T44" s="47"/>
      <c r="U44" s="47"/>
      <c r="V44" s="47"/>
      <c r="W44" s="47"/>
      <c r="X44" s="47"/>
      <c r="Y44" s="47"/>
      <c r="Z44" s="34"/>
      <c r="AA44" s="50"/>
      <c r="AB44" s="47"/>
      <c r="AC44" s="19"/>
    </row>
    <row r="45" spans="1:29" ht="14.25" customHeight="1">
      <c r="A45" s="38" t="s">
        <v>258</v>
      </c>
      <c r="B45" s="30" t="s">
        <v>255</v>
      </c>
      <c r="C45" s="32">
        <f t="shared" si="0"/>
        <v>0</v>
      </c>
      <c r="D45" s="33"/>
      <c r="E45" s="33"/>
      <c r="F45" s="34"/>
      <c r="G45" s="35"/>
      <c r="H45" s="39"/>
      <c r="I45" s="34"/>
      <c r="J45" s="34"/>
      <c r="K45" s="34"/>
      <c r="L45" s="34"/>
      <c r="M45" s="34"/>
      <c r="N45" s="34"/>
      <c r="O45" s="34"/>
      <c r="P45" s="34"/>
      <c r="Q45" s="47"/>
      <c r="R45" s="47"/>
      <c r="S45" s="47"/>
      <c r="T45" s="47"/>
      <c r="U45" s="47"/>
      <c r="V45" s="47"/>
      <c r="W45" s="47"/>
      <c r="X45" s="47"/>
      <c r="Y45" s="47"/>
      <c r="Z45" s="34"/>
      <c r="AA45" s="50"/>
      <c r="AB45" s="47"/>
      <c r="AC45" s="19"/>
    </row>
    <row r="46" spans="1:29" ht="14.25" customHeight="1">
      <c r="A46" s="38" t="s">
        <v>259</v>
      </c>
      <c r="B46" s="30" t="s">
        <v>260</v>
      </c>
      <c r="C46" s="32">
        <f t="shared" si="0"/>
        <v>0</v>
      </c>
      <c r="D46" s="33"/>
      <c r="E46" s="33"/>
      <c r="F46" s="34"/>
      <c r="G46" s="35"/>
      <c r="H46" s="39"/>
      <c r="I46" s="34"/>
      <c r="J46" s="34"/>
      <c r="K46" s="34"/>
      <c r="L46" s="34"/>
      <c r="M46" s="34"/>
      <c r="N46" s="34"/>
      <c r="O46" s="34"/>
      <c r="P46" s="34"/>
      <c r="Q46" s="47"/>
      <c r="R46" s="47"/>
      <c r="S46" s="47"/>
      <c r="T46" s="47"/>
      <c r="U46" s="47"/>
      <c r="V46" s="47"/>
      <c r="W46" s="47"/>
      <c r="X46" s="47"/>
      <c r="Y46" s="47"/>
      <c r="Z46" s="34"/>
      <c r="AA46" s="50"/>
      <c r="AB46" s="47"/>
      <c r="AC46" s="19"/>
    </row>
    <row r="47" spans="1:29" ht="14.25" customHeight="1">
      <c r="A47" s="38" t="s">
        <v>261</v>
      </c>
      <c r="B47" s="30" t="s">
        <v>260</v>
      </c>
      <c r="C47" s="32">
        <f t="shared" si="0"/>
        <v>0</v>
      </c>
      <c r="D47" s="33"/>
      <c r="E47" s="33"/>
      <c r="F47" s="34"/>
      <c r="G47" s="35"/>
      <c r="H47" s="39"/>
      <c r="I47" s="34"/>
      <c r="J47" s="34"/>
      <c r="K47" s="34"/>
      <c r="L47" s="34"/>
      <c r="M47" s="34"/>
      <c r="N47" s="34"/>
      <c r="O47" s="34"/>
      <c r="P47" s="34"/>
      <c r="Q47" s="47"/>
      <c r="R47" s="47"/>
      <c r="S47" s="47"/>
      <c r="T47" s="47"/>
      <c r="U47" s="47"/>
      <c r="V47" s="47"/>
      <c r="W47" s="47"/>
      <c r="X47" s="47"/>
      <c r="Y47" s="47"/>
      <c r="Z47" s="34"/>
      <c r="AA47" s="50"/>
      <c r="AB47" s="47"/>
      <c r="AC47" s="19"/>
    </row>
    <row r="48" spans="1:29" ht="14.25" customHeight="1">
      <c r="A48" s="38" t="s">
        <v>262</v>
      </c>
      <c r="B48" s="30" t="s">
        <v>260</v>
      </c>
      <c r="C48" s="32">
        <f t="shared" si="0"/>
        <v>0</v>
      </c>
      <c r="D48" s="33"/>
      <c r="E48" s="33"/>
      <c r="F48" s="34"/>
      <c r="G48" s="35"/>
      <c r="H48" s="39"/>
      <c r="I48" s="34"/>
      <c r="J48" s="34"/>
      <c r="K48" s="34"/>
      <c r="L48" s="34"/>
      <c r="M48" s="34"/>
      <c r="N48" s="34"/>
      <c r="O48" s="34"/>
      <c r="P48" s="34"/>
      <c r="Q48" s="47"/>
      <c r="R48" s="47"/>
      <c r="S48" s="47"/>
      <c r="T48" s="47"/>
      <c r="U48" s="47"/>
      <c r="V48" s="47"/>
      <c r="W48" s="47"/>
      <c r="X48" s="47"/>
      <c r="Y48" s="47"/>
      <c r="Z48" s="34"/>
      <c r="AA48" s="50"/>
      <c r="AB48" s="47"/>
      <c r="AC48" s="19"/>
    </row>
    <row r="49" spans="1:29" ht="14.25" customHeight="1">
      <c r="A49" s="38" t="s">
        <v>263</v>
      </c>
      <c r="B49" s="30" t="s">
        <v>264</v>
      </c>
      <c r="C49" s="32">
        <f t="shared" si="0"/>
        <v>0</v>
      </c>
      <c r="D49" s="33"/>
      <c r="E49" s="33"/>
      <c r="F49" s="34"/>
      <c r="G49" s="35"/>
      <c r="H49" s="39"/>
      <c r="I49" s="34"/>
      <c r="J49" s="34"/>
      <c r="K49" s="34"/>
      <c r="L49" s="34"/>
      <c r="M49" s="34"/>
      <c r="N49" s="34"/>
      <c r="O49" s="34"/>
      <c r="P49" s="34"/>
      <c r="Q49" s="47"/>
      <c r="R49" s="47"/>
      <c r="S49" s="47"/>
      <c r="T49" s="47"/>
      <c r="U49" s="47"/>
      <c r="V49" s="47"/>
      <c r="W49" s="47"/>
      <c r="X49" s="47"/>
      <c r="Y49" s="47"/>
      <c r="Z49" s="34"/>
      <c r="AA49" s="50"/>
      <c r="AB49" s="47"/>
      <c r="AC49" s="19"/>
    </row>
    <row r="50" spans="1:29" ht="14.25" customHeight="1">
      <c r="A50" s="38" t="s">
        <v>265</v>
      </c>
      <c r="B50" s="30" t="s">
        <v>264</v>
      </c>
      <c r="C50" s="32">
        <f t="shared" si="0"/>
        <v>1</v>
      </c>
      <c r="D50" s="33"/>
      <c r="E50" s="33"/>
      <c r="F50" s="34"/>
      <c r="G50" s="35"/>
      <c r="H50" s="39"/>
      <c r="I50" s="34"/>
      <c r="J50" s="34"/>
      <c r="K50" s="34"/>
      <c r="L50" s="34"/>
      <c r="M50" s="34"/>
      <c r="N50" s="34">
        <v>1</v>
      </c>
      <c r="O50" s="34"/>
      <c r="P50" s="34"/>
      <c r="Q50" s="47"/>
      <c r="R50" s="47"/>
      <c r="S50" s="47"/>
      <c r="T50" s="47"/>
      <c r="U50" s="47"/>
      <c r="V50" s="47"/>
      <c r="W50" s="47"/>
      <c r="X50" s="47"/>
      <c r="Y50" s="47"/>
      <c r="Z50" s="34"/>
      <c r="AA50" s="50"/>
      <c r="AB50" s="47"/>
      <c r="AC50" s="19"/>
    </row>
    <row r="51" spans="1:29" ht="14.25" customHeight="1">
      <c r="A51" s="38" t="s">
        <v>266</v>
      </c>
      <c r="B51" s="30" t="s">
        <v>267</v>
      </c>
      <c r="C51" s="32">
        <f t="shared" si="0"/>
        <v>0</v>
      </c>
      <c r="D51" s="33"/>
      <c r="E51" s="33"/>
      <c r="F51" s="34"/>
      <c r="G51" s="35"/>
      <c r="H51" s="39"/>
      <c r="I51" s="34"/>
      <c r="J51" s="34"/>
      <c r="K51" s="34"/>
      <c r="L51" s="34"/>
      <c r="M51" s="34"/>
      <c r="N51" s="34"/>
      <c r="O51" s="34"/>
      <c r="P51" s="34"/>
      <c r="Q51" s="47"/>
      <c r="R51" s="47"/>
      <c r="S51" s="47"/>
      <c r="T51" s="47"/>
      <c r="U51" s="47"/>
      <c r="V51" s="47"/>
      <c r="W51" s="47"/>
      <c r="X51" s="47"/>
      <c r="Y51" s="47"/>
      <c r="Z51" s="34"/>
      <c r="AA51" s="50"/>
      <c r="AB51" s="47"/>
      <c r="AC51" s="19"/>
    </row>
    <row r="52" spans="1:29" ht="14.25" customHeight="1">
      <c r="A52" s="38" t="s">
        <v>268</v>
      </c>
      <c r="B52" s="30" t="s">
        <v>267</v>
      </c>
      <c r="C52" s="32">
        <f t="shared" si="0"/>
        <v>0</v>
      </c>
      <c r="D52" s="33"/>
      <c r="E52" s="33"/>
      <c r="F52" s="34"/>
      <c r="G52" s="35"/>
      <c r="H52" s="39"/>
      <c r="I52" s="34"/>
      <c r="J52" s="34"/>
      <c r="K52" s="34"/>
      <c r="L52" s="34"/>
      <c r="M52" s="34"/>
      <c r="N52" s="34"/>
      <c r="O52" s="34"/>
      <c r="P52" s="34"/>
      <c r="Q52" s="47"/>
      <c r="R52" s="47"/>
      <c r="S52" s="47"/>
      <c r="T52" s="47"/>
      <c r="U52" s="47"/>
      <c r="V52" s="47"/>
      <c r="W52" s="47"/>
      <c r="X52" s="47"/>
      <c r="Y52" s="47"/>
      <c r="Z52" s="34"/>
      <c r="AA52" s="50"/>
      <c r="AB52" s="47"/>
      <c r="AC52" s="19"/>
    </row>
    <row r="53" spans="1:29" ht="14.25" customHeight="1">
      <c r="A53" s="38" t="s">
        <v>269</v>
      </c>
      <c r="B53" s="30" t="s">
        <v>270</v>
      </c>
      <c r="C53" s="32">
        <f t="shared" si="0"/>
        <v>0</v>
      </c>
      <c r="D53" s="33"/>
      <c r="E53" s="33"/>
      <c r="F53" s="34"/>
      <c r="G53" s="35"/>
      <c r="H53" s="39"/>
      <c r="I53" s="34"/>
      <c r="J53" s="34"/>
      <c r="K53" s="34"/>
      <c r="L53" s="34"/>
      <c r="M53" s="34"/>
      <c r="N53" s="34"/>
      <c r="O53" s="34"/>
      <c r="P53" s="34"/>
      <c r="Q53" s="47"/>
      <c r="R53" s="47"/>
      <c r="S53" s="47"/>
      <c r="T53" s="47"/>
      <c r="U53" s="47"/>
      <c r="V53" s="47"/>
      <c r="W53" s="47"/>
      <c r="X53" s="47"/>
      <c r="Y53" s="47"/>
      <c r="Z53" s="34"/>
      <c r="AA53" s="50"/>
      <c r="AB53" s="47"/>
      <c r="AC53" s="19"/>
    </row>
    <row r="54" spans="1:29" ht="14.25" customHeight="1">
      <c r="C54" s="40">
        <f t="shared" ref="C54:AC54" si="1">SUM(C3:C53)</f>
        <v>33</v>
      </c>
      <c r="D54" s="40">
        <f t="shared" si="1"/>
        <v>0</v>
      </c>
      <c r="E54" s="40">
        <f t="shared" si="1"/>
        <v>0</v>
      </c>
      <c r="F54" s="40">
        <f t="shared" si="1"/>
        <v>0</v>
      </c>
      <c r="G54" s="40">
        <f t="shared" si="1"/>
        <v>0</v>
      </c>
      <c r="H54" s="40">
        <f t="shared" si="1"/>
        <v>9</v>
      </c>
      <c r="I54" s="40">
        <f t="shared" si="1"/>
        <v>1</v>
      </c>
      <c r="J54" s="40">
        <f t="shared" si="1"/>
        <v>0</v>
      </c>
      <c r="K54" s="40">
        <f t="shared" si="1"/>
        <v>1</v>
      </c>
      <c r="L54" s="40">
        <f t="shared" si="1"/>
        <v>0</v>
      </c>
      <c r="M54" s="40">
        <f t="shared" si="1"/>
        <v>0</v>
      </c>
      <c r="N54" s="40">
        <f t="shared" si="1"/>
        <v>5</v>
      </c>
      <c r="O54" s="40">
        <f t="shared" si="1"/>
        <v>3</v>
      </c>
      <c r="P54" s="40">
        <f t="shared" si="1"/>
        <v>0</v>
      </c>
      <c r="Q54" s="40">
        <f t="shared" si="1"/>
        <v>0</v>
      </c>
      <c r="R54" s="40">
        <f t="shared" si="1"/>
        <v>0</v>
      </c>
      <c r="S54" s="40">
        <f t="shared" si="1"/>
        <v>0</v>
      </c>
      <c r="T54" s="40">
        <f t="shared" si="1"/>
        <v>0</v>
      </c>
      <c r="U54" s="40">
        <f t="shared" si="1"/>
        <v>0</v>
      </c>
      <c r="V54" s="40">
        <f t="shared" si="1"/>
        <v>0</v>
      </c>
      <c r="W54" s="40">
        <f t="shared" si="1"/>
        <v>0</v>
      </c>
      <c r="X54" s="40">
        <f t="shared" si="1"/>
        <v>0</v>
      </c>
      <c r="Y54" s="40">
        <f t="shared" si="1"/>
        <v>0</v>
      </c>
      <c r="Z54" s="40">
        <f t="shared" si="1"/>
        <v>0</v>
      </c>
      <c r="AA54" s="40">
        <f t="shared" si="1"/>
        <v>14</v>
      </c>
      <c r="AB54" s="40">
        <f t="shared" si="1"/>
        <v>0</v>
      </c>
      <c r="AC54" s="25">
        <f t="shared" si="1"/>
        <v>12</v>
      </c>
    </row>
    <row r="55" spans="1:29" ht="14.25">
      <c r="A55" s="41" t="s">
        <v>68</v>
      </c>
      <c r="B55" t="s">
        <v>68</v>
      </c>
      <c r="C55" t="s">
        <v>68</v>
      </c>
      <c r="D55" s="40" t="s">
        <v>68</v>
      </c>
      <c r="F55" s="40"/>
      <c r="G55" s="42"/>
      <c r="H55" s="42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</row>
    <row r="56" spans="1:29" ht="14.25">
      <c r="A56" s="43">
        <v>1</v>
      </c>
      <c r="B56" s="44" t="s">
        <v>65</v>
      </c>
      <c r="C56" s="32">
        <f t="shared" ref="C56:C68" si="2">SUM(D56:AB56)</f>
        <v>0</v>
      </c>
      <c r="D56" s="40">
        <f t="shared" ref="D56:G56" si="3">D54</f>
        <v>0</v>
      </c>
      <c r="E56" s="40">
        <f t="shared" si="3"/>
        <v>0</v>
      </c>
      <c r="F56" s="40">
        <f t="shared" si="3"/>
        <v>0</v>
      </c>
      <c r="G56" s="40">
        <f t="shared" si="3"/>
        <v>0</v>
      </c>
      <c r="H56" s="42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</row>
    <row r="57" spans="1:29">
      <c r="A57" s="43">
        <v>2</v>
      </c>
      <c r="B57" s="45" t="s">
        <v>66</v>
      </c>
      <c r="C57" s="32">
        <f t="shared" si="2"/>
        <v>9</v>
      </c>
      <c r="D57" s="40" t="s">
        <v>68</v>
      </c>
      <c r="E57" s="46"/>
      <c r="F57"/>
      <c r="H57" s="42">
        <f>H54</f>
        <v>9</v>
      </c>
    </row>
    <row r="58" spans="1:29">
      <c r="A58" s="43">
        <v>3</v>
      </c>
      <c r="B58" s="45" t="s">
        <v>67</v>
      </c>
      <c r="C58" s="32">
        <f t="shared" si="2"/>
        <v>1</v>
      </c>
      <c r="D58" s="40" t="s">
        <v>68</v>
      </c>
      <c r="E58" s="46"/>
      <c r="F58"/>
      <c r="H58" s="25"/>
      <c r="I58" s="40">
        <f>I54</f>
        <v>1</v>
      </c>
    </row>
    <row r="59" spans="1:29">
      <c r="A59" s="43">
        <v>4</v>
      </c>
      <c r="B59" s="45" t="s">
        <v>69</v>
      </c>
      <c r="C59" s="32">
        <f t="shared" si="2"/>
        <v>0</v>
      </c>
      <c r="D59" s="40" t="s">
        <v>68</v>
      </c>
      <c r="E59" s="46"/>
      <c r="F59"/>
      <c r="H59" s="25"/>
      <c r="J59" s="40">
        <f>J54</f>
        <v>0</v>
      </c>
    </row>
    <row r="60" spans="1:29">
      <c r="A60" s="43">
        <v>5</v>
      </c>
      <c r="B60" s="45" t="s">
        <v>70</v>
      </c>
      <c r="C60" s="32">
        <f t="shared" si="2"/>
        <v>0</v>
      </c>
      <c r="D60" s="40" t="s">
        <v>68</v>
      </c>
      <c r="E60" s="46"/>
      <c r="F60"/>
      <c r="H60" s="25"/>
      <c r="L60" s="40">
        <f>L54</f>
        <v>0</v>
      </c>
    </row>
    <row r="61" spans="1:29">
      <c r="A61" s="43">
        <v>6</v>
      </c>
      <c r="B61" s="45" t="s">
        <v>71</v>
      </c>
      <c r="C61" s="32">
        <f t="shared" si="2"/>
        <v>8</v>
      </c>
      <c r="D61" s="40" t="s">
        <v>68</v>
      </c>
      <c r="E61" s="46"/>
      <c r="F61"/>
      <c r="H61" s="25"/>
      <c r="N61" s="40">
        <f>N54</f>
        <v>5</v>
      </c>
      <c r="O61" s="40">
        <f>O54</f>
        <v>3</v>
      </c>
    </row>
    <row r="62" spans="1:29">
      <c r="A62" s="43">
        <v>7</v>
      </c>
      <c r="B62" s="45" t="s">
        <v>72</v>
      </c>
      <c r="C62" s="32">
        <f t="shared" si="2"/>
        <v>0</v>
      </c>
      <c r="D62" s="40" t="s">
        <v>68</v>
      </c>
      <c r="E62" s="46"/>
      <c r="F62"/>
      <c r="H62" s="25"/>
      <c r="Q62" s="40">
        <f>Q54</f>
        <v>0</v>
      </c>
      <c r="R62" s="40">
        <f>R54</f>
        <v>0</v>
      </c>
    </row>
    <row r="63" spans="1:29">
      <c r="A63" s="43">
        <v>8</v>
      </c>
      <c r="B63" s="45" t="s">
        <v>73</v>
      </c>
      <c r="C63" s="32">
        <f t="shared" si="2"/>
        <v>0</v>
      </c>
      <c r="D63" s="40" t="s">
        <v>68</v>
      </c>
      <c r="E63" s="46"/>
      <c r="F63"/>
      <c r="H63" s="25"/>
      <c r="S63" s="40">
        <f>S54</f>
        <v>0</v>
      </c>
    </row>
    <row r="64" spans="1:29">
      <c r="A64" s="43">
        <v>9</v>
      </c>
      <c r="B64" s="45" t="s">
        <v>74</v>
      </c>
      <c r="C64" s="32">
        <f t="shared" si="2"/>
        <v>0</v>
      </c>
      <c r="D64" s="40" t="s">
        <v>68</v>
      </c>
      <c r="E64" s="46"/>
      <c r="F64"/>
      <c r="H64" s="25"/>
      <c r="T64" s="40">
        <f>T54</f>
        <v>0</v>
      </c>
    </row>
    <row r="65" spans="1:28">
      <c r="A65" s="43">
        <v>10</v>
      </c>
      <c r="B65" s="45" t="s">
        <v>75</v>
      </c>
      <c r="C65" s="32">
        <f t="shared" si="2"/>
        <v>0</v>
      </c>
      <c r="D65" s="40"/>
      <c r="E65" s="46"/>
      <c r="F65"/>
      <c r="H65" s="25"/>
      <c r="T65" s="40"/>
      <c r="V65" s="40">
        <f>V54</f>
        <v>0</v>
      </c>
    </row>
    <row r="66" spans="1:28">
      <c r="A66" s="43">
        <v>11</v>
      </c>
      <c r="B66" s="45" t="s">
        <v>76</v>
      </c>
      <c r="C66" s="32">
        <f t="shared" si="2"/>
        <v>1</v>
      </c>
      <c r="D66" s="40" t="s">
        <v>68</v>
      </c>
      <c r="E66" s="46"/>
      <c r="F66"/>
      <c r="H66" s="25"/>
      <c r="K66" s="40">
        <f t="shared" ref="K66:P66" si="4">K54</f>
        <v>1</v>
      </c>
      <c r="M66" s="40">
        <f t="shared" si="4"/>
        <v>0</v>
      </c>
      <c r="P66" s="40">
        <f t="shared" si="4"/>
        <v>0</v>
      </c>
      <c r="U66" s="40">
        <f t="shared" ref="U66:Z66" si="5">U54</f>
        <v>0</v>
      </c>
      <c r="V66" s="40"/>
      <c r="W66" s="40">
        <f t="shared" si="5"/>
        <v>0</v>
      </c>
      <c r="Z66" s="40">
        <f t="shared" si="5"/>
        <v>0</v>
      </c>
    </row>
    <row r="67" spans="1:28">
      <c r="A67" s="43">
        <v>12</v>
      </c>
      <c r="B67" s="45" t="s">
        <v>77</v>
      </c>
      <c r="C67" s="32">
        <f t="shared" si="2"/>
        <v>0</v>
      </c>
      <c r="D67" s="40" t="s">
        <v>68</v>
      </c>
      <c r="E67" s="46"/>
      <c r="F67"/>
      <c r="H67" s="25"/>
      <c r="X67" s="40">
        <f>X54</f>
        <v>0</v>
      </c>
      <c r="Y67" s="40">
        <f>Y54</f>
        <v>0</v>
      </c>
    </row>
    <row r="68" spans="1:28">
      <c r="A68" s="43">
        <v>13</v>
      </c>
      <c r="B68" s="45" t="s">
        <v>78</v>
      </c>
      <c r="C68" s="32">
        <f t="shared" si="2"/>
        <v>14</v>
      </c>
      <c r="D68" s="40" t="s">
        <v>68</v>
      </c>
      <c r="E68" s="46"/>
      <c r="F68"/>
      <c r="H68" s="25"/>
      <c r="X68" s="40" t="s">
        <v>68</v>
      </c>
      <c r="AA68" s="40">
        <f>AA54</f>
        <v>14</v>
      </c>
      <c r="AB68" s="40">
        <f>AB54</f>
        <v>0</v>
      </c>
    </row>
    <row r="69" spans="1:28">
      <c r="A69" s="43">
        <v>14</v>
      </c>
      <c r="B69" s="45" t="s">
        <v>79</v>
      </c>
      <c r="C69" s="32">
        <f>C54</f>
        <v>33</v>
      </c>
      <c r="D69" s="46"/>
    </row>
    <row r="70" spans="1:28">
      <c r="A70" s="53"/>
      <c r="B70" s="21"/>
      <c r="C70" s="54"/>
      <c r="D70" s="46"/>
    </row>
    <row r="71" spans="1:28">
      <c r="A71" s="55" t="s">
        <v>271</v>
      </c>
      <c r="B71" s="55" t="s">
        <v>272</v>
      </c>
    </row>
    <row r="72" spans="1:28">
      <c r="A72" s="56" t="s">
        <v>273</v>
      </c>
      <c r="B72" s="57"/>
      <c r="C72" s="57"/>
      <c r="D72" s="57"/>
    </row>
    <row r="73" spans="1:28">
      <c r="A73" s="58" t="s">
        <v>274</v>
      </c>
      <c r="F73"/>
    </row>
    <row r="74" spans="1:28">
      <c r="A74" s="58" t="s">
        <v>275</v>
      </c>
      <c r="F74"/>
    </row>
    <row r="75" spans="1:28">
      <c r="A75" s="43">
        <v>1</v>
      </c>
      <c r="B75" s="45" t="s">
        <v>206</v>
      </c>
      <c r="C75" s="32">
        <f t="shared" ref="C75:C76" si="6">SUM(D75:AB75)</f>
        <v>0</v>
      </c>
      <c r="D75" s="42">
        <f>SUM(D3:D18)</f>
        <v>0</v>
      </c>
      <c r="E75" s="42">
        <f>SUM(E3:E18)</f>
        <v>0</v>
      </c>
      <c r="F75" s="42">
        <f>SUM(F3:F18)</f>
        <v>0</v>
      </c>
      <c r="G75" s="42">
        <f>SUM(G3:G18)</f>
        <v>0</v>
      </c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</row>
    <row r="76" spans="1:28">
      <c r="A76" s="43">
        <v>2</v>
      </c>
      <c r="B76" s="45" t="s">
        <v>276</v>
      </c>
      <c r="C76" s="32">
        <f t="shared" si="6"/>
        <v>7</v>
      </c>
      <c r="D76" s="25"/>
      <c r="E76" s="25"/>
      <c r="H76" s="25">
        <f>SUM(H3:H18)</f>
        <v>7</v>
      </c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</row>
    <row r="77" spans="1:28">
      <c r="A77" s="43">
        <v>3</v>
      </c>
      <c r="B77" s="45" t="s">
        <v>277</v>
      </c>
      <c r="C77" s="32">
        <f>SUM(I3:I18)</f>
        <v>0</v>
      </c>
      <c r="D77" s="25"/>
      <c r="E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7" type="noConversion"/>
  <hyperlinks>
    <hyperlink ref="A73" r:id="rId1"/>
    <hyperlink ref="A74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opLeftCell="A163" workbookViewId="0">
      <selection activeCell="K202" sqref="K202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63" t="s">
        <v>278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5"/>
    </row>
    <row r="2" spans="1:12" ht="15.6" customHeight="1">
      <c r="A2" s="22" t="s">
        <v>132</v>
      </c>
      <c r="B2" s="166" t="s">
        <v>279</v>
      </c>
      <c r="C2" s="167"/>
      <c r="D2" s="167"/>
      <c r="E2" s="167"/>
      <c r="F2" s="167"/>
      <c r="G2" s="167"/>
      <c r="H2" s="167"/>
      <c r="I2" s="167"/>
      <c r="J2" s="167"/>
      <c r="K2" s="167"/>
      <c r="L2" s="168"/>
    </row>
    <row r="3" spans="1:12" ht="14.45" customHeight="1">
      <c r="A3" s="137">
        <v>42907</v>
      </c>
      <c r="B3" s="158" t="s">
        <v>280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</row>
    <row r="4" spans="1:12" ht="14.45" customHeight="1">
      <c r="A4" s="138"/>
      <c r="B4" s="158" t="s">
        <v>281</v>
      </c>
      <c r="C4" s="158"/>
      <c r="D4" s="158"/>
      <c r="E4" s="158"/>
      <c r="F4" s="158"/>
      <c r="G4" s="158"/>
      <c r="H4" s="158"/>
      <c r="I4" s="158"/>
      <c r="J4" s="158"/>
      <c r="K4" s="158"/>
      <c r="L4" s="158"/>
    </row>
    <row r="5" spans="1:12">
      <c r="A5" s="138"/>
      <c r="B5" s="158" t="s">
        <v>282</v>
      </c>
      <c r="C5" s="158"/>
      <c r="D5" s="158"/>
      <c r="E5" s="158"/>
      <c r="F5" s="158"/>
      <c r="G5" s="158"/>
      <c r="H5" s="158"/>
      <c r="I5" s="158"/>
      <c r="J5" s="158"/>
      <c r="K5" s="158"/>
      <c r="L5" s="158"/>
    </row>
    <row r="6" spans="1:12">
      <c r="A6" s="138"/>
      <c r="B6" s="153" t="s">
        <v>283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</row>
    <row r="7" spans="1:12">
      <c r="A7" s="138"/>
      <c r="B7" s="153" t="s">
        <v>284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</row>
    <row r="8" spans="1:12">
      <c r="A8" s="138"/>
      <c r="B8" s="153" t="s">
        <v>285</v>
      </c>
      <c r="C8" s="153"/>
      <c r="D8" s="153"/>
      <c r="E8" s="153"/>
      <c r="F8" s="153"/>
      <c r="G8" s="153"/>
      <c r="H8" s="153"/>
      <c r="I8" s="153"/>
      <c r="J8" s="153"/>
      <c r="K8" s="153"/>
      <c r="L8" s="153"/>
    </row>
    <row r="9" spans="1:12">
      <c r="A9" s="138"/>
      <c r="B9" s="153" t="s">
        <v>286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</row>
    <row r="10" spans="1:12">
      <c r="A10" s="138"/>
      <c r="B10" s="153" t="s">
        <v>287</v>
      </c>
      <c r="C10" s="153"/>
      <c r="D10" s="153"/>
      <c r="E10" s="153"/>
      <c r="F10" s="153"/>
      <c r="G10" s="153"/>
      <c r="H10" s="153"/>
      <c r="I10" s="153"/>
      <c r="J10" s="153"/>
      <c r="K10" s="153"/>
      <c r="L10" s="153"/>
    </row>
    <row r="11" spans="1:12">
      <c r="A11" s="138"/>
      <c r="B11" s="160" t="s">
        <v>288</v>
      </c>
      <c r="C11" s="161"/>
      <c r="D11" s="161"/>
      <c r="E11" s="161"/>
      <c r="F11" s="161"/>
      <c r="G11" s="161"/>
      <c r="H11" s="161"/>
      <c r="I11" s="161"/>
      <c r="J11" s="161"/>
      <c r="K11" s="161"/>
      <c r="L11" s="162"/>
    </row>
    <row r="12" spans="1:12">
      <c r="A12" s="138"/>
      <c r="B12" s="153" t="s">
        <v>289</v>
      </c>
      <c r="C12" s="153"/>
      <c r="D12" s="153"/>
      <c r="E12" s="153"/>
      <c r="F12" s="153"/>
      <c r="G12" s="153"/>
      <c r="H12" s="153"/>
      <c r="I12" s="153"/>
      <c r="J12" s="153"/>
      <c r="K12" s="153"/>
      <c r="L12" s="153"/>
    </row>
    <row r="13" spans="1:12">
      <c r="A13" s="138"/>
      <c r="B13" s="153" t="s">
        <v>290</v>
      </c>
      <c r="C13" s="153"/>
      <c r="D13" s="153"/>
      <c r="E13" s="153"/>
      <c r="F13" s="153"/>
      <c r="G13" s="153"/>
      <c r="H13" s="153"/>
      <c r="I13" s="153"/>
      <c r="J13" s="153"/>
      <c r="K13" s="153"/>
      <c r="L13" s="153"/>
    </row>
    <row r="14" spans="1:12">
      <c r="A14" s="138"/>
      <c r="B14" s="153" t="s">
        <v>291</v>
      </c>
      <c r="C14" s="153"/>
      <c r="D14" s="153"/>
      <c r="E14" s="153"/>
      <c r="F14" s="153"/>
      <c r="G14" s="153"/>
      <c r="H14" s="153"/>
      <c r="I14" s="153"/>
      <c r="J14" s="153"/>
      <c r="K14" s="153"/>
      <c r="L14" s="153"/>
    </row>
    <row r="15" spans="1:12">
      <c r="A15" s="138"/>
      <c r="B15" s="153" t="s">
        <v>292</v>
      </c>
      <c r="C15" s="153"/>
      <c r="D15" s="153"/>
      <c r="E15" s="153"/>
      <c r="F15" s="153"/>
      <c r="G15" s="153"/>
      <c r="H15" s="153"/>
      <c r="I15" s="153"/>
      <c r="J15" s="153"/>
      <c r="K15" s="153"/>
      <c r="L15" s="153"/>
    </row>
    <row r="16" spans="1:12">
      <c r="A16" s="138"/>
      <c r="B16" s="153" t="s">
        <v>293</v>
      </c>
      <c r="C16" s="153"/>
      <c r="D16" s="153"/>
      <c r="E16" s="153"/>
      <c r="F16" s="153"/>
      <c r="G16" s="153"/>
      <c r="H16" s="153"/>
      <c r="I16" s="153"/>
      <c r="J16" s="153"/>
      <c r="K16" s="153"/>
      <c r="L16" s="153"/>
    </row>
    <row r="17" spans="1:12">
      <c r="A17" s="138"/>
      <c r="B17" s="153" t="s">
        <v>294</v>
      </c>
      <c r="C17" s="153"/>
      <c r="D17" s="153"/>
      <c r="E17" s="153"/>
      <c r="F17" s="153"/>
      <c r="G17" s="153"/>
      <c r="H17" s="153"/>
      <c r="I17" s="153"/>
      <c r="J17" s="153"/>
      <c r="K17" s="153"/>
      <c r="L17" s="153"/>
    </row>
    <row r="18" spans="1:12">
      <c r="A18" s="138"/>
      <c r="B18" s="153" t="s">
        <v>295</v>
      </c>
      <c r="C18" s="153"/>
      <c r="D18" s="153"/>
      <c r="E18" s="153"/>
      <c r="F18" s="153"/>
      <c r="G18" s="153"/>
      <c r="H18" s="153"/>
      <c r="I18" s="153"/>
      <c r="J18" s="153"/>
      <c r="K18" s="153"/>
      <c r="L18" s="153"/>
    </row>
    <row r="19" spans="1:12">
      <c r="A19" s="138"/>
      <c r="B19" s="153" t="s">
        <v>296</v>
      </c>
      <c r="C19" s="153"/>
      <c r="D19" s="153"/>
      <c r="E19" s="153"/>
      <c r="F19" s="153"/>
      <c r="G19" s="153"/>
      <c r="H19" s="153"/>
      <c r="I19" s="153"/>
      <c r="J19" s="153"/>
      <c r="K19" s="153"/>
      <c r="L19" s="153"/>
    </row>
    <row r="20" spans="1:12">
      <c r="A20" s="138"/>
      <c r="B20" s="153" t="s">
        <v>297</v>
      </c>
      <c r="C20" s="153"/>
      <c r="D20" s="153"/>
      <c r="E20" s="153"/>
      <c r="F20" s="153"/>
      <c r="G20" s="153"/>
      <c r="H20" s="153"/>
      <c r="I20" s="153"/>
      <c r="J20" s="153"/>
      <c r="K20" s="153"/>
      <c r="L20" s="153"/>
    </row>
    <row r="21" spans="1:12">
      <c r="A21" s="138"/>
      <c r="B21" s="153" t="s">
        <v>298</v>
      </c>
      <c r="C21" s="153"/>
      <c r="D21" s="153"/>
      <c r="E21" s="153"/>
      <c r="F21" s="153"/>
      <c r="G21" s="153"/>
      <c r="H21" s="153"/>
      <c r="I21" s="153"/>
      <c r="J21" s="153"/>
      <c r="K21" s="153"/>
      <c r="L21" s="153"/>
    </row>
    <row r="22" spans="1:12">
      <c r="A22" s="139"/>
      <c r="B22" s="151" t="s">
        <v>299</v>
      </c>
      <c r="C22" s="151"/>
      <c r="D22" s="151"/>
      <c r="E22" s="151"/>
      <c r="F22" s="151"/>
      <c r="G22" s="151"/>
      <c r="H22" s="151"/>
      <c r="I22" s="151"/>
      <c r="J22" s="151"/>
      <c r="K22" s="151"/>
      <c r="L22" s="151"/>
    </row>
    <row r="23" spans="1:12">
      <c r="A23" s="140">
        <v>42908</v>
      </c>
      <c r="B23" s="155" t="s">
        <v>300</v>
      </c>
      <c r="C23" s="155"/>
      <c r="D23" s="155"/>
      <c r="E23" s="155"/>
      <c r="F23" s="155"/>
      <c r="G23" s="155"/>
      <c r="H23" s="155"/>
      <c r="I23" s="155"/>
      <c r="J23" s="155"/>
      <c r="K23" s="155"/>
      <c r="L23" s="155"/>
    </row>
    <row r="24" spans="1:12">
      <c r="A24" s="141"/>
      <c r="B24" s="153" t="s">
        <v>301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</row>
    <row r="25" spans="1:12">
      <c r="A25" s="141"/>
      <c r="B25" s="153" t="s">
        <v>302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</row>
    <row r="26" spans="1:12">
      <c r="A26" s="141"/>
      <c r="B26" s="153" t="s">
        <v>303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</row>
    <row r="27" spans="1:12">
      <c r="A27" s="141"/>
      <c r="B27" s="153" t="s">
        <v>304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</row>
    <row r="28" spans="1:12">
      <c r="A28" s="142"/>
      <c r="B28" s="151" t="s">
        <v>305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</row>
    <row r="29" spans="1:12">
      <c r="A29" s="140">
        <v>42909</v>
      </c>
      <c r="B29" s="156" t="s">
        <v>306</v>
      </c>
      <c r="C29" s="157"/>
      <c r="D29" s="157"/>
      <c r="E29" s="157"/>
      <c r="F29" s="157"/>
      <c r="G29" s="157"/>
      <c r="H29" s="157"/>
      <c r="I29" s="157"/>
      <c r="J29" s="157"/>
      <c r="K29" s="157"/>
      <c r="L29" s="157"/>
    </row>
    <row r="30" spans="1:12">
      <c r="A30" s="141"/>
      <c r="B30" s="158" t="s">
        <v>307</v>
      </c>
      <c r="C30" s="158"/>
      <c r="D30" s="158"/>
      <c r="E30" s="158"/>
      <c r="F30" s="158"/>
      <c r="G30" s="158"/>
      <c r="H30" s="158"/>
      <c r="I30" s="158"/>
      <c r="J30" s="158"/>
      <c r="K30" s="158"/>
      <c r="L30" s="158"/>
    </row>
    <row r="31" spans="1:12">
      <c r="A31" s="141"/>
      <c r="B31" s="158" t="s">
        <v>308</v>
      </c>
      <c r="C31" s="158"/>
      <c r="D31" s="158"/>
      <c r="E31" s="158"/>
      <c r="F31" s="158"/>
      <c r="G31" s="158"/>
      <c r="H31" s="158"/>
      <c r="I31" s="158"/>
      <c r="J31" s="158"/>
      <c r="K31" s="158"/>
      <c r="L31" s="158"/>
    </row>
    <row r="32" spans="1:12">
      <c r="A32" s="141"/>
      <c r="B32" s="158" t="s">
        <v>309</v>
      </c>
      <c r="C32" s="158"/>
      <c r="D32" s="158"/>
      <c r="E32" s="158"/>
      <c r="F32" s="158"/>
      <c r="G32" s="158"/>
      <c r="H32" s="158"/>
      <c r="I32" s="158"/>
      <c r="J32" s="158"/>
      <c r="K32" s="158"/>
      <c r="L32" s="158"/>
    </row>
    <row r="33" spans="1:12">
      <c r="A33" s="141"/>
      <c r="B33" s="158" t="s">
        <v>310</v>
      </c>
      <c r="C33" s="158"/>
      <c r="D33" s="158"/>
      <c r="E33" s="158"/>
      <c r="F33" s="158"/>
      <c r="G33" s="158"/>
      <c r="H33" s="158"/>
      <c r="I33" s="158"/>
      <c r="J33" s="158"/>
      <c r="K33" s="158"/>
      <c r="L33" s="158"/>
    </row>
    <row r="34" spans="1:12">
      <c r="A34" s="142"/>
      <c r="B34" s="159" t="s">
        <v>311</v>
      </c>
      <c r="C34" s="159"/>
      <c r="D34" s="159"/>
      <c r="E34" s="159"/>
      <c r="F34" s="159"/>
      <c r="G34" s="159"/>
      <c r="H34" s="159"/>
      <c r="I34" s="159"/>
      <c r="J34" s="159"/>
      <c r="K34" s="159"/>
      <c r="L34" s="159"/>
    </row>
    <row r="35" spans="1:12">
      <c r="A35" s="140">
        <v>42910</v>
      </c>
      <c r="B35" s="155" t="s">
        <v>312</v>
      </c>
      <c r="C35" s="155"/>
      <c r="D35" s="155"/>
      <c r="E35" s="155"/>
      <c r="F35" s="155"/>
      <c r="G35" s="155"/>
      <c r="H35" s="155"/>
      <c r="I35" s="155"/>
      <c r="J35" s="155"/>
      <c r="K35" s="155"/>
      <c r="L35" s="155"/>
    </row>
    <row r="36" spans="1:12">
      <c r="A36" s="141"/>
      <c r="B36" s="153" t="s">
        <v>313</v>
      </c>
      <c r="C36" s="153"/>
      <c r="D36" s="153"/>
      <c r="E36" s="153"/>
      <c r="F36" s="153"/>
      <c r="G36" s="153"/>
      <c r="H36" s="153"/>
      <c r="I36" s="153"/>
      <c r="J36" s="153"/>
      <c r="K36" s="153"/>
      <c r="L36" s="153"/>
    </row>
    <row r="37" spans="1:12">
      <c r="A37" s="141"/>
      <c r="B37" s="153" t="s">
        <v>314</v>
      </c>
      <c r="C37" s="153"/>
      <c r="D37" s="153"/>
      <c r="E37" s="153"/>
      <c r="F37" s="153"/>
      <c r="G37" s="153"/>
      <c r="H37" s="153"/>
      <c r="I37" s="153"/>
      <c r="J37" s="153"/>
      <c r="K37" s="153"/>
      <c r="L37" s="153"/>
    </row>
    <row r="38" spans="1:12">
      <c r="A38" s="142"/>
      <c r="B38" s="151" t="s">
        <v>315</v>
      </c>
      <c r="C38" s="151"/>
      <c r="D38" s="151"/>
      <c r="E38" s="151"/>
      <c r="F38" s="151"/>
      <c r="G38" s="151"/>
      <c r="H38" s="151"/>
      <c r="I38" s="151"/>
      <c r="J38" s="151"/>
      <c r="K38" s="151"/>
      <c r="L38" s="151"/>
    </row>
    <row r="39" spans="1:12">
      <c r="A39" s="140">
        <v>42911</v>
      </c>
      <c r="B39" s="155" t="s">
        <v>316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</row>
    <row r="40" spans="1:12">
      <c r="A40" s="141"/>
      <c r="B40" s="153" t="s">
        <v>317</v>
      </c>
      <c r="C40" s="153"/>
      <c r="D40" s="153"/>
      <c r="E40" s="153"/>
      <c r="F40" s="153"/>
      <c r="G40" s="153"/>
      <c r="H40" s="153"/>
      <c r="I40" s="153"/>
      <c r="J40" s="153"/>
      <c r="K40" s="153"/>
      <c r="L40" s="153"/>
    </row>
    <row r="41" spans="1:12">
      <c r="A41" s="142"/>
      <c r="B41" s="151" t="s">
        <v>318</v>
      </c>
      <c r="C41" s="151"/>
      <c r="D41" s="151"/>
      <c r="E41" s="151"/>
      <c r="F41" s="151"/>
      <c r="G41" s="151"/>
      <c r="H41" s="151"/>
      <c r="I41" s="151"/>
      <c r="J41" s="151"/>
      <c r="K41" s="151"/>
      <c r="L41" s="151"/>
    </row>
    <row r="42" spans="1:12">
      <c r="A42" s="140">
        <v>42912</v>
      </c>
      <c r="B42" s="155" t="s">
        <v>319</v>
      </c>
      <c r="C42" s="155"/>
      <c r="D42" s="155"/>
      <c r="E42" s="155"/>
      <c r="F42" s="155"/>
      <c r="G42" s="155"/>
      <c r="H42" s="155"/>
      <c r="I42" s="155"/>
      <c r="J42" s="155"/>
      <c r="K42" s="155"/>
      <c r="L42" s="155"/>
    </row>
    <row r="43" spans="1:12">
      <c r="A43" s="141"/>
      <c r="B43" s="153" t="s">
        <v>320</v>
      </c>
      <c r="C43" s="153"/>
      <c r="D43" s="153"/>
      <c r="E43" s="153"/>
      <c r="F43" s="153"/>
      <c r="G43" s="153"/>
      <c r="H43" s="153"/>
      <c r="I43" s="153"/>
      <c r="J43" s="153"/>
      <c r="K43" s="153"/>
      <c r="L43" s="153"/>
    </row>
    <row r="44" spans="1:12">
      <c r="A44" s="141"/>
      <c r="B44" s="153" t="s">
        <v>321</v>
      </c>
      <c r="C44" s="153"/>
      <c r="D44" s="153"/>
      <c r="E44" s="153"/>
      <c r="F44" s="153"/>
      <c r="G44" s="153"/>
      <c r="H44" s="153"/>
      <c r="I44" s="153"/>
      <c r="J44" s="153"/>
      <c r="K44" s="153"/>
      <c r="L44" s="153"/>
    </row>
    <row r="45" spans="1:12">
      <c r="A45" s="141"/>
      <c r="B45" s="153" t="s">
        <v>322</v>
      </c>
      <c r="C45" s="153"/>
      <c r="D45" s="153"/>
      <c r="E45" s="153"/>
      <c r="F45" s="153"/>
      <c r="G45" s="153"/>
      <c r="H45" s="153"/>
      <c r="I45" s="153"/>
      <c r="J45" s="153"/>
      <c r="K45" s="153"/>
      <c r="L45" s="153"/>
    </row>
    <row r="46" spans="1:12">
      <c r="A46" s="142"/>
      <c r="B46" s="153" t="s">
        <v>323</v>
      </c>
      <c r="C46" s="153"/>
      <c r="D46" s="153"/>
      <c r="E46" s="153"/>
      <c r="F46" s="153"/>
      <c r="G46" s="153"/>
      <c r="H46" s="153"/>
      <c r="I46" s="153"/>
      <c r="J46" s="153"/>
      <c r="K46" s="153"/>
      <c r="L46" s="153"/>
    </row>
    <row r="47" spans="1:12">
      <c r="A47" s="140">
        <v>42913</v>
      </c>
      <c r="B47" s="155" t="s">
        <v>324</v>
      </c>
      <c r="C47" s="155"/>
      <c r="D47" s="155"/>
      <c r="E47" s="155"/>
      <c r="F47" s="155"/>
      <c r="G47" s="155"/>
      <c r="H47" s="155"/>
      <c r="I47" s="155"/>
      <c r="J47" s="155"/>
      <c r="K47" s="155"/>
      <c r="L47" s="155"/>
    </row>
    <row r="48" spans="1:12">
      <c r="A48" s="141"/>
      <c r="B48" s="155" t="s">
        <v>325</v>
      </c>
      <c r="C48" s="155"/>
      <c r="D48" s="155"/>
      <c r="E48" s="155"/>
      <c r="F48" s="155"/>
      <c r="G48" s="155"/>
      <c r="H48" s="155"/>
      <c r="I48" s="155"/>
      <c r="J48" s="155"/>
      <c r="K48" s="155"/>
      <c r="L48" s="155"/>
    </row>
    <row r="49" spans="1:12">
      <c r="A49" s="141"/>
      <c r="B49" s="153" t="s">
        <v>326</v>
      </c>
      <c r="C49" s="153"/>
      <c r="D49" s="153"/>
      <c r="E49" s="153"/>
      <c r="F49" s="153"/>
      <c r="G49" s="153"/>
      <c r="H49" s="153"/>
      <c r="I49" s="153"/>
      <c r="J49" s="153"/>
      <c r="K49" s="153"/>
      <c r="L49" s="153"/>
    </row>
    <row r="50" spans="1:12">
      <c r="A50" s="141"/>
      <c r="B50" s="153" t="s">
        <v>327</v>
      </c>
      <c r="C50" s="153"/>
      <c r="D50" s="153"/>
      <c r="E50" s="153"/>
      <c r="F50" s="153"/>
      <c r="G50" s="153"/>
      <c r="H50" s="153"/>
      <c r="I50" s="153"/>
      <c r="J50" s="153"/>
      <c r="K50" s="153"/>
      <c r="L50" s="153"/>
    </row>
    <row r="51" spans="1:12">
      <c r="A51" s="141"/>
      <c r="B51" s="153" t="s">
        <v>328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</row>
    <row r="52" spans="1:12">
      <c r="A52" s="141"/>
      <c r="B52" s="153" t="s">
        <v>329</v>
      </c>
      <c r="C52" s="153"/>
      <c r="D52" s="153"/>
      <c r="E52" s="153"/>
      <c r="F52" s="153"/>
      <c r="G52" s="153"/>
      <c r="H52" s="153"/>
      <c r="I52" s="153"/>
      <c r="J52" s="153"/>
      <c r="K52" s="153"/>
      <c r="L52" s="153"/>
    </row>
    <row r="53" spans="1:12">
      <c r="A53" s="141"/>
      <c r="B53" s="153" t="s">
        <v>330</v>
      </c>
      <c r="C53" s="153"/>
      <c r="D53" s="153"/>
      <c r="E53" s="153"/>
      <c r="F53" s="153"/>
      <c r="G53" s="153"/>
      <c r="H53" s="153"/>
      <c r="I53" s="153"/>
      <c r="J53" s="153"/>
      <c r="K53" s="153"/>
      <c r="L53" s="153"/>
    </row>
    <row r="54" spans="1:12">
      <c r="A54" s="142"/>
      <c r="B54" s="153" t="s">
        <v>331</v>
      </c>
      <c r="C54" s="153"/>
      <c r="D54" s="153"/>
      <c r="E54" s="153"/>
      <c r="F54" s="153"/>
      <c r="G54" s="153"/>
      <c r="H54" s="153"/>
      <c r="I54" s="153"/>
      <c r="J54" s="153"/>
      <c r="K54" s="153"/>
      <c r="L54" s="153"/>
    </row>
    <row r="55" spans="1:12">
      <c r="A55" s="143">
        <v>42914</v>
      </c>
      <c r="B55" s="153" t="s">
        <v>332</v>
      </c>
      <c r="C55" s="153"/>
      <c r="D55" s="153"/>
      <c r="E55" s="153"/>
      <c r="F55" s="153"/>
      <c r="G55" s="153"/>
      <c r="H55" s="153"/>
      <c r="I55" s="153"/>
      <c r="J55" s="153"/>
      <c r="K55" s="153"/>
      <c r="L55" s="153"/>
    </row>
    <row r="56" spans="1:12">
      <c r="A56" s="143"/>
      <c r="B56" s="153" t="s">
        <v>333</v>
      </c>
      <c r="C56" s="153"/>
      <c r="D56" s="153"/>
      <c r="E56" s="153"/>
      <c r="F56" s="153"/>
      <c r="G56" s="153"/>
      <c r="H56" s="153"/>
      <c r="I56" s="153"/>
      <c r="J56" s="153"/>
      <c r="K56" s="153"/>
      <c r="L56" s="153"/>
    </row>
    <row r="57" spans="1:12">
      <c r="A57" s="143"/>
      <c r="B57" s="153" t="s">
        <v>334</v>
      </c>
      <c r="C57" s="153"/>
      <c r="D57" s="153"/>
      <c r="E57" s="153"/>
      <c r="F57" s="153"/>
      <c r="G57" s="153"/>
      <c r="H57" s="153"/>
      <c r="I57" s="153"/>
      <c r="J57" s="153"/>
      <c r="K57" s="153"/>
      <c r="L57" s="153"/>
    </row>
    <row r="58" spans="1:12">
      <c r="A58" s="143"/>
      <c r="B58" s="153" t="s">
        <v>335</v>
      </c>
      <c r="C58" s="153"/>
      <c r="D58" s="153"/>
      <c r="E58" s="153"/>
      <c r="F58" s="153"/>
      <c r="G58" s="153"/>
      <c r="H58" s="153"/>
      <c r="I58" s="153"/>
      <c r="J58" s="153"/>
      <c r="K58" s="153"/>
      <c r="L58" s="153"/>
    </row>
    <row r="59" spans="1:12">
      <c r="A59" s="143"/>
      <c r="B59" s="153" t="s">
        <v>336</v>
      </c>
      <c r="C59" s="153"/>
      <c r="D59" s="153"/>
      <c r="E59" s="153"/>
      <c r="F59" s="153"/>
      <c r="G59" s="153"/>
      <c r="H59" s="153"/>
      <c r="I59" s="153"/>
      <c r="J59" s="153"/>
      <c r="K59" s="153"/>
      <c r="L59" s="153"/>
    </row>
    <row r="60" spans="1:12">
      <c r="A60" s="143"/>
      <c r="B60" s="153" t="s">
        <v>337</v>
      </c>
      <c r="C60" s="153"/>
      <c r="D60" s="153"/>
      <c r="E60" s="153"/>
      <c r="F60" s="153"/>
      <c r="G60" s="153"/>
      <c r="H60" s="153"/>
      <c r="I60" s="153"/>
      <c r="J60" s="153"/>
      <c r="K60" s="153"/>
      <c r="L60" s="153"/>
    </row>
    <row r="61" spans="1:12">
      <c r="A61" s="143"/>
      <c r="B61" s="153" t="s">
        <v>338</v>
      </c>
      <c r="C61" s="153"/>
      <c r="D61" s="153"/>
      <c r="E61" s="153"/>
      <c r="F61" s="153"/>
      <c r="G61" s="153"/>
      <c r="H61" s="153"/>
      <c r="I61" s="153"/>
      <c r="J61" s="153"/>
      <c r="K61" s="153"/>
      <c r="L61" s="153"/>
    </row>
    <row r="62" spans="1:12">
      <c r="A62" s="143"/>
      <c r="B62" s="153" t="s">
        <v>339</v>
      </c>
      <c r="C62" s="153"/>
      <c r="D62" s="153"/>
      <c r="E62" s="153"/>
      <c r="F62" s="153"/>
      <c r="G62" s="153"/>
      <c r="H62" s="153"/>
      <c r="I62" s="153"/>
      <c r="J62" s="153"/>
      <c r="K62" s="153"/>
      <c r="L62" s="153"/>
    </row>
    <row r="63" spans="1:12">
      <c r="A63" s="143"/>
      <c r="B63" s="153" t="s">
        <v>340</v>
      </c>
      <c r="C63" s="153"/>
      <c r="D63" s="153"/>
      <c r="E63" s="153"/>
      <c r="F63" s="153"/>
      <c r="G63" s="153"/>
      <c r="H63" s="153"/>
      <c r="I63" s="153"/>
      <c r="J63" s="153"/>
      <c r="K63" s="153"/>
      <c r="L63" s="153"/>
    </row>
    <row r="64" spans="1:12">
      <c r="A64" s="143"/>
      <c r="B64" s="153" t="s">
        <v>341</v>
      </c>
      <c r="C64" s="153"/>
      <c r="D64" s="153"/>
      <c r="E64" s="153"/>
      <c r="F64" s="153"/>
      <c r="G64" s="153"/>
      <c r="H64" s="153"/>
      <c r="I64" s="153"/>
      <c r="J64" s="153"/>
      <c r="K64" s="153"/>
      <c r="L64" s="153"/>
    </row>
    <row r="65" spans="1:12">
      <c r="A65" s="140">
        <v>42915</v>
      </c>
      <c r="B65" s="153" t="s">
        <v>342</v>
      </c>
      <c r="C65" s="153"/>
      <c r="D65" s="153"/>
      <c r="E65" s="153"/>
      <c r="F65" s="153"/>
      <c r="G65" s="153"/>
      <c r="H65" s="153"/>
      <c r="I65" s="153"/>
      <c r="J65" s="153"/>
      <c r="K65" s="153"/>
      <c r="L65" s="153"/>
    </row>
    <row r="66" spans="1:12">
      <c r="A66" s="141"/>
      <c r="B66" s="153" t="s">
        <v>343</v>
      </c>
      <c r="C66" s="153"/>
      <c r="D66" s="153"/>
      <c r="E66" s="153"/>
      <c r="F66" s="153"/>
      <c r="G66" s="153"/>
      <c r="H66" s="153"/>
      <c r="I66" s="153"/>
      <c r="J66" s="153"/>
      <c r="K66" s="153"/>
      <c r="L66" s="153"/>
    </row>
    <row r="67" spans="1:12">
      <c r="A67" s="141"/>
      <c r="B67" s="154" t="s">
        <v>344</v>
      </c>
      <c r="C67" s="153"/>
      <c r="D67" s="153"/>
      <c r="E67" s="153"/>
      <c r="F67" s="153"/>
      <c r="G67" s="153"/>
      <c r="H67" s="153"/>
      <c r="I67" s="153"/>
      <c r="J67" s="153"/>
      <c r="K67" s="153"/>
      <c r="L67" s="153"/>
    </row>
    <row r="68" spans="1:12">
      <c r="A68" s="141"/>
      <c r="B68" s="153" t="s">
        <v>345</v>
      </c>
      <c r="C68" s="153"/>
      <c r="D68" s="153"/>
      <c r="E68" s="153"/>
      <c r="F68" s="153"/>
      <c r="G68" s="153"/>
      <c r="H68" s="153"/>
      <c r="I68" s="153"/>
      <c r="J68" s="153"/>
      <c r="K68" s="153"/>
      <c r="L68" s="153"/>
    </row>
    <row r="69" spans="1:12">
      <c r="A69" s="141"/>
      <c r="B69" s="153" t="s">
        <v>346</v>
      </c>
      <c r="C69" s="153"/>
      <c r="D69" s="153"/>
      <c r="E69" s="153"/>
      <c r="F69" s="153"/>
      <c r="G69" s="153"/>
      <c r="H69" s="153"/>
      <c r="I69" s="153"/>
      <c r="J69" s="153"/>
      <c r="K69" s="153"/>
      <c r="L69" s="153"/>
    </row>
    <row r="70" spans="1:12">
      <c r="A70" s="141"/>
      <c r="B70" s="153" t="s">
        <v>347</v>
      </c>
      <c r="C70" s="153"/>
      <c r="D70" s="153"/>
      <c r="E70" s="153"/>
      <c r="F70" s="153"/>
      <c r="G70" s="153"/>
      <c r="H70" s="153"/>
      <c r="I70" s="153"/>
      <c r="J70" s="153"/>
      <c r="K70" s="153"/>
      <c r="L70" s="153"/>
    </row>
    <row r="71" spans="1:12">
      <c r="A71" s="142"/>
      <c r="B71" s="153" t="s">
        <v>348</v>
      </c>
      <c r="C71" s="153"/>
      <c r="D71" s="153"/>
      <c r="E71" s="153"/>
      <c r="F71" s="153"/>
      <c r="G71" s="153"/>
      <c r="H71" s="153"/>
      <c r="I71" s="153"/>
      <c r="J71" s="153"/>
      <c r="K71" s="153"/>
      <c r="L71" s="153"/>
    </row>
    <row r="72" spans="1:12">
      <c r="A72" s="144">
        <v>42916</v>
      </c>
      <c r="B72" s="153" t="s">
        <v>349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</row>
    <row r="73" spans="1:12">
      <c r="A73" s="145"/>
      <c r="B73" s="153" t="s">
        <v>350</v>
      </c>
      <c r="C73" s="153"/>
      <c r="D73" s="153"/>
      <c r="E73" s="153"/>
      <c r="F73" s="153"/>
      <c r="G73" s="153"/>
      <c r="H73" s="153"/>
      <c r="I73" s="153"/>
      <c r="J73" s="153"/>
      <c r="K73" s="153"/>
      <c r="L73" s="153"/>
    </row>
    <row r="74" spans="1:12">
      <c r="A74" s="145"/>
      <c r="B74" s="153" t="s">
        <v>351</v>
      </c>
      <c r="C74" s="153"/>
      <c r="D74" s="153"/>
      <c r="E74" s="153"/>
      <c r="F74" s="153"/>
      <c r="G74" s="153"/>
      <c r="H74" s="153"/>
      <c r="I74" s="153"/>
      <c r="J74" s="153"/>
      <c r="K74" s="153"/>
      <c r="L74" s="153"/>
    </row>
    <row r="75" spans="1:12">
      <c r="A75" s="145"/>
      <c r="B75" s="153" t="s">
        <v>352</v>
      </c>
      <c r="C75" s="153"/>
      <c r="D75" s="153"/>
      <c r="E75" s="153"/>
      <c r="F75" s="153"/>
      <c r="G75" s="153"/>
      <c r="H75" s="153"/>
      <c r="I75" s="153"/>
      <c r="J75" s="153"/>
      <c r="K75" s="153"/>
      <c r="L75" s="153"/>
    </row>
    <row r="76" spans="1:12">
      <c r="A76" s="145"/>
      <c r="B76" s="153" t="s">
        <v>353</v>
      </c>
      <c r="C76" s="153"/>
      <c r="D76" s="153"/>
      <c r="E76" s="153"/>
      <c r="F76" s="153"/>
      <c r="G76" s="153"/>
      <c r="H76" s="153"/>
      <c r="I76" s="153"/>
      <c r="J76" s="153"/>
      <c r="K76" s="153"/>
      <c r="L76" s="153"/>
    </row>
    <row r="77" spans="1:12">
      <c r="A77" s="145"/>
      <c r="B77" s="153" t="s">
        <v>354</v>
      </c>
      <c r="C77" s="153"/>
      <c r="D77" s="153"/>
      <c r="E77" s="153"/>
      <c r="F77" s="153"/>
      <c r="G77" s="153"/>
      <c r="H77" s="153"/>
      <c r="I77" s="153"/>
      <c r="J77" s="153"/>
      <c r="K77" s="153"/>
      <c r="L77" s="153"/>
    </row>
    <row r="78" spans="1:12">
      <c r="A78" s="145"/>
      <c r="B78" s="153" t="s">
        <v>355</v>
      </c>
      <c r="C78" s="153"/>
      <c r="D78" s="153"/>
      <c r="E78" s="153"/>
      <c r="F78" s="153"/>
      <c r="G78" s="153"/>
      <c r="H78" s="153"/>
      <c r="I78" s="153"/>
      <c r="J78" s="153"/>
      <c r="K78" s="153"/>
      <c r="L78" s="153"/>
    </row>
    <row r="79" spans="1:12">
      <c r="A79" s="145"/>
      <c r="B79" s="153" t="s">
        <v>356</v>
      </c>
      <c r="C79" s="153"/>
      <c r="D79" s="153"/>
      <c r="E79" s="153"/>
      <c r="F79" s="153"/>
      <c r="G79" s="153"/>
      <c r="H79" s="153"/>
      <c r="I79" s="153"/>
      <c r="J79" s="153"/>
      <c r="K79" s="153"/>
      <c r="L79" s="153"/>
    </row>
    <row r="80" spans="1:12">
      <c r="A80" s="135">
        <v>42917</v>
      </c>
      <c r="B80" s="153" t="s">
        <v>357</v>
      </c>
      <c r="C80" s="153"/>
      <c r="D80" s="153"/>
      <c r="E80" s="153"/>
      <c r="F80" s="153"/>
      <c r="G80" s="153"/>
      <c r="H80" s="153"/>
      <c r="I80" s="153"/>
      <c r="J80" s="153"/>
      <c r="K80" s="153"/>
      <c r="L80" s="153"/>
    </row>
    <row r="81" spans="1:12">
      <c r="A81" s="135"/>
      <c r="B81" s="153" t="s">
        <v>358</v>
      </c>
      <c r="C81" s="153"/>
      <c r="D81" s="153"/>
      <c r="E81" s="153"/>
      <c r="F81" s="153"/>
      <c r="G81" s="153"/>
      <c r="H81" s="153"/>
      <c r="I81" s="153"/>
      <c r="J81" s="153"/>
      <c r="K81" s="153"/>
      <c r="L81" s="153"/>
    </row>
    <row r="82" spans="1:12">
      <c r="A82" s="135"/>
      <c r="B82" s="153" t="s">
        <v>359</v>
      </c>
      <c r="C82" s="153"/>
      <c r="D82" s="153"/>
      <c r="E82" s="153"/>
      <c r="F82" s="153"/>
      <c r="G82" s="153"/>
      <c r="H82" s="153"/>
      <c r="I82" s="153"/>
      <c r="J82" s="153"/>
      <c r="K82" s="153"/>
      <c r="L82" s="153"/>
    </row>
    <row r="83" spans="1:12">
      <c r="A83" s="135"/>
      <c r="B83" s="153" t="s">
        <v>360</v>
      </c>
      <c r="C83" s="153"/>
      <c r="D83" s="153"/>
      <c r="E83" s="153"/>
      <c r="F83" s="153"/>
      <c r="G83" s="153"/>
      <c r="H83" s="153"/>
      <c r="I83" s="153"/>
      <c r="J83" s="153"/>
      <c r="K83" s="153"/>
      <c r="L83" s="153"/>
    </row>
    <row r="84" spans="1:12">
      <c r="A84" s="135"/>
      <c r="B84" s="153" t="s">
        <v>361</v>
      </c>
      <c r="C84" s="153"/>
      <c r="D84" s="153"/>
      <c r="E84" s="153"/>
      <c r="F84" s="153"/>
      <c r="G84" s="153"/>
      <c r="H84" s="153"/>
      <c r="I84" s="153"/>
      <c r="J84" s="153"/>
      <c r="K84" s="153"/>
      <c r="L84" s="153"/>
    </row>
    <row r="85" spans="1:12">
      <c r="A85" s="135"/>
      <c r="B85" s="153" t="s">
        <v>362</v>
      </c>
      <c r="C85" s="153"/>
      <c r="D85" s="153"/>
      <c r="E85" s="153"/>
      <c r="F85" s="153"/>
      <c r="G85" s="153"/>
      <c r="H85" s="153"/>
      <c r="I85" s="153"/>
      <c r="J85" s="153"/>
      <c r="K85" s="153"/>
      <c r="L85" s="153"/>
    </row>
    <row r="86" spans="1:12">
      <c r="A86" s="135"/>
      <c r="B86" s="153" t="s">
        <v>363</v>
      </c>
      <c r="C86" s="153"/>
      <c r="D86" s="153"/>
      <c r="E86" s="153"/>
      <c r="F86" s="153"/>
      <c r="G86" s="153"/>
      <c r="H86" s="153"/>
      <c r="I86" s="153"/>
      <c r="J86" s="153"/>
      <c r="K86" s="153"/>
      <c r="L86" s="153"/>
    </row>
    <row r="87" spans="1:12">
      <c r="A87" s="135"/>
      <c r="B87" s="153" t="s">
        <v>364</v>
      </c>
      <c r="C87" s="153"/>
      <c r="D87" s="153"/>
      <c r="E87" s="153"/>
      <c r="F87" s="153"/>
      <c r="G87" s="153"/>
      <c r="H87" s="153"/>
      <c r="I87" s="153"/>
      <c r="J87" s="153"/>
      <c r="K87" s="153"/>
      <c r="L87" s="153"/>
    </row>
    <row r="88" spans="1:12">
      <c r="A88" s="135"/>
      <c r="B88" s="153" t="s">
        <v>365</v>
      </c>
      <c r="C88" s="153"/>
      <c r="D88" s="153"/>
      <c r="E88" s="153"/>
      <c r="F88" s="153"/>
      <c r="G88" s="153"/>
      <c r="H88" s="153"/>
      <c r="I88" s="153"/>
      <c r="J88" s="153"/>
      <c r="K88" s="153"/>
      <c r="L88" s="153"/>
    </row>
    <row r="89" spans="1:12">
      <c r="A89" s="135"/>
      <c r="B89" s="153" t="s">
        <v>366</v>
      </c>
      <c r="C89" s="153"/>
      <c r="D89" s="153"/>
      <c r="E89" s="153"/>
      <c r="F89" s="153"/>
      <c r="G89" s="153"/>
      <c r="H89" s="153"/>
      <c r="I89" s="153"/>
      <c r="J89" s="153"/>
      <c r="K89" s="153"/>
      <c r="L89" s="153"/>
    </row>
    <row r="90" spans="1:12">
      <c r="A90" s="135"/>
      <c r="B90" s="153" t="s">
        <v>367</v>
      </c>
      <c r="C90" s="153"/>
      <c r="D90" s="153"/>
      <c r="E90" s="153"/>
      <c r="F90" s="153"/>
      <c r="G90" s="153"/>
      <c r="H90" s="153"/>
      <c r="I90" s="153"/>
      <c r="J90" s="153"/>
      <c r="K90" s="153"/>
      <c r="L90" s="153"/>
    </row>
    <row r="91" spans="1:12">
      <c r="A91" s="135"/>
      <c r="B91" s="151" t="s">
        <v>368</v>
      </c>
      <c r="C91" s="151"/>
      <c r="D91" s="151"/>
      <c r="E91" s="151"/>
      <c r="F91" s="151"/>
      <c r="G91" s="151"/>
      <c r="H91" s="151"/>
      <c r="I91" s="151"/>
      <c r="J91" s="151"/>
      <c r="K91" s="151"/>
      <c r="L91" s="151"/>
    </row>
    <row r="92" spans="1:12">
      <c r="A92" s="146" t="s">
        <v>369</v>
      </c>
      <c r="B92" s="136" t="s">
        <v>370</v>
      </c>
      <c r="C92" s="136"/>
      <c r="D92" s="136"/>
      <c r="E92" s="136"/>
      <c r="F92" s="136"/>
      <c r="G92" s="136"/>
      <c r="H92" s="136"/>
      <c r="I92" s="136"/>
      <c r="J92" s="136"/>
      <c r="K92" s="136"/>
      <c r="L92" s="136"/>
    </row>
    <row r="93" spans="1:12">
      <c r="A93" s="146"/>
      <c r="B93" s="136" t="s">
        <v>371</v>
      </c>
      <c r="C93" s="136"/>
      <c r="D93" s="136"/>
      <c r="E93" s="136"/>
      <c r="F93" s="136"/>
      <c r="G93" s="136"/>
      <c r="H93" s="136"/>
      <c r="I93" s="136"/>
      <c r="J93" s="136"/>
      <c r="K93" s="136"/>
      <c r="L93" s="136"/>
    </row>
    <row r="94" spans="1:12">
      <c r="A94" s="146"/>
      <c r="B94" s="136" t="s">
        <v>372</v>
      </c>
      <c r="C94" s="136"/>
      <c r="D94" s="136"/>
      <c r="E94" s="136"/>
      <c r="F94" s="136"/>
      <c r="G94" s="136"/>
      <c r="H94" s="136"/>
      <c r="I94" s="136"/>
      <c r="J94" s="136"/>
      <c r="K94" s="136"/>
      <c r="L94" s="136"/>
    </row>
    <row r="95" spans="1:12">
      <c r="A95" s="146"/>
      <c r="B95" s="136" t="s">
        <v>373</v>
      </c>
      <c r="C95" s="136"/>
      <c r="D95" s="136"/>
      <c r="E95" s="136"/>
      <c r="F95" s="136"/>
      <c r="G95" s="136"/>
      <c r="H95" s="136"/>
      <c r="I95" s="136"/>
      <c r="J95" s="136"/>
      <c r="K95" s="136"/>
      <c r="L95" s="136"/>
    </row>
    <row r="96" spans="1:12">
      <c r="A96" s="147">
        <v>42919</v>
      </c>
      <c r="B96" s="136" t="s">
        <v>374</v>
      </c>
      <c r="C96" s="136"/>
      <c r="D96" s="136"/>
      <c r="E96" s="136"/>
      <c r="F96" s="136"/>
      <c r="G96" s="136"/>
      <c r="H96" s="136"/>
      <c r="I96" s="136"/>
      <c r="J96" s="136"/>
      <c r="K96" s="136"/>
      <c r="L96" s="136"/>
    </row>
    <row r="97" spans="1:12">
      <c r="A97" s="146"/>
      <c r="B97" s="136" t="s">
        <v>375</v>
      </c>
      <c r="C97" s="136"/>
      <c r="D97" s="136"/>
      <c r="E97" s="136"/>
      <c r="F97" s="136"/>
      <c r="G97" s="136"/>
      <c r="H97" s="136"/>
      <c r="I97" s="136"/>
      <c r="J97" s="136"/>
      <c r="K97" s="136"/>
      <c r="L97" s="136"/>
    </row>
    <row r="98" spans="1:12">
      <c r="A98" s="146"/>
      <c r="B98" s="136" t="s">
        <v>376</v>
      </c>
      <c r="C98" s="136"/>
      <c r="D98" s="136"/>
      <c r="E98" s="136"/>
      <c r="F98" s="136"/>
      <c r="G98" s="136"/>
      <c r="H98" s="136"/>
      <c r="I98" s="136"/>
      <c r="J98" s="136"/>
      <c r="K98" s="136"/>
      <c r="L98" s="136"/>
    </row>
    <row r="99" spans="1:12">
      <c r="A99" s="146"/>
      <c r="B99" s="152" t="s">
        <v>377</v>
      </c>
      <c r="C99" s="136"/>
      <c r="D99" s="136"/>
      <c r="E99" s="136"/>
      <c r="F99" s="136"/>
      <c r="G99" s="136"/>
      <c r="H99" s="136"/>
      <c r="I99" s="136"/>
      <c r="J99" s="136"/>
      <c r="K99" s="136"/>
      <c r="L99" s="136"/>
    </row>
    <row r="100" spans="1:12">
      <c r="A100" s="148">
        <v>42920</v>
      </c>
      <c r="B100" s="136" t="s">
        <v>378</v>
      </c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</row>
    <row r="101" spans="1:12">
      <c r="A101" s="148"/>
      <c r="B101" s="136" t="s">
        <v>379</v>
      </c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</row>
    <row r="102" spans="1:12">
      <c r="A102" s="148"/>
      <c r="B102" s="136" t="s">
        <v>380</v>
      </c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</row>
    <row r="103" spans="1:12">
      <c r="A103" s="148"/>
      <c r="B103" s="136" t="s">
        <v>381</v>
      </c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</row>
    <row r="104" spans="1:12">
      <c r="A104" s="148"/>
      <c r="B104" s="136" t="s">
        <v>382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</row>
    <row r="105" spans="1:12">
      <c r="A105" s="148"/>
      <c r="B105" s="136" t="s">
        <v>383</v>
      </c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</row>
    <row r="106" spans="1:12">
      <c r="A106" s="148"/>
      <c r="B106" s="136" t="s">
        <v>384</v>
      </c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</row>
    <row r="107" spans="1:12">
      <c r="A107" s="148"/>
      <c r="B107" s="136" t="s">
        <v>385</v>
      </c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</row>
    <row r="108" spans="1:12">
      <c r="A108" s="148"/>
      <c r="B108" s="136" t="s">
        <v>386</v>
      </c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</row>
    <row r="109" spans="1:12">
      <c r="A109" s="148"/>
      <c r="B109" s="136" t="s">
        <v>387</v>
      </c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</row>
    <row r="110" spans="1:12">
      <c r="A110" s="148"/>
      <c r="B110" s="136" t="s">
        <v>388</v>
      </c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</row>
    <row r="111" spans="1:12">
      <c r="A111" s="148"/>
      <c r="B111" s="136" t="s">
        <v>389</v>
      </c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</row>
    <row r="112" spans="1:12">
      <c r="A112" s="148"/>
      <c r="B112" s="136" t="s">
        <v>390</v>
      </c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</row>
    <row r="113" spans="1:12">
      <c r="A113" s="135">
        <v>42921</v>
      </c>
      <c r="B113" s="136" t="s">
        <v>391</v>
      </c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</row>
    <row r="114" spans="1:12">
      <c r="A114" s="135"/>
      <c r="B114" s="136" t="s">
        <v>392</v>
      </c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</row>
    <row r="115" spans="1:12">
      <c r="A115" s="135"/>
      <c r="B115" s="136" t="s">
        <v>393</v>
      </c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</row>
    <row r="116" spans="1:12">
      <c r="A116" s="135"/>
      <c r="B116" s="136" t="s">
        <v>394</v>
      </c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</row>
    <row r="117" spans="1:12">
      <c r="A117" s="135"/>
      <c r="B117" s="136" t="s">
        <v>395</v>
      </c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</row>
    <row r="118" spans="1:12">
      <c r="A118" s="135"/>
      <c r="B118" s="136" t="s">
        <v>396</v>
      </c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</row>
    <row r="119" spans="1:12">
      <c r="A119" s="135"/>
      <c r="B119" s="136" t="s">
        <v>397</v>
      </c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</row>
    <row r="120" spans="1:12">
      <c r="A120" s="135"/>
      <c r="B120" s="136" t="s">
        <v>398</v>
      </c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</row>
    <row r="121" spans="1:12">
      <c r="A121" s="135"/>
      <c r="B121" s="136" t="s">
        <v>399</v>
      </c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</row>
    <row r="122" spans="1:12">
      <c r="A122" s="135"/>
      <c r="B122" s="136" t="s">
        <v>400</v>
      </c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</row>
    <row r="123" spans="1:12">
      <c r="A123" s="135"/>
      <c r="B123" s="136" t="s">
        <v>401</v>
      </c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</row>
    <row r="124" spans="1:12">
      <c r="A124" s="135"/>
      <c r="B124" s="136" t="s">
        <v>402</v>
      </c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</row>
    <row r="125" spans="1:12">
      <c r="A125" s="135"/>
      <c r="B125" s="136" t="s">
        <v>403</v>
      </c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</row>
    <row r="126" spans="1:12">
      <c r="A126" s="135"/>
      <c r="B126" s="136" t="s">
        <v>404</v>
      </c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</row>
    <row r="127" spans="1:12">
      <c r="A127" s="135"/>
      <c r="B127" s="136" t="s">
        <v>405</v>
      </c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</row>
    <row r="128" spans="1:12">
      <c r="A128" s="149"/>
      <c r="B128" s="136" t="s">
        <v>406</v>
      </c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</row>
    <row r="129" spans="1:12">
      <c r="A129" s="135">
        <v>42922</v>
      </c>
      <c r="B129" s="136" t="s">
        <v>407</v>
      </c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</row>
    <row r="130" spans="1:12">
      <c r="A130" s="135"/>
      <c r="B130" s="136" t="s">
        <v>408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</row>
    <row r="131" spans="1:12">
      <c r="A131" s="135"/>
      <c r="B131" s="136" t="s">
        <v>409</v>
      </c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</row>
    <row r="132" spans="1:12">
      <c r="A132" s="135"/>
      <c r="B132" s="136" t="s">
        <v>410</v>
      </c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</row>
    <row r="133" spans="1:12">
      <c r="A133" s="135"/>
      <c r="B133" s="136" t="s">
        <v>411</v>
      </c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</row>
    <row r="134" spans="1:12">
      <c r="A134" s="135"/>
      <c r="B134" s="136" t="s">
        <v>412</v>
      </c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</row>
    <row r="135" spans="1:12">
      <c r="A135" s="135"/>
      <c r="B135" s="136" t="s">
        <v>413</v>
      </c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</row>
    <row r="136" spans="1:12">
      <c r="A136" s="135"/>
      <c r="B136" s="136" t="s">
        <v>414</v>
      </c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</row>
    <row r="137" spans="1:12">
      <c r="A137" s="135"/>
      <c r="B137" s="136" t="s">
        <v>415</v>
      </c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</row>
    <row r="138" spans="1:12">
      <c r="A138" s="135">
        <v>42923</v>
      </c>
      <c r="B138" s="136" t="s">
        <v>416</v>
      </c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</row>
    <row r="139" spans="1:12">
      <c r="A139" s="135"/>
      <c r="B139" s="136" t="s">
        <v>417</v>
      </c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</row>
    <row r="140" spans="1:12">
      <c r="A140" s="135"/>
      <c r="B140" s="136" t="s">
        <v>418</v>
      </c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</row>
    <row r="141" spans="1:12">
      <c r="A141" s="135"/>
      <c r="B141" s="136" t="s">
        <v>419</v>
      </c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</row>
    <row r="142" spans="1:12">
      <c r="A142" s="135"/>
      <c r="B142" s="136" t="s">
        <v>420</v>
      </c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</row>
    <row r="143" spans="1:12">
      <c r="A143" s="135">
        <v>42924</v>
      </c>
      <c r="B143" s="136" t="s">
        <v>421</v>
      </c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</row>
    <row r="144" spans="1:12">
      <c r="A144" s="150"/>
      <c r="B144" s="136" t="s">
        <v>422</v>
      </c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</row>
    <row r="145" spans="1:12">
      <c r="A145" s="150"/>
      <c r="B145" s="136" t="s">
        <v>423</v>
      </c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</row>
    <row r="146" spans="1:12">
      <c r="A146" s="150"/>
      <c r="B146" s="136" t="s">
        <v>424</v>
      </c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</row>
    <row r="147" spans="1:12">
      <c r="A147" s="150"/>
      <c r="B147" s="136" t="s">
        <v>425</v>
      </c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</row>
    <row r="148" spans="1:12">
      <c r="A148" s="150"/>
      <c r="B148" s="136" t="s">
        <v>426</v>
      </c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</row>
    <row r="149" spans="1:12">
      <c r="A149" s="150"/>
      <c r="B149" s="136" t="s">
        <v>427</v>
      </c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</row>
    <row r="150" spans="1:12">
      <c r="A150" s="150"/>
      <c r="B150" s="136" t="s">
        <v>428</v>
      </c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</row>
    <row r="151" spans="1:12">
      <c r="A151" s="23">
        <v>42925</v>
      </c>
      <c r="B151" s="136" t="s">
        <v>429</v>
      </c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</row>
    <row r="152" spans="1:12">
      <c r="A152" s="135">
        <v>75797</v>
      </c>
      <c r="B152" s="136" t="s">
        <v>430</v>
      </c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</row>
    <row r="153" spans="1:12">
      <c r="A153" s="135"/>
      <c r="B153" s="136" t="s">
        <v>431</v>
      </c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</row>
    <row r="154" spans="1:12">
      <c r="A154" s="135"/>
      <c r="B154" s="136" t="s">
        <v>432</v>
      </c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</row>
    <row r="155" spans="1:12">
      <c r="A155" s="135"/>
      <c r="B155" s="136" t="s">
        <v>433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</row>
    <row r="156" spans="1:12">
      <c r="A156" s="135">
        <v>42927</v>
      </c>
      <c r="B156" s="136" t="s">
        <v>434</v>
      </c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</row>
    <row r="157" spans="1:12">
      <c r="A157" s="135"/>
      <c r="B157" s="136" t="s">
        <v>435</v>
      </c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</row>
    <row r="158" spans="1:12">
      <c r="A158" s="135"/>
      <c r="B158" s="136" t="s">
        <v>436</v>
      </c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</row>
    <row r="159" spans="1:12">
      <c r="A159" s="135"/>
      <c r="B159" s="136" t="s">
        <v>437</v>
      </c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</row>
    <row r="160" spans="1:12">
      <c r="A160" s="135"/>
      <c r="B160" s="136" t="s">
        <v>438</v>
      </c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</row>
    <row r="161" spans="1:12">
      <c r="A161" s="135"/>
      <c r="B161" s="136" t="s">
        <v>439</v>
      </c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</row>
    <row r="162" spans="1:12">
      <c r="A162" s="135"/>
      <c r="B162" s="136" t="s">
        <v>440</v>
      </c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</row>
    <row r="163" spans="1:12">
      <c r="A163" s="135"/>
      <c r="B163" s="136" t="s">
        <v>441</v>
      </c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</row>
    <row r="164" spans="1:12">
      <c r="A164" s="135"/>
      <c r="B164" s="136" t="s">
        <v>442</v>
      </c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</row>
    <row r="165" spans="1:12">
      <c r="A165" s="135"/>
      <c r="B165" s="136" t="s">
        <v>443</v>
      </c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</row>
    <row r="166" spans="1:12">
      <c r="A166" s="135"/>
      <c r="B166" s="136" t="s">
        <v>444</v>
      </c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</row>
    <row r="167" spans="1:12">
      <c r="A167" s="135"/>
      <c r="B167" s="136" t="s">
        <v>445</v>
      </c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</row>
    <row r="168" spans="1:12">
      <c r="A168" s="135">
        <v>42928</v>
      </c>
      <c r="B168" s="136" t="s">
        <v>446</v>
      </c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</row>
    <row r="169" spans="1:12">
      <c r="A169" s="135"/>
      <c r="B169" s="136" t="s">
        <v>447</v>
      </c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</row>
    <row r="170" spans="1:12">
      <c r="A170" s="135"/>
      <c r="B170" s="136" t="s">
        <v>448</v>
      </c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</row>
    <row r="171" spans="1:12">
      <c r="A171" s="135"/>
      <c r="B171" s="136" t="s">
        <v>449</v>
      </c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</row>
    <row r="172" spans="1:12">
      <c r="A172" s="135"/>
      <c r="B172" s="136" t="s">
        <v>450</v>
      </c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</row>
    <row r="173" spans="1:12">
      <c r="A173" s="135"/>
      <c r="B173" s="136" t="s">
        <v>451</v>
      </c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</row>
    <row r="174" spans="1:12">
      <c r="A174" s="135">
        <v>42929</v>
      </c>
      <c r="B174" s="136" t="s">
        <v>452</v>
      </c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</row>
    <row r="175" spans="1:12">
      <c r="A175" s="135"/>
      <c r="B175" s="136" t="s">
        <v>453</v>
      </c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</row>
    <row r="176" spans="1:12">
      <c r="A176" s="135"/>
      <c r="B176" s="136" t="s">
        <v>454</v>
      </c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</row>
    <row r="177" spans="1:12">
      <c r="A177" s="135"/>
      <c r="B177" s="136" t="s">
        <v>455</v>
      </c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</row>
    <row r="178" spans="1:12">
      <c r="A178" s="135"/>
      <c r="B178" s="136" t="s">
        <v>456</v>
      </c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</row>
    <row r="179" spans="1:12">
      <c r="A179" s="135"/>
      <c r="B179" s="136" t="s">
        <v>457</v>
      </c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</row>
    <row r="180" spans="1:12">
      <c r="A180" s="135"/>
      <c r="B180" s="136" t="s">
        <v>458</v>
      </c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</row>
    <row r="181" spans="1:12">
      <c r="A181" s="135">
        <v>42930</v>
      </c>
      <c r="B181" s="136" t="s">
        <v>459</v>
      </c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</row>
    <row r="182" spans="1:12">
      <c r="A182" s="135"/>
      <c r="B182" s="136" t="s">
        <v>460</v>
      </c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</row>
    <row r="183" spans="1:12">
      <c r="A183" s="135"/>
      <c r="B183" s="136" t="s">
        <v>461</v>
      </c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</row>
    <row r="184" spans="1:12">
      <c r="A184" s="135"/>
      <c r="B184" s="136" t="s">
        <v>462</v>
      </c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</row>
    <row r="185" spans="1:12">
      <c r="A185" s="135"/>
      <c r="B185" s="136" t="s">
        <v>463</v>
      </c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</row>
    <row r="186" spans="1:12">
      <c r="A186" s="135"/>
      <c r="B186" s="136" t="s">
        <v>464</v>
      </c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</row>
    <row r="187" spans="1:12">
      <c r="A187" s="135"/>
      <c r="B187" s="136" t="s">
        <v>465</v>
      </c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</row>
    <row r="188" spans="1:12">
      <c r="A188" s="135"/>
      <c r="B188" s="136" t="s">
        <v>466</v>
      </c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</row>
    <row r="189" spans="1:12">
      <c r="A189" s="135"/>
      <c r="B189" s="136" t="s">
        <v>467</v>
      </c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</row>
    <row r="190" spans="1:12">
      <c r="A190" s="135"/>
      <c r="B190" s="136" t="s">
        <v>468</v>
      </c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</row>
    <row r="191" spans="1:12">
      <c r="A191" s="135"/>
      <c r="B191" s="136" t="s">
        <v>469</v>
      </c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</row>
    <row r="192" spans="1:12">
      <c r="A192" s="135"/>
      <c r="B192" s="136" t="s">
        <v>470</v>
      </c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</row>
    <row r="193" spans="1:12">
      <c r="A193" s="135"/>
      <c r="B193" s="136" t="s">
        <v>471</v>
      </c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</row>
    <row r="194" spans="1:12">
      <c r="A194" s="135"/>
      <c r="B194" s="136" t="s">
        <v>472</v>
      </c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</row>
    <row r="195" spans="1:12">
      <c r="A195" s="135"/>
      <c r="B195" s="136" t="s">
        <v>473</v>
      </c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</row>
    <row r="196" spans="1:12">
      <c r="A196" s="135">
        <v>42931</v>
      </c>
      <c r="B196" s="136" t="s">
        <v>474</v>
      </c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</row>
    <row r="197" spans="1:12">
      <c r="A197" s="135"/>
      <c r="B197" s="136" t="s">
        <v>475</v>
      </c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</row>
    <row r="198" spans="1:12">
      <c r="A198" s="135"/>
      <c r="B198" s="136" t="s">
        <v>476</v>
      </c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</row>
    <row r="199" spans="1:12">
      <c r="A199" s="135"/>
      <c r="B199" s="136" t="s">
        <v>477</v>
      </c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</row>
    <row r="200" spans="1:12">
      <c r="A200" s="135"/>
      <c r="B200" s="136" t="s">
        <v>478</v>
      </c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</row>
    <row r="201" spans="1:12">
      <c r="A201" s="135"/>
      <c r="B201" s="136" t="s">
        <v>479</v>
      </c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</row>
  </sheetData>
  <mergeCells count="225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69:L169"/>
    <mergeCell ref="B170:L170"/>
    <mergeCell ref="B171:L171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96:L196"/>
    <mergeCell ref="B197:L197"/>
    <mergeCell ref="B198:L198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A152:A155"/>
    <mergeCell ref="A156:A167"/>
    <mergeCell ref="A168:A173"/>
    <mergeCell ref="B190:L190"/>
    <mergeCell ref="B191:L191"/>
    <mergeCell ref="B192:L192"/>
    <mergeCell ref="B193:L193"/>
    <mergeCell ref="B194:L194"/>
    <mergeCell ref="B195:L195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63:L163"/>
    <mergeCell ref="B164:L164"/>
    <mergeCell ref="B165:L165"/>
    <mergeCell ref="B166:L166"/>
    <mergeCell ref="B167:L167"/>
    <mergeCell ref="B168:L168"/>
    <mergeCell ref="A174:A180"/>
    <mergeCell ref="A181:A195"/>
    <mergeCell ref="A196:A201"/>
    <mergeCell ref="B199:L199"/>
    <mergeCell ref="B200:L200"/>
    <mergeCell ref="B201:L201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A143:A150"/>
  </mergeCells>
  <phoneticPr fontId="27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7"/>
  <sheetViews>
    <sheetView topLeftCell="E1" workbookViewId="0">
      <selection activeCell="G27" sqref="G27"/>
    </sheetView>
  </sheetViews>
  <sheetFormatPr defaultColWidth="8.875" defaultRowHeight="13.5"/>
  <cols>
    <col min="3" max="3" width="12" customWidth="1"/>
    <col min="4" max="4" width="12.625" customWidth="1"/>
    <col min="5" max="5" width="15.5" customWidth="1"/>
    <col min="7" max="7" width="59.125" customWidth="1"/>
    <col min="9" max="9" width="60.375" customWidth="1"/>
  </cols>
  <sheetData>
    <row r="1" spans="1:276">
      <c r="A1" s="9" t="s">
        <v>480</v>
      </c>
      <c r="B1" s="10" t="s">
        <v>481</v>
      </c>
      <c r="C1" s="11" t="s">
        <v>482</v>
      </c>
      <c r="D1" s="11" t="s">
        <v>483</v>
      </c>
      <c r="E1" s="9" t="s">
        <v>484</v>
      </c>
      <c r="F1" s="11" t="s">
        <v>480</v>
      </c>
      <c r="G1" s="12" t="s">
        <v>485</v>
      </c>
      <c r="H1" s="10" t="s">
        <v>486</v>
      </c>
      <c r="I1" s="10" t="s">
        <v>487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</row>
    <row r="2" spans="1:276">
      <c r="A2" s="169" t="s">
        <v>133</v>
      </c>
      <c r="B2" s="13" t="s">
        <v>488</v>
      </c>
      <c r="C2" s="14" t="s">
        <v>489</v>
      </c>
      <c r="D2" s="15">
        <v>15969477212</v>
      </c>
      <c r="E2" s="16" t="s">
        <v>490</v>
      </c>
      <c r="F2" s="17">
        <v>0.36458333333333298</v>
      </c>
      <c r="G2" s="18" t="s">
        <v>491</v>
      </c>
      <c r="H2" s="13" t="s">
        <v>492</v>
      </c>
      <c r="I2" s="13" t="s">
        <v>493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</row>
    <row r="3" spans="1:276">
      <c r="A3" s="169"/>
      <c r="B3" s="13" t="s">
        <v>494</v>
      </c>
      <c r="C3" s="14" t="s">
        <v>495</v>
      </c>
      <c r="D3" s="15">
        <v>18288905453</v>
      </c>
      <c r="E3" s="16" t="s">
        <v>496</v>
      </c>
      <c r="F3" s="17" t="s">
        <v>497</v>
      </c>
      <c r="G3" s="18" t="s">
        <v>498</v>
      </c>
      <c r="H3" s="13" t="s">
        <v>499</v>
      </c>
      <c r="I3" s="13" t="s">
        <v>493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</row>
    <row r="4" spans="1:276">
      <c r="A4" s="169"/>
      <c r="B4" s="13" t="s">
        <v>500</v>
      </c>
      <c r="C4" s="14" t="s">
        <v>501</v>
      </c>
      <c r="D4" s="15">
        <v>13638803238</v>
      </c>
      <c r="E4" s="16" t="s">
        <v>490</v>
      </c>
      <c r="F4" s="17">
        <v>0.64236111111111105</v>
      </c>
      <c r="G4" s="18" t="s">
        <v>502</v>
      </c>
      <c r="H4" s="13" t="s">
        <v>492</v>
      </c>
      <c r="I4" s="13" t="s">
        <v>493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  <c r="IY4" s="21"/>
      <c r="IZ4" s="21"/>
      <c r="JA4" s="21"/>
      <c r="JB4" s="21"/>
      <c r="JC4" s="21"/>
      <c r="JD4" s="21"/>
      <c r="JE4" s="21"/>
      <c r="JF4" s="21"/>
      <c r="JG4" s="21"/>
      <c r="JH4" s="21"/>
      <c r="JI4" s="21"/>
      <c r="JJ4" s="21"/>
      <c r="JK4" s="21"/>
      <c r="JL4" s="21"/>
      <c r="JM4" s="21"/>
      <c r="JN4" s="21"/>
      <c r="JO4" s="21"/>
      <c r="JP4" s="21"/>
    </row>
    <row r="5" spans="1:276">
      <c r="A5" s="169"/>
      <c r="B5" s="10" t="s">
        <v>503</v>
      </c>
      <c r="C5" s="11" t="s">
        <v>504</v>
      </c>
      <c r="D5" s="19">
        <v>15398483368</v>
      </c>
      <c r="E5" s="9" t="s">
        <v>505</v>
      </c>
      <c r="F5" s="20">
        <v>0.72430555555555598</v>
      </c>
      <c r="G5" s="12" t="s">
        <v>506</v>
      </c>
      <c r="H5" s="10" t="s">
        <v>507</v>
      </c>
      <c r="I5" s="1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</row>
    <row r="6" spans="1:27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</row>
    <row r="7" spans="1:276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</row>
  </sheetData>
  <mergeCells count="1">
    <mergeCell ref="A2:A5"/>
  </mergeCells>
  <phoneticPr fontId="27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opLeftCell="A61" workbookViewId="0">
      <selection activeCell="D11" sqref="D11"/>
    </sheetView>
  </sheetViews>
  <sheetFormatPr defaultColWidth="8.875" defaultRowHeight="13.5"/>
  <cols>
    <col min="2" max="2" width="11.875" customWidth="1"/>
    <col min="3" max="3" width="16.375" customWidth="1"/>
    <col min="4" max="4" width="66.625" customWidth="1"/>
  </cols>
  <sheetData>
    <row r="1" spans="1:4">
      <c r="A1" s="1" t="s">
        <v>508</v>
      </c>
      <c r="B1" s="1" t="s">
        <v>509</v>
      </c>
      <c r="C1" s="1" t="s">
        <v>510</v>
      </c>
      <c r="D1" s="1" t="s">
        <v>511</v>
      </c>
    </row>
    <row r="2" spans="1:4">
      <c r="A2" s="171" t="s">
        <v>134</v>
      </c>
      <c r="B2" s="3" t="s">
        <v>512</v>
      </c>
      <c r="C2" s="4"/>
      <c r="D2" s="4"/>
    </row>
    <row r="3" spans="1:4">
      <c r="A3" s="172"/>
      <c r="B3" s="3" t="s">
        <v>148</v>
      </c>
      <c r="C3" s="4"/>
      <c r="D3" s="4"/>
    </row>
    <row r="4" spans="1:4">
      <c r="A4" s="172"/>
      <c r="B4" s="2" t="s">
        <v>147</v>
      </c>
      <c r="C4" s="4"/>
      <c r="D4" s="4"/>
    </row>
    <row r="5" spans="1:4">
      <c r="A5" s="172"/>
      <c r="B5" s="3" t="s">
        <v>513</v>
      </c>
      <c r="C5" s="4"/>
      <c r="D5" s="4"/>
    </row>
    <row r="6" spans="1:4">
      <c r="A6" s="172" t="s">
        <v>514</v>
      </c>
      <c r="B6" s="2" t="s">
        <v>151</v>
      </c>
      <c r="C6" s="4" t="s">
        <v>515</v>
      </c>
      <c r="D6" s="4" t="s">
        <v>516</v>
      </c>
    </row>
    <row r="7" spans="1:4" ht="14.45" customHeight="1">
      <c r="A7" s="173"/>
      <c r="B7" s="5" t="s">
        <v>513</v>
      </c>
      <c r="C7" s="4"/>
      <c r="D7" s="4"/>
    </row>
    <row r="8" spans="1:4">
      <c r="A8" s="171" t="s">
        <v>517</v>
      </c>
      <c r="B8" s="171" t="s">
        <v>151</v>
      </c>
      <c r="C8" s="4" t="s">
        <v>518</v>
      </c>
      <c r="D8" s="4" t="s">
        <v>519</v>
      </c>
    </row>
    <row r="9" spans="1:4">
      <c r="A9" s="172"/>
      <c r="B9" s="172"/>
      <c r="C9" s="4" t="s">
        <v>518</v>
      </c>
      <c r="D9" s="4" t="s">
        <v>520</v>
      </c>
    </row>
    <row r="10" spans="1:4">
      <c r="A10" s="172"/>
      <c r="B10" s="172"/>
      <c r="C10" s="4" t="s">
        <v>521</v>
      </c>
      <c r="D10" s="4" t="s">
        <v>522</v>
      </c>
    </row>
    <row r="11" spans="1:4">
      <c r="A11" s="172"/>
      <c r="B11" s="172"/>
      <c r="C11" s="4" t="s">
        <v>523</v>
      </c>
      <c r="D11" s="4" t="s">
        <v>524</v>
      </c>
    </row>
    <row r="12" spans="1:4">
      <c r="A12" s="172"/>
      <c r="B12" s="172"/>
      <c r="C12" s="4" t="s">
        <v>525</v>
      </c>
      <c r="D12" s="4" t="s">
        <v>526</v>
      </c>
    </row>
    <row r="13" spans="1:4">
      <c r="A13" s="172"/>
      <c r="B13" s="172"/>
      <c r="C13" s="4" t="s">
        <v>527</v>
      </c>
      <c r="D13" s="4" t="s">
        <v>528</v>
      </c>
    </row>
    <row r="14" spans="1:4">
      <c r="A14" s="172"/>
      <c r="B14" s="172"/>
      <c r="C14" s="4" t="s">
        <v>529</v>
      </c>
      <c r="D14" s="4" t="s">
        <v>530</v>
      </c>
    </row>
    <row r="15" spans="1:4">
      <c r="A15" s="172"/>
      <c r="B15" s="172"/>
      <c r="C15" s="4" t="s">
        <v>523</v>
      </c>
      <c r="D15" s="4" t="s">
        <v>531</v>
      </c>
    </row>
    <row r="16" spans="1:4">
      <c r="A16" s="172"/>
      <c r="B16" s="172"/>
      <c r="C16" s="4" t="s">
        <v>532</v>
      </c>
      <c r="D16" s="4" t="s">
        <v>533</v>
      </c>
    </row>
    <row r="17" spans="1:4">
      <c r="A17" s="172"/>
      <c r="B17" s="172"/>
      <c r="C17" s="4" t="s">
        <v>534</v>
      </c>
      <c r="D17" s="4" t="s">
        <v>533</v>
      </c>
    </row>
    <row r="18" spans="1:4">
      <c r="A18" s="172"/>
      <c r="B18" s="172"/>
      <c r="C18" s="4" t="s">
        <v>535</v>
      </c>
      <c r="D18" s="4" t="s">
        <v>528</v>
      </c>
    </row>
    <row r="19" spans="1:4">
      <c r="A19" s="172"/>
      <c r="B19" s="172"/>
      <c r="C19" s="4" t="s">
        <v>536</v>
      </c>
      <c r="D19" s="4" t="s">
        <v>537</v>
      </c>
    </row>
    <row r="20" spans="1:4">
      <c r="A20" s="172"/>
      <c r="B20" s="172"/>
      <c r="C20" s="4" t="s">
        <v>538</v>
      </c>
      <c r="D20" s="4" t="s">
        <v>537</v>
      </c>
    </row>
    <row r="21" spans="1:4">
      <c r="A21" s="172"/>
      <c r="B21" s="172"/>
      <c r="C21" s="4" t="s">
        <v>532</v>
      </c>
      <c r="D21" s="4" t="s">
        <v>539</v>
      </c>
    </row>
    <row r="22" spans="1:4">
      <c r="A22" s="172"/>
      <c r="B22" s="173"/>
      <c r="C22" s="4" t="s">
        <v>521</v>
      </c>
      <c r="D22" s="4" t="s">
        <v>533</v>
      </c>
    </row>
    <row r="23" spans="1:4">
      <c r="A23" s="172"/>
      <c r="B23" s="171" t="s">
        <v>513</v>
      </c>
      <c r="C23" s="6" t="s">
        <v>515</v>
      </c>
      <c r="D23" s="4" t="s">
        <v>540</v>
      </c>
    </row>
    <row r="24" spans="1:4">
      <c r="A24" s="173"/>
      <c r="B24" s="173"/>
      <c r="C24" s="7" t="s">
        <v>541</v>
      </c>
      <c r="D24" s="4" t="s">
        <v>542</v>
      </c>
    </row>
    <row r="25" spans="1:4">
      <c r="A25" s="170" t="s">
        <v>543</v>
      </c>
      <c r="B25" s="170"/>
      <c r="C25" s="4" t="s">
        <v>525</v>
      </c>
      <c r="D25" s="4" t="s">
        <v>544</v>
      </c>
    </row>
    <row r="26" spans="1:4">
      <c r="A26" s="170"/>
      <c r="B26" s="170"/>
      <c r="C26" s="4" t="s">
        <v>538</v>
      </c>
      <c r="D26" s="4" t="s">
        <v>545</v>
      </c>
    </row>
    <row r="27" spans="1:4">
      <c r="A27" s="170"/>
      <c r="B27" s="170"/>
      <c r="C27" s="4" t="s">
        <v>546</v>
      </c>
      <c r="D27" s="4" t="s">
        <v>547</v>
      </c>
    </row>
    <row r="28" spans="1:4">
      <c r="A28" s="170"/>
      <c r="B28" s="170"/>
      <c r="C28" s="4" t="s">
        <v>548</v>
      </c>
      <c r="D28" s="4" t="s">
        <v>549</v>
      </c>
    </row>
    <row r="29" spans="1:4">
      <c r="A29" s="170"/>
      <c r="B29" s="170"/>
      <c r="C29" s="4" t="s">
        <v>550</v>
      </c>
      <c r="D29" s="4" t="s">
        <v>551</v>
      </c>
    </row>
    <row r="30" spans="1:4">
      <c r="A30" s="170"/>
      <c r="B30" s="170"/>
      <c r="C30" s="4" t="s">
        <v>518</v>
      </c>
      <c r="D30" s="4" t="s">
        <v>552</v>
      </c>
    </row>
    <row r="31" spans="1:4">
      <c r="A31" s="171" t="s">
        <v>553</v>
      </c>
      <c r="B31" s="2" t="s">
        <v>554</v>
      </c>
      <c r="C31" s="4" t="s">
        <v>521</v>
      </c>
      <c r="D31" s="4" t="s">
        <v>555</v>
      </c>
    </row>
    <row r="32" spans="1:4">
      <c r="A32" s="172"/>
      <c r="B32" s="170" t="s">
        <v>556</v>
      </c>
      <c r="C32" s="4" t="s">
        <v>557</v>
      </c>
      <c r="D32" s="4" t="s">
        <v>558</v>
      </c>
    </row>
    <row r="33" spans="1:4">
      <c r="A33" s="172"/>
      <c r="B33" s="170"/>
      <c r="C33" s="4" t="s">
        <v>559</v>
      </c>
      <c r="D33" s="4" t="s">
        <v>558</v>
      </c>
    </row>
    <row r="34" spans="1:4">
      <c r="A34" s="172"/>
      <c r="B34" s="170"/>
      <c r="C34" s="4" t="s">
        <v>560</v>
      </c>
      <c r="D34" s="4" t="s">
        <v>561</v>
      </c>
    </row>
    <row r="35" spans="1:4">
      <c r="A35" s="172"/>
      <c r="B35" s="170"/>
      <c r="C35" s="4" t="s">
        <v>532</v>
      </c>
      <c r="D35" s="4" t="s">
        <v>562</v>
      </c>
    </row>
    <row r="36" spans="1:4">
      <c r="A36" s="172"/>
      <c r="B36" s="170"/>
      <c r="C36" s="4" t="s">
        <v>515</v>
      </c>
      <c r="D36" s="4" t="s">
        <v>563</v>
      </c>
    </row>
    <row r="37" spans="1:4" ht="22.5">
      <c r="A37" s="172"/>
      <c r="B37" s="170"/>
      <c r="C37" s="4" t="s">
        <v>564</v>
      </c>
      <c r="D37" s="8" t="s">
        <v>565</v>
      </c>
    </row>
    <row r="38" spans="1:4">
      <c r="A38" s="172"/>
      <c r="B38" s="170"/>
      <c r="C38" s="4" t="s">
        <v>557</v>
      </c>
      <c r="D38" s="4" t="s">
        <v>558</v>
      </c>
    </row>
    <row r="39" spans="1:4">
      <c r="A39" s="172"/>
      <c r="B39" s="170"/>
      <c r="C39" s="4" t="s">
        <v>538</v>
      </c>
      <c r="D39" s="4" t="s">
        <v>566</v>
      </c>
    </row>
    <row r="40" spans="1:4">
      <c r="A40" s="172"/>
      <c r="B40" s="170"/>
      <c r="C40" s="4" t="s">
        <v>534</v>
      </c>
      <c r="D40" s="4" t="s">
        <v>567</v>
      </c>
    </row>
    <row r="41" spans="1:4">
      <c r="A41" s="172"/>
      <c r="B41" s="170"/>
      <c r="C41" s="4" t="s">
        <v>568</v>
      </c>
      <c r="D41" s="4" t="s">
        <v>569</v>
      </c>
    </row>
    <row r="42" spans="1:4">
      <c r="A42" s="172"/>
      <c r="B42" s="170"/>
      <c r="C42" s="4" t="s">
        <v>550</v>
      </c>
      <c r="D42" s="4" t="s">
        <v>551</v>
      </c>
    </row>
    <row r="43" spans="1:4">
      <c r="A43" s="172"/>
      <c r="B43" s="170"/>
      <c r="C43" s="4" t="s">
        <v>568</v>
      </c>
      <c r="D43" s="4" t="s">
        <v>569</v>
      </c>
    </row>
    <row r="44" spans="1:4">
      <c r="A44" s="172"/>
      <c r="B44" s="170"/>
      <c r="C44" s="4" t="s">
        <v>570</v>
      </c>
      <c r="D44" s="4" t="s">
        <v>571</v>
      </c>
    </row>
    <row r="45" spans="1:4">
      <c r="A45" s="172"/>
      <c r="B45" s="170"/>
      <c r="C45" s="4" t="s">
        <v>532</v>
      </c>
      <c r="D45" s="4" t="s">
        <v>571</v>
      </c>
    </row>
    <row r="46" spans="1:4">
      <c r="A46" s="172"/>
      <c r="B46" s="170"/>
      <c r="C46" s="4" t="s">
        <v>572</v>
      </c>
      <c r="D46" s="4" t="s">
        <v>573</v>
      </c>
    </row>
    <row r="47" spans="1:4">
      <c r="A47" s="172"/>
      <c r="B47" s="170"/>
      <c r="C47" s="4" t="s">
        <v>574</v>
      </c>
      <c r="D47" s="4" t="s">
        <v>575</v>
      </c>
    </row>
    <row r="48" spans="1:4">
      <c r="A48" s="172"/>
      <c r="B48" s="170"/>
      <c r="C48" s="4" t="s">
        <v>496</v>
      </c>
      <c r="D48" s="4" t="s">
        <v>576</v>
      </c>
    </row>
    <row r="49" spans="1:4">
      <c r="A49" s="172"/>
      <c r="B49" s="170"/>
      <c r="C49" s="4" t="s">
        <v>577</v>
      </c>
      <c r="D49" s="4" t="s">
        <v>578</v>
      </c>
    </row>
    <row r="50" spans="1:4">
      <c r="A50" s="172"/>
      <c r="B50" s="170"/>
      <c r="C50" s="4" t="s">
        <v>579</v>
      </c>
      <c r="D50" s="4" t="s">
        <v>580</v>
      </c>
    </row>
    <row r="51" spans="1:4">
      <c r="A51" s="172"/>
      <c r="B51" s="170"/>
      <c r="C51" s="4" t="s">
        <v>557</v>
      </c>
      <c r="D51" s="4" t="s">
        <v>581</v>
      </c>
    </row>
    <row r="52" spans="1:4">
      <c r="A52" s="172"/>
      <c r="B52" s="170"/>
      <c r="C52" s="4" t="s">
        <v>532</v>
      </c>
      <c r="D52" s="4" t="s">
        <v>582</v>
      </c>
    </row>
    <row r="53" spans="1:4">
      <c r="A53" s="172"/>
      <c r="B53" s="170"/>
      <c r="C53" s="4" t="s">
        <v>583</v>
      </c>
      <c r="D53" s="4" t="s">
        <v>584</v>
      </c>
    </row>
    <row r="54" spans="1:4" ht="15.95" customHeight="1">
      <c r="A54" s="172"/>
      <c r="B54" s="172" t="s">
        <v>116</v>
      </c>
      <c r="C54" s="4" t="s">
        <v>585</v>
      </c>
      <c r="D54" s="4" t="s">
        <v>586</v>
      </c>
    </row>
    <row r="55" spans="1:4" ht="15.95" customHeight="1">
      <c r="A55" s="172"/>
      <c r="B55" s="172"/>
      <c r="C55" s="4" t="s">
        <v>587</v>
      </c>
      <c r="D55" s="4" t="s">
        <v>586</v>
      </c>
    </row>
    <row r="56" spans="1:4" ht="15.95" customHeight="1">
      <c r="A56" s="172"/>
      <c r="B56" s="172" t="s">
        <v>115</v>
      </c>
      <c r="C56" s="4" t="s">
        <v>68</v>
      </c>
      <c r="D56" s="4" t="s">
        <v>68</v>
      </c>
    </row>
    <row r="57" spans="1:4" ht="15.95" customHeight="1">
      <c r="A57" s="172"/>
      <c r="B57" s="172"/>
      <c r="C57" s="4" t="s">
        <v>560</v>
      </c>
      <c r="D57" s="4" t="s">
        <v>588</v>
      </c>
    </row>
    <row r="58" spans="1:4">
      <c r="A58" s="172"/>
      <c r="B58" s="172"/>
      <c r="C58" s="4" t="s">
        <v>496</v>
      </c>
      <c r="D58" s="4" t="s">
        <v>589</v>
      </c>
    </row>
    <row r="59" spans="1:4">
      <c r="A59" s="172"/>
      <c r="B59" s="2" t="s">
        <v>122</v>
      </c>
      <c r="C59" s="4"/>
      <c r="D59" s="4"/>
    </row>
    <row r="60" spans="1:4" ht="12.95" customHeight="1">
      <c r="A60" s="172"/>
      <c r="B60" s="2" t="s">
        <v>118</v>
      </c>
      <c r="C60" s="4"/>
      <c r="D60" s="4"/>
    </row>
    <row r="61" spans="1:4">
      <c r="A61" s="172"/>
      <c r="B61" s="3" t="s">
        <v>590</v>
      </c>
      <c r="C61" s="4"/>
      <c r="D61" s="4"/>
    </row>
    <row r="62" spans="1:4">
      <c r="A62" s="172"/>
      <c r="B62" s="3" t="s">
        <v>591</v>
      </c>
      <c r="C62" s="4" t="s">
        <v>592</v>
      </c>
      <c r="D62" s="4" t="s">
        <v>593</v>
      </c>
    </row>
    <row r="63" spans="1:4">
      <c r="A63" s="173"/>
      <c r="B63" s="3" t="s">
        <v>594</v>
      </c>
      <c r="C63" s="4"/>
      <c r="D63" s="4"/>
    </row>
    <row r="64" spans="1:4">
      <c r="A64" s="170" t="s">
        <v>513</v>
      </c>
      <c r="B64" s="170"/>
      <c r="C64" s="4" t="s">
        <v>518</v>
      </c>
      <c r="D64" s="4" t="s">
        <v>595</v>
      </c>
    </row>
    <row r="65" spans="1:4">
      <c r="A65" s="170"/>
      <c r="B65" s="170"/>
      <c r="C65" s="4" t="s">
        <v>546</v>
      </c>
      <c r="D65" s="4" t="s">
        <v>596</v>
      </c>
    </row>
    <row r="66" spans="1:4">
      <c r="A66" s="170"/>
      <c r="B66" s="170"/>
      <c r="C66" s="4" t="s">
        <v>597</v>
      </c>
      <c r="D66" s="4" t="s">
        <v>598</v>
      </c>
    </row>
    <row r="67" spans="1:4">
      <c r="A67" s="170"/>
      <c r="B67" s="170"/>
      <c r="C67" s="4" t="s">
        <v>599</v>
      </c>
      <c r="D67" s="4" t="s">
        <v>600</v>
      </c>
    </row>
    <row r="68" spans="1:4">
      <c r="A68" s="170"/>
      <c r="B68" s="170"/>
      <c r="C68" s="4" t="s">
        <v>601</v>
      </c>
      <c r="D68" s="4" t="s">
        <v>602</v>
      </c>
    </row>
    <row r="69" spans="1:4">
      <c r="A69" s="170"/>
      <c r="B69" s="170"/>
      <c r="C69" s="4" t="s">
        <v>490</v>
      </c>
      <c r="D69" s="4" t="s">
        <v>603</v>
      </c>
    </row>
    <row r="70" spans="1:4">
      <c r="A70" s="170"/>
      <c r="B70" s="170"/>
      <c r="C70" s="4" t="s">
        <v>604</v>
      </c>
      <c r="D70" s="4" t="s">
        <v>605</v>
      </c>
    </row>
    <row r="71" spans="1:4">
      <c r="A71" s="170"/>
      <c r="B71" s="170"/>
      <c r="C71" s="4" t="s">
        <v>606</v>
      </c>
      <c r="D71" s="4" t="s">
        <v>605</v>
      </c>
    </row>
    <row r="72" spans="1:4">
      <c r="A72" s="170"/>
      <c r="B72" s="170"/>
      <c r="C72" s="4" t="s">
        <v>538</v>
      </c>
      <c r="D72" s="8" t="s">
        <v>607</v>
      </c>
    </row>
  </sheetData>
  <mergeCells count="11">
    <mergeCell ref="A64:B72"/>
    <mergeCell ref="A2:A5"/>
    <mergeCell ref="A6:A7"/>
    <mergeCell ref="A8:A24"/>
    <mergeCell ref="A31:A63"/>
    <mergeCell ref="B8:B22"/>
    <mergeCell ref="B23:B24"/>
    <mergeCell ref="B32:B53"/>
    <mergeCell ref="B54:B55"/>
    <mergeCell ref="B56:B58"/>
    <mergeCell ref="A25:B30"/>
  </mergeCells>
  <phoneticPr fontId="27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fanyang</cp:lastModifiedBy>
  <dcterms:created xsi:type="dcterms:W3CDTF">2017-06-14T03:39:00Z</dcterms:created>
  <dcterms:modified xsi:type="dcterms:W3CDTF">2017-07-16T01:12:04Z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