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自助机\运维记录\招行转账\"/>
    </mc:Choice>
  </mc:AlternateContent>
  <bookViews>
    <workbookView xWindow="0" yWindow="0" windowWidth="20385" windowHeight="8520" tabRatio="558" activeTab="8"/>
  </bookViews>
  <sheets>
    <sheet name="银行余额调节表" sheetId="10" r:id="rId1"/>
    <sheet name="财务" sheetId="1" r:id="rId2"/>
    <sheet name="HIS现" sheetId="2" state="hidden" r:id="rId3"/>
    <sheet name="自助现" sheetId="3" state="hidden" r:id="rId4"/>
    <sheet name="银行现" sheetId="4" state="hidden" r:id="rId5"/>
    <sheet name="转账调节表" sheetId="9" r:id="rId6"/>
    <sheet name="调节明细" sheetId="11" r:id="rId7"/>
    <sheet name="HIS退" sheetId="5" r:id="rId8"/>
    <sheet name="自助退" sheetId="18" r:id="rId9"/>
    <sheet name="招行退" sheetId="28" r:id="rId10"/>
  </sheets>
  <definedNames>
    <definedName name="_xlnm._FilterDatabase" localSheetId="7" hidden="1">HIS退!$A$1:$M$221</definedName>
    <definedName name="_xlnm._FilterDatabase" localSheetId="9" hidden="1">招行退!$A$1:$AD$224</definedName>
    <definedName name="_xlnm._FilterDatabase" localSheetId="8" hidden="1">自助退!$A$1:$R$308</definedName>
  </definedNames>
  <calcPr calcId="162913" concurrentCalc="0"/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" i="5"/>
  <c r="E101" i="9"/>
  <c r="E127" i="9"/>
  <c r="E114" i="9"/>
  <c r="E88" i="9"/>
  <c r="E75" i="9"/>
  <c r="E10" i="9"/>
  <c r="E23" i="9"/>
  <c r="E36" i="9"/>
  <c r="E49" i="9"/>
  <c r="E62" i="9"/>
  <c r="AD3" i="28"/>
  <c r="AD4" i="28"/>
  <c r="AD5" i="28"/>
  <c r="AD6" i="28"/>
  <c r="AD7" i="28"/>
  <c r="AD8" i="28"/>
  <c r="AD9" i="28"/>
  <c r="AD10" i="28"/>
  <c r="AD11" i="28"/>
  <c r="AD12" i="28"/>
  <c r="AD13" i="28"/>
  <c r="AD14" i="28"/>
  <c r="AD15" i="28"/>
  <c r="AD16" i="28"/>
  <c r="AD17" i="28"/>
  <c r="AD18" i="28"/>
  <c r="AD19" i="28"/>
  <c r="AD20" i="28"/>
  <c r="AD21" i="28"/>
  <c r="AD22" i="28"/>
  <c r="AD23" i="28"/>
  <c r="AD24" i="28"/>
  <c r="AD25" i="28"/>
  <c r="AD26" i="28"/>
  <c r="AD27" i="28"/>
  <c r="AD28" i="28"/>
  <c r="AD29" i="28"/>
  <c r="AD30" i="28"/>
  <c r="AD31" i="28"/>
  <c r="AD32" i="28"/>
  <c r="AD33" i="28"/>
  <c r="AD34" i="28"/>
  <c r="AD35" i="28"/>
  <c r="AD36" i="28"/>
  <c r="AD37" i="28"/>
  <c r="AD38" i="28"/>
  <c r="AD39" i="28"/>
  <c r="AD40" i="28"/>
  <c r="AD41" i="28"/>
  <c r="AD42" i="28"/>
  <c r="AD43" i="28"/>
  <c r="AD44" i="28"/>
  <c r="AD45" i="28"/>
  <c r="AD46" i="28"/>
  <c r="AD47" i="28"/>
  <c r="AD48" i="28"/>
  <c r="AD49" i="28"/>
  <c r="AD50" i="28"/>
  <c r="AD51" i="28"/>
  <c r="AD52" i="28"/>
  <c r="AD53" i="28"/>
  <c r="AD54" i="28"/>
  <c r="AD55" i="28"/>
  <c r="AD56" i="28"/>
  <c r="AD57" i="28"/>
  <c r="AD58" i="28"/>
  <c r="AD59" i="28"/>
  <c r="AD60" i="28"/>
  <c r="AD61" i="28"/>
  <c r="AD62" i="28"/>
  <c r="AD63" i="28"/>
  <c r="AD64" i="28"/>
  <c r="AD65" i="28"/>
  <c r="AD66" i="28"/>
  <c r="AD67" i="28"/>
  <c r="AD68" i="28"/>
  <c r="AD69" i="28"/>
  <c r="AD70" i="28"/>
  <c r="AD71" i="28"/>
  <c r="AD72" i="28"/>
  <c r="AD73" i="28"/>
  <c r="AD74" i="28"/>
  <c r="AD75" i="28"/>
  <c r="AD76" i="28"/>
  <c r="AD77" i="28"/>
  <c r="AD78" i="28"/>
  <c r="AD79" i="28"/>
  <c r="AD80" i="28"/>
  <c r="AD81" i="28"/>
  <c r="AD82" i="28"/>
  <c r="AD83" i="28"/>
  <c r="AD84" i="28"/>
  <c r="AD85" i="28"/>
  <c r="AD86" i="28"/>
  <c r="AD87" i="28"/>
  <c r="AD88" i="28"/>
  <c r="AD89" i="28"/>
  <c r="AD90" i="28"/>
  <c r="AD91" i="28"/>
  <c r="AD92" i="28"/>
  <c r="AD93" i="28"/>
  <c r="AD94" i="28"/>
  <c r="AD95" i="28"/>
  <c r="AD96" i="28"/>
  <c r="AD97" i="28"/>
  <c r="AD98" i="28"/>
  <c r="AD99" i="28"/>
  <c r="AD100" i="28"/>
  <c r="AD101" i="28"/>
  <c r="AD102" i="28"/>
  <c r="AD103" i="28"/>
  <c r="AD104" i="28"/>
  <c r="AD105" i="28"/>
  <c r="AD106" i="28"/>
  <c r="AD107" i="28"/>
  <c r="AD108" i="28"/>
  <c r="AD109" i="28"/>
  <c r="AD110" i="28"/>
  <c r="AD111" i="28"/>
  <c r="AD112" i="28"/>
  <c r="AD113" i="28"/>
  <c r="AD114" i="28"/>
  <c r="AD115" i="28"/>
  <c r="AD116" i="28"/>
  <c r="AD117" i="28"/>
  <c r="AD118" i="28"/>
  <c r="AD119" i="28"/>
  <c r="AD120" i="28"/>
  <c r="AD121" i="28"/>
  <c r="AD122" i="28"/>
  <c r="AD123" i="28"/>
  <c r="AD124" i="28"/>
  <c r="AD125" i="28"/>
  <c r="AD126" i="28"/>
  <c r="AD127" i="28"/>
  <c r="AD128" i="28"/>
  <c r="AD129" i="28"/>
  <c r="AD130" i="28"/>
  <c r="AD131" i="28"/>
  <c r="AD132" i="28"/>
  <c r="AD133" i="28"/>
  <c r="AD134" i="28"/>
  <c r="AD135" i="28"/>
  <c r="AD136" i="28"/>
  <c r="AD137" i="28"/>
  <c r="AD138" i="28"/>
  <c r="AD139" i="28"/>
  <c r="AD140" i="28"/>
  <c r="AD141" i="28"/>
  <c r="AD142" i="28"/>
  <c r="AD143" i="28"/>
  <c r="AD144" i="28"/>
  <c r="AD145" i="28"/>
  <c r="AD146" i="28"/>
  <c r="AD147" i="28"/>
  <c r="AD148" i="28"/>
  <c r="AD149" i="28"/>
  <c r="AD150" i="28"/>
  <c r="AD151" i="28"/>
  <c r="AD152" i="28"/>
  <c r="AD153" i="28"/>
  <c r="AD154" i="28"/>
  <c r="AD155" i="28"/>
  <c r="AD156" i="28"/>
  <c r="AD157" i="28"/>
  <c r="AD158" i="28"/>
  <c r="AD159" i="28"/>
  <c r="AD160" i="28"/>
  <c r="AD161" i="28"/>
  <c r="AD162" i="28"/>
  <c r="AD163" i="28"/>
  <c r="AD164" i="28"/>
  <c r="AD165" i="28"/>
  <c r="AD166" i="28"/>
  <c r="AD167" i="28"/>
  <c r="AD168" i="28"/>
  <c r="AD169" i="28"/>
  <c r="AD170" i="28"/>
  <c r="AD171" i="28"/>
  <c r="AD172" i="28"/>
  <c r="AD173" i="28"/>
  <c r="AD174" i="28"/>
  <c r="AD175" i="28"/>
  <c r="AD176" i="28"/>
  <c r="AD177" i="28"/>
  <c r="AD178" i="28"/>
  <c r="AD179" i="28"/>
  <c r="AD180" i="28"/>
  <c r="AD181" i="28"/>
  <c r="AD182" i="28"/>
  <c r="AD183" i="28"/>
  <c r="AD184" i="28"/>
  <c r="AD185" i="28"/>
  <c r="AD186" i="28"/>
  <c r="AD187" i="28"/>
  <c r="AD188" i="28"/>
  <c r="AD189" i="28"/>
  <c r="AD190" i="28"/>
  <c r="AD191" i="28"/>
  <c r="AD192" i="28"/>
  <c r="AD193" i="28"/>
  <c r="AD194" i="28"/>
  <c r="AD195" i="28"/>
  <c r="AD196" i="28"/>
  <c r="AD197" i="28"/>
  <c r="AD198" i="28"/>
  <c r="AD199" i="28"/>
  <c r="AD200" i="28"/>
  <c r="AD201" i="28"/>
  <c r="AD202" i="28"/>
  <c r="AD203" i="28"/>
  <c r="AD204" i="28"/>
  <c r="AD205" i="28"/>
  <c r="AD206" i="28"/>
  <c r="AD207" i="28"/>
  <c r="AD208" i="28"/>
  <c r="AD209" i="28"/>
  <c r="AD210" i="28"/>
  <c r="AD211" i="28"/>
  <c r="AD212" i="28"/>
  <c r="AD213" i="28"/>
  <c r="AD214" i="28"/>
  <c r="AD215" i="28"/>
  <c r="AD216" i="28"/>
  <c r="AD217" i="28"/>
  <c r="AD218" i="28"/>
  <c r="AD219" i="28"/>
  <c r="AD220" i="28"/>
  <c r="AD221" i="28"/>
  <c r="AD222" i="28"/>
  <c r="AD223" i="28"/>
  <c r="AD224" i="28"/>
  <c r="AD2" i="28"/>
  <c r="AB3" i="28"/>
  <c r="AC3" i="28"/>
  <c r="AB4" i="28"/>
  <c r="AC4" i="28"/>
  <c r="AB5" i="28"/>
  <c r="AC5" i="28"/>
  <c r="AB6" i="28"/>
  <c r="AC6" i="28"/>
  <c r="AB7" i="28"/>
  <c r="AC7" i="28"/>
  <c r="AB8" i="28"/>
  <c r="AC8" i="28"/>
  <c r="AB9" i="28"/>
  <c r="AC9" i="28"/>
  <c r="AB10" i="28"/>
  <c r="AC10" i="28"/>
  <c r="AB11" i="28"/>
  <c r="AC11" i="28"/>
  <c r="AB12" i="28"/>
  <c r="AC12" i="28"/>
  <c r="AB13" i="28"/>
  <c r="AC13" i="28"/>
  <c r="AB14" i="28"/>
  <c r="AC14" i="28"/>
  <c r="AB15" i="28"/>
  <c r="AC15" i="28"/>
  <c r="AB16" i="28"/>
  <c r="AC16" i="28"/>
  <c r="AB17" i="28"/>
  <c r="AC17" i="28"/>
  <c r="AB18" i="28"/>
  <c r="AC18" i="28"/>
  <c r="AB19" i="28"/>
  <c r="AC19" i="28"/>
  <c r="AB20" i="28"/>
  <c r="AC20" i="28"/>
  <c r="AB21" i="28"/>
  <c r="AC21" i="28"/>
  <c r="AB22" i="28"/>
  <c r="AC22" i="28"/>
  <c r="AB23" i="28"/>
  <c r="AC23" i="28"/>
  <c r="AB24" i="28"/>
  <c r="AC24" i="28"/>
  <c r="AB25" i="28"/>
  <c r="AC25" i="28"/>
  <c r="AB26" i="28"/>
  <c r="AC26" i="28"/>
  <c r="AB27" i="28"/>
  <c r="AC27" i="28"/>
  <c r="AB28" i="28"/>
  <c r="AC28" i="28"/>
  <c r="AB29" i="28"/>
  <c r="AC29" i="28"/>
  <c r="AB30" i="28"/>
  <c r="AC30" i="28"/>
  <c r="AB31" i="28"/>
  <c r="AC31" i="28"/>
  <c r="AB32" i="28"/>
  <c r="AC32" i="28"/>
  <c r="AB33" i="28"/>
  <c r="AC33" i="28"/>
  <c r="AB34" i="28"/>
  <c r="AC34" i="28"/>
  <c r="AB35" i="28"/>
  <c r="AC35" i="28"/>
  <c r="AB36" i="28"/>
  <c r="AC36" i="28"/>
  <c r="AB37" i="28"/>
  <c r="AC37" i="28"/>
  <c r="AB38" i="28"/>
  <c r="AC38" i="28"/>
  <c r="AB39" i="28"/>
  <c r="AC39" i="28"/>
  <c r="AB40" i="28"/>
  <c r="AC40" i="28"/>
  <c r="AB41" i="28"/>
  <c r="AC41" i="28"/>
  <c r="AB42" i="28"/>
  <c r="AC42" i="28"/>
  <c r="AB43" i="28"/>
  <c r="AC43" i="28"/>
  <c r="AB44" i="28"/>
  <c r="AC44" i="28"/>
  <c r="AB45" i="28"/>
  <c r="AC45" i="28"/>
  <c r="AB46" i="28"/>
  <c r="AC46" i="28"/>
  <c r="AB47" i="28"/>
  <c r="AC47" i="28"/>
  <c r="AB48" i="28"/>
  <c r="AC48" i="28"/>
  <c r="AB49" i="28"/>
  <c r="AC49" i="28"/>
  <c r="AB50" i="28"/>
  <c r="AC50" i="28"/>
  <c r="AB51" i="28"/>
  <c r="AC51" i="28"/>
  <c r="AB52" i="28"/>
  <c r="AC52" i="28"/>
  <c r="AB53" i="28"/>
  <c r="AC53" i="28"/>
  <c r="AB54" i="28"/>
  <c r="AC54" i="28"/>
  <c r="AB55" i="28"/>
  <c r="AC55" i="28"/>
  <c r="AB56" i="28"/>
  <c r="AC56" i="28"/>
  <c r="AB57" i="28"/>
  <c r="AC57" i="28"/>
  <c r="AB58" i="28"/>
  <c r="AC58" i="28"/>
  <c r="AB59" i="28"/>
  <c r="AC59" i="28"/>
  <c r="AB60" i="28"/>
  <c r="AC60" i="28"/>
  <c r="AB61" i="28"/>
  <c r="AC61" i="28"/>
  <c r="AB62" i="28"/>
  <c r="AC62" i="28"/>
  <c r="AB63" i="28"/>
  <c r="AC63" i="28"/>
  <c r="AB64" i="28"/>
  <c r="AC64" i="28"/>
  <c r="AB65" i="28"/>
  <c r="AC65" i="28"/>
  <c r="AB66" i="28"/>
  <c r="AC66" i="28"/>
  <c r="AB67" i="28"/>
  <c r="AC67" i="28"/>
  <c r="AB68" i="28"/>
  <c r="AC68" i="28"/>
  <c r="AB69" i="28"/>
  <c r="AC69" i="28"/>
  <c r="AB70" i="28"/>
  <c r="AC70" i="28"/>
  <c r="AB71" i="28"/>
  <c r="AC71" i="28"/>
  <c r="AB72" i="28"/>
  <c r="AC72" i="28"/>
  <c r="AB73" i="28"/>
  <c r="AC73" i="28"/>
  <c r="AB74" i="28"/>
  <c r="AC74" i="28"/>
  <c r="AB75" i="28"/>
  <c r="AC75" i="28"/>
  <c r="AB76" i="28"/>
  <c r="AC76" i="28"/>
  <c r="AB77" i="28"/>
  <c r="AC77" i="28"/>
  <c r="AB78" i="28"/>
  <c r="AC78" i="28"/>
  <c r="AB79" i="28"/>
  <c r="AC79" i="28"/>
  <c r="AB80" i="28"/>
  <c r="AC80" i="28"/>
  <c r="AB81" i="28"/>
  <c r="AC81" i="28"/>
  <c r="AB82" i="28"/>
  <c r="AC82" i="28"/>
  <c r="AB83" i="28"/>
  <c r="AC83" i="28"/>
  <c r="AB84" i="28"/>
  <c r="AC84" i="28"/>
  <c r="AB85" i="28"/>
  <c r="AC85" i="28"/>
  <c r="AB86" i="28"/>
  <c r="AC86" i="28"/>
  <c r="AB87" i="28"/>
  <c r="AC87" i="28"/>
  <c r="AB88" i="28"/>
  <c r="AC88" i="28"/>
  <c r="AB89" i="28"/>
  <c r="AC89" i="28"/>
  <c r="AB90" i="28"/>
  <c r="AC90" i="28"/>
  <c r="AB91" i="28"/>
  <c r="AC91" i="28"/>
  <c r="AB92" i="28"/>
  <c r="AC92" i="28"/>
  <c r="AB93" i="28"/>
  <c r="AC93" i="28"/>
  <c r="AB94" i="28"/>
  <c r="AC94" i="28"/>
  <c r="AB95" i="28"/>
  <c r="AC95" i="28"/>
  <c r="AB96" i="28"/>
  <c r="AC96" i="28"/>
  <c r="AB97" i="28"/>
  <c r="AC97" i="28"/>
  <c r="AB98" i="28"/>
  <c r="AC98" i="28"/>
  <c r="AB99" i="28"/>
  <c r="AC99" i="28"/>
  <c r="AB100" i="28"/>
  <c r="AC100" i="28"/>
  <c r="AB101" i="28"/>
  <c r="AC101" i="28"/>
  <c r="AB102" i="28"/>
  <c r="AC102" i="28"/>
  <c r="AB103" i="28"/>
  <c r="AC103" i="28"/>
  <c r="AB104" i="28"/>
  <c r="AC104" i="28"/>
  <c r="AB105" i="28"/>
  <c r="AC105" i="28"/>
  <c r="AB106" i="28"/>
  <c r="AC106" i="28"/>
  <c r="AB107" i="28"/>
  <c r="AC107" i="28"/>
  <c r="AB108" i="28"/>
  <c r="AC108" i="28"/>
  <c r="AB109" i="28"/>
  <c r="AC109" i="28"/>
  <c r="AB110" i="28"/>
  <c r="AC110" i="28"/>
  <c r="AB111" i="28"/>
  <c r="AC111" i="28"/>
  <c r="AB112" i="28"/>
  <c r="AC112" i="28"/>
  <c r="AB113" i="28"/>
  <c r="AC113" i="28"/>
  <c r="AB114" i="28"/>
  <c r="AC114" i="28"/>
  <c r="AB115" i="28"/>
  <c r="AC115" i="28"/>
  <c r="AB116" i="28"/>
  <c r="AC116" i="28"/>
  <c r="AB117" i="28"/>
  <c r="AC117" i="28"/>
  <c r="AB118" i="28"/>
  <c r="AC118" i="28"/>
  <c r="AB119" i="28"/>
  <c r="AC119" i="28"/>
  <c r="AB120" i="28"/>
  <c r="AC120" i="28"/>
  <c r="AB121" i="28"/>
  <c r="AC121" i="28"/>
  <c r="AB122" i="28"/>
  <c r="AC122" i="28"/>
  <c r="AB123" i="28"/>
  <c r="AC123" i="28"/>
  <c r="AB124" i="28"/>
  <c r="AC124" i="28"/>
  <c r="AB125" i="28"/>
  <c r="AC125" i="28"/>
  <c r="AB126" i="28"/>
  <c r="AC126" i="28"/>
  <c r="AB127" i="28"/>
  <c r="AC127" i="28"/>
  <c r="AB128" i="28"/>
  <c r="AC128" i="28"/>
  <c r="AB129" i="28"/>
  <c r="AC129" i="28"/>
  <c r="AB130" i="28"/>
  <c r="AC130" i="28"/>
  <c r="AB131" i="28"/>
  <c r="AC131" i="28"/>
  <c r="AB132" i="28"/>
  <c r="AC132" i="28"/>
  <c r="AB133" i="28"/>
  <c r="AC133" i="28"/>
  <c r="AB134" i="28"/>
  <c r="AC134" i="28"/>
  <c r="AB135" i="28"/>
  <c r="AC135" i="28"/>
  <c r="AB136" i="28"/>
  <c r="AC136" i="28"/>
  <c r="AB137" i="28"/>
  <c r="AC137" i="28"/>
  <c r="AB138" i="28"/>
  <c r="AC138" i="28"/>
  <c r="AB139" i="28"/>
  <c r="AC139" i="28"/>
  <c r="AB140" i="28"/>
  <c r="AC140" i="28"/>
  <c r="AB141" i="28"/>
  <c r="AC141" i="28"/>
  <c r="AB142" i="28"/>
  <c r="AC142" i="28"/>
  <c r="AB143" i="28"/>
  <c r="AC143" i="28"/>
  <c r="AB144" i="28"/>
  <c r="AC144" i="28"/>
  <c r="AB145" i="28"/>
  <c r="AC145" i="28"/>
  <c r="AB146" i="28"/>
  <c r="AC146" i="28"/>
  <c r="AB147" i="28"/>
  <c r="AC147" i="28"/>
  <c r="AB148" i="28"/>
  <c r="AC148" i="28"/>
  <c r="AB149" i="28"/>
  <c r="AC149" i="28"/>
  <c r="AB150" i="28"/>
  <c r="AC150" i="28"/>
  <c r="AB151" i="28"/>
  <c r="AC151" i="28"/>
  <c r="AB152" i="28"/>
  <c r="AC152" i="28"/>
  <c r="AB153" i="28"/>
  <c r="AC153" i="28"/>
  <c r="AB154" i="28"/>
  <c r="AC154" i="28"/>
  <c r="AB155" i="28"/>
  <c r="AC155" i="28"/>
  <c r="AB156" i="28"/>
  <c r="AC156" i="28"/>
  <c r="AB157" i="28"/>
  <c r="AC157" i="28"/>
  <c r="AB158" i="28"/>
  <c r="AC158" i="28"/>
  <c r="AB159" i="28"/>
  <c r="AC159" i="28"/>
  <c r="AB160" i="28"/>
  <c r="AC160" i="28"/>
  <c r="AB161" i="28"/>
  <c r="AC161" i="28"/>
  <c r="AB162" i="28"/>
  <c r="AC162" i="28"/>
  <c r="AB163" i="28"/>
  <c r="AC163" i="28"/>
  <c r="AB164" i="28"/>
  <c r="AC164" i="28"/>
  <c r="AB165" i="28"/>
  <c r="AC165" i="28"/>
  <c r="AB166" i="28"/>
  <c r="AC166" i="28"/>
  <c r="AB167" i="28"/>
  <c r="AC167" i="28"/>
  <c r="AB168" i="28"/>
  <c r="AC168" i="28"/>
  <c r="AB169" i="28"/>
  <c r="AC169" i="28"/>
  <c r="AB170" i="28"/>
  <c r="AC170" i="28"/>
  <c r="AB171" i="28"/>
  <c r="AC171" i="28"/>
  <c r="AB172" i="28"/>
  <c r="AC172" i="28"/>
  <c r="AB173" i="28"/>
  <c r="AC173" i="28"/>
  <c r="AB174" i="28"/>
  <c r="AC174" i="28"/>
  <c r="AB175" i="28"/>
  <c r="AC175" i="28"/>
  <c r="AB176" i="28"/>
  <c r="AC176" i="28"/>
  <c r="AB177" i="28"/>
  <c r="AC177" i="28"/>
  <c r="AB178" i="28"/>
  <c r="AC178" i="28"/>
  <c r="AB179" i="28"/>
  <c r="AC179" i="28"/>
  <c r="AB180" i="28"/>
  <c r="AC180" i="28"/>
  <c r="AB181" i="28"/>
  <c r="AC181" i="28"/>
  <c r="AB182" i="28"/>
  <c r="AC182" i="28"/>
  <c r="AB183" i="28"/>
  <c r="AC183" i="28"/>
  <c r="AB184" i="28"/>
  <c r="AC184" i="28"/>
  <c r="AB185" i="28"/>
  <c r="AC185" i="28"/>
  <c r="AB186" i="28"/>
  <c r="AC186" i="28"/>
  <c r="AB187" i="28"/>
  <c r="AC187" i="28"/>
  <c r="AB188" i="28"/>
  <c r="AC188" i="28"/>
  <c r="AB189" i="28"/>
  <c r="AC189" i="28"/>
  <c r="AB190" i="28"/>
  <c r="AC190" i="28"/>
  <c r="AB191" i="28"/>
  <c r="AC191" i="28"/>
  <c r="AB192" i="28"/>
  <c r="AC192" i="28"/>
  <c r="AB193" i="28"/>
  <c r="AC193" i="28"/>
  <c r="AB194" i="28"/>
  <c r="AC194" i="28"/>
  <c r="AB195" i="28"/>
  <c r="AC195" i="28"/>
  <c r="AB196" i="28"/>
  <c r="AC196" i="28"/>
  <c r="AB197" i="28"/>
  <c r="AC197" i="28"/>
  <c r="AB198" i="28"/>
  <c r="AC198" i="28"/>
  <c r="AB199" i="28"/>
  <c r="AC199" i="28"/>
  <c r="AB200" i="28"/>
  <c r="AC200" i="28"/>
  <c r="AB201" i="28"/>
  <c r="AC201" i="28"/>
  <c r="AB202" i="28"/>
  <c r="AC202" i="28"/>
  <c r="AB203" i="28"/>
  <c r="AC203" i="28"/>
  <c r="AB204" i="28"/>
  <c r="AC204" i="28"/>
  <c r="AB205" i="28"/>
  <c r="AC205" i="28"/>
  <c r="AB206" i="28"/>
  <c r="AC206" i="28"/>
  <c r="AB207" i="28"/>
  <c r="AC207" i="28"/>
  <c r="AB208" i="28"/>
  <c r="AC208" i="28"/>
  <c r="AB209" i="28"/>
  <c r="AC209" i="28"/>
  <c r="AB210" i="28"/>
  <c r="AC210" i="28"/>
  <c r="AB211" i="28"/>
  <c r="AC211" i="28"/>
  <c r="AB212" i="28"/>
  <c r="AC212" i="28"/>
  <c r="AB213" i="28"/>
  <c r="AC213" i="28"/>
  <c r="AB214" i="28"/>
  <c r="AC214" i="28"/>
  <c r="AB215" i="28"/>
  <c r="AC215" i="28"/>
  <c r="AB216" i="28"/>
  <c r="AC216" i="28"/>
  <c r="AB217" i="28"/>
  <c r="AC217" i="28"/>
  <c r="AB218" i="28"/>
  <c r="AC218" i="28"/>
  <c r="AB219" i="28"/>
  <c r="AC219" i="28"/>
  <c r="AB220" i="28"/>
  <c r="AC220" i="28"/>
  <c r="AB221" i="28"/>
  <c r="AC221" i="28"/>
  <c r="AB222" i="28"/>
  <c r="AC222" i="28"/>
  <c r="AB223" i="28"/>
  <c r="AC223" i="28"/>
  <c r="AB224" i="28"/>
  <c r="AC224" i="28"/>
  <c r="AB2" i="28"/>
  <c r="AC2" i="2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56" i="18"/>
  <c r="R257" i="18"/>
  <c r="R258" i="18"/>
  <c r="R259" i="18"/>
  <c r="R260" i="18"/>
  <c r="R261" i="18"/>
  <c r="R262" i="18"/>
  <c r="R263" i="18"/>
  <c r="R264" i="18"/>
  <c r="R265" i="18"/>
  <c r="R266" i="18"/>
  <c r="R267" i="18"/>
  <c r="R268" i="18"/>
  <c r="R269" i="18"/>
  <c r="R270" i="18"/>
  <c r="R271" i="18"/>
  <c r="R272" i="18"/>
  <c r="R273" i="18"/>
  <c r="R274" i="18"/>
  <c r="R275" i="18"/>
  <c r="R276" i="18"/>
  <c r="R277" i="18"/>
  <c r="R278" i="18"/>
  <c r="R279" i="18"/>
  <c r="R280" i="18"/>
  <c r="R281" i="18"/>
  <c r="R282" i="18"/>
  <c r="R283" i="18"/>
  <c r="R284" i="18"/>
  <c r="R285" i="18"/>
  <c r="R286" i="18"/>
  <c r="R287" i="18"/>
  <c r="R288" i="18"/>
  <c r="R289" i="18"/>
  <c r="R290" i="18"/>
  <c r="R291" i="18"/>
  <c r="R292" i="18"/>
  <c r="R293" i="18"/>
  <c r="R294" i="18"/>
  <c r="R295" i="18"/>
  <c r="R296" i="18"/>
  <c r="R297" i="18"/>
  <c r="R298" i="18"/>
  <c r="R299" i="18"/>
  <c r="R300" i="18"/>
  <c r="R301" i="18"/>
  <c r="R302" i="18"/>
  <c r="R303" i="18"/>
  <c r="R304" i="18"/>
  <c r="R305" i="18"/>
  <c r="R306" i="18"/>
  <c r="R307" i="18"/>
  <c r="R308" i="18"/>
  <c r="R2" i="18"/>
  <c r="P3" i="18"/>
  <c r="Q3" i="18"/>
  <c r="P4" i="18"/>
  <c r="Q4" i="18"/>
  <c r="P5" i="18"/>
  <c r="Q5" i="18"/>
  <c r="P6" i="18"/>
  <c r="Q6" i="18"/>
  <c r="P7" i="18"/>
  <c r="Q7" i="18"/>
  <c r="P8" i="18"/>
  <c r="Q8" i="18"/>
  <c r="P9" i="18"/>
  <c r="Q9" i="18"/>
  <c r="P10" i="18"/>
  <c r="Q10" i="18"/>
  <c r="P11" i="18"/>
  <c r="Q11" i="18"/>
  <c r="P12" i="18"/>
  <c r="Q12" i="18"/>
  <c r="P13" i="18"/>
  <c r="Q13" i="18"/>
  <c r="P14" i="18"/>
  <c r="Q14" i="18"/>
  <c r="P15" i="18"/>
  <c r="Q15" i="18"/>
  <c r="P16" i="18"/>
  <c r="Q16" i="18"/>
  <c r="P17" i="18"/>
  <c r="Q17" i="18"/>
  <c r="P18" i="18"/>
  <c r="Q18" i="18"/>
  <c r="P19" i="18"/>
  <c r="Q19" i="18"/>
  <c r="P20" i="18"/>
  <c r="Q20" i="18"/>
  <c r="P21" i="18"/>
  <c r="Q21" i="18"/>
  <c r="P22" i="18"/>
  <c r="Q22" i="18"/>
  <c r="P23" i="18"/>
  <c r="Q23" i="18"/>
  <c r="P24" i="18"/>
  <c r="Q24" i="18"/>
  <c r="P25" i="18"/>
  <c r="Q25" i="18"/>
  <c r="P26" i="18"/>
  <c r="Q26" i="18"/>
  <c r="P27" i="18"/>
  <c r="Q27" i="18"/>
  <c r="P28" i="18"/>
  <c r="Q28" i="18"/>
  <c r="P29" i="18"/>
  <c r="Q29" i="18"/>
  <c r="P30" i="18"/>
  <c r="Q30" i="18"/>
  <c r="P31" i="18"/>
  <c r="Q31" i="18"/>
  <c r="P32" i="18"/>
  <c r="Q32" i="18"/>
  <c r="P33" i="18"/>
  <c r="Q33" i="18"/>
  <c r="P34" i="18"/>
  <c r="Q34" i="18"/>
  <c r="P35" i="18"/>
  <c r="Q35" i="18"/>
  <c r="P36" i="18"/>
  <c r="Q36" i="18"/>
  <c r="P37" i="18"/>
  <c r="Q37" i="18"/>
  <c r="P38" i="18"/>
  <c r="Q38" i="18"/>
  <c r="P39" i="18"/>
  <c r="Q39" i="18"/>
  <c r="P40" i="18"/>
  <c r="Q40" i="18"/>
  <c r="P41" i="18"/>
  <c r="Q41" i="18"/>
  <c r="P42" i="18"/>
  <c r="Q42" i="18"/>
  <c r="P43" i="18"/>
  <c r="Q43" i="18"/>
  <c r="P44" i="18"/>
  <c r="Q44" i="18"/>
  <c r="P45" i="18"/>
  <c r="Q45" i="18"/>
  <c r="P46" i="18"/>
  <c r="Q46" i="18"/>
  <c r="P47" i="18"/>
  <c r="Q47" i="18"/>
  <c r="P48" i="18"/>
  <c r="Q48" i="18"/>
  <c r="P49" i="18"/>
  <c r="Q49" i="18"/>
  <c r="P50" i="18"/>
  <c r="Q50" i="18"/>
  <c r="P51" i="18"/>
  <c r="Q51" i="18"/>
  <c r="P52" i="18"/>
  <c r="Q52" i="18"/>
  <c r="P53" i="18"/>
  <c r="Q53" i="18"/>
  <c r="P54" i="18"/>
  <c r="Q54" i="18"/>
  <c r="P55" i="18"/>
  <c r="Q55" i="18"/>
  <c r="P56" i="18"/>
  <c r="Q56" i="18"/>
  <c r="P57" i="18"/>
  <c r="Q57" i="18"/>
  <c r="P58" i="18"/>
  <c r="Q58" i="18"/>
  <c r="P59" i="18"/>
  <c r="Q59" i="18"/>
  <c r="P60" i="18"/>
  <c r="Q60" i="18"/>
  <c r="P61" i="18"/>
  <c r="Q61" i="18"/>
  <c r="P62" i="18"/>
  <c r="Q62" i="18"/>
  <c r="P63" i="18"/>
  <c r="Q63" i="18"/>
  <c r="P64" i="18"/>
  <c r="Q64" i="18"/>
  <c r="P65" i="18"/>
  <c r="Q65" i="18"/>
  <c r="P66" i="18"/>
  <c r="Q66" i="18"/>
  <c r="P67" i="18"/>
  <c r="Q67" i="18"/>
  <c r="P68" i="18"/>
  <c r="Q68" i="18"/>
  <c r="P69" i="18"/>
  <c r="Q69" i="18"/>
  <c r="P70" i="18"/>
  <c r="Q70" i="18"/>
  <c r="P71" i="18"/>
  <c r="Q71" i="18"/>
  <c r="P72" i="18"/>
  <c r="Q72" i="18"/>
  <c r="P73" i="18"/>
  <c r="Q73" i="18"/>
  <c r="P74" i="18"/>
  <c r="Q74" i="18"/>
  <c r="P75" i="18"/>
  <c r="Q75" i="18"/>
  <c r="P76" i="18"/>
  <c r="Q76" i="18"/>
  <c r="P77" i="18"/>
  <c r="Q77" i="18"/>
  <c r="P78" i="18"/>
  <c r="Q78" i="18"/>
  <c r="P79" i="18"/>
  <c r="Q79" i="18"/>
  <c r="P80" i="18"/>
  <c r="Q80" i="18"/>
  <c r="P81" i="18"/>
  <c r="Q81" i="18"/>
  <c r="P82" i="18"/>
  <c r="Q82" i="18"/>
  <c r="P83" i="18"/>
  <c r="Q83" i="18"/>
  <c r="P84" i="18"/>
  <c r="Q84" i="18"/>
  <c r="P85" i="18"/>
  <c r="Q85" i="18"/>
  <c r="P86" i="18"/>
  <c r="Q86" i="18"/>
  <c r="P87" i="18"/>
  <c r="Q87" i="18"/>
  <c r="P88" i="18"/>
  <c r="Q88" i="18"/>
  <c r="P89" i="18"/>
  <c r="Q89" i="18"/>
  <c r="P90" i="18"/>
  <c r="Q90" i="18"/>
  <c r="P91" i="18"/>
  <c r="Q91" i="18"/>
  <c r="P92" i="18"/>
  <c r="Q92" i="18"/>
  <c r="P93" i="18"/>
  <c r="Q93" i="18"/>
  <c r="P94" i="18"/>
  <c r="Q94" i="18"/>
  <c r="P95" i="18"/>
  <c r="Q95" i="18"/>
  <c r="P96" i="18"/>
  <c r="Q96" i="18"/>
  <c r="P97" i="18"/>
  <c r="Q97" i="18"/>
  <c r="P98" i="18"/>
  <c r="Q98" i="18"/>
  <c r="P99" i="18"/>
  <c r="Q99" i="18"/>
  <c r="P100" i="18"/>
  <c r="Q100" i="18"/>
  <c r="P101" i="18"/>
  <c r="Q101" i="18"/>
  <c r="P102" i="18"/>
  <c r="Q102" i="18"/>
  <c r="P103" i="18"/>
  <c r="Q103" i="18"/>
  <c r="P104" i="18"/>
  <c r="Q104" i="18"/>
  <c r="P105" i="18"/>
  <c r="Q105" i="18"/>
  <c r="P106" i="18"/>
  <c r="Q106" i="18"/>
  <c r="P107" i="18"/>
  <c r="Q107" i="18"/>
  <c r="P108" i="18"/>
  <c r="Q108" i="18"/>
  <c r="P109" i="18"/>
  <c r="Q109" i="18"/>
  <c r="P110" i="18"/>
  <c r="Q110" i="18"/>
  <c r="P111" i="18"/>
  <c r="Q111" i="18"/>
  <c r="P112" i="18"/>
  <c r="Q112" i="18"/>
  <c r="P113" i="18"/>
  <c r="Q113" i="18"/>
  <c r="P114" i="18"/>
  <c r="Q114" i="18"/>
  <c r="P115" i="18"/>
  <c r="Q115" i="18"/>
  <c r="P116" i="18"/>
  <c r="Q116" i="18"/>
  <c r="P117" i="18"/>
  <c r="Q117" i="18"/>
  <c r="P118" i="18"/>
  <c r="Q118" i="18"/>
  <c r="P119" i="18"/>
  <c r="Q119" i="18"/>
  <c r="P120" i="18"/>
  <c r="Q120" i="18"/>
  <c r="P121" i="18"/>
  <c r="Q121" i="18"/>
  <c r="P122" i="18"/>
  <c r="Q122" i="18"/>
  <c r="P123" i="18"/>
  <c r="Q123" i="18"/>
  <c r="P124" i="18"/>
  <c r="Q124" i="18"/>
  <c r="P125" i="18"/>
  <c r="Q125" i="18"/>
  <c r="P126" i="18"/>
  <c r="Q126" i="18"/>
  <c r="P127" i="18"/>
  <c r="Q127" i="18"/>
  <c r="P128" i="18"/>
  <c r="Q128" i="18"/>
  <c r="P129" i="18"/>
  <c r="Q129" i="18"/>
  <c r="P130" i="18"/>
  <c r="Q130" i="18"/>
  <c r="P131" i="18"/>
  <c r="Q131" i="18"/>
  <c r="P132" i="18"/>
  <c r="Q132" i="18"/>
  <c r="P133" i="18"/>
  <c r="Q133" i="18"/>
  <c r="P134" i="18"/>
  <c r="Q134" i="18"/>
  <c r="P135" i="18"/>
  <c r="Q135" i="18"/>
  <c r="P136" i="18"/>
  <c r="Q136" i="18"/>
  <c r="P137" i="18"/>
  <c r="Q137" i="18"/>
  <c r="P138" i="18"/>
  <c r="Q138" i="18"/>
  <c r="P139" i="18"/>
  <c r="Q139" i="18"/>
  <c r="P140" i="18"/>
  <c r="Q140" i="18"/>
  <c r="P141" i="18"/>
  <c r="Q141" i="18"/>
  <c r="P142" i="18"/>
  <c r="Q142" i="18"/>
  <c r="P143" i="18"/>
  <c r="Q143" i="18"/>
  <c r="P144" i="18"/>
  <c r="Q144" i="18"/>
  <c r="P145" i="18"/>
  <c r="Q145" i="18"/>
  <c r="P146" i="18"/>
  <c r="Q146" i="18"/>
  <c r="P147" i="18"/>
  <c r="Q147" i="18"/>
  <c r="P148" i="18"/>
  <c r="Q148" i="18"/>
  <c r="P149" i="18"/>
  <c r="Q149" i="18"/>
  <c r="P150" i="18"/>
  <c r="Q150" i="18"/>
  <c r="P151" i="18"/>
  <c r="Q151" i="18"/>
  <c r="P152" i="18"/>
  <c r="Q152" i="18"/>
  <c r="P153" i="18"/>
  <c r="Q153" i="18"/>
  <c r="P154" i="18"/>
  <c r="Q154" i="18"/>
  <c r="P155" i="18"/>
  <c r="Q155" i="18"/>
  <c r="P156" i="18"/>
  <c r="Q156" i="18"/>
  <c r="P157" i="18"/>
  <c r="Q157" i="18"/>
  <c r="P158" i="18"/>
  <c r="Q158" i="18"/>
  <c r="P159" i="18"/>
  <c r="Q159" i="18"/>
  <c r="P160" i="18"/>
  <c r="Q160" i="18"/>
  <c r="P161" i="18"/>
  <c r="Q161" i="18"/>
  <c r="P162" i="18"/>
  <c r="Q162" i="18"/>
  <c r="P163" i="18"/>
  <c r="Q163" i="18"/>
  <c r="P164" i="18"/>
  <c r="Q164" i="18"/>
  <c r="P165" i="18"/>
  <c r="Q165" i="18"/>
  <c r="P166" i="18"/>
  <c r="Q166" i="18"/>
  <c r="P167" i="18"/>
  <c r="Q167" i="18"/>
  <c r="P168" i="18"/>
  <c r="Q168" i="18"/>
  <c r="P169" i="18"/>
  <c r="Q169" i="18"/>
  <c r="P170" i="18"/>
  <c r="Q170" i="18"/>
  <c r="P171" i="18"/>
  <c r="Q171" i="18"/>
  <c r="P172" i="18"/>
  <c r="Q172" i="18"/>
  <c r="P173" i="18"/>
  <c r="Q173" i="18"/>
  <c r="P174" i="18"/>
  <c r="Q174" i="18"/>
  <c r="P175" i="18"/>
  <c r="Q175" i="18"/>
  <c r="P176" i="18"/>
  <c r="Q176" i="18"/>
  <c r="P177" i="18"/>
  <c r="Q177" i="18"/>
  <c r="P178" i="18"/>
  <c r="Q178" i="18"/>
  <c r="P179" i="18"/>
  <c r="Q179" i="18"/>
  <c r="P180" i="18"/>
  <c r="Q180" i="18"/>
  <c r="P181" i="18"/>
  <c r="Q181" i="18"/>
  <c r="P182" i="18"/>
  <c r="Q182" i="18"/>
  <c r="P183" i="18"/>
  <c r="Q183" i="18"/>
  <c r="P184" i="18"/>
  <c r="Q184" i="18"/>
  <c r="P185" i="18"/>
  <c r="Q185" i="18"/>
  <c r="P186" i="18"/>
  <c r="Q186" i="18"/>
  <c r="P187" i="18"/>
  <c r="Q187" i="18"/>
  <c r="P188" i="18"/>
  <c r="Q188" i="18"/>
  <c r="P189" i="18"/>
  <c r="Q189" i="18"/>
  <c r="P190" i="18"/>
  <c r="Q190" i="18"/>
  <c r="P191" i="18"/>
  <c r="Q191" i="18"/>
  <c r="P192" i="18"/>
  <c r="Q192" i="18"/>
  <c r="P193" i="18"/>
  <c r="Q193" i="18"/>
  <c r="P194" i="18"/>
  <c r="Q194" i="18"/>
  <c r="P195" i="18"/>
  <c r="Q195" i="18"/>
  <c r="P196" i="18"/>
  <c r="Q196" i="18"/>
  <c r="P197" i="18"/>
  <c r="Q197" i="18"/>
  <c r="P198" i="18"/>
  <c r="Q198" i="18"/>
  <c r="P199" i="18"/>
  <c r="Q199" i="18"/>
  <c r="P200" i="18"/>
  <c r="Q200" i="18"/>
  <c r="P201" i="18"/>
  <c r="Q201" i="18"/>
  <c r="P202" i="18"/>
  <c r="Q202" i="18"/>
  <c r="P203" i="18"/>
  <c r="Q203" i="18"/>
  <c r="P204" i="18"/>
  <c r="Q204" i="18"/>
  <c r="P205" i="18"/>
  <c r="Q205" i="18"/>
  <c r="P206" i="18"/>
  <c r="Q206" i="18"/>
  <c r="P207" i="18"/>
  <c r="Q207" i="18"/>
  <c r="P208" i="18"/>
  <c r="Q208" i="18"/>
  <c r="P209" i="18"/>
  <c r="Q209" i="18"/>
  <c r="P210" i="18"/>
  <c r="Q210" i="18"/>
  <c r="P211" i="18"/>
  <c r="Q211" i="18"/>
  <c r="P212" i="18"/>
  <c r="Q212" i="18"/>
  <c r="P213" i="18"/>
  <c r="Q213" i="18"/>
  <c r="P214" i="18"/>
  <c r="Q214" i="18"/>
  <c r="P215" i="18"/>
  <c r="Q215" i="18"/>
  <c r="P216" i="18"/>
  <c r="Q216" i="18"/>
  <c r="P217" i="18"/>
  <c r="Q217" i="18"/>
  <c r="P218" i="18"/>
  <c r="Q218" i="18"/>
  <c r="P219" i="18"/>
  <c r="Q219" i="18"/>
  <c r="P220" i="18"/>
  <c r="Q220" i="18"/>
  <c r="P221" i="18"/>
  <c r="Q221" i="18"/>
  <c r="P222" i="18"/>
  <c r="Q222" i="18"/>
  <c r="P223" i="18"/>
  <c r="Q223" i="18"/>
  <c r="P224" i="18"/>
  <c r="Q224" i="18"/>
  <c r="P225" i="18"/>
  <c r="Q225" i="18"/>
  <c r="P226" i="18"/>
  <c r="Q226" i="18"/>
  <c r="P227" i="18"/>
  <c r="Q227" i="18"/>
  <c r="P228" i="18"/>
  <c r="Q228" i="18"/>
  <c r="P229" i="18"/>
  <c r="Q229" i="18"/>
  <c r="P230" i="18"/>
  <c r="Q230" i="18"/>
  <c r="P231" i="18"/>
  <c r="Q231" i="18"/>
  <c r="P232" i="18"/>
  <c r="Q232" i="18"/>
  <c r="P233" i="18"/>
  <c r="Q233" i="18"/>
  <c r="P234" i="18"/>
  <c r="Q234" i="18"/>
  <c r="P235" i="18"/>
  <c r="Q235" i="18"/>
  <c r="P236" i="18"/>
  <c r="Q236" i="18"/>
  <c r="P237" i="18"/>
  <c r="Q237" i="18"/>
  <c r="P238" i="18"/>
  <c r="Q238" i="18"/>
  <c r="P239" i="18"/>
  <c r="Q239" i="18"/>
  <c r="P240" i="18"/>
  <c r="Q240" i="18"/>
  <c r="P241" i="18"/>
  <c r="Q241" i="18"/>
  <c r="P242" i="18"/>
  <c r="Q242" i="18"/>
  <c r="P243" i="18"/>
  <c r="Q243" i="18"/>
  <c r="P244" i="18"/>
  <c r="Q244" i="18"/>
  <c r="P245" i="18"/>
  <c r="Q245" i="18"/>
  <c r="P246" i="18"/>
  <c r="Q246" i="18"/>
  <c r="P247" i="18"/>
  <c r="Q247" i="18"/>
  <c r="P248" i="18"/>
  <c r="Q248" i="18"/>
  <c r="P249" i="18"/>
  <c r="Q249" i="18"/>
  <c r="P250" i="18"/>
  <c r="Q250" i="18"/>
  <c r="P251" i="18"/>
  <c r="Q251" i="18"/>
  <c r="P252" i="18"/>
  <c r="Q252" i="18"/>
  <c r="P253" i="18"/>
  <c r="Q253" i="18"/>
  <c r="P254" i="18"/>
  <c r="Q254" i="18"/>
  <c r="P255" i="18"/>
  <c r="Q255" i="18"/>
  <c r="P256" i="18"/>
  <c r="Q256" i="18"/>
  <c r="P257" i="18"/>
  <c r="Q257" i="18"/>
  <c r="P258" i="18"/>
  <c r="Q258" i="18"/>
  <c r="P259" i="18"/>
  <c r="Q259" i="18"/>
  <c r="P260" i="18"/>
  <c r="Q260" i="18"/>
  <c r="P261" i="18"/>
  <c r="Q261" i="18"/>
  <c r="P262" i="18"/>
  <c r="Q262" i="18"/>
  <c r="P263" i="18"/>
  <c r="Q263" i="18"/>
  <c r="P264" i="18"/>
  <c r="Q264" i="18"/>
  <c r="P265" i="18"/>
  <c r="Q265" i="18"/>
  <c r="P266" i="18"/>
  <c r="Q266" i="18"/>
  <c r="P267" i="18"/>
  <c r="Q267" i="18"/>
  <c r="P268" i="18"/>
  <c r="Q268" i="18"/>
  <c r="P269" i="18"/>
  <c r="Q269" i="18"/>
  <c r="P270" i="18"/>
  <c r="Q270" i="18"/>
  <c r="P271" i="18"/>
  <c r="Q271" i="18"/>
  <c r="P272" i="18"/>
  <c r="Q272" i="18"/>
  <c r="P273" i="18"/>
  <c r="Q273" i="18"/>
  <c r="P274" i="18"/>
  <c r="Q274" i="18"/>
  <c r="P275" i="18"/>
  <c r="Q275" i="18"/>
  <c r="P276" i="18"/>
  <c r="Q276" i="18"/>
  <c r="P277" i="18"/>
  <c r="Q277" i="18"/>
  <c r="P278" i="18"/>
  <c r="Q278" i="18"/>
  <c r="P279" i="18"/>
  <c r="Q279" i="18"/>
  <c r="P280" i="18"/>
  <c r="Q280" i="18"/>
  <c r="P281" i="18"/>
  <c r="Q281" i="18"/>
  <c r="P282" i="18"/>
  <c r="Q282" i="18"/>
  <c r="P283" i="18"/>
  <c r="Q283" i="18"/>
  <c r="P284" i="18"/>
  <c r="Q284" i="18"/>
  <c r="P285" i="18"/>
  <c r="Q285" i="18"/>
  <c r="P286" i="18"/>
  <c r="Q286" i="18"/>
  <c r="P287" i="18"/>
  <c r="Q287" i="18"/>
  <c r="P288" i="18"/>
  <c r="Q288" i="18"/>
  <c r="P289" i="18"/>
  <c r="Q289" i="18"/>
  <c r="P290" i="18"/>
  <c r="Q290" i="18"/>
  <c r="P291" i="18"/>
  <c r="Q291" i="18"/>
  <c r="P292" i="18"/>
  <c r="Q292" i="18"/>
  <c r="P293" i="18"/>
  <c r="Q293" i="18"/>
  <c r="P294" i="18"/>
  <c r="Q294" i="18"/>
  <c r="P295" i="18"/>
  <c r="Q295" i="18"/>
  <c r="P296" i="18"/>
  <c r="Q296" i="18"/>
  <c r="P297" i="18"/>
  <c r="Q297" i="18"/>
  <c r="P298" i="18"/>
  <c r="Q298" i="18"/>
  <c r="P299" i="18"/>
  <c r="Q299" i="18"/>
  <c r="P300" i="18"/>
  <c r="Q300" i="18"/>
  <c r="P301" i="18"/>
  <c r="Q301" i="18"/>
  <c r="P302" i="18"/>
  <c r="Q302" i="18"/>
  <c r="P303" i="18"/>
  <c r="Q303" i="18"/>
  <c r="P304" i="18"/>
  <c r="Q304" i="18"/>
  <c r="P305" i="18"/>
  <c r="Q305" i="18"/>
  <c r="P306" i="18"/>
  <c r="Q306" i="18"/>
  <c r="P307" i="18"/>
  <c r="Q307" i="18"/>
  <c r="P308" i="18"/>
  <c r="Q308" i="18"/>
  <c r="P2" i="18"/>
  <c r="Q2" i="18"/>
  <c r="N3" i="18"/>
  <c r="O3" i="18"/>
  <c r="N4" i="18"/>
  <c r="O4" i="18"/>
  <c r="N5" i="18"/>
  <c r="O5" i="18"/>
  <c r="N6" i="18"/>
  <c r="O6" i="18"/>
  <c r="N7" i="18"/>
  <c r="O7" i="18"/>
  <c r="N8" i="18"/>
  <c r="O8" i="18"/>
  <c r="N9" i="18"/>
  <c r="O9" i="18"/>
  <c r="N10" i="18"/>
  <c r="O10" i="18"/>
  <c r="N11" i="18"/>
  <c r="O11" i="18"/>
  <c r="N12" i="18"/>
  <c r="O12" i="18"/>
  <c r="N13" i="18"/>
  <c r="O13" i="18"/>
  <c r="N14" i="18"/>
  <c r="O14" i="18"/>
  <c r="N15" i="18"/>
  <c r="O15" i="18"/>
  <c r="N16" i="18"/>
  <c r="O16" i="18"/>
  <c r="N17" i="18"/>
  <c r="O17" i="18"/>
  <c r="N18" i="18"/>
  <c r="O18" i="18"/>
  <c r="N19" i="18"/>
  <c r="O19" i="18"/>
  <c r="N20" i="18"/>
  <c r="O20" i="18"/>
  <c r="N21" i="18"/>
  <c r="O21" i="18"/>
  <c r="N22" i="18"/>
  <c r="O22" i="18"/>
  <c r="N23" i="18"/>
  <c r="O23" i="18"/>
  <c r="N24" i="18"/>
  <c r="O24" i="18"/>
  <c r="N25" i="18"/>
  <c r="O25" i="18"/>
  <c r="N26" i="18"/>
  <c r="O26" i="18"/>
  <c r="N27" i="18"/>
  <c r="O27" i="18"/>
  <c r="N28" i="18"/>
  <c r="O28" i="18"/>
  <c r="N29" i="18"/>
  <c r="O29" i="18"/>
  <c r="N30" i="18"/>
  <c r="O30" i="18"/>
  <c r="N31" i="18"/>
  <c r="O31" i="18"/>
  <c r="N32" i="18"/>
  <c r="O32" i="18"/>
  <c r="N33" i="18"/>
  <c r="O33" i="18"/>
  <c r="N34" i="18"/>
  <c r="O34" i="18"/>
  <c r="N35" i="18"/>
  <c r="O35" i="18"/>
  <c r="N36" i="18"/>
  <c r="O36" i="18"/>
  <c r="N37" i="18"/>
  <c r="O37" i="18"/>
  <c r="N38" i="18"/>
  <c r="O38" i="18"/>
  <c r="N39" i="18"/>
  <c r="O39" i="18"/>
  <c r="N40" i="18"/>
  <c r="O40" i="18"/>
  <c r="N41" i="18"/>
  <c r="O41" i="18"/>
  <c r="N42" i="18"/>
  <c r="O42" i="18"/>
  <c r="N43" i="18"/>
  <c r="O43" i="18"/>
  <c r="N44" i="18"/>
  <c r="O44" i="18"/>
  <c r="N45" i="18"/>
  <c r="O45" i="18"/>
  <c r="N46" i="18"/>
  <c r="O46" i="18"/>
  <c r="N47" i="18"/>
  <c r="O47" i="18"/>
  <c r="N48" i="18"/>
  <c r="O48" i="18"/>
  <c r="N49" i="18"/>
  <c r="O49" i="18"/>
  <c r="N50" i="18"/>
  <c r="O50" i="18"/>
  <c r="N51" i="18"/>
  <c r="O51" i="18"/>
  <c r="N52" i="18"/>
  <c r="O52" i="18"/>
  <c r="N53" i="18"/>
  <c r="O53" i="18"/>
  <c r="N54" i="18"/>
  <c r="O54" i="18"/>
  <c r="N55" i="18"/>
  <c r="O55" i="18"/>
  <c r="N56" i="18"/>
  <c r="O56" i="18"/>
  <c r="N57" i="18"/>
  <c r="O57" i="18"/>
  <c r="N58" i="18"/>
  <c r="O58" i="18"/>
  <c r="N59" i="18"/>
  <c r="O59" i="18"/>
  <c r="N60" i="18"/>
  <c r="O60" i="18"/>
  <c r="N61" i="18"/>
  <c r="O61" i="18"/>
  <c r="N62" i="18"/>
  <c r="O62" i="18"/>
  <c r="N63" i="18"/>
  <c r="O63" i="18"/>
  <c r="N64" i="18"/>
  <c r="O64" i="18"/>
  <c r="N65" i="18"/>
  <c r="O65" i="18"/>
  <c r="N66" i="18"/>
  <c r="O66" i="18"/>
  <c r="N67" i="18"/>
  <c r="O67" i="18"/>
  <c r="N68" i="18"/>
  <c r="O68" i="18"/>
  <c r="N69" i="18"/>
  <c r="O69" i="18"/>
  <c r="N70" i="18"/>
  <c r="O70" i="18"/>
  <c r="N71" i="18"/>
  <c r="O71" i="18"/>
  <c r="N72" i="18"/>
  <c r="O72" i="18"/>
  <c r="N73" i="18"/>
  <c r="O73" i="18"/>
  <c r="N74" i="18"/>
  <c r="O74" i="18"/>
  <c r="N75" i="18"/>
  <c r="O75" i="18"/>
  <c r="N76" i="18"/>
  <c r="O76" i="18"/>
  <c r="N77" i="18"/>
  <c r="O77" i="18"/>
  <c r="N78" i="18"/>
  <c r="O78" i="18"/>
  <c r="N79" i="18"/>
  <c r="O79" i="18"/>
  <c r="N80" i="18"/>
  <c r="O80" i="18"/>
  <c r="N81" i="18"/>
  <c r="O81" i="18"/>
  <c r="N82" i="18"/>
  <c r="O82" i="18"/>
  <c r="N83" i="18"/>
  <c r="O83" i="18"/>
  <c r="N84" i="18"/>
  <c r="O84" i="18"/>
  <c r="N85" i="18"/>
  <c r="O85" i="18"/>
  <c r="N86" i="18"/>
  <c r="O86" i="18"/>
  <c r="N87" i="18"/>
  <c r="O87" i="18"/>
  <c r="N88" i="18"/>
  <c r="O88" i="18"/>
  <c r="N89" i="18"/>
  <c r="O89" i="18"/>
  <c r="N90" i="18"/>
  <c r="O90" i="18"/>
  <c r="N91" i="18"/>
  <c r="O91" i="18"/>
  <c r="N92" i="18"/>
  <c r="O92" i="18"/>
  <c r="N93" i="18"/>
  <c r="O93" i="18"/>
  <c r="N94" i="18"/>
  <c r="O94" i="18"/>
  <c r="N95" i="18"/>
  <c r="O95" i="18"/>
  <c r="N96" i="18"/>
  <c r="O96" i="18"/>
  <c r="N97" i="18"/>
  <c r="O97" i="18"/>
  <c r="N98" i="18"/>
  <c r="O98" i="18"/>
  <c r="N99" i="18"/>
  <c r="O99" i="18"/>
  <c r="N100" i="18"/>
  <c r="O100" i="18"/>
  <c r="N101" i="18"/>
  <c r="O101" i="18"/>
  <c r="N102" i="18"/>
  <c r="O102" i="18"/>
  <c r="N103" i="18"/>
  <c r="O103" i="18"/>
  <c r="N104" i="18"/>
  <c r="O104" i="18"/>
  <c r="N105" i="18"/>
  <c r="O105" i="18"/>
  <c r="N106" i="18"/>
  <c r="O106" i="18"/>
  <c r="N107" i="18"/>
  <c r="O107" i="18"/>
  <c r="N108" i="18"/>
  <c r="O108" i="18"/>
  <c r="N109" i="18"/>
  <c r="O109" i="18"/>
  <c r="N110" i="18"/>
  <c r="O110" i="18"/>
  <c r="N111" i="18"/>
  <c r="O111" i="18"/>
  <c r="N112" i="18"/>
  <c r="O112" i="18"/>
  <c r="N113" i="18"/>
  <c r="O113" i="18"/>
  <c r="N114" i="18"/>
  <c r="O114" i="18"/>
  <c r="N115" i="18"/>
  <c r="O115" i="18"/>
  <c r="N116" i="18"/>
  <c r="O116" i="18"/>
  <c r="N117" i="18"/>
  <c r="O117" i="18"/>
  <c r="N118" i="18"/>
  <c r="O118" i="18"/>
  <c r="N119" i="18"/>
  <c r="O119" i="18"/>
  <c r="N120" i="18"/>
  <c r="O120" i="18"/>
  <c r="N121" i="18"/>
  <c r="O121" i="18"/>
  <c r="N122" i="18"/>
  <c r="O122" i="18"/>
  <c r="N123" i="18"/>
  <c r="O123" i="18"/>
  <c r="N124" i="18"/>
  <c r="O124" i="18"/>
  <c r="N125" i="18"/>
  <c r="O125" i="18"/>
  <c r="N126" i="18"/>
  <c r="O126" i="18"/>
  <c r="N127" i="18"/>
  <c r="O127" i="18"/>
  <c r="N128" i="18"/>
  <c r="O128" i="18"/>
  <c r="N129" i="18"/>
  <c r="O129" i="18"/>
  <c r="N130" i="18"/>
  <c r="O130" i="18"/>
  <c r="N131" i="18"/>
  <c r="O131" i="18"/>
  <c r="N132" i="18"/>
  <c r="O132" i="18"/>
  <c r="N133" i="18"/>
  <c r="O133" i="18"/>
  <c r="N134" i="18"/>
  <c r="O134" i="18"/>
  <c r="N135" i="18"/>
  <c r="O135" i="18"/>
  <c r="N136" i="18"/>
  <c r="O136" i="18"/>
  <c r="N137" i="18"/>
  <c r="O137" i="18"/>
  <c r="N138" i="18"/>
  <c r="O138" i="18"/>
  <c r="N139" i="18"/>
  <c r="O139" i="18"/>
  <c r="N140" i="18"/>
  <c r="O140" i="18"/>
  <c r="N141" i="18"/>
  <c r="O141" i="18"/>
  <c r="N142" i="18"/>
  <c r="O142" i="18"/>
  <c r="N143" i="18"/>
  <c r="O143" i="18"/>
  <c r="N144" i="18"/>
  <c r="O144" i="18"/>
  <c r="N145" i="18"/>
  <c r="O145" i="18"/>
  <c r="N146" i="18"/>
  <c r="O146" i="18"/>
  <c r="N147" i="18"/>
  <c r="O147" i="18"/>
  <c r="N148" i="18"/>
  <c r="O148" i="18"/>
  <c r="N149" i="18"/>
  <c r="O149" i="18"/>
  <c r="N150" i="18"/>
  <c r="O150" i="18"/>
  <c r="N151" i="18"/>
  <c r="O151" i="18"/>
  <c r="N152" i="18"/>
  <c r="O152" i="18"/>
  <c r="N153" i="18"/>
  <c r="O153" i="18"/>
  <c r="N154" i="18"/>
  <c r="O154" i="18"/>
  <c r="N155" i="18"/>
  <c r="O155" i="18"/>
  <c r="N156" i="18"/>
  <c r="O156" i="18"/>
  <c r="N157" i="18"/>
  <c r="O157" i="18"/>
  <c r="N158" i="18"/>
  <c r="O158" i="18"/>
  <c r="N159" i="18"/>
  <c r="O159" i="18"/>
  <c r="N160" i="18"/>
  <c r="O160" i="18"/>
  <c r="N161" i="18"/>
  <c r="O161" i="18"/>
  <c r="N162" i="18"/>
  <c r="O162" i="18"/>
  <c r="N163" i="18"/>
  <c r="O163" i="18"/>
  <c r="N164" i="18"/>
  <c r="O164" i="18"/>
  <c r="N165" i="18"/>
  <c r="O165" i="18"/>
  <c r="N166" i="18"/>
  <c r="O166" i="18"/>
  <c r="N167" i="18"/>
  <c r="O167" i="18"/>
  <c r="N168" i="18"/>
  <c r="O168" i="18"/>
  <c r="N169" i="18"/>
  <c r="O169" i="18"/>
  <c r="N170" i="18"/>
  <c r="O170" i="18"/>
  <c r="N171" i="18"/>
  <c r="O171" i="18"/>
  <c r="N172" i="18"/>
  <c r="O172" i="18"/>
  <c r="N173" i="18"/>
  <c r="O173" i="18"/>
  <c r="N174" i="18"/>
  <c r="O174" i="18"/>
  <c r="N175" i="18"/>
  <c r="O175" i="18"/>
  <c r="N176" i="18"/>
  <c r="O176" i="18"/>
  <c r="N177" i="18"/>
  <c r="O177" i="18"/>
  <c r="N178" i="18"/>
  <c r="O178" i="18"/>
  <c r="N179" i="18"/>
  <c r="O179" i="18"/>
  <c r="N180" i="18"/>
  <c r="O180" i="18"/>
  <c r="N181" i="18"/>
  <c r="O181" i="18"/>
  <c r="N182" i="18"/>
  <c r="O182" i="18"/>
  <c r="N183" i="18"/>
  <c r="O183" i="18"/>
  <c r="N184" i="18"/>
  <c r="O184" i="18"/>
  <c r="N185" i="18"/>
  <c r="O185" i="18"/>
  <c r="N186" i="18"/>
  <c r="O186" i="18"/>
  <c r="N187" i="18"/>
  <c r="O187" i="18"/>
  <c r="N188" i="18"/>
  <c r="O188" i="18"/>
  <c r="N189" i="18"/>
  <c r="O189" i="18"/>
  <c r="N190" i="18"/>
  <c r="O190" i="18"/>
  <c r="N191" i="18"/>
  <c r="O191" i="18"/>
  <c r="N192" i="18"/>
  <c r="O192" i="18"/>
  <c r="N193" i="18"/>
  <c r="O193" i="18"/>
  <c r="N194" i="18"/>
  <c r="O194" i="18"/>
  <c r="N195" i="18"/>
  <c r="O195" i="18"/>
  <c r="N196" i="18"/>
  <c r="O196" i="18"/>
  <c r="N197" i="18"/>
  <c r="O197" i="18"/>
  <c r="N198" i="18"/>
  <c r="O198" i="18"/>
  <c r="N199" i="18"/>
  <c r="O199" i="18"/>
  <c r="N200" i="18"/>
  <c r="O200" i="18"/>
  <c r="N201" i="18"/>
  <c r="O201" i="18"/>
  <c r="N202" i="18"/>
  <c r="O202" i="18"/>
  <c r="N203" i="18"/>
  <c r="O203" i="18"/>
  <c r="N204" i="18"/>
  <c r="O204" i="18"/>
  <c r="N205" i="18"/>
  <c r="O205" i="18"/>
  <c r="N206" i="18"/>
  <c r="O206" i="18"/>
  <c r="N207" i="18"/>
  <c r="O207" i="18"/>
  <c r="N208" i="18"/>
  <c r="O208" i="18"/>
  <c r="N209" i="18"/>
  <c r="O209" i="18"/>
  <c r="N210" i="18"/>
  <c r="O210" i="18"/>
  <c r="N211" i="18"/>
  <c r="O211" i="18"/>
  <c r="N212" i="18"/>
  <c r="O212" i="18"/>
  <c r="N213" i="18"/>
  <c r="O213" i="18"/>
  <c r="N214" i="18"/>
  <c r="O214" i="18"/>
  <c r="N215" i="18"/>
  <c r="O215" i="18"/>
  <c r="N216" i="18"/>
  <c r="O216" i="18"/>
  <c r="N217" i="18"/>
  <c r="O217" i="18"/>
  <c r="N218" i="18"/>
  <c r="O218" i="18"/>
  <c r="N219" i="18"/>
  <c r="O219" i="18"/>
  <c r="N220" i="18"/>
  <c r="O220" i="18"/>
  <c r="N221" i="18"/>
  <c r="O221" i="18"/>
  <c r="N222" i="18"/>
  <c r="O222" i="18"/>
  <c r="N223" i="18"/>
  <c r="O223" i="18"/>
  <c r="N224" i="18"/>
  <c r="O224" i="18"/>
  <c r="N225" i="18"/>
  <c r="O225" i="18"/>
  <c r="N226" i="18"/>
  <c r="O226" i="18"/>
  <c r="N227" i="18"/>
  <c r="O227" i="18"/>
  <c r="N228" i="18"/>
  <c r="O228" i="18"/>
  <c r="N229" i="18"/>
  <c r="O229" i="18"/>
  <c r="N230" i="18"/>
  <c r="O230" i="18"/>
  <c r="N231" i="18"/>
  <c r="O231" i="18"/>
  <c r="N232" i="18"/>
  <c r="O232" i="18"/>
  <c r="N233" i="18"/>
  <c r="O233" i="18"/>
  <c r="N234" i="18"/>
  <c r="O234" i="18"/>
  <c r="N235" i="18"/>
  <c r="O235" i="18"/>
  <c r="N236" i="18"/>
  <c r="O236" i="18"/>
  <c r="N237" i="18"/>
  <c r="O237" i="18"/>
  <c r="N238" i="18"/>
  <c r="O238" i="18"/>
  <c r="N239" i="18"/>
  <c r="O239" i="18"/>
  <c r="N240" i="18"/>
  <c r="O240" i="18"/>
  <c r="N241" i="18"/>
  <c r="O241" i="18"/>
  <c r="N242" i="18"/>
  <c r="O242" i="18"/>
  <c r="N243" i="18"/>
  <c r="O243" i="18"/>
  <c r="N244" i="18"/>
  <c r="O244" i="18"/>
  <c r="N245" i="18"/>
  <c r="O245" i="18"/>
  <c r="N246" i="18"/>
  <c r="O246" i="18"/>
  <c r="N247" i="18"/>
  <c r="O247" i="18"/>
  <c r="N248" i="18"/>
  <c r="O248" i="18"/>
  <c r="N249" i="18"/>
  <c r="O249" i="18"/>
  <c r="N250" i="18"/>
  <c r="O250" i="18"/>
  <c r="N251" i="18"/>
  <c r="O251" i="18"/>
  <c r="N252" i="18"/>
  <c r="O252" i="18"/>
  <c r="N253" i="18"/>
  <c r="O253" i="18"/>
  <c r="N254" i="18"/>
  <c r="O254" i="18"/>
  <c r="N255" i="18"/>
  <c r="O255" i="18"/>
  <c r="N256" i="18"/>
  <c r="O256" i="18"/>
  <c r="N257" i="18"/>
  <c r="O257" i="18"/>
  <c r="N258" i="18"/>
  <c r="O258" i="18"/>
  <c r="N259" i="18"/>
  <c r="O259" i="18"/>
  <c r="N260" i="18"/>
  <c r="O260" i="18"/>
  <c r="N261" i="18"/>
  <c r="O261" i="18"/>
  <c r="N262" i="18"/>
  <c r="O262" i="18"/>
  <c r="N263" i="18"/>
  <c r="O263" i="18"/>
  <c r="N264" i="18"/>
  <c r="O264" i="18"/>
  <c r="N265" i="18"/>
  <c r="O265" i="18"/>
  <c r="N266" i="18"/>
  <c r="O266" i="18"/>
  <c r="N267" i="18"/>
  <c r="O267" i="18"/>
  <c r="N268" i="18"/>
  <c r="O268" i="18"/>
  <c r="N269" i="18"/>
  <c r="O269" i="18"/>
  <c r="N270" i="18"/>
  <c r="O270" i="18"/>
  <c r="N271" i="18"/>
  <c r="O271" i="18"/>
  <c r="N272" i="18"/>
  <c r="O272" i="18"/>
  <c r="N273" i="18"/>
  <c r="O273" i="18"/>
  <c r="N274" i="18"/>
  <c r="O274" i="18"/>
  <c r="N275" i="18"/>
  <c r="O275" i="18"/>
  <c r="N276" i="18"/>
  <c r="O276" i="18"/>
  <c r="N277" i="18"/>
  <c r="O277" i="18"/>
  <c r="N278" i="18"/>
  <c r="O278" i="18"/>
  <c r="N279" i="18"/>
  <c r="O279" i="18"/>
  <c r="N280" i="18"/>
  <c r="O280" i="18"/>
  <c r="N281" i="18"/>
  <c r="O281" i="18"/>
  <c r="N282" i="18"/>
  <c r="O282" i="18"/>
  <c r="N283" i="18"/>
  <c r="O283" i="18"/>
  <c r="N284" i="18"/>
  <c r="O284" i="18"/>
  <c r="N285" i="18"/>
  <c r="O285" i="18"/>
  <c r="N286" i="18"/>
  <c r="O286" i="18"/>
  <c r="N287" i="18"/>
  <c r="O287" i="18"/>
  <c r="N288" i="18"/>
  <c r="O288" i="18"/>
  <c r="N289" i="18"/>
  <c r="O289" i="18"/>
  <c r="N290" i="18"/>
  <c r="O290" i="18"/>
  <c r="N291" i="18"/>
  <c r="O291" i="18"/>
  <c r="N292" i="18"/>
  <c r="O292" i="18"/>
  <c r="N293" i="18"/>
  <c r="O293" i="18"/>
  <c r="N294" i="18"/>
  <c r="O294" i="18"/>
  <c r="N295" i="18"/>
  <c r="O295" i="18"/>
  <c r="N296" i="18"/>
  <c r="O296" i="18"/>
  <c r="N297" i="18"/>
  <c r="O297" i="18"/>
  <c r="N298" i="18"/>
  <c r="O298" i="18"/>
  <c r="N299" i="18"/>
  <c r="O299" i="18"/>
  <c r="N300" i="18"/>
  <c r="O300" i="18"/>
  <c r="N301" i="18"/>
  <c r="O301" i="18"/>
  <c r="N302" i="18"/>
  <c r="O302" i="18"/>
  <c r="N303" i="18"/>
  <c r="O303" i="18"/>
  <c r="N304" i="18"/>
  <c r="O304" i="18"/>
  <c r="N305" i="18"/>
  <c r="O305" i="18"/>
  <c r="N306" i="18"/>
  <c r="O306" i="18"/>
  <c r="N307" i="18"/>
  <c r="O307" i="18"/>
  <c r="N308" i="18"/>
  <c r="O308" i="18"/>
  <c r="N2" i="18"/>
  <c r="O2" i="18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147" i="5"/>
  <c r="K147" i="5"/>
  <c r="J148" i="5"/>
  <c r="K148" i="5"/>
  <c r="J149" i="5"/>
  <c r="K149" i="5"/>
  <c r="J150" i="5"/>
  <c r="K150" i="5"/>
  <c r="J151" i="5"/>
  <c r="K151" i="5"/>
  <c r="J152" i="5"/>
  <c r="K152" i="5"/>
  <c r="J153" i="5"/>
  <c r="K153" i="5"/>
  <c r="J154" i="5"/>
  <c r="K154" i="5"/>
  <c r="J155" i="5"/>
  <c r="K155" i="5"/>
  <c r="J156" i="5"/>
  <c r="K156" i="5"/>
  <c r="J157" i="5"/>
  <c r="K157" i="5"/>
  <c r="J158" i="5"/>
  <c r="K158" i="5"/>
  <c r="J159" i="5"/>
  <c r="K159" i="5"/>
  <c r="J160" i="5"/>
  <c r="K160" i="5"/>
  <c r="J161" i="5"/>
  <c r="K161" i="5"/>
  <c r="J162" i="5"/>
  <c r="K162" i="5"/>
  <c r="J163" i="5"/>
  <c r="K163" i="5"/>
  <c r="J164" i="5"/>
  <c r="K164" i="5"/>
  <c r="J165" i="5"/>
  <c r="K165" i="5"/>
  <c r="J166" i="5"/>
  <c r="K166" i="5"/>
  <c r="J167" i="5"/>
  <c r="K167" i="5"/>
  <c r="J168" i="5"/>
  <c r="K168" i="5"/>
  <c r="J169" i="5"/>
  <c r="K169" i="5"/>
  <c r="J170" i="5"/>
  <c r="K170" i="5"/>
  <c r="J171" i="5"/>
  <c r="K171" i="5"/>
  <c r="J172" i="5"/>
  <c r="K172" i="5"/>
  <c r="J173" i="5"/>
  <c r="K173" i="5"/>
  <c r="J174" i="5"/>
  <c r="K174" i="5"/>
  <c r="J175" i="5"/>
  <c r="K175" i="5"/>
  <c r="J176" i="5"/>
  <c r="K176" i="5"/>
  <c r="J177" i="5"/>
  <c r="K177" i="5"/>
  <c r="J178" i="5"/>
  <c r="K178" i="5"/>
  <c r="J179" i="5"/>
  <c r="K179" i="5"/>
  <c r="J180" i="5"/>
  <c r="K180" i="5"/>
  <c r="J181" i="5"/>
  <c r="K181" i="5"/>
  <c r="J182" i="5"/>
  <c r="K182" i="5"/>
  <c r="J183" i="5"/>
  <c r="K183" i="5"/>
  <c r="J184" i="5"/>
  <c r="K184" i="5"/>
  <c r="J185" i="5"/>
  <c r="K185" i="5"/>
  <c r="J186" i="5"/>
  <c r="K186" i="5"/>
  <c r="J187" i="5"/>
  <c r="K187" i="5"/>
  <c r="J188" i="5"/>
  <c r="K188" i="5"/>
  <c r="J189" i="5"/>
  <c r="K189" i="5"/>
  <c r="J190" i="5"/>
  <c r="K190" i="5"/>
  <c r="J191" i="5"/>
  <c r="K191" i="5"/>
  <c r="J192" i="5"/>
  <c r="K192" i="5"/>
  <c r="J193" i="5"/>
  <c r="K193" i="5"/>
  <c r="J194" i="5"/>
  <c r="K194" i="5"/>
  <c r="J195" i="5"/>
  <c r="K195" i="5"/>
  <c r="J196" i="5"/>
  <c r="K196" i="5"/>
  <c r="J197" i="5"/>
  <c r="K197" i="5"/>
  <c r="J198" i="5"/>
  <c r="K198" i="5"/>
  <c r="J199" i="5"/>
  <c r="K199" i="5"/>
  <c r="J200" i="5"/>
  <c r="K200" i="5"/>
  <c r="J201" i="5"/>
  <c r="K201" i="5"/>
  <c r="J202" i="5"/>
  <c r="K202" i="5"/>
  <c r="J203" i="5"/>
  <c r="K203" i="5"/>
  <c r="J204" i="5"/>
  <c r="K204" i="5"/>
  <c r="J205" i="5"/>
  <c r="K205" i="5"/>
  <c r="J206" i="5"/>
  <c r="K206" i="5"/>
  <c r="J207" i="5"/>
  <c r="K207" i="5"/>
  <c r="J208" i="5"/>
  <c r="K208" i="5"/>
  <c r="J209" i="5"/>
  <c r="K209" i="5"/>
  <c r="J210" i="5"/>
  <c r="K210" i="5"/>
  <c r="J211" i="5"/>
  <c r="K211" i="5"/>
  <c r="J212" i="5"/>
  <c r="K212" i="5"/>
  <c r="J213" i="5"/>
  <c r="K213" i="5"/>
  <c r="J214" i="5"/>
  <c r="K214" i="5"/>
  <c r="J215" i="5"/>
  <c r="K215" i="5"/>
  <c r="J216" i="5"/>
  <c r="K216" i="5"/>
  <c r="J217" i="5"/>
  <c r="K217" i="5"/>
  <c r="J218" i="5"/>
  <c r="K218" i="5"/>
  <c r="J219" i="5"/>
  <c r="K219" i="5"/>
  <c r="J220" i="5"/>
  <c r="K220" i="5"/>
  <c r="J221" i="5"/>
  <c r="K221" i="5"/>
  <c r="J2" i="5"/>
  <c r="K2" i="5"/>
  <c r="B127" i="9"/>
  <c r="B114" i="9"/>
  <c r="B101" i="9"/>
  <c r="B88" i="9"/>
  <c r="B75" i="9"/>
  <c r="B62" i="9"/>
  <c r="B49" i="9"/>
  <c r="B36" i="9"/>
  <c r="B23" i="9"/>
  <c r="B10" i="9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</calcChain>
</file>

<file path=xl/sharedStrings.xml><?xml version="1.0" encoding="utf-8"?>
<sst xmlns="http://schemas.openxmlformats.org/spreadsheetml/2006/main" count="10755" uniqueCount="2021">
  <si>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</si>
  <si>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</si>
  <si>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</si>
  <si>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</si>
  <si>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</si>
  <si>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</si>
  <si>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</si>
  <si>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</si>
  <si>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</si>
  <si>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</si>
  <si>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</si>
  <si>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</si>
  <si>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</si>
  <si>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</si>
  <si>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</si>
  <si>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</si>
  <si>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</si>
  <si>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</si>
  <si>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</si>
  <si>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</si>
  <si>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</si>
  <si>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</si>
  <si>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</si>
  <si>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</si>
  <si>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</si>
  <si>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</si>
  <si>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</si>
  <si>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</si>
  <si>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</si>
  <si>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自助机入HIS在途</t>
    <phoneticPr fontId="3" type="noConversion"/>
  </si>
  <si>
    <t>调节后总发生额</t>
    <phoneticPr fontId="3" type="noConversion"/>
  </si>
  <si>
    <t>调节后总发生额</t>
    <phoneticPr fontId="3" type="noConversion"/>
  </si>
  <si>
    <t>统计时间差</t>
    <phoneticPr fontId="3" type="noConversion"/>
  </si>
  <si>
    <t>自助机前日在途计入</t>
    <phoneticPr fontId="3" type="noConversion"/>
  </si>
  <si>
    <t>0308</t>
  </si>
  <si>
    <t>交易时间</t>
  </si>
  <si>
    <t>病人编号</t>
  </si>
  <si>
    <t>病人姓名</t>
  </si>
  <si>
    <t>金额</t>
  </si>
  <si>
    <t>渠道</t>
  </si>
  <si>
    <t>机器</t>
  </si>
  <si>
    <t>预存ID</t>
  </si>
  <si>
    <t>第三方交易ID</t>
  </si>
  <si>
    <t>银行</t>
  </si>
  <si>
    <t>第三方交易流水</t>
  </si>
  <si>
    <t>结算状态</t>
  </si>
  <si>
    <t>订单状态</t>
  </si>
  <si>
    <t>结算类型</t>
  </si>
  <si>
    <t>0</t>
  </si>
  <si>
    <t>SETTLE_NO</t>
  </si>
  <si>
    <t>ORDER_NO</t>
  </si>
  <si>
    <t>自助机招商012</t>
  </si>
  <si>
    <t>刘兵清</t>
  </si>
  <si>
    <t>1000004582</t>
  </si>
  <si>
    <t>张玉双</t>
  </si>
  <si>
    <t>状态</t>
  </si>
  <si>
    <t>0306</t>
  </si>
  <si>
    <t>1</t>
  </si>
  <si>
    <t>自助机广发041</t>
  </si>
  <si>
    <t>自助机广发025</t>
  </si>
  <si>
    <t>自助机广发014</t>
  </si>
  <si>
    <t>自助机广发022</t>
  </si>
  <si>
    <t>自助机广发015</t>
  </si>
  <si>
    <t>自助机广发007</t>
  </si>
  <si>
    <t>自助机广发009</t>
  </si>
  <si>
    <t>自助机广发020</t>
  </si>
  <si>
    <t>自助机广发034</t>
  </si>
  <si>
    <t>自助机广发003</t>
  </si>
  <si>
    <t>自助机广发016</t>
  </si>
  <si>
    <t>自助机广发027</t>
  </si>
  <si>
    <t>自助机广发013</t>
  </si>
  <si>
    <t>自助机广发035</t>
  </si>
  <si>
    <t>自助机广发029</t>
  </si>
  <si>
    <t>自助机广发028</t>
  </si>
  <si>
    <t>9</t>
  </si>
  <si>
    <t>7</t>
  </si>
  <si>
    <t>OR</t>
  </si>
  <si>
    <t>6</t>
  </si>
  <si>
    <t>A</t>
  </si>
  <si>
    <t>本日银行清算转出</t>
    <phoneticPr fontId="3" type="noConversion"/>
  </si>
  <si>
    <t>2017.6.3-7</t>
    <phoneticPr fontId="3" type="noConversion"/>
  </si>
  <si>
    <t>0000379464</t>
  </si>
  <si>
    <t>1000040713</t>
  </si>
  <si>
    <t>1000032832</t>
  </si>
  <si>
    <t>自助机招商026</t>
  </si>
  <si>
    <t>自助机招商009</t>
  </si>
  <si>
    <t>自助机招商011</t>
  </si>
  <si>
    <t>自助机招商021</t>
  </si>
  <si>
    <t>自助机招商006</t>
  </si>
  <si>
    <t>自助机招商022</t>
  </si>
  <si>
    <t>自助机招商020</t>
  </si>
  <si>
    <t>自助机招商034</t>
  </si>
  <si>
    <t>自助机招商005</t>
  </si>
  <si>
    <t>自助机招商001</t>
  </si>
  <si>
    <t>自助机招商031</t>
  </si>
  <si>
    <t>自助机招商024</t>
  </si>
  <si>
    <t>自助机招商018</t>
  </si>
  <si>
    <t>自助机招商025</t>
  </si>
  <si>
    <t>自助机招商008</t>
  </si>
  <si>
    <t>杨继学</t>
  </si>
  <si>
    <t>自助机招商032</t>
  </si>
  <si>
    <t>自助机招商039</t>
  </si>
  <si>
    <t>自助机招商027</t>
  </si>
  <si>
    <t>自助机招商028</t>
  </si>
  <si>
    <t>自助机招商016</t>
  </si>
  <si>
    <t>自助机招商015</t>
  </si>
  <si>
    <t>自助机招商010</t>
  </si>
  <si>
    <t>自助机招商030</t>
  </si>
  <si>
    <t>自助机招商029</t>
  </si>
  <si>
    <t>杨梅</t>
  </si>
  <si>
    <t>李舜莹</t>
  </si>
  <si>
    <t>自助机招商037</t>
  </si>
  <si>
    <t>自助机招商036</t>
  </si>
  <si>
    <t>自助机招商023</t>
  </si>
  <si>
    <t>自助机招商033</t>
  </si>
  <si>
    <t>自助机招商017</t>
  </si>
  <si>
    <t>自助机招商013</t>
  </si>
  <si>
    <t>邱萍</t>
  </si>
  <si>
    <t>自助机招商003</t>
  </si>
  <si>
    <t>自助机招商035</t>
  </si>
  <si>
    <t>周艳</t>
  </si>
  <si>
    <t>饶丽</t>
  </si>
  <si>
    <t>自助机招商040</t>
  </si>
  <si>
    <t>李丹</t>
  </si>
  <si>
    <t>退款调节表 2017-06-05</t>
    <phoneticPr fontId="3" type="noConversion"/>
  </si>
  <si>
    <t>自助机当日应转未转</t>
    <phoneticPr fontId="3" type="noConversion"/>
  </si>
  <si>
    <t>自助机当日前未转处理</t>
    <phoneticPr fontId="3" type="noConversion"/>
  </si>
  <si>
    <t>自助机金额</t>
    <phoneticPr fontId="3" type="noConversion"/>
  </si>
  <si>
    <t>是否平</t>
    <phoneticPr fontId="3" type="noConversion"/>
  </si>
  <si>
    <t>0906271218</t>
  </si>
  <si>
    <t/>
  </si>
  <si>
    <t>0906271754</t>
  </si>
  <si>
    <t>0907220233</t>
  </si>
  <si>
    <t>1000030904</t>
  </si>
  <si>
    <t>肖健</t>
  </si>
  <si>
    <t>0908280982</t>
  </si>
  <si>
    <t>1000028032</t>
  </si>
  <si>
    <t>车运涛</t>
  </si>
  <si>
    <t>0908281039</t>
  </si>
  <si>
    <t>0908338072</t>
  </si>
  <si>
    <t>1000000580</t>
  </si>
  <si>
    <t>崔立斌</t>
  </si>
  <si>
    <t>0908338329</t>
  </si>
  <si>
    <t>0908345443</t>
  </si>
  <si>
    <t>0908346266</t>
  </si>
  <si>
    <t>0908450054</t>
  </si>
  <si>
    <t>1000040285</t>
  </si>
  <si>
    <t>王敏</t>
  </si>
  <si>
    <t>0908470170</t>
  </si>
  <si>
    <t>1000025706</t>
  </si>
  <si>
    <t>白鸽</t>
  </si>
  <si>
    <t>0908676103</t>
  </si>
  <si>
    <t>0101065200</t>
  </si>
  <si>
    <t>鲁雁</t>
  </si>
  <si>
    <t>0908702849</t>
  </si>
  <si>
    <t>0102134785</t>
  </si>
  <si>
    <t>赵振羽</t>
  </si>
  <si>
    <t>0908709982</t>
  </si>
  <si>
    <t>1000029505</t>
  </si>
  <si>
    <t>曾忠玉</t>
  </si>
  <si>
    <t>0908716917</t>
  </si>
  <si>
    <t>1000043399</t>
  </si>
  <si>
    <t>王雯雯</t>
  </si>
  <si>
    <t>0908758636</t>
  </si>
  <si>
    <t>1000042799</t>
  </si>
  <si>
    <t>毛旭丽</t>
  </si>
  <si>
    <t>0908770101</t>
  </si>
  <si>
    <t>0908813443</t>
  </si>
  <si>
    <t>1000037226</t>
  </si>
  <si>
    <t>王晓凤</t>
  </si>
  <si>
    <t>0908813901</t>
  </si>
  <si>
    <t>1000041556</t>
  </si>
  <si>
    <t>张艳</t>
  </si>
  <si>
    <t>0908841686</t>
  </si>
  <si>
    <t>1000023550</t>
  </si>
  <si>
    <t>李达</t>
  </si>
  <si>
    <t>0908853553</t>
  </si>
  <si>
    <t>2800113533</t>
  </si>
  <si>
    <t>史建凰</t>
  </si>
  <si>
    <t>0908863914</t>
  </si>
  <si>
    <t>1000041984</t>
  </si>
  <si>
    <t>杨明坤</t>
  </si>
  <si>
    <t>0908874920</t>
  </si>
  <si>
    <t>1000024761</t>
  </si>
  <si>
    <t>杨银良</t>
  </si>
  <si>
    <t>0908889838</t>
  </si>
  <si>
    <t>0103183475</t>
  </si>
  <si>
    <t>李云花</t>
  </si>
  <si>
    <t>0908913929</t>
  </si>
  <si>
    <t>1000033008</t>
  </si>
  <si>
    <t>王永</t>
  </si>
  <si>
    <t>0908964745</t>
  </si>
  <si>
    <t>1000009147</t>
  </si>
  <si>
    <t>0909041725</t>
  </si>
  <si>
    <t>1000024622</t>
  </si>
  <si>
    <t>陈龙巧</t>
  </si>
  <si>
    <t>0909042947</t>
  </si>
  <si>
    <t>1000024668</t>
  </si>
  <si>
    <t>丁开府</t>
  </si>
  <si>
    <t>0909116897</t>
  </si>
  <si>
    <t>1000043487</t>
  </si>
  <si>
    <t>冯蓉</t>
  </si>
  <si>
    <t>0909162091</t>
  </si>
  <si>
    <t>1000044978</t>
  </si>
  <si>
    <t>杜沙</t>
  </si>
  <si>
    <t>0909188515</t>
  </si>
  <si>
    <t>1000043426</t>
  </si>
  <si>
    <t>曹丹丹</t>
  </si>
  <si>
    <t>0909225124</t>
  </si>
  <si>
    <t>1000011247</t>
  </si>
  <si>
    <t>谭源波</t>
  </si>
  <si>
    <t>0909313557</t>
  </si>
  <si>
    <t>1000015917</t>
  </si>
  <si>
    <t>何月娥</t>
  </si>
  <si>
    <t>0909346078</t>
  </si>
  <si>
    <t>1000040508</t>
  </si>
  <si>
    <t>沈敏锐</t>
  </si>
  <si>
    <t>0909403251</t>
  </si>
  <si>
    <t>1000022527</t>
  </si>
  <si>
    <t>潘丽容</t>
  </si>
  <si>
    <t>0909427878</t>
  </si>
  <si>
    <t>1000015876</t>
  </si>
  <si>
    <t>杨露</t>
  </si>
  <si>
    <t>0909467549</t>
  </si>
  <si>
    <t>1000030263</t>
  </si>
  <si>
    <t>0909487122</t>
  </si>
  <si>
    <t>1000020639</t>
  </si>
  <si>
    <t>0909488574</t>
  </si>
  <si>
    <t>5325-2526033037</t>
  </si>
  <si>
    <t>杨天秀</t>
  </si>
  <si>
    <t>0909500779</t>
  </si>
  <si>
    <t>1000046722</t>
  </si>
  <si>
    <t>0909506884</t>
  </si>
  <si>
    <t>1000040658</t>
  </si>
  <si>
    <t>曹志忠</t>
  </si>
  <si>
    <t>0909533341</t>
  </si>
  <si>
    <t>1000047281</t>
  </si>
  <si>
    <t>林乐刚</t>
  </si>
  <si>
    <t>0909558919</t>
  </si>
  <si>
    <t>1000029940</t>
  </si>
  <si>
    <t>常国栋</t>
  </si>
  <si>
    <t>0909568198</t>
  </si>
  <si>
    <t>0101068442</t>
  </si>
  <si>
    <t>孙伟娟</t>
  </si>
  <si>
    <t>0909613746</t>
  </si>
  <si>
    <t>5303-0381062387</t>
  </si>
  <si>
    <t>刘平</t>
  </si>
  <si>
    <t>0909615701</t>
  </si>
  <si>
    <t>1000047415</t>
  </si>
  <si>
    <t>徐波</t>
  </si>
  <si>
    <t>0909660532</t>
  </si>
  <si>
    <t>1000046937</t>
  </si>
  <si>
    <t>杨仲元</t>
  </si>
  <si>
    <t>0909827911</t>
  </si>
  <si>
    <t>1000047394</t>
  </si>
  <si>
    <t>白红</t>
  </si>
  <si>
    <t>0909835959</t>
  </si>
  <si>
    <t>1000047720</t>
  </si>
  <si>
    <t>郑佳</t>
  </si>
  <si>
    <t>0909875723</t>
  </si>
  <si>
    <t>1000026767</t>
  </si>
  <si>
    <t>宋绍安</t>
  </si>
  <si>
    <t>0909912174</t>
  </si>
  <si>
    <t>1000026155</t>
  </si>
  <si>
    <t>林显菊</t>
  </si>
  <si>
    <t>0909944598</t>
  </si>
  <si>
    <t>0111279788</t>
  </si>
  <si>
    <t>陈玲</t>
  </si>
  <si>
    <t>0909990112</t>
  </si>
  <si>
    <t>1000047668</t>
  </si>
  <si>
    <t>马晖</t>
  </si>
  <si>
    <t>0910009006</t>
  </si>
  <si>
    <t>1000048690</t>
  </si>
  <si>
    <t>洪金剑</t>
  </si>
  <si>
    <t>0910016192</t>
  </si>
  <si>
    <t>1000048724</t>
  </si>
  <si>
    <t>朱敏</t>
  </si>
  <si>
    <t>0910065519</t>
  </si>
  <si>
    <t>1000050939</t>
  </si>
  <si>
    <t>王玉兰</t>
  </si>
  <si>
    <t>0910096006</t>
  </si>
  <si>
    <t>1000033262</t>
  </si>
  <si>
    <t>单继萍</t>
  </si>
  <si>
    <t>0910100924</t>
  </si>
  <si>
    <t>0910111065</t>
  </si>
  <si>
    <t>0121065065</t>
  </si>
  <si>
    <t>钟晓尧</t>
  </si>
  <si>
    <t>0910112717</t>
  </si>
  <si>
    <t>1000050109</t>
  </si>
  <si>
    <t>赵静</t>
  </si>
  <si>
    <t>0910143369</t>
  </si>
  <si>
    <t>1000047794</t>
  </si>
  <si>
    <t>王榜敏</t>
  </si>
  <si>
    <t>0910146488</t>
  </si>
  <si>
    <t>1000047584</t>
  </si>
  <si>
    <t>颜晓月</t>
  </si>
  <si>
    <t>0910186464</t>
  </si>
  <si>
    <t>0910205165</t>
  </si>
  <si>
    <t>1000051830</t>
  </si>
  <si>
    <t>丁扣荣</t>
  </si>
  <si>
    <t>0910207301</t>
  </si>
  <si>
    <t>1000028755</t>
  </si>
  <si>
    <t>陈红涛</t>
  </si>
  <si>
    <t>0910212768</t>
  </si>
  <si>
    <t>1000041019</t>
  </si>
  <si>
    <t>毕小萍</t>
  </si>
  <si>
    <t>0910232443</t>
  </si>
  <si>
    <t>1000049550</t>
  </si>
  <si>
    <t>黄馨</t>
  </si>
  <si>
    <t>0910278538</t>
  </si>
  <si>
    <t>1000039743</t>
  </si>
  <si>
    <t>李正业</t>
  </si>
  <si>
    <t>0910279885</t>
  </si>
  <si>
    <t>1000027947</t>
  </si>
  <si>
    <t>杨永柳</t>
  </si>
  <si>
    <t>0910281289</t>
  </si>
  <si>
    <t>1000019954</t>
  </si>
  <si>
    <t>刀文艳</t>
  </si>
  <si>
    <t>0910439580</t>
  </si>
  <si>
    <t>1000027655</t>
  </si>
  <si>
    <t>彭皓轩</t>
  </si>
  <si>
    <t>0910445549</t>
  </si>
  <si>
    <t>1000040954</t>
  </si>
  <si>
    <t>李俊东</t>
  </si>
  <si>
    <t>0910447138</t>
  </si>
  <si>
    <t>1000030199</t>
  </si>
  <si>
    <t>李秋逸</t>
  </si>
  <si>
    <t>0910447855</t>
  </si>
  <si>
    <t>1000016688</t>
  </si>
  <si>
    <t>邵华</t>
  </si>
  <si>
    <t>0910458700</t>
  </si>
  <si>
    <t>1000022311</t>
  </si>
  <si>
    <t>李鸿</t>
  </si>
  <si>
    <t>0910567190</t>
  </si>
  <si>
    <t>1000028275</t>
  </si>
  <si>
    <t>和惠娟</t>
  </si>
  <si>
    <t>0910611548</t>
  </si>
  <si>
    <t>1000046703</t>
  </si>
  <si>
    <t>陈峰云</t>
  </si>
  <si>
    <t>0910712279</t>
  </si>
  <si>
    <t>1000048684</t>
  </si>
  <si>
    <t>张元园</t>
  </si>
  <si>
    <t>0910727023</t>
  </si>
  <si>
    <t>1000016353</t>
  </si>
  <si>
    <t>庄凤玲</t>
  </si>
  <si>
    <t>0910731448</t>
  </si>
  <si>
    <t>1000049658</t>
  </si>
  <si>
    <t>聂荣骏</t>
  </si>
  <si>
    <t>0910789981</t>
  </si>
  <si>
    <t>1000046490</t>
  </si>
  <si>
    <t>陈贵梅</t>
  </si>
  <si>
    <t>0910854088</t>
  </si>
  <si>
    <t>1000040244</t>
  </si>
  <si>
    <t>潘跃煊</t>
  </si>
  <si>
    <t>0910911369</t>
  </si>
  <si>
    <t>1000048220</t>
  </si>
  <si>
    <t>杨小凤</t>
  </si>
  <si>
    <t>0910916313</t>
  </si>
  <si>
    <t>1000055014</t>
  </si>
  <si>
    <t>陈万荣</t>
  </si>
  <si>
    <t>0910951711</t>
  </si>
  <si>
    <t>1000036913</t>
  </si>
  <si>
    <t>张粉荣</t>
  </si>
  <si>
    <t>0910958423</t>
  </si>
  <si>
    <t>1000020887</t>
  </si>
  <si>
    <t>王晶</t>
  </si>
  <si>
    <t>0910992472</t>
  </si>
  <si>
    <t>1000031680</t>
  </si>
  <si>
    <t>孔祥秀</t>
  </si>
  <si>
    <t>0910994988</t>
  </si>
  <si>
    <t>1000055481</t>
  </si>
  <si>
    <t>管家元</t>
  </si>
  <si>
    <t>0911020618</t>
  </si>
  <si>
    <t>1000029980</t>
  </si>
  <si>
    <t>李琼仙</t>
  </si>
  <si>
    <t>0911020818</t>
  </si>
  <si>
    <t>0911219740</t>
  </si>
  <si>
    <t>1000035615</t>
  </si>
  <si>
    <t>陶九英</t>
  </si>
  <si>
    <t>0911274411</t>
  </si>
  <si>
    <t>1000032245</t>
  </si>
  <si>
    <t>杨玉先</t>
  </si>
  <si>
    <t>0911279629</t>
  </si>
  <si>
    <t>1000031569</t>
  </si>
  <si>
    <t>余洋</t>
  </si>
  <si>
    <t>0911304054</t>
  </si>
  <si>
    <t>1000057243</t>
  </si>
  <si>
    <t>关蕊</t>
  </si>
  <si>
    <t>0911317363</t>
  </si>
  <si>
    <t>1000048295</t>
  </si>
  <si>
    <t>陈瑞</t>
  </si>
  <si>
    <t>0911425656</t>
  </si>
  <si>
    <t>1000042615</t>
  </si>
  <si>
    <t>陈培澍</t>
  </si>
  <si>
    <t>0911444990</t>
  </si>
  <si>
    <t>1000057979</t>
  </si>
  <si>
    <t>徐舒彤</t>
  </si>
  <si>
    <t>0911468989</t>
  </si>
  <si>
    <t>1000015579</t>
  </si>
  <si>
    <t>李蓉蓉</t>
  </si>
  <si>
    <t>0911498700</t>
  </si>
  <si>
    <t>1000050030</t>
  </si>
  <si>
    <t>窦龙光</t>
  </si>
  <si>
    <t>0911565206</t>
  </si>
  <si>
    <t>1000057349</t>
  </si>
  <si>
    <t>肖军林</t>
  </si>
  <si>
    <t>0911586504</t>
  </si>
  <si>
    <t>1000057591</t>
  </si>
  <si>
    <t>侯力刚</t>
  </si>
  <si>
    <t>0911597761</t>
  </si>
  <si>
    <t>1000056254</t>
  </si>
  <si>
    <t>孔令琼</t>
  </si>
  <si>
    <t>0911605614</t>
  </si>
  <si>
    <t>1000027580</t>
  </si>
  <si>
    <t>任忠琴</t>
  </si>
  <si>
    <t>0911607832</t>
  </si>
  <si>
    <t>1000057639</t>
  </si>
  <si>
    <t>杨发美</t>
  </si>
  <si>
    <t>0911660987</t>
  </si>
  <si>
    <t>1000030152</t>
  </si>
  <si>
    <t>何石存</t>
  </si>
  <si>
    <t>0911671681</t>
  </si>
  <si>
    <t>1000027984</t>
  </si>
  <si>
    <t>李兴炳</t>
  </si>
  <si>
    <t>0911693449</t>
  </si>
  <si>
    <t>1000056409</t>
  </si>
  <si>
    <t>仇蕊</t>
  </si>
  <si>
    <t>0911712655</t>
  </si>
  <si>
    <t>1000059347</t>
  </si>
  <si>
    <t>黄啟芸</t>
  </si>
  <si>
    <t>0911751983</t>
  </si>
  <si>
    <t>1000031744</t>
  </si>
  <si>
    <t>肖亮</t>
  </si>
  <si>
    <t>0911778147</t>
  </si>
  <si>
    <t>1000033435</t>
  </si>
  <si>
    <t>肖侠</t>
  </si>
  <si>
    <t>0911808721</t>
  </si>
  <si>
    <t>1000060814</t>
  </si>
  <si>
    <t>周建民</t>
  </si>
  <si>
    <t>0911836843</t>
  </si>
  <si>
    <t>1000051278</t>
  </si>
  <si>
    <t>陈兴文</t>
  </si>
  <si>
    <t>0911838319</t>
  </si>
  <si>
    <t>1000051241</t>
  </si>
  <si>
    <t>李丽菊</t>
  </si>
  <si>
    <t>0912001298</t>
  </si>
  <si>
    <t>1000000923</t>
  </si>
  <si>
    <t>王雪梅</t>
  </si>
  <si>
    <t>0912004628</t>
  </si>
  <si>
    <t>1000046067</t>
  </si>
  <si>
    <t>杨春艳</t>
  </si>
  <si>
    <t>0912047054</t>
  </si>
  <si>
    <t>5300-0099002439</t>
  </si>
  <si>
    <t>王东明</t>
  </si>
  <si>
    <t>0912073790</t>
  </si>
  <si>
    <t>1000011375</t>
  </si>
  <si>
    <t>张敏</t>
  </si>
  <si>
    <t>0912149936</t>
  </si>
  <si>
    <t>1000057884</t>
  </si>
  <si>
    <t>金建伊</t>
  </si>
  <si>
    <t>0912197213</t>
  </si>
  <si>
    <t>1000061814</t>
  </si>
  <si>
    <t>王兴勇</t>
  </si>
  <si>
    <t>0912197917</t>
  </si>
  <si>
    <t>1000052240</t>
  </si>
  <si>
    <t>夏祥生</t>
  </si>
  <si>
    <t>0912199649</t>
  </si>
  <si>
    <t>1000056840</t>
  </si>
  <si>
    <t>杨思雨</t>
  </si>
  <si>
    <t>0912205783</t>
  </si>
  <si>
    <t>1000052086</t>
  </si>
  <si>
    <t>田珈溪</t>
  </si>
  <si>
    <t>0912243826</t>
  </si>
  <si>
    <t>5010906576</t>
  </si>
  <si>
    <t>焦瑜</t>
  </si>
  <si>
    <t>0912252596</t>
  </si>
  <si>
    <t>1000051543</t>
  </si>
  <si>
    <t>金红彬</t>
  </si>
  <si>
    <t>0912257800</t>
  </si>
  <si>
    <t>1000063058</t>
  </si>
  <si>
    <t>刘飞</t>
  </si>
  <si>
    <t>0912317824</t>
  </si>
  <si>
    <t>1000055583</t>
  </si>
  <si>
    <t>罗菁</t>
  </si>
  <si>
    <t>0912378895</t>
  </si>
  <si>
    <t>1000033064</t>
  </si>
  <si>
    <t>陈龙梅</t>
  </si>
  <si>
    <t>0912382436</t>
  </si>
  <si>
    <t>1000062169</t>
  </si>
  <si>
    <t>段昌熙</t>
  </si>
  <si>
    <t>0912384759</t>
  </si>
  <si>
    <t>1000063418</t>
  </si>
  <si>
    <t>尤惠凤</t>
  </si>
  <si>
    <t>0912455469</t>
  </si>
  <si>
    <t>1000048321</t>
  </si>
  <si>
    <t>曾四妹</t>
  </si>
  <si>
    <t>0912550071</t>
  </si>
  <si>
    <t>1000005011</t>
  </si>
  <si>
    <t>毛培仙</t>
  </si>
  <si>
    <t>0912558314</t>
  </si>
  <si>
    <t>1000064032</t>
  </si>
  <si>
    <t>何玮</t>
  </si>
  <si>
    <t>0912558597</t>
  </si>
  <si>
    <t>1000064039</t>
  </si>
  <si>
    <t>许博欣</t>
  </si>
  <si>
    <t>0912650390</t>
  </si>
  <si>
    <t>1000064408</t>
  </si>
  <si>
    <t>罗彩英</t>
  </si>
  <si>
    <t>0912725666</t>
  </si>
  <si>
    <t>1000064802</t>
  </si>
  <si>
    <t>李国伟</t>
  </si>
  <si>
    <t>0912726981</t>
  </si>
  <si>
    <t>1000064545</t>
  </si>
  <si>
    <t>腾新星</t>
  </si>
  <si>
    <t>0912728740</t>
  </si>
  <si>
    <t>1000030461</t>
  </si>
  <si>
    <t>岑欣竹</t>
  </si>
  <si>
    <t>0912732490</t>
  </si>
  <si>
    <t>1000031779</t>
  </si>
  <si>
    <t>马艳熙</t>
  </si>
  <si>
    <t>0912747121</t>
  </si>
  <si>
    <t>1000065689</t>
  </si>
  <si>
    <t>和艳玲</t>
  </si>
  <si>
    <t>0912808347</t>
  </si>
  <si>
    <t>1000066543</t>
  </si>
  <si>
    <t>刘晓静</t>
  </si>
  <si>
    <t>0912912488</t>
  </si>
  <si>
    <t>1000066420</t>
  </si>
  <si>
    <t>谢彩芳</t>
  </si>
  <si>
    <t>0912915199</t>
  </si>
  <si>
    <t>1000067350</t>
  </si>
  <si>
    <t>普琰</t>
  </si>
  <si>
    <t>0913029631</t>
  </si>
  <si>
    <t>1000052075</t>
  </si>
  <si>
    <t>何欢</t>
  </si>
  <si>
    <t>0913031633</t>
  </si>
  <si>
    <t>1000065987</t>
  </si>
  <si>
    <t>常琰</t>
  </si>
  <si>
    <t>0913089265</t>
  </si>
  <si>
    <t>1000066565</t>
  </si>
  <si>
    <t>赵鑫元</t>
  </si>
  <si>
    <t>0913101584</t>
  </si>
  <si>
    <t>0913124248</t>
  </si>
  <si>
    <t>1000032808</t>
  </si>
  <si>
    <t>李冰</t>
  </si>
  <si>
    <t>0913126729</t>
  </si>
  <si>
    <t>1000065158</t>
  </si>
  <si>
    <t>肖建秀</t>
  </si>
  <si>
    <t>0913140586</t>
  </si>
  <si>
    <t>1000064999</t>
  </si>
  <si>
    <t>陈朝玲</t>
  </si>
  <si>
    <t>0913144788</t>
  </si>
  <si>
    <t>0103350343</t>
  </si>
  <si>
    <t>廖进艳</t>
  </si>
  <si>
    <t>0913158531</t>
  </si>
  <si>
    <t>1000060222</t>
  </si>
  <si>
    <t>韩应仙</t>
  </si>
  <si>
    <t>0913196980</t>
  </si>
  <si>
    <t>1000050608</t>
  </si>
  <si>
    <t>杨玥</t>
  </si>
  <si>
    <t>0913229644</t>
  </si>
  <si>
    <t>0103252972</t>
  </si>
  <si>
    <t>何永生</t>
  </si>
  <si>
    <t>0913244579</t>
  </si>
  <si>
    <t>1000064869</t>
  </si>
  <si>
    <t>龙海青</t>
  </si>
  <si>
    <t>0913246877</t>
  </si>
  <si>
    <t>1000064851</t>
  </si>
  <si>
    <t>柴懿书</t>
  </si>
  <si>
    <t>0913399263</t>
  </si>
  <si>
    <t>1000029367</t>
  </si>
  <si>
    <t>魏娜倮</t>
  </si>
  <si>
    <t>0913400901</t>
  </si>
  <si>
    <t>1000031213</t>
  </si>
  <si>
    <t>陈浩</t>
  </si>
  <si>
    <t>0913412123</t>
  </si>
  <si>
    <t>0112296732</t>
  </si>
  <si>
    <t>黄丽红</t>
  </si>
  <si>
    <t>0913427755</t>
  </si>
  <si>
    <t>1000055772</t>
  </si>
  <si>
    <t>何礼书</t>
  </si>
  <si>
    <t>0913431121</t>
  </si>
  <si>
    <t>1000055783</t>
  </si>
  <si>
    <t>邵书贤</t>
  </si>
  <si>
    <t>0913480200</t>
  </si>
  <si>
    <t>1000053727</t>
  </si>
  <si>
    <t>何凤仙</t>
  </si>
  <si>
    <t>0913575753</t>
  </si>
  <si>
    <t>1000070106</t>
  </si>
  <si>
    <t>王文淞</t>
  </si>
  <si>
    <t>0913583508</t>
  </si>
  <si>
    <t>1000065882</t>
  </si>
  <si>
    <t>鲁志波</t>
  </si>
  <si>
    <t>0913587580</t>
  </si>
  <si>
    <t>1000058268</t>
  </si>
  <si>
    <t>王天绍</t>
  </si>
  <si>
    <t>0913598702</t>
  </si>
  <si>
    <t>1000042104</t>
  </si>
  <si>
    <t>赵继兰</t>
  </si>
  <si>
    <t>0913600939</t>
  </si>
  <si>
    <t>1000042174</t>
  </si>
  <si>
    <t>代仁荣</t>
  </si>
  <si>
    <t>0913641077</t>
  </si>
  <si>
    <t>1000029732</t>
  </si>
  <si>
    <t>孔令兰</t>
  </si>
  <si>
    <t>0913730729</t>
  </si>
  <si>
    <t>1000020353</t>
  </si>
  <si>
    <t>官梦兰</t>
  </si>
  <si>
    <t>0913819650</t>
  </si>
  <si>
    <t>1000022060</t>
  </si>
  <si>
    <t>李琼</t>
  </si>
  <si>
    <t>0913825960</t>
  </si>
  <si>
    <t>1000056155</t>
  </si>
  <si>
    <t>罗凯</t>
  </si>
  <si>
    <t>0913836587</t>
  </si>
  <si>
    <t>0103381032</t>
  </si>
  <si>
    <t>朱富贵</t>
  </si>
  <si>
    <t>0913837504</t>
  </si>
  <si>
    <t>1000068080</t>
  </si>
  <si>
    <t>陈若兰</t>
  </si>
  <si>
    <t>0913879794</t>
  </si>
  <si>
    <t>0102530209</t>
  </si>
  <si>
    <t>施志玲</t>
  </si>
  <si>
    <t>0913890504</t>
  </si>
  <si>
    <t>5300-0000205735</t>
  </si>
  <si>
    <t>罗晶</t>
  </si>
  <si>
    <t>0913930771</t>
  </si>
  <si>
    <t>0914015156</t>
  </si>
  <si>
    <t>1000072155</t>
  </si>
  <si>
    <t>黄丽英</t>
  </si>
  <si>
    <t>0914043808</t>
  </si>
  <si>
    <t>1000039536</t>
  </si>
  <si>
    <t>0914071964</t>
  </si>
  <si>
    <t>1000004947</t>
  </si>
  <si>
    <t>任丹</t>
  </si>
  <si>
    <t>0914102519</t>
  </si>
  <si>
    <t>1000070592</t>
  </si>
  <si>
    <t>邱如海</t>
  </si>
  <si>
    <t>0914111571</t>
  </si>
  <si>
    <t>1000072443</t>
  </si>
  <si>
    <t>明朝国</t>
  </si>
  <si>
    <t>0914112860</t>
  </si>
  <si>
    <t>1000015975</t>
  </si>
  <si>
    <t>高兴东</t>
  </si>
  <si>
    <t>0914115242</t>
  </si>
  <si>
    <t>1000024717</t>
  </si>
  <si>
    <t>郭红光</t>
  </si>
  <si>
    <t>0914119056</t>
  </si>
  <si>
    <t>1000069994</t>
  </si>
  <si>
    <t>李宗蓉</t>
  </si>
  <si>
    <t>0914123715</t>
  </si>
  <si>
    <t>0914126701</t>
  </si>
  <si>
    <t>1000016746</t>
  </si>
  <si>
    <t>杨雅玲</t>
  </si>
  <si>
    <t>0914154243</t>
  </si>
  <si>
    <t>1000072532</t>
  </si>
  <si>
    <t>刘蕊</t>
  </si>
  <si>
    <t>0914156379</t>
  </si>
  <si>
    <t>1000063091</t>
  </si>
  <si>
    <t>王鹤林</t>
  </si>
  <si>
    <t>0914156386</t>
  </si>
  <si>
    <t>1000063820</t>
  </si>
  <si>
    <t>何欣怡</t>
  </si>
  <si>
    <t>0914174801</t>
  </si>
  <si>
    <t>1000060661</t>
  </si>
  <si>
    <t>沈成勇</t>
  </si>
  <si>
    <t>0914183764</t>
  </si>
  <si>
    <t>1000072677</t>
  </si>
  <si>
    <t>武红梅</t>
  </si>
  <si>
    <t>0914183905</t>
  </si>
  <si>
    <t>0914184238</t>
  </si>
  <si>
    <t>0914223129</t>
  </si>
  <si>
    <t>1000039517</t>
  </si>
  <si>
    <t>0914224486</t>
  </si>
  <si>
    <t>0111122323</t>
  </si>
  <si>
    <t>孔维勇</t>
  </si>
  <si>
    <t>0914225355</t>
  </si>
  <si>
    <t>1000001988</t>
  </si>
  <si>
    <t>张庆蓉</t>
  </si>
  <si>
    <t>0914232201</t>
  </si>
  <si>
    <t>1000073749</t>
  </si>
  <si>
    <t>姜兴敏</t>
  </si>
  <si>
    <t>0914244874</t>
  </si>
  <si>
    <t>1000072647</t>
  </si>
  <si>
    <t>公志荣</t>
  </si>
  <si>
    <t>0914245367</t>
  </si>
  <si>
    <t>1000072673</t>
  </si>
  <si>
    <t>姚灵芝</t>
  </si>
  <si>
    <t>0914247578</t>
  </si>
  <si>
    <t>1000073991</t>
  </si>
  <si>
    <t>王继华</t>
  </si>
  <si>
    <t>0914262113</t>
  </si>
  <si>
    <t>1000001651</t>
  </si>
  <si>
    <t>何小会</t>
  </si>
  <si>
    <t>0914279246</t>
  </si>
  <si>
    <t>0153035915</t>
  </si>
  <si>
    <t>陶会琴</t>
  </si>
  <si>
    <t>0914284277</t>
  </si>
  <si>
    <t>0102224176</t>
  </si>
  <si>
    <t>罗焰</t>
  </si>
  <si>
    <t>0914301747</t>
  </si>
  <si>
    <t>1000073398</t>
  </si>
  <si>
    <t>印乙芳</t>
  </si>
  <si>
    <t>0914319847</t>
  </si>
  <si>
    <t>1000072684</t>
  </si>
  <si>
    <t>莫郑雄</t>
  </si>
  <si>
    <t>0914320153</t>
  </si>
  <si>
    <t>0914321296</t>
  </si>
  <si>
    <t>1000072700</t>
  </si>
  <si>
    <t>何婷</t>
  </si>
  <si>
    <t>0914321431</t>
  </si>
  <si>
    <t>0914344466</t>
  </si>
  <si>
    <t>1000074498</t>
  </si>
  <si>
    <t>徐坚</t>
  </si>
  <si>
    <t>0914366638</t>
  </si>
  <si>
    <t>1000072781</t>
  </si>
  <si>
    <t>海富丽</t>
  </si>
  <si>
    <t>0914367353</t>
  </si>
  <si>
    <t>1000028975</t>
  </si>
  <si>
    <t>常霞</t>
  </si>
  <si>
    <t>0914381873</t>
  </si>
  <si>
    <t>1000072960</t>
  </si>
  <si>
    <t>王桂英</t>
  </si>
  <si>
    <t>0914382103</t>
  </si>
  <si>
    <t>0914398417</t>
  </si>
  <si>
    <t>1000058181</t>
  </si>
  <si>
    <t>何开芳</t>
  </si>
  <si>
    <t>0914437083</t>
  </si>
  <si>
    <t>1000023489</t>
  </si>
  <si>
    <t>汪莹</t>
  </si>
  <si>
    <t>0914461112</t>
  </si>
  <si>
    <t>5335-3500003891</t>
  </si>
  <si>
    <t>0914586880</t>
  </si>
  <si>
    <t>1000074815</t>
  </si>
  <si>
    <t>熊珂誉</t>
  </si>
  <si>
    <t>1000075078</t>
  </si>
  <si>
    <t>陈翠兰</t>
  </si>
  <si>
    <t>5012890506</t>
  </si>
  <si>
    <t>0914758919</t>
  </si>
  <si>
    <t>1000075735</t>
  </si>
  <si>
    <t>张玉</t>
  </si>
  <si>
    <t>1000075806</t>
  </si>
  <si>
    <t>孙兵</t>
  </si>
  <si>
    <t>5335-3524002802</t>
  </si>
  <si>
    <t>OR17060300023579</t>
  </si>
  <si>
    <t>SR17060400000029</t>
  </si>
  <si>
    <t>OR17060400023591</t>
  </si>
  <si>
    <t>SR17060400000030</t>
  </si>
  <si>
    <t>OR17060400023592</t>
  </si>
  <si>
    <t>SR17060500000068</t>
  </si>
  <si>
    <t>OR17060500029363</t>
  </si>
  <si>
    <t>5015816737</t>
  </si>
  <si>
    <t>SR17060500000096</t>
  </si>
  <si>
    <t>OR17060500030257</t>
  </si>
  <si>
    <t>SR17060500000166</t>
  </si>
  <si>
    <t>OR17060500032730</t>
  </si>
  <si>
    <t>SR17060500000167</t>
  </si>
  <si>
    <t>OR17060500032731</t>
  </si>
  <si>
    <t>SR17060600000172</t>
  </si>
  <si>
    <t>OR17060600032807</t>
  </si>
  <si>
    <t>SR17060600000173</t>
  </si>
  <si>
    <t>OR17060600032808</t>
  </si>
  <si>
    <t>SR17060600000174</t>
  </si>
  <si>
    <t>OR17060600032812</t>
  </si>
  <si>
    <t>SR17060600000175</t>
  </si>
  <si>
    <t>OR17060600032815</t>
  </si>
  <si>
    <t>SR17060600000179</t>
  </si>
  <si>
    <t>OR17060600033768</t>
  </si>
  <si>
    <t>SR17060600000183</t>
  </si>
  <si>
    <t>OR17060600034239</t>
  </si>
  <si>
    <t>1000029160</t>
  </si>
  <si>
    <t>SR17060600000184</t>
  </si>
  <si>
    <t>OR17060600034377</t>
  </si>
  <si>
    <t>1000039961</t>
  </si>
  <si>
    <t>SR17060600000186</t>
  </si>
  <si>
    <t>OR17060600034460</t>
  </si>
  <si>
    <t>SR17060600000196</t>
  </si>
  <si>
    <t>OR17060600034920</t>
  </si>
  <si>
    <t>1000041878</t>
  </si>
  <si>
    <t>SR17060600000213</t>
  </si>
  <si>
    <t>OR17060600035491</t>
  </si>
  <si>
    <t>SR17060600000223</t>
  </si>
  <si>
    <t>OR17060600035711</t>
  </si>
  <si>
    <t>SR17060600000227</t>
  </si>
  <si>
    <t>OR17060600035879</t>
  </si>
  <si>
    <t>SR17060600000231</t>
  </si>
  <si>
    <t>OR17060600035927</t>
  </si>
  <si>
    <t>SR17060600000232</t>
  </si>
  <si>
    <t>OR17060600035977</t>
  </si>
  <si>
    <t>000643037555</t>
  </si>
  <si>
    <t>SR17060600000235</t>
  </si>
  <si>
    <t>OR17060600036006</t>
  </si>
  <si>
    <t>SR17060600000238</t>
  </si>
  <si>
    <t>OR17060600036240</t>
  </si>
  <si>
    <t>SR17060600000243</t>
  </si>
  <si>
    <t>OR17060600036315</t>
  </si>
  <si>
    <t>SR17060600000252</t>
  </si>
  <si>
    <t>OR17060600036546</t>
  </si>
  <si>
    <t>SR17060600000253</t>
  </si>
  <si>
    <t>OR17060600036550</t>
  </si>
  <si>
    <t>SR17060600000262</t>
  </si>
  <si>
    <t>OR17060600036691</t>
  </si>
  <si>
    <t>SR17060600000268</t>
  </si>
  <si>
    <t>OR17060600036747</t>
  </si>
  <si>
    <t>1000044283</t>
  </si>
  <si>
    <t>SR17060600000271</t>
  </si>
  <si>
    <t>OR17060600036777</t>
  </si>
  <si>
    <t>SR17060600000274</t>
  </si>
  <si>
    <t>OR17060600036787</t>
  </si>
  <si>
    <t>SR17060600000278</t>
  </si>
  <si>
    <t>OR17060600036854</t>
  </si>
  <si>
    <t>SR17060600000282</t>
  </si>
  <si>
    <t>OR17060600036916</t>
  </si>
  <si>
    <t>SR17060600000287</t>
  </si>
  <si>
    <t>OR17060600037046</t>
  </si>
  <si>
    <t>SR17060600000290</t>
  </si>
  <si>
    <t>OR17060600037303</t>
  </si>
  <si>
    <t>SR17060600000294</t>
  </si>
  <si>
    <t>OR17060600037664</t>
  </si>
  <si>
    <t>SR17060600000297</t>
  </si>
  <si>
    <t>OR17060600037674</t>
  </si>
  <si>
    <t>1000042008</t>
  </si>
  <si>
    <t>SR17060600000303</t>
  </si>
  <si>
    <t>OR17060600037790</t>
  </si>
  <si>
    <t>SR17060600000309</t>
  </si>
  <si>
    <t>OR17060600037982</t>
  </si>
  <si>
    <t>SR17060600000316</t>
  </si>
  <si>
    <t>OR17060600038157</t>
  </si>
  <si>
    <t>SR17060600000318</t>
  </si>
  <si>
    <t>OR17060600038269</t>
  </si>
  <si>
    <t>SR17060600000323</t>
  </si>
  <si>
    <t>OR17060600038432</t>
  </si>
  <si>
    <t>SR17060600000337</t>
  </si>
  <si>
    <t>OR17060600038778</t>
  </si>
  <si>
    <t>SR17060600000346</t>
  </si>
  <si>
    <t>OR17060600038882</t>
  </si>
  <si>
    <t>1000045710</t>
  </si>
  <si>
    <t>SR17060600000347</t>
  </si>
  <si>
    <t>OR17060600038883</t>
  </si>
  <si>
    <t>SR17060600000361</t>
  </si>
  <si>
    <t>OR17060600039039</t>
  </si>
  <si>
    <t>SR17060600000366</t>
  </si>
  <si>
    <t>OR17060600039126</t>
  </si>
  <si>
    <t>SR17060600000377</t>
  </si>
  <si>
    <t>OR17060600039233</t>
  </si>
  <si>
    <t>SR17060600000386</t>
  </si>
  <si>
    <t>OR17060600039272</t>
  </si>
  <si>
    <t>SR17060600000387</t>
  </si>
  <si>
    <t>OR17060600039277</t>
  </si>
  <si>
    <t>SR17060600000389</t>
  </si>
  <si>
    <t>OR17060600039310</t>
  </si>
  <si>
    <t>SR17060600000392</t>
  </si>
  <si>
    <t>OR17060600039323</t>
  </si>
  <si>
    <t>SR17060600000400</t>
  </si>
  <si>
    <t>OR17060600039388</t>
  </si>
  <si>
    <t>SR17060600000405</t>
  </si>
  <si>
    <t>OR17060600039446</t>
  </si>
  <si>
    <t>SR17060600000406</t>
  </si>
  <si>
    <t>OR17060600039458</t>
  </si>
  <si>
    <t>SR17060600000410</t>
  </si>
  <si>
    <t>OR17060600039540</t>
  </si>
  <si>
    <t>SR17060600000411</t>
  </si>
  <si>
    <t>OR17060600039546</t>
  </si>
  <si>
    <t>SR17060600000416</t>
  </si>
  <si>
    <t>OR17060600039661</t>
  </si>
  <si>
    <t>SR17060700000429</t>
  </si>
  <si>
    <t>OR17060700040952</t>
  </si>
  <si>
    <t>SR17060700000430</t>
  </si>
  <si>
    <t>OR17060700041072</t>
  </si>
  <si>
    <t>SR17060700000435</t>
  </si>
  <si>
    <t>OR17060700041492</t>
  </si>
  <si>
    <t>SR17060700000441</t>
  </si>
  <si>
    <t>OR17060700041808</t>
  </si>
  <si>
    <t>000633422324</t>
  </si>
  <si>
    <t>SR17060700000446</t>
  </si>
  <si>
    <t>OR17060700041958</t>
  </si>
  <si>
    <t>SR17060700000450</t>
  </si>
  <si>
    <t>OR17060700042076</t>
  </si>
  <si>
    <t>SR17060700000458</t>
  </si>
  <si>
    <t>OR17060700042263</t>
  </si>
  <si>
    <t>SR17060700000460</t>
  </si>
  <si>
    <t>OR17060700042375</t>
  </si>
  <si>
    <t>SR17060700000461</t>
  </si>
  <si>
    <t>OR17060700042420</t>
  </si>
  <si>
    <t>1000027074</t>
  </si>
  <si>
    <t>SR17060700000463</t>
  </si>
  <si>
    <t>OR17060700042476</t>
  </si>
  <si>
    <t>SR17060700000464</t>
  </si>
  <si>
    <t>OR17060700042485</t>
  </si>
  <si>
    <t>SR17060700000467</t>
  </si>
  <si>
    <t>OR17060700042645</t>
  </si>
  <si>
    <t>SR17060700000469</t>
  </si>
  <si>
    <t>OR17060700042782</t>
  </si>
  <si>
    <t>SR17060700000470</t>
  </si>
  <si>
    <t>OR17060700042806</t>
  </si>
  <si>
    <t>SR17060700000474</t>
  </si>
  <si>
    <t>OR17060700042857</t>
  </si>
  <si>
    <t>SR17060700000475</t>
  </si>
  <si>
    <t>OR17060700042862</t>
  </si>
  <si>
    <t>SR17060700000484</t>
  </si>
  <si>
    <t>OR17060700043045</t>
  </si>
  <si>
    <t>SR17060700000486</t>
  </si>
  <si>
    <t>OR17060700043072</t>
  </si>
  <si>
    <t>SR17060700000491</t>
  </si>
  <si>
    <t>OR17060700043252</t>
  </si>
  <si>
    <t>SR17060700000497</t>
  </si>
  <si>
    <t>OR17060700043357</t>
  </si>
  <si>
    <t>SR17060700000498</t>
  </si>
  <si>
    <t>OR17060700043373</t>
  </si>
  <si>
    <t>SR17060700000501</t>
  </si>
  <si>
    <t>OR17060700043402</t>
  </si>
  <si>
    <t>SR17060700000515</t>
  </si>
  <si>
    <t>OR17060700043506</t>
  </si>
  <si>
    <t>SR17060700000531</t>
  </si>
  <si>
    <t>OR17060700043746</t>
  </si>
  <si>
    <t>SR17060700000532</t>
  </si>
  <si>
    <t>OR17060700043754</t>
  </si>
  <si>
    <t>SR17060700000533</t>
  </si>
  <si>
    <t>OR17060700043764</t>
  </si>
  <si>
    <t>1000040869</t>
  </si>
  <si>
    <t>SR17060700000544</t>
  </si>
  <si>
    <t>OR17060700044395</t>
  </si>
  <si>
    <t>SR17060700000545</t>
  </si>
  <si>
    <t>OR17060700044406</t>
  </si>
  <si>
    <t>SR17060700000557</t>
  </si>
  <si>
    <t>OR17060700044652</t>
  </si>
  <si>
    <t>SR17060700000559</t>
  </si>
  <si>
    <t>OR17060700044695</t>
  </si>
  <si>
    <t>SR17060700000561</t>
  </si>
  <si>
    <t>OR17060700044703</t>
  </si>
  <si>
    <t>SR17060700000562</t>
  </si>
  <si>
    <t>OR17060700044707</t>
  </si>
  <si>
    <t>SR17060700000564</t>
  </si>
  <si>
    <t>OR17060700044766</t>
  </si>
  <si>
    <t>1000048429</t>
  </si>
  <si>
    <t>SR17060700000581</t>
  </si>
  <si>
    <t>OR17060700045183</t>
  </si>
  <si>
    <t>SR17060700000582</t>
  </si>
  <si>
    <t>OR17060700045193</t>
  </si>
  <si>
    <t>SR17060700000597</t>
  </si>
  <si>
    <t>OR17060700045361</t>
  </si>
  <si>
    <t>SR17060700000610</t>
  </si>
  <si>
    <t>OR17060700045613</t>
  </si>
  <si>
    <t>SR17060700000612</t>
  </si>
  <si>
    <t>OR17060700045662</t>
  </si>
  <si>
    <t>SR17060700000613</t>
  </si>
  <si>
    <t>OR17060700045679</t>
  </si>
  <si>
    <t>SR17060700000625</t>
  </si>
  <si>
    <t>OR17060700045822</t>
  </si>
  <si>
    <t>1000051697</t>
  </si>
  <si>
    <t>SR17060700000631</t>
  </si>
  <si>
    <t>OR17060700045945</t>
  </si>
  <si>
    <t>SR17060700000640</t>
  </si>
  <si>
    <t>OR17060700045991</t>
  </si>
  <si>
    <t>1000031950</t>
  </si>
  <si>
    <t>SR17060700000645</t>
  </si>
  <si>
    <t>OR17060700046052</t>
  </si>
  <si>
    <t>0325028819</t>
  </si>
  <si>
    <t>SR17060700000647</t>
  </si>
  <si>
    <t>OR17060700046055</t>
  </si>
  <si>
    <t>1000048044</t>
  </si>
  <si>
    <t>SR17060700000649</t>
  </si>
  <si>
    <t>OR17060700046077</t>
  </si>
  <si>
    <t>SR17060700000651</t>
  </si>
  <si>
    <t>OR17060700046081</t>
  </si>
  <si>
    <t>SR17060700000653</t>
  </si>
  <si>
    <t>OR17060700046119</t>
  </si>
  <si>
    <t>SR17060700000654</t>
  </si>
  <si>
    <t>OR17060700046130</t>
  </si>
  <si>
    <t>1000029161</t>
  </si>
  <si>
    <t>SR17060700000656</t>
  </si>
  <si>
    <t>OR17060700046133</t>
  </si>
  <si>
    <t>SR17060700000658</t>
  </si>
  <si>
    <t>OR17060700046137</t>
  </si>
  <si>
    <t>1000048038</t>
  </si>
  <si>
    <t>SR17060700000660</t>
  </si>
  <si>
    <t>OR17060700046162</t>
  </si>
  <si>
    <t>SR17060700000661</t>
  </si>
  <si>
    <t>OR17060700046167</t>
  </si>
  <si>
    <t>SR17060700000666</t>
  </si>
  <si>
    <t>OR17060700046224</t>
  </si>
  <si>
    <t>1000031463</t>
  </si>
  <si>
    <t>SR17060700000667</t>
  </si>
  <si>
    <t>OR17060700046231</t>
  </si>
  <si>
    <t>SR17060700000668</t>
  </si>
  <si>
    <t>OR17060700046232</t>
  </si>
  <si>
    <t>SR17060700000669</t>
  </si>
  <si>
    <t>OR17060700046233</t>
  </si>
  <si>
    <t>SR17060700000670</t>
  </si>
  <si>
    <t>OR17060700046242</t>
  </si>
  <si>
    <t>SR17060700000673</t>
  </si>
  <si>
    <t>OR17060700046300</t>
  </si>
  <si>
    <t>SR17060700000675</t>
  </si>
  <si>
    <t>OR17060700046313</t>
  </si>
  <si>
    <t>1000034363</t>
  </si>
  <si>
    <t>SR17060700000676</t>
  </si>
  <si>
    <t>OR17060700046331</t>
  </si>
  <si>
    <t>SR17060700000677</t>
  </si>
  <si>
    <t>OR17060700046391</t>
  </si>
  <si>
    <t>SR17060700000678</t>
  </si>
  <si>
    <t>OR17060700046392</t>
  </si>
  <si>
    <t>SR17060800000690</t>
  </si>
  <si>
    <t>OR17060800046982</t>
  </si>
  <si>
    <t>SR17060800000693</t>
  </si>
  <si>
    <t>OR17060800047408</t>
  </si>
  <si>
    <t>SR17060800000697</t>
  </si>
  <si>
    <t>OR17060800047498</t>
  </si>
  <si>
    <t>SR17060800000707</t>
  </si>
  <si>
    <t>OR17060800047833</t>
  </si>
  <si>
    <t>SR17060800000709</t>
  </si>
  <si>
    <t>OR17060800047900</t>
  </si>
  <si>
    <t>SR17060800000712</t>
  </si>
  <si>
    <t>OR17060800048040</t>
  </si>
  <si>
    <t>000665777099</t>
  </si>
  <si>
    <t>1000014955</t>
  </si>
  <si>
    <t>SR17060800000721</t>
  </si>
  <si>
    <t>OR17060800048383</t>
  </si>
  <si>
    <t>000661848246</t>
  </si>
  <si>
    <t>SR17060800000723</t>
  </si>
  <si>
    <t>OR17060800048403</t>
  </si>
  <si>
    <t>1000028295</t>
  </si>
  <si>
    <t>SR17060800000731</t>
  </si>
  <si>
    <t>OR17060800048879</t>
  </si>
  <si>
    <t>SR17060800000733</t>
  </si>
  <si>
    <t>OR17060800048909</t>
  </si>
  <si>
    <t>SR17060800000735</t>
  </si>
  <si>
    <t>OR17060800049014</t>
  </si>
  <si>
    <t>SR17060800000736</t>
  </si>
  <si>
    <t>OR17060800049092</t>
  </si>
  <si>
    <t>SR17060800000742</t>
  </si>
  <si>
    <t>OR17060800049237</t>
  </si>
  <si>
    <t>SR17060800000752</t>
  </si>
  <si>
    <t>OR17060800049605</t>
  </si>
  <si>
    <t>SR17060800000758</t>
  </si>
  <si>
    <t>OR17060800049711</t>
  </si>
  <si>
    <t>SR17060800000763</t>
  </si>
  <si>
    <t>OR17060800049781</t>
  </si>
  <si>
    <t>SR17060800000766</t>
  </si>
  <si>
    <t>OR17060800049836</t>
  </si>
  <si>
    <t>SR17060800000769</t>
  </si>
  <si>
    <t>OR17060800049849</t>
  </si>
  <si>
    <t>SR17060800000794</t>
  </si>
  <si>
    <t>OR17060800050148</t>
  </si>
  <si>
    <t>SR17060800000802</t>
  </si>
  <si>
    <t>OR17060800050228</t>
  </si>
  <si>
    <t>SR17060800000815</t>
  </si>
  <si>
    <t>OR17060800050382</t>
  </si>
  <si>
    <t>SR17060800000824</t>
  </si>
  <si>
    <t>OR17060800050468</t>
  </si>
  <si>
    <t>1000032708</t>
  </si>
  <si>
    <t>SR17060800000827</t>
  </si>
  <si>
    <t>OR17060800050485</t>
  </si>
  <si>
    <t>SR17060800000840</t>
  </si>
  <si>
    <t>OR17060800050712</t>
  </si>
  <si>
    <t>SR17060800000845</t>
  </si>
  <si>
    <t>OR17060800050842</t>
  </si>
  <si>
    <t>SR17060800000850</t>
  </si>
  <si>
    <t>OR17060800050950</t>
  </si>
  <si>
    <t>1000055731</t>
  </si>
  <si>
    <t>SR17060800000853</t>
  </si>
  <si>
    <t>OR17060800050978</t>
  </si>
  <si>
    <t>SR17060800000857</t>
  </si>
  <si>
    <t>OR17060800051031</t>
  </si>
  <si>
    <t>SR17060800000858</t>
  </si>
  <si>
    <t>OR17060800051034</t>
  </si>
  <si>
    <t>SR17060800000877</t>
  </si>
  <si>
    <t>OR17060800051632</t>
  </si>
  <si>
    <t>SR17060800000878</t>
  </si>
  <si>
    <t>OR17060800051643</t>
  </si>
  <si>
    <t>SR17060800000883</t>
  </si>
  <si>
    <t>OR17060800051828</t>
  </si>
  <si>
    <t>SR17060800000894</t>
  </si>
  <si>
    <t>OR17060800051941</t>
  </si>
  <si>
    <t>1000022301</t>
  </si>
  <si>
    <t>SR17060800000903</t>
  </si>
  <si>
    <t>OR17060800052249</t>
  </si>
  <si>
    <t>SR17060800000904</t>
  </si>
  <si>
    <t>OR17060800052264</t>
  </si>
  <si>
    <t>SR17060800000905</t>
  </si>
  <si>
    <t>OR17060800052271</t>
  </si>
  <si>
    <t>SR17060800000906</t>
  </si>
  <si>
    <t>OR17060800052281</t>
  </si>
  <si>
    <t>SR17060800000913</t>
  </si>
  <si>
    <t>OR17060800052472</t>
  </si>
  <si>
    <t>SR17060800000914</t>
  </si>
  <si>
    <t>OR17060800052479</t>
  </si>
  <si>
    <t>SR17060800000915</t>
  </si>
  <si>
    <t>OR17060800052486</t>
  </si>
  <si>
    <t>SR17060800000916</t>
  </si>
  <si>
    <t>OR17060800052510</t>
  </si>
  <si>
    <t>SR17060800000925</t>
  </si>
  <si>
    <t>OR17060800052639</t>
  </si>
  <si>
    <t>SR17060800000926</t>
  </si>
  <si>
    <t>OR17060800052668</t>
  </si>
  <si>
    <t>SR17060800000929</t>
  </si>
  <si>
    <t>OR17060800052694</t>
  </si>
  <si>
    <t>1000058616</t>
  </si>
  <si>
    <t>SR17060800000948</t>
  </si>
  <si>
    <t>OR17060800052898</t>
  </si>
  <si>
    <t>SR17060800000949</t>
  </si>
  <si>
    <t>OR17060800052900</t>
  </si>
  <si>
    <t>1000037982</t>
  </si>
  <si>
    <t>SR17060800000959</t>
  </si>
  <si>
    <t>OR17060800052981</t>
  </si>
  <si>
    <t>SR17060800000967</t>
  </si>
  <si>
    <t>OR17060800053083</t>
  </si>
  <si>
    <t>SR17060800000969</t>
  </si>
  <si>
    <t>OR17060800053096</t>
  </si>
  <si>
    <t>SR17060800000970</t>
  </si>
  <si>
    <t>OR17060800053107</t>
  </si>
  <si>
    <t>1000047948</t>
  </si>
  <si>
    <t>SR17060800000990</t>
  </si>
  <si>
    <t>OR17060800053294</t>
  </si>
  <si>
    <t>SR17060800000991</t>
  </si>
  <si>
    <t>OR17060800053297</t>
  </si>
  <si>
    <t>SR17060800001003</t>
  </si>
  <si>
    <t>OR17060800053526</t>
  </si>
  <si>
    <t>SR17060800001004</t>
  </si>
  <si>
    <t>OR17060800053541</t>
  </si>
  <si>
    <t>SR17060800001005</t>
  </si>
  <si>
    <t>OR17060800053542</t>
  </si>
  <si>
    <t>SR17060900001009</t>
  </si>
  <si>
    <t>OR17060900053831</t>
  </si>
  <si>
    <t>SR17060900001019</t>
  </si>
  <si>
    <t>OR17060900054730</t>
  </si>
  <si>
    <t>SR17060900001021</t>
  </si>
  <si>
    <t>OR17060900054762</t>
  </si>
  <si>
    <t>SR17060900001022</t>
  </si>
  <si>
    <t>OR17060900054789</t>
  </si>
  <si>
    <t>SR17060900001024</t>
  </si>
  <si>
    <t>OR17060900054861</t>
  </si>
  <si>
    <t>1000065878</t>
  </si>
  <si>
    <t>SR17060900001026</t>
  </si>
  <si>
    <t>OR17060900054925</t>
  </si>
  <si>
    <t>SR17060900001027</t>
  </si>
  <si>
    <t>OR17060900054937</t>
  </si>
  <si>
    <t>SR17060900001030</t>
  </si>
  <si>
    <t>OR17060900055060</t>
  </si>
  <si>
    <t>SR17060900001041</t>
  </si>
  <si>
    <t>OR17060900055587</t>
  </si>
  <si>
    <t>SR17060900001056</t>
  </si>
  <si>
    <t>OR17060900056175</t>
  </si>
  <si>
    <t>SR17060900001058</t>
  </si>
  <si>
    <t>OR17060900056197</t>
  </si>
  <si>
    <t>0102547353</t>
  </si>
  <si>
    <t>SR17060900001073</t>
  </si>
  <si>
    <t>OR17060900056746</t>
  </si>
  <si>
    <t>SR17060900001074</t>
  </si>
  <si>
    <t>OR17060900056756</t>
  </si>
  <si>
    <t>SR17060900001075</t>
  </si>
  <si>
    <t>OR17060900056776</t>
  </si>
  <si>
    <t>SR17060900001077</t>
  </si>
  <si>
    <t>OR17060900056787</t>
  </si>
  <si>
    <t>1000043571</t>
  </si>
  <si>
    <t>SR17060900001079</t>
  </si>
  <si>
    <t>OR17060900056805</t>
  </si>
  <si>
    <t>SR17060900001080</t>
  </si>
  <si>
    <t>OR17060900056836</t>
  </si>
  <si>
    <t>1000055555</t>
  </si>
  <si>
    <t>SR17060900001086</t>
  </si>
  <si>
    <t>OR17060900056915</t>
  </si>
  <si>
    <t>SR17060900001095</t>
  </si>
  <si>
    <t>OR17060900057135</t>
  </si>
  <si>
    <t>SR17060900001101</t>
  </si>
  <si>
    <t>OR17060900057211</t>
  </si>
  <si>
    <t>SR17060900001109</t>
  </si>
  <si>
    <t>OR17060900057298</t>
  </si>
  <si>
    <t>SR17060900001111</t>
  </si>
  <si>
    <t>OR17060900057314</t>
  </si>
  <si>
    <t>SR17060900001113</t>
  </si>
  <si>
    <t>OR17060900057377</t>
  </si>
  <si>
    <t>SR17060900001115</t>
  </si>
  <si>
    <t>OR17060900057399</t>
  </si>
  <si>
    <t>SR17060900001120</t>
  </si>
  <si>
    <t>OR17060900057451</t>
  </si>
  <si>
    <t>SR17060900001121</t>
  </si>
  <si>
    <t>OR17060900057465</t>
  </si>
  <si>
    <t>SR17060900001127</t>
  </si>
  <si>
    <t>OR17060900057604</t>
  </si>
  <si>
    <t>SR17060900001129</t>
  </si>
  <si>
    <t>OR17060900057710</t>
  </si>
  <si>
    <t>SR17060900001133</t>
  </si>
  <si>
    <t>OR17060900057772</t>
  </si>
  <si>
    <t>SR17060900001134</t>
  </si>
  <si>
    <t>OR17060900057779</t>
  </si>
  <si>
    <t>SR17060900001152</t>
  </si>
  <si>
    <t>OR17060900058300</t>
  </si>
  <si>
    <t>SR17060900001154</t>
  </si>
  <si>
    <t>OR17060900058310</t>
  </si>
  <si>
    <t>SR17060900001159</t>
  </si>
  <si>
    <t>OR17060900058357</t>
  </si>
  <si>
    <t>SR17060900001161</t>
  </si>
  <si>
    <t>OR17060900058435</t>
  </si>
  <si>
    <t>SR17060900001162</t>
  </si>
  <si>
    <t>OR17060900058449</t>
  </si>
  <si>
    <t>1000065072</t>
  </si>
  <si>
    <t>SR17060900001167</t>
  </si>
  <si>
    <t>OR17060900058591</t>
  </si>
  <si>
    <t>SR17060900001169</t>
  </si>
  <si>
    <t>OR17060900058629</t>
  </si>
  <si>
    <t>SR17060900001181</t>
  </si>
  <si>
    <t>OR17060900058916</t>
  </si>
  <si>
    <t>SR17060900001183</t>
  </si>
  <si>
    <t>OR17060900058929</t>
  </si>
  <si>
    <t>SR17060900001184</t>
  </si>
  <si>
    <t>OR17060900058935</t>
  </si>
  <si>
    <t>5327-2724006158</t>
  </si>
  <si>
    <t>SR17060900001185</t>
  </si>
  <si>
    <t>OR17060900058936</t>
  </si>
  <si>
    <t>SR17060900001186</t>
  </si>
  <si>
    <t>OR17060900058942</t>
  </si>
  <si>
    <t>SR17060900001189</t>
  </si>
  <si>
    <t>OR17060900058958</t>
  </si>
  <si>
    <t>SR17060900001190</t>
  </si>
  <si>
    <t>OR17060900058970</t>
  </si>
  <si>
    <t>SR17060900001192</t>
  </si>
  <si>
    <t>OR17060900058996</t>
  </si>
  <si>
    <t>SR17060900001193</t>
  </si>
  <si>
    <t>OR17060900059002</t>
  </si>
  <si>
    <t>1000020337</t>
  </si>
  <si>
    <t>SR17060900001197</t>
  </si>
  <si>
    <t>OR17060900059056</t>
  </si>
  <si>
    <t>1000030352</t>
  </si>
  <si>
    <t>SR17060900001198</t>
  </si>
  <si>
    <t>OR17060900059066</t>
  </si>
  <si>
    <t>1000063773</t>
  </si>
  <si>
    <t>SR17060900001201</t>
  </si>
  <si>
    <t>OR17060900059089</t>
  </si>
  <si>
    <t>SR17060900001204</t>
  </si>
  <si>
    <t>OR17060900059143</t>
  </si>
  <si>
    <t>1000028352</t>
  </si>
  <si>
    <t>SR17060900001208</t>
  </si>
  <si>
    <t>OR17060900059215</t>
  </si>
  <si>
    <t>SR17060900001226</t>
  </si>
  <si>
    <t>OR17060900059386</t>
  </si>
  <si>
    <t>1000070830</t>
  </si>
  <si>
    <t>SR17060900001233</t>
  </si>
  <si>
    <t>OR17060900059549</t>
  </si>
  <si>
    <t>000666238726</t>
  </si>
  <si>
    <t>5325-2529022408</t>
  </si>
  <si>
    <t>SR17060900001236</t>
  </si>
  <si>
    <t>OR17060900059572</t>
  </si>
  <si>
    <t>SR17060900001245</t>
  </si>
  <si>
    <t>OR17060900059712</t>
  </si>
  <si>
    <t>SR17060900001249</t>
  </si>
  <si>
    <t>OR17060900059735</t>
  </si>
  <si>
    <t>SR17060900001252</t>
  </si>
  <si>
    <t>OR17060900059779</t>
  </si>
  <si>
    <t>SR17060900001254</t>
  </si>
  <si>
    <t>OR17060900059783</t>
  </si>
  <si>
    <t>1000056403</t>
  </si>
  <si>
    <t>SR17060900001257</t>
  </si>
  <si>
    <t>OR17060900059807</t>
  </si>
  <si>
    <t>1000062865</t>
  </si>
  <si>
    <t>SR17060900001260</t>
  </si>
  <si>
    <t>OR17060900059842</t>
  </si>
  <si>
    <t>1000071419</t>
  </si>
  <si>
    <t>SR17060900001261</t>
  </si>
  <si>
    <t>OR17060900059894</t>
  </si>
  <si>
    <t>SR17060900001265</t>
  </si>
  <si>
    <t>OR17060900059909</t>
  </si>
  <si>
    <t>SR17060900001268</t>
  </si>
  <si>
    <t>OR17060900059939</t>
  </si>
  <si>
    <t>SR17060900001275</t>
  </si>
  <si>
    <t>OR17060900060043</t>
  </si>
  <si>
    <t>1000036297</t>
  </si>
  <si>
    <t>SR17060900001279</t>
  </si>
  <si>
    <t>OR17060900060131</t>
  </si>
  <si>
    <t>SR17060900001280</t>
  </si>
  <si>
    <t>OR17060900060132</t>
  </si>
  <si>
    <t>SR17060900001283</t>
  </si>
  <si>
    <t>OR17060900060243</t>
  </si>
  <si>
    <t>SR17060900001285</t>
  </si>
  <si>
    <t>OR17060900060287</t>
  </si>
  <si>
    <t>SR17061000001286</t>
  </si>
  <si>
    <t>OR17061000060333</t>
  </si>
  <si>
    <t>SR17061000001289</t>
  </si>
  <si>
    <t>OR17061000060474</t>
  </si>
  <si>
    <t>SR17061000001290</t>
  </si>
  <si>
    <t>OR17061000060478</t>
  </si>
  <si>
    <t>SR17061000001291</t>
  </si>
  <si>
    <t>OR17061000060561</t>
  </si>
  <si>
    <t>SR17061000001292</t>
  </si>
  <si>
    <t>OR17061000060569</t>
  </si>
  <si>
    <t>SR17061000001293</t>
  </si>
  <si>
    <t>OR17061000060703</t>
  </si>
  <si>
    <t>SR17061000001302</t>
  </si>
  <si>
    <t>OR17061000060901</t>
  </si>
  <si>
    <t>SR17061000001304</t>
  </si>
  <si>
    <t>OR17061000060922</t>
  </si>
  <si>
    <t>SR17061000001307</t>
  </si>
  <si>
    <t>OR17061000060959</t>
  </si>
  <si>
    <t>SR17061000001308</t>
  </si>
  <si>
    <t>OR17061000061024</t>
  </si>
  <si>
    <t>SR17061000001310</t>
  </si>
  <si>
    <t>OR17061000061090</t>
  </si>
  <si>
    <t>1000072771</t>
  </si>
  <si>
    <t>SR17061000001311</t>
  </si>
  <si>
    <t>OR17061000061105</t>
  </si>
  <si>
    <t>SR17061000001316</t>
  </si>
  <si>
    <t>OR17061000061121</t>
  </si>
  <si>
    <t>SR17061000001317</t>
  </si>
  <si>
    <t>OR17061000061128</t>
  </si>
  <si>
    <t>SR17061000001318</t>
  </si>
  <si>
    <t>OR17061000061135</t>
  </si>
  <si>
    <t>SR17061000001337</t>
  </si>
  <si>
    <t>OR17061000061362</t>
  </si>
  <si>
    <t>SR17061000001340</t>
  </si>
  <si>
    <t>OR17061000061384</t>
  </si>
  <si>
    <t>SR17061000001341</t>
  </si>
  <si>
    <t>OR17061000061385</t>
  </si>
  <si>
    <t>1000056857</t>
  </si>
  <si>
    <t>SR17061000001347</t>
  </si>
  <si>
    <t>OR17061000061485</t>
  </si>
  <si>
    <t>SR17061000001348</t>
  </si>
  <si>
    <t>OR17061000061487</t>
  </si>
  <si>
    <t>SR17061000001350</t>
  </si>
  <si>
    <t>OR17061000061510</t>
  </si>
  <si>
    <t>SR17061000001354</t>
  </si>
  <si>
    <t>OR17061000061620</t>
  </si>
  <si>
    <t>SR17061000001356</t>
  </si>
  <si>
    <t>OR17061000061622</t>
  </si>
  <si>
    <t>SR17061000001357</t>
  </si>
  <si>
    <t>OR17061000061626</t>
  </si>
  <si>
    <t>5010497453</t>
  </si>
  <si>
    <t>SR17061000001365</t>
  </si>
  <si>
    <t>OR17061000061707</t>
  </si>
  <si>
    <t>1000072793</t>
  </si>
  <si>
    <t>SR17061000001371</t>
  </si>
  <si>
    <t>OR17061000061788</t>
  </si>
  <si>
    <t>SR17061000001381</t>
  </si>
  <si>
    <t>OR17061000061875</t>
  </si>
  <si>
    <t>SR17061000001382</t>
  </si>
  <si>
    <t>OR17061000061882</t>
  </si>
  <si>
    <t>SR17061000001384</t>
  </si>
  <si>
    <t>OR17061000061885</t>
  </si>
  <si>
    <t>SR17061000001386</t>
  </si>
  <si>
    <t>OR17061000061906</t>
  </si>
  <si>
    <t>SR17061000001390</t>
  </si>
  <si>
    <t>OR17061000061939</t>
  </si>
  <si>
    <t>SR17061000001392</t>
  </si>
  <si>
    <t>OR17061000061942</t>
  </si>
  <si>
    <t>SR17061000001395</t>
  </si>
  <si>
    <t>OR17061000061948</t>
  </si>
  <si>
    <t>SR17061000001399</t>
  </si>
  <si>
    <t>OR17061000061991</t>
  </si>
  <si>
    <t>SR17061000001401</t>
  </si>
  <si>
    <t>OR17061000062041</t>
  </si>
  <si>
    <t>SR17061000001403</t>
  </si>
  <si>
    <t>OR17061000062057</t>
  </si>
  <si>
    <t>SR17061000001413</t>
  </si>
  <si>
    <t>OR17061000062175</t>
  </si>
  <si>
    <t>SR17061000001430</t>
  </si>
  <si>
    <t>OR17061000062320</t>
  </si>
  <si>
    <t>SR17061000001431</t>
  </si>
  <si>
    <t>OR17061000062323</t>
  </si>
  <si>
    <t>SR17061000001434</t>
  </si>
  <si>
    <t>OR17061000062339</t>
  </si>
  <si>
    <t>SR17061000001436</t>
  </si>
  <si>
    <t>OR17061000062343</t>
  </si>
  <si>
    <t>SR17061000001447</t>
  </si>
  <si>
    <t>OR17061000062431</t>
  </si>
  <si>
    <t>SR17061000001460</t>
  </si>
  <si>
    <t>OR17061000062528</t>
  </si>
  <si>
    <t>SR17061000001461</t>
  </si>
  <si>
    <t>OR17061000062533</t>
  </si>
  <si>
    <t>SR17061000001466</t>
  </si>
  <si>
    <t>OR17061000062581</t>
  </si>
  <si>
    <t>SR17061000001467</t>
  </si>
  <si>
    <t>OR17061000062584</t>
  </si>
  <si>
    <t>SR17061000001476</t>
  </si>
  <si>
    <t>OR17061000062648</t>
  </si>
  <si>
    <t>0121073625</t>
  </si>
  <si>
    <t>SR17061000001479</t>
  </si>
  <si>
    <t>OR17061000062655</t>
  </si>
  <si>
    <t>SR17061000001483</t>
  </si>
  <si>
    <t>OR17061000062693</t>
  </si>
  <si>
    <t>SR17061000001484</t>
  </si>
  <si>
    <t>OR17061000062699</t>
  </si>
  <si>
    <t>SR17061000001485</t>
  </si>
  <si>
    <t>OR17061000062700</t>
  </si>
  <si>
    <t>SR17061000001490</t>
  </si>
  <si>
    <t>OR17061000062719</t>
  </si>
  <si>
    <t>SR17061100001502</t>
  </si>
  <si>
    <t>OR17061100063001</t>
  </si>
  <si>
    <t>SR17061100001503</t>
  </si>
  <si>
    <t>OR17061100063005</t>
  </si>
  <si>
    <t>SR17061100001508</t>
  </si>
  <si>
    <t>OR17061100063123</t>
  </si>
  <si>
    <t>SR17061100001510</t>
  </si>
  <si>
    <t>OR17061100063192</t>
  </si>
  <si>
    <t>0111178116</t>
  </si>
  <si>
    <t>SR17061100001511</t>
  </si>
  <si>
    <t>OR17061100063246</t>
  </si>
  <si>
    <t>SR17061100001512</t>
  </si>
  <si>
    <t>OR17061100063247</t>
  </si>
  <si>
    <t>1000073270</t>
  </si>
  <si>
    <t>SR17061100001513</t>
  </si>
  <si>
    <t>OR17061100063252</t>
  </si>
  <si>
    <t>SR17061100001514</t>
  </si>
  <si>
    <t>OR17061100063263</t>
  </si>
  <si>
    <t>SR17061100001538</t>
  </si>
  <si>
    <t>OR17061100063510</t>
  </si>
  <si>
    <t>SR17061100001543</t>
  </si>
  <si>
    <t>OR17061100063615</t>
  </si>
  <si>
    <t>1000047567</t>
  </si>
  <si>
    <t>SR17061100001546</t>
  </si>
  <si>
    <t>OR17061100063693</t>
  </si>
  <si>
    <t>SR17061100001547</t>
  </si>
  <si>
    <t>OR17061100063696</t>
  </si>
  <si>
    <t>SR17061100001548</t>
  </si>
  <si>
    <t>OR17061100063697</t>
  </si>
  <si>
    <t>是否有附件</t>
    <phoneticPr fontId="3" type="noConversion"/>
  </si>
  <si>
    <t>系统内外标志</t>
    <phoneticPr fontId="3" type="noConversion"/>
  </si>
  <si>
    <t>业务代码</t>
    <phoneticPr fontId="3" type="noConversion"/>
  </si>
  <si>
    <t>业务模式</t>
    <phoneticPr fontId="3" type="noConversion"/>
  </si>
  <si>
    <t>业务摘要</t>
    <phoneticPr fontId="3" type="noConversion"/>
  </si>
  <si>
    <t>人民币标识</t>
    <phoneticPr fontId="3" type="noConversion"/>
  </si>
  <si>
    <t>收方帐号</t>
    <phoneticPr fontId="3" type="noConversion"/>
  </si>
  <si>
    <t>收方行地址</t>
    <phoneticPr fontId="3" type="noConversion"/>
  </si>
  <si>
    <t>收到银行</t>
    <phoneticPr fontId="3" type="noConversion"/>
  </si>
  <si>
    <t>账户名</t>
    <phoneticPr fontId="3" type="noConversion"/>
  </si>
  <si>
    <t>C_REQSTS</t>
  </si>
  <si>
    <t>C_RTNFLG</t>
  </si>
  <si>
    <t>C_STLCHN</t>
  </si>
  <si>
    <t>EPTDAT</t>
  </si>
  <si>
    <t>EPTTIM</t>
  </si>
  <si>
    <t>FEETYP</t>
  </si>
  <si>
    <t>NUSAGE</t>
  </si>
  <si>
    <t>OPRDAT</t>
  </si>
  <si>
    <t>RCVBRD</t>
    <phoneticPr fontId="3" type="noConversion"/>
  </si>
  <si>
    <t>REGFLG</t>
  </si>
  <si>
    <t>REQNBR</t>
    <phoneticPr fontId="3" type="noConversion"/>
  </si>
  <si>
    <t>业务参考号</t>
    <phoneticPr fontId="3" type="noConversion"/>
  </si>
  <si>
    <t>业务请求状态代码</t>
    <phoneticPr fontId="3" type="noConversion"/>
  </si>
  <si>
    <t>业务处理结果代码</t>
    <phoneticPr fontId="3" type="noConversion"/>
  </si>
  <si>
    <t>汇款业务状态</t>
    <phoneticPr fontId="3" type="noConversion"/>
  </si>
  <si>
    <t>N</t>
  </si>
  <si>
    <t>N02031</t>
  </si>
  <si>
    <t>00001</t>
  </si>
  <si>
    <t>昆华医院自助机退款 1 元！</t>
  </si>
  <si>
    <t>10</t>
  </si>
  <si>
    <t>6210300030095233</t>
  </si>
  <si>
    <t>北京市北京市</t>
  </si>
  <si>
    <t>北京银行</t>
  </si>
  <si>
    <t>完成</t>
  </si>
  <si>
    <t>成功</t>
  </si>
  <si>
    <t>普通</t>
  </si>
  <si>
    <t>20170604</t>
  </si>
  <si>
    <t>000000</t>
  </si>
  <si>
    <t>313100000013</t>
  </si>
  <si>
    <t>FIN</t>
  </si>
  <si>
    <t>S</t>
  </si>
  <si>
    <t>P</t>
  </si>
  <si>
    <t>6226200101707181</t>
  </si>
  <si>
    <t>中国民生银行总行</t>
  </si>
  <si>
    <t>305100000013</t>
  </si>
  <si>
    <t>患者 null 自助机退款 496 元！</t>
  </si>
  <si>
    <t>5187187016768888</t>
  </si>
  <si>
    <t>广东省深圳市</t>
  </si>
  <si>
    <t>20170605</t>
  </si>
  <si>
    <t>308584000013</t>
  </si>
  <si>
    <t>患者 null 自助机退款 500 元！</t>
  </si>
  <si>
    <t>6226580071173229</t>
  </si>
  <si>
    <t>中国光大银行</t>
  </si>
  <si>
    <t>车兴菊</t>
  </si>
  <si>
    <t>303100000006</t>
  </si>
  <si>
    <t>患者 null 自助机退款 2000 元！</t>
  </si>
  <si>
    <t>患者 崔立斌 自助机退款 100 元！</t>
  </si>
  <si>
    <t>6214850113763749</t>
  </si>
  <si>
    <t>20170606</t>
  </si>
  <si>
    <t>患者 崔立斌 自助机退款 50 元！</t>
  </si>
  <si>
    <t>患者 崔立斌 自助机退款 1 元！</t>
  </si>
  <si>
    <t>患者 崔立斌 自助机退款 149 元！</t>
  </si>
  <si>
    <t>患者 王敏 自助机退款 3300 元！</t>
  </si>
  <si>
    <t>6236683860004357500</t>
  </si>
  <si>
    <t>中国建设银行总行(不受理个人业务)</t>
  </si>
  <si>
    <t>105100000017</t>
  </si>
  <si>
    <t>患者 白鸽 自助机退款 2000 元！</t>
  </si>
  <si>
    <t>6212262517000998881</t>
  </si>
  <si>
    <t>中国工商银行总行清算中心</t>
  </si>
  <si>
    <t>102100099996</t>
  </si>
  <si>
    <t>患者 鲁雁 自助机退款 2016 元！</t>
  </si>
  <si>
    <t>6222082502003147949</t>
  </si>
  <si>
    <t>患者 赵振羽 自助机退款 5000 元！</t>
  </si>
  <si>
    <t>6236683860003386252</t>
  </si>
  <si>
    <t>患者 曾忠玉 自助机退款 367 元！</t>
  </si>
  <si>
    <t>6217987300001442933</t>
  </si>
  <si>
    <t>中国邮政储蓄银行总行</t>
  </si>
  <si>
    <t>403100000004</t>
  </si>
  <si>
    <t>患者 王雯雯 自助机退款 3000 元！</t>
  </si>
  <si>
    <t>6216612700001277079</t>
  </si>
  <si>
    <t>中国银行总行</t>
  </si>
  <si>
    <t>104100000004</t>
  </si>
  <si>
    <t>患者 毛旭丽 自助机退款 500 元！</t>
  </si>
  <si>
    <t>4392268321756695</t>
  </si>
  <si>
    <t>患者 王晓凤 自助机退款 364 元！</t>
  </si>
  <si>
    <t>6225970038990545</t>
  </si>
  <si>
    <t>退票</t>
  </si>
  <si>
    <t>B</t>
  </si>
  <si>
    <t>R</t>
  </si>
  <si>
    <t>患者 张艳 自助机退款 196 元！</t>
  </si>
  <si>
    <t>6217852700010568317</t>
  </si>
  <si>
    <t>患者 李达 自助机退款 739 元！</t>
  </si>
  <si>
    <t>6226961901565612</t>
  </si>
  <si>
    <t>nullnull</t>
  </si>
  <si>
    <t>中信银行总行管理部（不受理储蓄业务）</t>
  </si>
  <si>
    <t>302100011000</t>
  </si>
  <si>
    <t>患者 杨炳辉 自助机退款 8870 元！</t>
  </si>
  <si>
    <t>6221551892440381</t>
  </si>
  <si>
    <t>平安银行</t>
  </si>
  <si>
    <t>杨炳辉</t>
  </si>
  <si>
    <t>307584007998</t>
  </si>
  <si>
    <t>患者 杨明坤 自助机退款 15 元！</t>
  </si>
  <si>
    <t>6282880013036406</t>
  </si>
  <si>
    <t>患者 余红超 自助机退款 495 元！</t>
  </si>
  <si>
    <t>6217997020002397666</t>
  </si>
  <si>
    <t>余红超</t>
  </si>
  <si>
    <t>患者 李云花 自助机退款 6000 元！</t>
  </si>
  <si>
    <t>6227003862040024807</t>
  </si>
  <si>
    <t>患者 王永 自助机退款 770 元！</t>
  </si>
  <si>
    <t>6228480861108689410</t>
  </si>
  <si>
    <t>中国农业银行资金清算中心</t>
  </si>
  <si>
    <t>103100000026</t>
  </si>
  <si>
    <t>患者 张明勇 自助机退款 4000 元！</t>
  </si>
  <si>
    <t>6217003880001873070</t>
  </si>
  <si>
    <t>张明勇</t>
  </si>
  <si>
    <t>患者 陈龙巧 自助机退款 2866 元！</t>
  </si>
  <si>
    <t>6217003890001851042</t>
  </si>
  <si>
    <t>患者 丁开府 自助机退款 4500 元！</t>
  </si>
  <si>
    <t>患者 冯蓉 自助机退款 364 元！</t>
  </si>
  <si>
    <t>6226019922285528</t>
  </si>
  <si>
    <t>患者 黄永辉 自助机退款 1700 元！</t>
  </si>
  <si>
    <t>6217007160000700855</t>
  </si>
  <si>
    <t>黄永辉</t>
  </si>
  <si>
    <t>患者 唐锋 自助机退款 430 元！</t>
  </si>
  <si>
    <t>6217007170004544720</t>
  </si>
  <si>
    <t>唐锋</t>
  </si>
  <si>
    <t>患者 谭源波 自助机退款 494 元！</t>
  </si>
  <si>
    <t>6212262502002593567</t>
  </si>
  <si>
    <t>患者 何月娥 自助机退款 200 元！</t>
  </si>
  <si>
    <t>6228481931142776611</t>
  </si>
  <si>
    <t>患者 沈敏锐 自助机退款 220 元！</t>
  </si>
  <si>
    <t>6227004022020139708</t>
  </si>
  <si>
    <t>患者 张建航 自助机退款 1994 元！</t>
  </si>
  <si>
    <t>6228483348588334375</t>
  </si>
  <si>
    <t>张建航</t>
  </si>
  <si>
    <t>患者 杨露 自助机退款 2900 元！</t>
  </si>
  <si>
    <t>6226388008120721</t>
  </si>
  <si>
    <t>华夏银行股份有限公司总行</t>
  </si>
  <si>
    <t>304100040000</t>
  </si>
  <si>
    <t>患者 邱萍 自助机退款 500 元！</t>
  </si>
  <si>
    <t>6283070035872108</t>
  </si>
  <si>
    <t>云南省昆明市</t>
  </si>
  <si>
    <t>云南省农村信用社联合社</t>
  </si>
  <si>
    <t>患��� 邱萍 自助机退款 500 元！</t>
  </si>
  <si>
    <t>402731005508</t>
  </si>
  <si>
    <t>Y</t>
  </si>
  <si>
    <t>患者 张艳 自助机退款 291 元！</t>
  </si>
  <si>
    <t>6228480868590652772</t>
  </si>
  <si>
    <t>患者 杨天秀 自助机退款 2104 元！</t>
  </si>
  <si>
    <t>6228483611059200817</t>
  </si>
  <si>
    <t>患者 黄斐 自助机退款 744 元！</t>
  </si>
  <si>
    <t>6228483611060439313</t>
  </si>
  <si>
    <t>黄斐</t>
  </si>
  <si>
    <t>患者 曹志忠 自助机退款 39 元！</t>
  </si>
  <si>
    <t>6228483978160459974</t>
  </si>
  <si>
    <t>患者 林蓉 自助机退款 440 元！</t>
  </si>
  <si>
    <t>6212262502003132357</t>
  </si>
  <si>
    <t>林蓉</t>
  </si>
  <si>
    <t>患者 常国栋 自助机退款 1187 元！</t>
  </si>
  <si>
    <t>6217003860008204685</t>
  </si>
  <si>
    <t>患者 孙伟娟 自助机退款 1300 元！</t>
  </si>
  <si>
    <t>6225758209763175</t>
  </si>
  <si>
    <t>患者 刘平 自助机退款 130 元！</t>
  </si>
  <si>
    <t>6228481938614755171</t>
  </si>
  <si>
    <t>患者 田春燕 自助机退款 232 元！</t>
  </si>
  <si>
    <t>6217921273411051</t>
  </si>
  <si>
    <t>上海市上海市</t>
  </si>
  <si>
    <t>上海浦东发展银行</t>
  </si>
  <si>
    <t>田春燕</t>
  </si>
  <si>
    <t>310290000013</t>
  </si>
  <si>
    <t>患者 杨开兰 自助机退款 723 元！</t>
  </si>
  <si>
    <t>6222082502003752235</t>
  </si>
  <si>
    <t>杨开兰</t>
  </si>
  <si>
    <t>患者 白红 自助机退款 94 元！</t>
  </si>
  <si>
    <t>6228451198001586475</t>
  </si>
  <si>
    <t>20170607</t>
  </si>
  <si>
    <t>患者 郑佳 自助机退款 140 元！</t>
  </si>
  <si>
    <t>6222520597438817</t>
  </si>
  <si>
    <t>交通银行</t>
  </si>
  <si>
    <t>301290000007</t>
  </si>
  <si>
    <t>患者 宋绍安 自助机退款 1000 元！</t>
  </si>
  <si>
    <t>6232082800008439744</t>
  </si>
  <si>
    <t>患者 李自英 自助机退款 260 元！</t>
  </si>
  <si>
    <t>6222082410002337075</t>
  </si>
  <si>
    <t>李自英</t>
  </si>
  <si>
    <t>患者 陈玲 自助机退款 181 元！</t>
  </si>
  <si>
    <t>6225768753011335</t>
  </si>
  <si>
    <t>患者 马晖 自助机退款 10 元！</t>
  </si>
  <si>
    <t>6214680033688746</t>
  </si>
  <si>
    <t>患者 洪金剑 自助机退款 200 元！</t>
  </si>
  <si>
    <t>6226230309266243</t>
  </si>
  <si>
    <t>患者 朱敏 自助机退款 1683 元！</t>
  </si>
  <si>
    <t>患者 王玉兰 自助机退款 100 元！</t>
  </si>
  <si>
    <t>6221560689100223</t>
  </si>
  <si>
    <t>患者 单继萍 自助机退款 194 元！</t>
  </si>
  <si>
    <t>4392268387346233</t>
  </si>
  <si>
    <t>患者 陈玲 自助机退款 472 元！</t>
  </si>
  <si>
    <t>患者 耿荣辉 自助机退款 738 元！</t>
  </si>
  <si>
    <t>6225758300663159</t>
  </si>
  <si>
    <t>耿荣辉</t>
  </si>
  <si>
    <t>患者 李磊磊 自助机退款 189 元！</t>
  </si>
  <si>
    <t>6258020100063639</t>
  </si>
  <si>
    <t>李磊磊</t>
  </si>
  <si>
    <t>患者 王榜敏 自助机退款 460 元！</t>
  </si>
  <si>
    <t>6228481198094000271</t>
  </si>
  <si>
    <t>患者 颜晓月 自助机退款 100 元！</t>
  </si>
  <si>
    <t>6221682912953713</t>
  </si>
  <si>
    <t>患者 李舜莹 自助机退款 12 元！</t>
  </si>
  <si>
    <t>4392260023405200</t>
  </si>
  <si>
    <t>患者 丁扣荣 自助机退款 192 元！</t>
  </si>
  <si>
    <t>6217788302400535912</t>
  </si>
  <si>
    <t>安徽省合肥市</t>
  </si>
  <si>
    <t>安徽省农村信用社联合社资金清算中心（不转汇）</t>
  </si>
  <si>
    <t>402361018886</t>
  </si>
  <si>
    <t>患者 陈红涛 自助机退款 1427 元！</t>
  </si>
  <si>
    <t>6228480868423090075</t>
  </si>
  <si>
    <t>患者 毕小萍 自助机退款 3922 元！</t>
  </si>
  <si>
    <t>6217902700002162012</t>
  </si>
  <si>
    <t>患者 黄馨 自助机退款 179 元！</t>
  </si>
  <si>
    <t>6225750016552529</t>
  </si>
  <si>
    <t>患者 李正业 自助机退款 1000 元！</t>
  </si>
  <si>
    <t>6212262511000098636</t>
  </si>
  <si>
    <t>患者 杨永柳 自助机退款 670 元！</t>
  </si>
  <si>
    <t>6217852700004429229</t>
  </si>
  <si>
    <t>患者 刀文艳 自助机退款 68 元！</t>
  </si>
  <si>
    <t>6228483311024860213</t>
  </si>
  <si>
    <t>患者 郭沁芳 自助机退款 870 元！</t>
  </si>
  <si>
    <t>6259588686022517</t>
  </si>
  <si>
    <t>郭沁芳</t>
  </si>
  <si>
    <t>患者 李俊东 自助机退款 123 元！</t>
  </si>
  <si>
    <t>6212262502013687911</t>
  </si>
  <si>
    <t>患者 李秋逸 自助机退款 300 元！</t>
  </si>
  <si>
    <t>6228483336284740565</t>
  </si>
  <si>
    <t>患者 邵华 自助机退款 4300 元！</t>
  </si>
  <si>
    <t>6228484148597206377</t>
  </si>
  <si>
    <t>患者 李鸿 自助机退款 500 元！</t>
  </si>
  <si>
    <t>5218995111584841</t>
  </si>
  <si>
    <t>患者 和惠娟 自助机退款 1897 元！</t>
  </si>
  <si>
    <t>6217003980000719959</t>
  </si>
  <si>
    <t>患者 陈峰云 自助机退款 91 元！</t>
  </si>
  <si>
    <t>4392268386414636</t>
  </si>
  <si>
    <t>患者 张元园 自助机退款 490 元！</t>
  </si>
  <si>
    <t>6227007160110091632</t>
  </si>
  <si>
    <t>患者 庄凤玲 自助机退款 1355 元！</t>
  </si>
  <si>
    <t>6228360012463270</t>
  </si>
  <si>
    <t>患者 王小燕 自助机退款 92 元！</t>
  </si>
  <si>
    <t>6221550371682349</t>
  </si>
  <si>
    <t>王小燕</t>
  </si>
  <si>
    <t>患者 陈贵梅 自助机退款 676 元！</t>
  </si>
  <si>
    <t>6217003970000414677</t>
  </si>
  <si>
    <t>患者 杨继英 自助机退款 19 元！</t>
  </si>
  <si>
    <t>6217003950002126966</t>
  </si>
  <si>
    <t>杨继英</t>
  </si>
  <si>
    <t>患者 杨小凤 自助机退款 818 元！</t>
  </si>
  <si>
    <t>6226192201621794</t>
  </si>
  <si>
    <t>患者 陈万荣 自助机退款 96 元！</t>
  </si>
  <si>
    <t>4518109219021157</t>
  </si>
  <si>
    <t>患者 张粉荣 自助机退款 36 元！</t>
  </si>
  <si>
    <t>6217003920000978254</t>
  </si>
  <si>
    <t>患者 王晶 自助机退款 1500 元！</t>
  </si>
  <si>
    <t>6217003920000800870</t>
  </si>
  <si>
    <t>患者 唐乙 自助机退款 7000 元！</t>
  </si>
  <si>
    <t>6228483318585664173</t>
  </si>
  <si>
    <t>唐乙</t>
  </si>
  <si>
    <t>患者 管家元 自助机退款 200 元！</t>
  </si>
  <si>
    <t>6222530596483326</t>
  </si>
  <si>
    <t>患者 王敏 自助机退款 1000 元！</t>
  </si>
  <si>
    <t>6282880035870402</t>
  </si>
  <si>
    <t>患者 王敏 自助机退款 7066 元！</t>
  </si>
  <si>
    <t>患者 陶九英 自助机退款 500 元！</t>
  </si>
  <si>
    <t>6221551889365575</t>
  </si>
  <si>
    <t>20170608</t>
  </si>
  <si>
    <t>患者 汪宗菊 自助机退款 130 元！</t>
  </si>
  <si>
    <t>6259654240256130</t>
  </si>
  <si>
    <t>汪宗菊</t>
  </si>
  <si>
    <t>患者 胡廷慧 自助机退款 34 元！</t>
  </si>
  <si>
    <t>6214600180007198729</t>
  </si>
  <si>
    <t>贵州银行股份有限公司</t>
  </si>
  <si>
    <t>胡廷慧</t>
  </si>
  <si>
    <t>313701099012</t>
  </si>
  <si>
    <t>患者 关蕊 自助机退款 300 元！</t>
  </si>
  <si>
    <t>6214852601758306</t>
  </si>
  <si>
    <t>患者 陈瑞 自助机退款 500 元！</t>
  </si>
  <si>
    <t>6222620590005238708</t>
  </si>
  <si>
    <t>患者 张苹 自助机退款 20 元！</t>
  </si>
  <si>
    <t>4392260803971447</t>
  </si>
  <si>
    <t>张苹</t>
  </si>
  <si>
    <t>0911353929</t>
  </si>
  <si>
    <t>患者 张苹 自助机退款 14 元！</t>
  </si>
  <si>
    <t>0911355347</t>
  </si>
  <si>
    <t>患者 陈培澍 自助机退款 130 元！</t>
  </si>
  <si>
    <t>6259650806605744</t>
  </si>
  <si>
    <t>患者 舒雪梅 自助机退款 500 元！</t>
  </si>
  <si>
    <t>6212262505000535332</t>
  </si>
  <si>
    <t>舒雪梅</t>
  </si>
  <si>
    <t>患者 李蓉蓉 自助机退款 159 元！</t>
  </si>
  <si>
    <t>6214858712350511</t>
  </si>
  <si>
    <t>患者 窦龙光 自助机退款 1900 元！</t>
  </si>
  <si>
    <t>4895920327341649</t>
  </si>
  <si>
    <t>患者 肖军林 自助机退款 1244 元！</t>
  </si>
  <si>
    <t>6217231208005672450</t>
  </si>
  <si>
    <t>患者 侯力刚 自助机退款 86 元！</t>
  </si>
  <si>
    <t>6217003860023253717</t>
  </si>
  <si>
    <t>患者 孔令琼 自助机退款 500 元！</t>
  </si>
  <si>
    <t>6282880039418893</t>
  </si>
  <si>
    <t>患者 任忠琴 自助机退款 9000 元！</t>
  </si>
  <si>
    <t>6217997071002466860</t>
  </si>
  <si>
    <t>患者 赖进虎 自助机退款 84 元！</t>
  </si>
  <si>
    <t>6217996710002886673</t>
  </si>
  <si>
    <t>赖进虎</t>
  </si>
  <si>
    <t>患者 何石存 自助机退款 500 元！</t>
  </si>
  <si>
    <t>6228483618423920277</t>
  </si>
  <si>
    <t>患者 李兴炳 自助机退款 500 元！</t>
  </si>
  <si>
    <t>6217997300004895408</t>
  </si>
  <si>
    <t>患者 仇蕊 自助机退款 278 元！</t>
  </si>
  <si>
    <t>6217997300020475235</t>
  </si>
  <si>
    <t>患者 黄啟芸 自助机退款 34 元！</t>
  </si>
  <si>
    <t>6226230205117839</t>
  </si>
  <si>
    <t>患者 肖亮 自助机退款 500 元！</t>
  </si>
  <si>
    <t>5324506023529492</t>
  </si>
  <si>
    <t>患者 肖侠 自助机退款 1094 元！</t>
  </si>
  <si>
    <t>6226098711962331</t>
  </si>
  <si>
    <t>患者 周建民 自助机退款 64 元！</t>
  </si>
  <si>
    <t>6228480868129159174</t>
  </si>
  <si>
    <t>患者 李丽菊 自助机退款 113 元！</t>
  </si>
  <si>
    <t>6228481920500023112</t>
  </si>
  <si>
    <t>患者 王雪梅 自助机退款 730 元！</t>
  </si>
  <si>
    <t>6228483348602331670</t>
  </si>
  <si>
    <t>患者 杨春艳 自助机退款 816 元！</t>
  </si>
  <si>
    <t>6228413863020416064</t>
  </si>
  <si>
    <t>患者 孟晓峰 自助机退款 500 元！</t>
  </si>
  <si>
    <t>6282889219008283</t>
  </si>
  <si>
    <t>孟晓峰</t>
  </si>
  <si>
    <t>患者 张敏 自助机退款 66 元！</t>
  </si>
  <si>
    <t>6221551895000992</t>
  </si>
  <si>
    <t>患者 金建伊 自助机退款 380 元！</t>
  </si>
  <si>
    <t>6228450868005597576</t>
  </si>
  <si>
    <t>患者 张温岗 自助机退款 1415 元！</t>
  </si>
  <si>
    <t>6217003860012269583</t>
  </si>
  <si>
    <t>张温岗</t>
  </si>
  <si>
    <t>患者 夏祥生 自助机退款 4722 元！</t>
  </si>
  <si>
    <t>6283885168606761</t>
  </si>
  <si>
    <t>患者 杨思雨 自助机退款 100 元！</t>
  </si>
  <si>
    <t>6225768745939940</t>
  </si>
  <si>
    <t>患者 田珈溪 自助机退款 167 元！</t>
  </si>
  <si>
    <t>6222520597986948</t>
  </si>
  <si>
    <t>患者 焦瑜 自助机退款 700 元！</t>
  </si>
  <si>
    <t>6228480868597254374</t>
  </si>
  <si>
    <t>患者 金红彬 自助机退款 54 元！</t>
  </si>
  <si>
    <t>6227003940330172278</t>
  </si>
  <si>
    <t>患者 刘振业 自助机退款 200 元！</t>
  </si>
  <si>
    <t>6212262002010975328</t>
  </si>
  <si>
    <t>刘振业</t>
  </si>
  <si>
    <t>患者 罗菁 自助机退款 663 元！</t>
  </si>
  <si>
    <t>6212262505003186729</t>
  </si>
  <si>
    <t>患者 陈龙梅 自助机退款 2691 元！</t>
  </si>
  <si>
    <t>6212262517001577692</t>
  </si>
  <si>
    <t>患者 李静茹 自助机退款 38 元！</t>
  </si>
  <si>
    <t>6230580000002907348</t>
  </si>
  <si>
    <t>李静茹</t>
  </si>
  <si>
    <t>患者 尤惠凤 自助机退款 1000 元！</t>
  </si>
  <si>
    <t>6217003860005837099</t>
  </si>
  <si>
    <t>患者 曾四妹 自助机退款 28 元！</t>
  </si>
  <si>
    <t>6228483868607266779</t>
  </si>
  <si>
    <t>患者 毛培仙 自助机退款 96 元！</t>
  </si>
  <si>
    <t>6228483618556292973</t>
  </si>
  <si>
    <t>患者 李忠全 自助机退款 20 元！</t>
  </si>
  <si>
    <t>6212262502006630225</t>
  </si>
  <si>
    <t>李忠全</t>
  </si>
  <si>
    <t>患者 李忠全 自助机退款 14 元！</t>
  </si>
  <si>
    <t>患者 朱恩亮 自助机退款 200 元！</t>
  </si>
  <si>
    <t>6222620590005016583</t>
  </si>
  <si>
    <t>朱恩亮</t>
  </si>
  <si>
    <t>20170609</t>
  </si>
  <si>
    <t>患者 李国伟 自助机退款 1014 元！</t>
  </si>
  <si>
    <t>622908473425908111</t>
  </si>
  <si>
    <t>福建省福州市</t>
  </si>
  <si>
    <t>兴业银行总行</t>
  </si>
  <si>
    <t>309391000011</t>
  </si>
  <si>
    <t>患者 腾新星 自助机退款 779 元！</t>
  </si>
  <si>
    <t>6225757540066462</t>
  </si>
  <si>
    <t>患者 岑欣竹 自助机退款 7900 元！</t>
  </si>
  <si>
    <t>6228930001168481806</t>
  </si>
  <si>
    <t>贵州省贵阳市</t>
  </si>
  <si>
    <t>贵州省农村信用社联合社</t>
  </si>
  <si>
    <t>402701002999</t>
  </si>
  <si>
    <t>患者 马艳熙 自助机退款 1782 元！</t>
  </si>
  <si>
    <t>6259656241882582</t>
  </si>
  <si>
    <t>患者 和艳玲 自助机退款 280 元！</t>
  </si>
  <si>
    <t>6228480866201005760</t>
  </si>
  <si>
    <t>患者 李鹏 自助机退款 1000 元！</t>
  </si>
  <si>
    <t>6212262511000218283</t>
  </si>
  <si>
    <t>李鹏</t>
  </si>
  <si>
    <t>患者 谢彩芳 自助机退款 990 元！</t>
  </si>
  <si>
    <t>6259588893021971</t>
  </si>
  <si>
    <t>患者 杨超 自助机退款 1600 元！</t>
  </si>
  <si>
    <t>6217852700013336084</t>
  </si>
  <si>
    <t>杨超</t>
  </si>
  <si>
    <t>患者 何欢 自助机退款 1800 元！</t>
  </si>
  <si>
    <t>6228483861102125210</t>
  </si>
  <si>
    <t>患者 常琰 自助机退款 115 元！</t>
  </si>
  <si>
    <t>6228483868403466573</t>
  </si>
  <si>
    <t>患者 赵鑫元 自助机退款 300 元！</t>
  </si>
  <si>
    <t>6214838712528985</t>
  </si>
  <si>
    <t>患者 邵华 自助机退款 500 元！</t>
  </si>
  <si>
    <t>6216616207004258771</t>
  </si>
  <si>
    <t>患者 饶燕 自助机退款 203 元！</t>
  </si>
  <si>
    <t>6251530473748209</t>
  </si>
  <si>
    <t>中国银联股份有限公司</t>
  </si>
  <si>
    <t>饶燕</t>
  </si>
  <si>
    <t>905290000008</t>
  </si>
  <si>
    <t>患者 邱继林 自助机退款 94 元！</t>
  </si>
  <si>
    <t>6215683100011182078</t>
  </si>
  <si>
    <t>邱继林</t>
  </si>
  <si>
    <t>患者 陈朝玲 自助机退款 155 元！</t>
  </si>
  <si>
    <t>6283174240469898</t>
  </si>
  <si>
    <t>患者 廖进艳 自助机退款 1300 元！</t>
  </si>
  <si>
    <t>5187187014075898</t>
  </si>
  <si>
    <t>患者 韩应仙 自助机退款 496 元！</t>
  </si>
  <si>
    <t>6222022513000312629</t>
  </si>
  <si>
    <t>患者 杨玥 自助机退款 447 元！</t>
  </si>
  <si>
    <t>5218997153981281</t>
  </si>
  <si>
    <t>患者 何永生 自助机退款 1 元！</t>
  </si>
  <si>
    <t>6217003860019839206</t>
  </si>
  <si>
    <t>患者 龙海青 自助机退款 13 元！</t>
  </si>
  <si>
    <t>6212262502002071796</t>
  </si>
  <si>
    <t>患者 龙海青 自助机退款 23 元！</t>
  </si>
  <si>
    <t>患者 魏娜倮 自助机退款 800 元！</t>
  </si>
  <si>
    <t>6228483318593211777</t>
  </si>
  <si>
    <t>患者 陈浩 自助机退款 889 元！</t>
  </si>
  <si>
    <t>6212262502015242368</t>
  </si>
  <si>
    <t>患者 黄丽红 自助机退款 844 元！</t>
  </si>
  <si>
    <t>6222082502006247340</t>
  </si>
  <si>
    <t>患者 何礼书 自助机退款 370 元！</t>
  </si>
  <si>
    <t>6228930001125829618</t>
  </si>
  <si>
    <t>患者 何礼书 自助机退款 800 元！</t>
  </si>
  <si>
    <t>患者 罗小丽 自助机退款 152 元！</t>
  </si>
  <si>
    <t>6222520591091695</t>
  </si>
  <si>
    <t>罗小丽</t>
  </si>
  <si>
    <t>患者 王文淞 自助机退款 20 元！</t>
  </si>
  <si>
    <t>6217997300005571636</t>
  </si>
  <si>
    <t>患者 鲁志波 自助机退款 32 元！</t>
  </si>
  <si>
    <t>6228480868045824471</t>
  </si>
  <si>
    <t>患者 王天绍 自助机退款 44 元！</t>
  </si>
  <si>
    <t>6228480868349491878</t>
  </si>
  <si>
    <t>患者 赵继兰 自助机退款 569 元！</t>
  </si>
  <si>
    <t>6217232410000189972</t>
  </si>
  <si>
    <t>患者 赵继兰 自助机退款 811 元！</t>
  </si>
  <si>
    <t>患者 孔令兰 自助机退款 459 元！</t>
  </si>
  <si>
    <t>6212262409003838076</t>
  </si>
  <si>
    <t>患者 白飞飞 自助机退款 400 元！</t>
  </si>
  <si>
    <t>6212262517002609262</t>
  </si>
  <si>
    <t>白飞飞</t>
  </si>
  <si>
    <t>患者 白仰少 自助机退款 868 元！</t>
  </si>
  <si>
    <t>6259960059963983</t>
  </si>
  <si>
    <t>白仰少</t>
  </si>
  <si>
    <t>0913772219</t>
  </si>
  <si>
    <t>患者 李琼 自助机退款 1760 元！</t>
  </si>
  <si>
    <t>6222530597152136</t>
  </si>
  <si>
    <t>患者 彭卫 自助机退款 603 元！</t>
  </si>
  <si>
    <t>6229224680466107</t>
  </si>
  <si>
    <t>彭卫</t>
  </si>
  <si>
    <t>患者 朱富贵 自助机退款 800 元！</t>
  </si>
  <si>
    <t>6212812505001502419</t>
  </si>
  <si>
    <t>患者 陈若兰 自助机退款 411 元！</t>
  </si>
  <si>
    <t>6221682255959715</t>
  </si>
  <si>
    <t>患者 施志玲 自助机退款 1000 元！</t>
  </si>
  <si>
    <t>6225757529391477</t>
  </si>
  <si>
    <t>患者 罗晶 自助机退款 833 元！</t>
  </si>
  <si>
    <t>6217003860020521637</t>
  </si>
  <si>
    <t>患者 唐乙 自助机退款 600 元！</t>
  </si>
  <si>
    <t>患者 陈青凡 自助机退款 454 元！</t>
  </si>
  <si>
    <t>6250868594682100</t>
  </si>
  <si>
    <t>陈青凡</t>
  </si>
  <si>
    <t>患者 姚宇涛 自助机退款 7000 元！</t>
  </si>
  <si>
    <t>6217852700013791106</t>
  </si>
  <si>
    <t>姚宇涛</t>
  </si>
  <si>
    <t>20170610</t>
  </si>
  <si>
    <t>患者 邱如海 自助机退款 606 元！</t>
  </si>
  <si>
    <t>6221550896812850</t>
  </si>
  <si>
    <t>患者 明朝国 自助机退款 2200 元！</t>
  </si>
  <si>
    <t>6228480868674189477</t>
  </si>
  <si>
    <t>患者 高兴东 自助机退款 600 元！</t>
  </si>
  <si>
    <t>6217997300060791699</t>
  </si>
  <si>
    <t>患者 郭红光 自助机退款 240 元！</t>
  </si>
  <si>
    <t>6212260200093517288</t>
  </si>
  <si>
    <t>患者 李宗蓉 自助机退款 3200 元！</t>
  </si>
  <si>
    <t>6236683860003050353</t>
  </si>
  <si>
    <t>患者 贾毅 自助机退款 10 元！</t>
  </si>
  <si>
    <t>6214858713978153</t>
  </si>
  <si>
    <t>贾毅</t>
  </si>
  <si>
    <t>患者 杨雅玲 自助机退款 5000 元！</t>
  </si>
  <si>
    <t>6210983910001081637</t>
  </si>
  <si>
    <t>患者 刘蕊 自助机退款 1000 元！</t>
  </si>
  <si>
    <t>6225758381899128</t>
  </si>
  <si>
    <t>患者 王鹤林 自助机退款 523 元！</t>
  </si>
  <si>
    <t>5187180014768638</t>
  </si>
  <si>
    <t>患者 王佐萍 自助机退款 1200 元！</t>
  </si>
  <si>
    <t>6217003860035444692</t>
  </si>
  <si>
    <t>王佐萍</t>
  </si>
  <si>
    <t>患者 赵泽莉 自助机退款 481 元！</t>
  </si>
  <si>
    <t>6228483868502349571</t>
  </si>
  <si>
    <t>赵泽莉</t>
  </si>
  <si>
    <t>患者 韦宁安 自助机退款 500 元！</t>
  </si>
  <si>
    <t>6282880013006201</t>
  </si>
  <si>
    <t>韦宁安</t>
  </si>
  <si>
    <t>患者 韦宁安 自助机退款 700 元！</t>
  </si>
  <si>
    <t>患者 彭端求 自助机退款 1000 元！</t>
  </si>
  <si>
    <t>6217995620001456900</t>
  </si>
  <si>
    <t>彭端求</t>
  </si>
  <si>
    <t>患者 孔维勇 自助机退款 236 元！</t>
  </si>
  <si>
    <t>6214838710286461</t>
  </si>
  <si>
    <t>患者 张庆蓉 自助机退款 4000 元！</t>
  </si>
  <si>
    <t>6225768769122225</t>
  </si>
  <si>
    <t>患者 沐俊慧 自助机退款 700 元！</t>
  </si>
  <si>
    <t>6236683860003551509</t>
  </si>
  <si>
    <t>沐俊慧</t>
  </si>
  <si>
    <t>患者 公志荣 自助机退款 1268 元！</t>
  </si>
  <si>
    <t>6228483300670059519</t>
  </si>
  <si>
    <t>患者 姚灵芝 自助机退款 1694 元！</t>
  </si>
  <si>
    <t>患者 王继华 自助机退款 600 元！</t>
  </si>
  <si>
    <t>6259960059199661</t>
  </si>
  <si>
    <t>患者 何小会 自助机退款 2000 元！</t>
  </si>
  <si>
    <t>6214600180006920669</t>
  </si>
  <si>
    <t>患者 巴正财 自助机退款 1556 元！</t>
  </si>
  <si>
    <t>6214858712866706</t>
  </si>
  <si>
    <t>巴正财</t>
  </si>
  <si>
    <t>患者 罗焰 自助机退款 996 元！</t>
  </si>
  <si>
    <t>6217003860002597688</t>
  </si>
  <si>
    <t>患者 印乙芳 自助机退款 65 元！</t>
  </si>
  <si>
    <t>6217003860007414988</t>
  </si>
  <si>
    <t>患者 莫郑雄 自助机退款 1000 元！</t>
  </si>
  <si>
    <t>6282880082579054</t>
  </si>
  <si>
    <t>患者 何婷 自助机退款 1000 元！</t>
  </si>
  <si>
    <t>患者 徐永金 自助机退款 61 元！</t>
  </si>
  <si>
    <t>6226621301168348</t>
  </si>
  <si>
    <t>徐永金</t>
  </si>
  <si>
    <t>患者 海富丽 自助机退款 1004 元！</t>
  </si>
  <si>
    <t>6228483618596719670</t>
  </si>
  <si>
    <t>患者 彭飞 自助机退款 530 元！</t>
  </si>
  <si>
    <t>6228481938304795073</t>
  </si>
  <si>
    <t>彭飞</t>
  </si>
  <si>
    <t>患者 王桂英 自助机退款 1000 元！</t>
  </si>
  <si>
    <t>6221551801691488</t>
  </si>
  <si>
    <t>患者 王桂英 自助机退款 200 元！</t>
  </si>
  <si>
    <t>患者 杨永林 自助机退款 382 元！</t>
  </si>
  <si>
    <t>6236683920000016318</t>
  </si>
  <si>
    <t>杨永林</t>
  </si>
  <si>
    <t>患者 严韩 自助机退款 4400 元！</t>
  </si>
  <si>
    <t>6212882502000636475</t>
  </si>
  <si>
    <t>严韩</t>
  </si>
  <si>
    <t>患者 饶丽 自助机退款 100 元！</t>
  </si>
  <si>
    <t>5105290027300086</t>
  </si>
  <si>
    <t>患者 熊浩 自助机退款 100 元！</t>
  </si>
  <si>
    <t>6226222203474593</t>
  </si>
  <si>
    <t>熊浩</t>
  </si>
  <si>
    <t>20170611</t>
  </si>
  <si>
    <t>患者 施平泽 自助机退款 419 元！</t>
  </si>
  <si>
    <t>6283078050440107</t>
  </si>
  <si>
    <t>施平泽</t>
  </si>
  <si>
    <t>0914587779</t>
  </si>
  <si>
    <t>患者 刘庆 自助机退款 2000 元！</t>
  </si>
  <si>
    <t>6221550351881333</t>
  </si>
  <si>
    <t>刘庆</t>
  </si>
  <si>
    <t>0914689603</t>
  </si>
  <si>
    <t>患者 张玉 自助机退款 99 元！</t>
  </si>
  <si>
    <t>6228482449181053874</t>
  </si>
  <si>
    <t>患者 孙建林 自助机退款 19 元！</t>
  </si>
  <si>
    <t>6221551890327226</t>
  </si>
  <si>
    <t>孙建林</t>
  </si>
  <si>
    <t>0914800914</t>
  </si>
  <si>
    <t>HIS金额</t>
    <phoneticPr fontId="3" type="noConversion"/>
  </si>
  <si>
    <t>是否平</t>
    <phoneticPr fontId="3" type="noConversion"/>
  </si>
  <si>
    <t>招行金额</t>
    <phoneticPr fontId="3" type="noConversion"/>
  </si>
  <si>
    <t>SR17060300000027</t>
    <phoneticPr fontId="3" type="noConversion"/>
  </si>
  <si>
    <t>交易金额</t>
  </si>
  <si>
    <t>是否平</t>
    <phoneticPr fontId="3" type="noConversion"/>
  </si>
  <si>
    <t>状态</t>
    <phoneticPr fontId="3" type="noConversion"/>
  </si>
  <si>
    <t>自助机金额</t>
    <phoneticPr fontId="3" type="noConversion"/>
  </si>
  <si>
    <t>是否平</t>
    <phoneticPr fontId="3" type="noConversion"/>
  </si>
  <si>
    <t>0914587779</t>
    <phoneticPr fontId="3" type="noConversion"/>
  </si>
  <si>
    <t>0914689603</t>
    <phoneticPr fontId="3" type="noConversion"/>
  </si>
  <si>
    <t>状态</t>
    <phoneticPr fontId="3" type="noConversion"/>
  </si>
  <si>
    <t>R</t>
    <phoneticPr fontId="3" type="noConversion"/>
  </si>
  <si>
    <t>招行退款调节表 2017-06-02</t>
  </si>
  <si>
    <t>本日HIS端招行转出</t>
  </si>
  <si>
    <t>招行在途未清算</t>
  </si>
  <si>
    <t>招行当日前清算处理</t>
  </si>
  <si>
    <t>招行测试调整</t>
  </si>
  <si>
    <t>招行退款调节表 2017-06-03</t>
  </si>
  <si>
    <t>招行退款调节表 2017-06-04</t>
  </si>
  <si>
    <t>招行退款调节表 2017-06-06</t>
  </si>
  <si>
    <t>招行退款调节表 2017-06-07</t>
  </si>
  <si>
    <t>招行退款调节表 2017-06-08</t>
  </si>
  <si>
    <t>招行退款调节表 2017-06-09</t>
  </si>
  <si>
    <t>招行退款调节表 2017-06-10</t>
  </si>
  <si>
    <t>招行退款调节表 2017-06-11</t>
  </si>
  <si>
    <t>人行退票</t>
  </si>
  <si>
    <t>招行退款调节表 2017-06-06</t>
    <phoneticPr fontId="3" type="noConversion"/>
  </si>
  <si>
    <t>招行退款调节表 2017-06-07</t>
    <phoneticPr fontId="3" type="noConversion"/>
  </si>
  <si>
    <t>招行退款调节表 2017-06-08</t>
    <phoneticPr fontId="3" type="noConversion"/>
  </si>
  <si>
    <t>招行退款调节表 2017-06-09</t>
    <phoneticPr fontId="3" type="noConversion"/>
  </si>
  <si>
    <t>招行退款调节表 2017-06-10</t>
    <phoneticPr fontId="3" type="noConversion"/>
  </si>
  <si>
    <t>招行金额</t>
    <phoneticPr fontId="3" type="noConversion"/>
  </si>
  <si>
    <t>状态</t>
    <phoneticPr fontId="3" type="noConversion"/>
  </si>
  <si>
    <t>陈浩</t>
    <phoneticPr fontId="3" type="noConversion"/>
  </si>
  <si>
    <t>姚灵芝</t>
    <phoneticPr fontId="3" type="noConversion"/>
  </si>
  <si>
    <t>SR17060900001154</t>
    <phoneticPr fontId="3" type="noConversion"/>
  </si>
  <si>
    <t>SR17061000001392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</si>
</sst>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¥&quot;#,##0.00;&quot;¥&quot;\-#,##0.00"/>
    <numFmt numFmtId="176" formatCode="yyyy/mm/dd\ hh:mm:ss"/>
    <numFmt numFmtId="177" formatCode="&quot;¥&quot;#,##0.00_);[Red]\(&quot;¥&quot;#,##0.00\)"/>
  </numFmts>
  <fonts count="7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49" fontId="6" fillId="0" borderId="0" xfId="0" applyNumberFormat="1" applyFont="1" applyAlignment="1">
      <alignment horizontal="right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4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6" fontId="2" fillId="4" borderId="0" xfId="0" applyNumberFormat="1" applyFont="1" applyFill="1" applyAlignment="1">
      <alignment horizontal="center" vertical="center"/>
    </xf>
    <xf numFmtId="176" fontId="0" fillId="5" borderId="0" xfId="0" applyNumberFormat="1" applyFill="1">
      <alignment vertical="center"/>
    </xf>
    <xf numFmtId="49" fontId="6" fillId="5" borderId="0" xfId="0" applyNumberFormat="1" applyFont="1" applyFill="1" applyAlignment="1">
      <alignment horizontal="right"/>
    </xf>
    <xf numFmtId="49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6" fillId="5" borderId="0" xfId="0" applyFont="1" applyFill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5"/>
  <sheetViews>
    <sheetView topLeftCell="P1" workbookViewId="0">
      <selection activeCell="W19" sqref="W19"/>
    </sheetView>
  </sheetViews>
  <sheetFormatPr defaultRowHeight="13.5"/>
  <cols>
    <col min="1" max="1" width="21" style="23" hidden="1" customWidth="1"/>
    <col min="2" max="2" width="4.5" style="17" customWidth="1"/>
    <col min="3" max="3" width="3.875" customWidth="1"/>
    <col min="4" max="5" width="0" hidden="1" customWidth="1"/>
    <col min="6" max="6" width="25.125" style="23" customWidth="1"/>
    <col min="7" max="7" width="5.75" customWidth="1"/>
    <col min="8" max="9" width="9" hidden="1" customWidth="1"/>
    <col min="11" max="12" width="0" hidden="1" customWidth="1"/>
    <col min="13" max="13" width="0.125" customWidth="1"/>
    <col min="14" max="14" width="8.125" hidden="1" customWidth="1"/>
    <col min="15" max="15" width="17.875" customWidth="1"/>
    <col min="16" max="16" width="7.5" style="23" bestFit="1" customWidth="1"/>
    <col min="17" max="17" width="7.5" bestFit="1" customWidth="1"/>
    <col min="18" max="18" width="28.5" style="23" customWidth="1"/>
    <col min="19" max="19" width="17" customWidth="1"/>
    <col min="22" max="22" width="18.375" customWidth="1"/>
    <col min="23" max="23" width="9.5" customWidth="1"/>
    <col min="24" max="25" width="0" hidden="1" customWidth="1"/>
    <col min="27" max="27" width="9" style="23"/>
  </cols>
  <sheetData>
    <row r="1" spans="1:30">
      <c r="A1"/>
      <c r="B1" t="s">
        <v>1412</v>
      </c>
      <c r="C1" t="s">
        <v>1413</v>
      </c>
      <c r="D1" t="s">
        <v>1414</v>
      </c>
      <c r="E1" t="s">
        <v>1415</v>
      </c>
      <c r="F1" t="s">
        <v>1416</v>
      </c>
      <c r="G1" t="s">
        <v>1417</v>
      </c>
      <c r="H1" t="s">
        <v>1418</v>
      </c>
      <c r="I1" t="s">
        <v>1419</v>
      </c>
      <c r="J1" t="s">
        <v>1420</v>
      </c>
      <c r="K1" t="s">
        <v>1421</v>
      </c>
      <c r="L1" t="s">
        <v>1422</v>
      </c>
      <c r="M1" t="s">
        <v>1423</v>
      </c>
      <c r="N1" t="s">
        <v>1424</v>
      </c>
      <c r="O1" t="s">
        <v>1425</v>
      </c>
      <c r="P1" t="s">
        <v>1426</v>
      </c>
      <c r="Q1" t="s">
        <v>1427</v>
      </c>
      <c r="R1" t="s">
        <v>1428</v>
      </c>
      <c r="S1" t="s">
        <v>1429</v>
      </c>
      <c r="T1" t="s">
        <v>1430</v>
      </c>
      <c r="U1" t="s">
        <v>1431</v>
      </c>
      <c r="V1" t="s">
        <v>1432</v>
      </c>
      <c r="W1" s="23" t="s">
        <v>1433</v>
      </c>
      <c r="X1" t="s">
        <v>1434</v>
      </c>
      <c r="Y1" t="s">
        <v>1435</v>
      </c>
      <c r="Z1" t="s">
        <v>1436</v>
      </c>
      <c r="AA1" s="23" t="s">
        <v>1987</v>
      </c>
      <c r="AB1" s="19" t="s">
        <v>1990</v>
      </c>
      <c r="AC1" s="19" t="s">
        <v>1991</v>
      </c>
      <c r="AD1" s="19" t="s">
        <v>1994</v>
      </c>
    </row>
    <row r="2" spans="1:30" ht="13.5" customHeight="1">
      <c r="A2"/>
      <c r="B2" t="s">
        <v>1437</v>
      </c>
      <c r="C2" t="s">
        <v>1437</v>
      </c>
      <c r="D2" t="s">
        <v>1438</v>
      </c>
      <c r="E2" t="s">
        <v>1439</v>
      </c>
      <c r="F2" t="s">
        <v>1440</v>
      </c>
      <c r="G2" t="s">
        <v>1441</v>
      </c>
      <c r="H2" t="s">
        <v>1442</v>
      </c>
      <c r="I2" t="s">
        <v>1443</v>
      </c>
      <c r="J2" t="s">
        <v>1444</v>
      </c>
      <c r="K2" t="s">
        <v>54</v>
      </c>
      <c r="L2" t="s">
        <v>1445</v>
      </c>
      <c r="M2" t="s">
        <v>1446</v>
      </c>
      <c r="N2" t="s">
        <v>1447</v>
      </c>
      <c r="O2" t="s">
        <v>1448</v>
      </c>
      <c r="P2" t="s">
        <v>1449</v>
      </c>
      <c r="Q2" t="s">
        <v>1437</v>
      </c>
      <c r="R2" t="s">
        <v>1440</v>
      </c>
      <c r="S2" t="s">
        <v>1448</v>
      </c>
      <c r="T2" t="s">
        <v>1450</v>
      </c>
      <c r="U2" t="s">
        <v>1437</v>
      </c>
      <c r="V2" t="s">
        <v>129</v>
      </c>
      <c r="W2" s="23" t="s">
        <v>745</v>
      </c>
      <c r="X2" t="s">
        <v>1451</v>
      </c>
      <c r="Y2" t="s">
        <v>1452</v>
      </c>
      <c r="Z2" t="s">
        <v>1453</v>
      </c>
      <c r="AA2" s="23">
        <v>1</v>
      </c>
      <c r="AB2">
        <f>VLOOKUP(V2,自助退!C:F,4,FALSE)</f>
        <v>1</v>
      </c>
      <c r="AC2" t="str">
        <f>IF(AB2=AA2,"",1)</f>
        <v/>
      </c>
      <c r="AD2" t="str">
        <f>VLOOKUP(V2,自助退!C:I,7,FALSE)</f>
        <v>7</v>
      </c>
    </row>
    <row r="3" spans="1:30" ht="13.5" customHeight="1">
      <c r="A3"/>
      <c r="B3" t="s">
        <v>1437</v>
      </c>
      <c r="C3" t="s">
        <v>1437</v>
      </c>
      <c r="D3" t="s">
        <v>1438</v>
      </c>
      <c r="E3" t="s">
        <v>1439</v>
      </c>
      <c r="F3" t="s">
        <v>1440</v>
      </c>
      <c r="G3" t="s">
        <v>1441</v>
      </c>
      <c r="H3" t="s">
        <v>1454</v>
      </c>
      <c r="I3" t="s">
        <v>1443</v>
      </c>
      <c r="J3" t="s">
        <v>1455</v>
      </c>
      <c r="K3" t="s">
        <v>54</v>
      </c>
      <c r="L3" t="s">
        <v>1445</v>
      </c>
      <c r="M3" t="s">
        <v>1446</v>
      </c>
      <c r="N3" t="s">
        <v>1447</v>
      </c>
      <c r="O3" t="s">
        <v>1448</v>
      </c>
      <c r="P3" t="s">
        <v>1449</v>
      </c>
      <c r="Q3" t="s">
        <v>1437</v>
      </c>
      <c r="R3" t="s">
        <v>1440</v>
      </c>
      <c r="S3" t="s">
        <v>1448</v>
      </c>
      <c r="T3" t="s">
        <v>1456</v>
      </c>
      <c r="U3" t="s">
        <v>1437</v>
      </c>
      <c r="V3" t="s">
        <v>131</v>
      </c>
      <c r="W3" s="23" t="s">
        <v>747</v>
      </c>
      <c r="X3" t="s">
        <v>1451</v>
      </c>
      <c r="Y3" t="s">
        <v>1452</v>
      </c>
      <c r="Z3" t="s">
        <v>1453</v>
      </c>
      <c r="AA3" s="23">
        <v>1</v>
      </c>
      <c r="AB3">
        <f>VLOOKUP(V3,自助退!C:F,4,FALSE)</f>
        <v>1</v>
      </c>
      <c r="AC3" t="str">
        <f t="shared" ref="AC3:AC66" si="0">IF(AB3=AA3,"",1)</f>
        <v/>
      </c>
      <c r="AD3" t="str">
        <f>VLOOKUP(V3,自助退!C:I,7,FALSE)</f>
        <v>7</v>
      </c>
    </row>
    <row r="4" spans="1:30" ht="13.5" customHeight="1">
      <c r="A4"/>
      <c r="B4" t="s">
        <v>1437</v>
      </c>
      <c r="C4" t="s">
        <v>1437</v>
      </c>
      <c r="D4" t="s">
        <v>1438</v>
      </c>
      <c r="E4" t="s">
        <v>1439</v>
      </c>
      <c r="F4" t="s">
        <v>1457</v>
      </c>
      <c r="G4" t="s">
        <v>1441</v>
      </c>
      <c r="H4" t="s">
        <v>1458</v>
      </c>
      <c r="I4" t="s">
        <v>1459</v>
      </c>
      <c r="J4" t="s">
        <v>10</v>
      </c>
      <c r="K4" t="s">
        <v>134</v>
      </c>
      <c r="L4" t="s">
        <v>1445</v>
      </c>
      <c r="M4" t="s">
        <v>1446</v>
      </c>
      <c r="N4" t="s">
        <v>1447</v>
      </c>
      <c r="O4" t="s">
        <v>1460</v>
      </c>
      <c r="P4" t="s">
        <v>1449</v>
      </c>
      <c r="Q4" t="s">
        <v>1437</v>
      </c>
      <c r="R4" t="s">
        <v>1457</v>
      </c>
      <c r="S4" t="s">
        <v>1460</v>
      </c>
      <c r="T4" t="s">
        <v>1461</v>
      </c>
      <c r="U4" t="s">
        <v>1437</v>
      </c>
      <c r="V4" t="s">
        <v>132</v>
      </c>
      <c r="W4" s="23" t="s">
        <v>749</v>
      </c>
      <c r="X4" t="s">
        <v>1451</v>
      </c>
      <c r="Y4" t="s">
        <v>1452</v>
      </c>
      <c r="Z4" t="s">
        <v>1453</v>
      </c>
      <c r="AA4" s="23">
        <v>496</v>
      </c>
      <c r="AB4">
        <f>VLOOKUP(V4,自助退!C:F,4,FALSE)</f>
        <v>496</v>
      </c>
      <c r="AC4" t="str">
        <f t="shared" si="0"/>
        <v/>
      </c>
      <c r="AD4" t="str">
        <f>VLOOKUP(V4,自助退!C:I,7,FALSE)</f>
        <v>7</v>
      </c>
    </row>
    <row r="5" spans="1:30" ht="13.5" customHeight="1">
      <c r="A5"/>
      <c r="B5" t="s">
        <v>1437</v>
      </c>
      <c r="C5" t="s">
        <v>1437</v>
      </c>
      <c r="D5" t="s">
        <v>1438</v>
      </c>
      <c r="E5" t="s">
        <v>1439</v>
      </c>
      <c r="F5" t="s">
        <v>1462</v>
      </c>
      <c r="G5" t="s">
        <v>1441</v>
      </c>
      <c r="H5" t="s">
        <v>1463</v>
      </c>
      <c r="I5" t="s">
        <v>1443</v>
      </c>
      <c r="J5" t="s">
        <v>1464</v>
      </c>
      <c r="K5" t="s">
        <v>1465</v>
      </c>
      <c r="L5" t="s">
        <v>1445</v>
      </c>
      <c r="M5" t="s">
        <v>1446</v>
      </c>
      <c r="N5" t="s">
        <v>1447</v>
      </c>
      <c r="O5" t="s">
        <v>1460</v>
      </c>
      <c r="P5" t="s">
        <v>1449</v>
      </c>
      <c r="Q5" t="s">
        <v>1437</v>
      </c>
      <c r="R5" t="s">
        <v>1462</v>
      </c>
      <c r="S5" t="s">
        <v>1460</v>
      </c>
      <c r="T5" t="s">
        <v>1466</v>
      </c>
      <c r="U5" t="s">
        <v>1437</v>
      </c>
      <c r="V5" t="s">
        <v>135</v>
      </c>
      <c r="W5" s="23" t="s">
        <v>754</v>
      </c>
      <c r="X5" t="s">
        <v>1451</v>
      </c>
      <c r="Y5" t="s">
        <v>1452</v>
      </c>
      <c r="Z5" t="s">
        <v>1453</v>
      </c>
      <c r="AA5" s="23">
        <v>500</v>
      </c>
      <c r="AB5">
        <f>VLOOKUP(V5,自助退!C:F,4,FALSE)</f>
        <v>500</v>
      </c>
      <c r="AC5" t="str">
        <f t="shared" si="0"/>
        <v/>
      </c>
      <c r="AD5" t="str">
        <f>VLOOKUP(V5,自助退!C:I,7,FALSE)</f>
        <v>7</v>
      </c>
    </row>
    <row r="6" spans="1:30" ht="13.5" customHeight="1">
      <c r="A6"/>
      <c r="B6" t="s">
        <v>1437</v>
      </c>
      <c r="C6" t="s">
        <v>1437</v>
      </c>
      <c r="D6" t="s">
        <v>1438</v>
      </c>
      <c r="E6" t="s">
        <v>1439</v>
      </c>
      <c r="F6" t="s">
        <v>1467</v>
      </c>
      <c r="G6" t="s">
        <v>1441</v>
      </c>
      <c r="H6" t="s">
        <v>1463</v>
      </c>
      <c r="I6" t="s">
        <v>1443</v>
      </c>
      <c r="J6" t="s">
        <v>1464</v>
      </c>
      <c r="K6" t="s">
        <v>1465</v>
      </c>
      <c r="L6" t="s">
        <v>1445</v>
      </c>
      <c r="M6" t="s">
        <v>1446</v>
      </c>
      <c r="N6" t="s">
        <v>1447</v>
      </c>
      <c r="O6" t="s">
        <v>1460</v>
      </c>
      <c r="P6" t="s">
        <v>1449</v>
      </c>
      <c r="Q6" t="s">
        <v>1437</v>
      </c>
      <c r="R6" t="s">
        <v>1467</v>
      </c>
      <c r="S6" t="s">
        <v>1460</v>
      </c>
      <c r="T6" t="s">
        <v>1466</v>
      </c>
      <c r="U6" t="s">
        <v>1437</v>
      </c>
      <c r="V6" t="s">
        <v>138</v>
      </c>
      <c r="W6" s="23" t="s">
        <v>756</v>
      </c>
      <c r="X6" t="s">
        <v>1451</v>
      </c>
      <c r="Y6" t="s">
        <v>1452</v>
      </c>
      <c r="Z6" t="s">
        <v>1453</v>
      </c>
      <c r="AA6" s="23">
        <v>2000</v>
      </c>
      <c r="AB6">
        <f>VLOOKUP(V6,自助退!C:F,4,FALSE)</f>
        <v>2000</v>
      </c>
      <c r="AC6" t="str">
        <f t="shared" si="0"/>
        <v/>
      </c>
      <c r="AD6" t="str">
        <f>VLOOKUP(V6,自助退!C:I,7,FALSE)</f>
        <v>7</v>
      </c>
    </row>
    <row r="7" spans="1:30" ht="13.5" customHeight="1">
      <c r="A7"/>
      <c r="B7" t="s">
        <v>1437</v>
      </c>
      <c r="C7" t="s">
        <v>1437</v>
      </c>
      <c r="D7" t="s">
        <v>1438</v>
      </c>
      <c r="E7" t="s">
        <v>1439</v>
      </c>
      <c r="F7" t="s">
        <v>1468</v>
      </c>
      <c r="G7" t="s">
        <v>1441</v>
      </c>
      <c r="H7" t="s">
        <v>1469</v>
      </c>
      <c r="I7" t="s">
        <v>1459</v>
      </c>
      <c r="J7" t="s">
        <v>10</v>
      </c>
      <c r="K7" t="s">
        <v>141</v>
      </c>
      <c r="L7" t="s">
        <v>1445</v>
      </c>
      <c r="M7" t="s">
        <v>1446</v>
      </c>
      <c r="N7" t="s">
        <v>1447</v>
      </c>
      <c r="O7" t="s">
        <v>1470</v>
      </c>
      <c r="P7" t="s">
        <v>1449</v>
      </c>
      <c r="Q7" t="s">
        <v>1437</v>
      </c>
      <c r="R7" t="s">
        <v>1468</v>
      </c>
      <c r="S7" t="s">
        <v>1470</v>
      </c>
      <c r="T7" t="s">
        <v>1461</v>
      </c>
      <c r="U7" t="s">
        <v>1437</v>
      </c>
      <c r="V7" t="s">
        <v>139</v>
      </c>
      <c r="W7" s="23" t="s">
        <v>758</v>
      </c>
      <c r="X7" t="s">
        <v>1451</v>
      </c>
      <c r="Y7" t="s">
        <v>1452</v>
      </c>
      <c r="Z7" t="s">
        <v>1453</v>
      </c>
      <c r="AA7" s="23">
        <v>100</v>
      </c>
      <c r="AB7">
        <f>VLOOKUP(V7,自助退!C:F,4,FALSE)</f>
        <v>100</v>
      </c>
      <c r="AC7" t="str">
        <f t="shared" si="0"/>
        <v/>
      </c>
      <c r="AD7" t="str">
        <f>VLOOKUP(V7,自助退!C:I,7,FALSE)</f>
        <v>7</v>
      </c>
    </row>
    <row r="8" spans="1:30" ht="13.5" customHeight="1">
      <c r="A8"/>
      <c r="B8" t="s">
        <v>1437</v>
      </c>
      <c r="C8" t="s">
        <v>1437</v>
      </c>
      <c r="D8" t="s">
        <v>1438</v>
      </c>
      <c r="E8" t="s">
        <v>1439</v>
      </c>
      <c r="F8" t="s">
        <v>1471</v>
      </c>
      <c r="G8" t="s">
        <v>1441</v>
      </c>
      <c r="H8" t="s">
        <v>1469</v>
      </c>
      <c r="I8" t="s">
        <v>1459</v>
      </c>
      <c r="J8" t="s">
        <v>10</v>
      </c>
      <c r="K8" t="s">
        <v>141</v>
      </c>
      <c r="L8" t="s">
        <v>1445</v>
      </c>
      <c r="M8" t="s">
        <v>1446</v>
      </c>
      <c r="N8" t="s">
        <v>1447</v>
      </c>
      <c r="O8" t="s">
        <v>1470</v>
      </c>
      <c r="P8" t="s">
        <v>1449</v>
      </c>
      <c r="Q8" t="s">
        <v>1437</v>
      </c>
      <c r="R8" t="s">
        <v>1471</v>
      </c>
      <c r="S8" t="s">
        <v>1470</v>
      </c>
      <c r="T8" t="s">
        <v>1461</v>
      </c>
      <c r="U8" t="s">
        <v>1437</v>
      </c>
      <c r="V8" t="s">
        <v>142</v>
      </c>
      <c r="W8" s="23" t="s">
        <v>760</v>
      </c>
      <c r="X8" t="s">
        <v>1451</v>
      </c>
      <c r="Y8" t="s">
        <v>1452</v>
      </c>
      <c r="Z8" t="s">
        <v>1453</v>
      </c>
      <c r="AA8" s="23">
        <v>50</v>
      </c>
      <c r="AB8">
        <f>VLOOKUP(V8,自助退!C:F,4,FALSE)</f>
        <v>50</v>
      </c>
      <c r="AC8" t="str">
        <f t="shared" si="0"/>
        <v/>
      </c>
      <c r="AD8" t="str">
        <f>VLOOKUP(V8,自助退!C:I,7,FALSE)</f>
        <v>7</v>
      </c>
    </row>
    <row r="9" spans="1:30" ht="13.5" customHeight="1">
      <c r="A9"/>
      <c r="B9" t="s">
        <v>1437</v>
      </c>
      <c r="C9" t="s">
        <v>1437</v>
      </c>
      <c r="D9" t="s">
        <v>1438</v>
      </c>
      <c r="E9" t="s">
        <v>1439</v>
      </c>
      <c r="F9" t="s">
        <v>1472</v>
      </c>
      <c r="G9" t="s">
        <v>1441</v>
      </c>
      <c r="H9" t="s">
        <v>1469</v>
      </c>
      <c r="I9" t="s">
        <v>1459</v>
      </c>
      <c r="J9" t="s">
        <v>10</v>
      </c>
      <c r="K9" t="s">
        <v>141</v>
      </c>
      <c r="L9" t="s">
        <v>1445</v>
      </c>
      <c r="M9" t="s">
        <v>1446</v>
      </c>
      <c r="N9" t="s">
        <v>1447</v>
      </c>
      <c r="O9" t="s">
        <v>1470</v>
      </c>
      <c r="P9" t="s">
        <v>1449</v>
      </c>
      <c r="Q9" t="s">
        <v>1437</v>
      </c>
      <c r="R9" t="s">
        <v>1472</v>
      </c>
      <c r="S9" t="s">
        <v>1470</v>
      </c>
      <c r="T9" t="s">
        <v>1461</v>
      </c>
      <c r="U9" t="s">
        <v>1437</v>
      </c>
      <c r="V9" t="s">
        <v>143</v>
      </c>
      <c r="W9" s="23" t="s">
        <v>762</v>
      </c>
      <c r="X9" t="s">
        <v>1451</v>
      </c>
      <c r="Y9" t="s">
        <v>1452</v>
      </c>
      <c r="Z9" t="s">
        <v>1453</v>
      </c>
      <c r="AA9" s="23">
        <v>1</v>
      </c>
      <c r="AB9">
        <f>VLOOKUP(V9,自助退!C:F,4,FALSE)</f>
        <v>1</v>
      </c>
      <c r="AC9" t="str">
        <f t="shared" si="0"/>
        <v/>
      </c>
      <c r="AD9" t="str">
        <f>VLOOKUP(V9,自助退!C:I,7,FALSE)</f>
        <v>7</v>
      </c>
    </row>
    <row r="10" spans="1:30" ht="13.5" customHeight="1">
      <c r="A10"/>
      <c r="B10" t="s">
        <v>1437</v>
      </c>
      <c r="C10" t="s">
        <v>1437</v>
      </c>
      <c r="D10" t="s">
        <v>1438</v>
      </c>
      <c r="E10" t="s">
        <v>1439</v>
      </c>
      <c r="F10" t="s">
        <v>1473</v>
      </c>
      <c r="G10" t="s">
        <v>1441</v>
      </c>
      <c r="H10" t="s">
        <v>1469</v>
      </c>
      <c r="I10" t="s">
        <v>1459</v>
      </c>
      <c r="J10" t="s">
        <v>10</v>
      </c>
      <c r="K10" t="s">
        <v>141</v>
      </c>
      <c r="L10" t="s">
        <v>1445</v>
      </c>
      <c r="M10" t="s">
        <v>1446</v>
      </c>
      <c r="N10" t="s">
        <v>1447</v>
      </c>
      <c r="O10" t="s">
        <v>1470</v>
      </c>
      <c r="P10" t="s">
        <v>1449</v>
      </c>
      <c r="Q10" t="s">
        <v>1437</v>
      </c>
      <c r="R10" t="s">
        <v>1473</v>
      </c>
      <c r="S10" t="s">
        <v>1470</v>
      </c>
      <c r="T10" t="s">
        <v>1461</v>
      </c>
      <c r="U10" t="s">
        <v>1437</v>
      </c>
      <c r="V10" t="s">
        <v>144</v>
      </c>
      <c r="W10" s="23" t="s">
        <v>764</v>
      </c>
      <c r="X10" t="s">
        <v>1451</v>
      </c>
      <c r="Y10" t="s">
        <v>1452</v>
      </c>
      <c r="Z10" t="s">
        <v>1453</v>
      </c>
      <c r="AA10" s="23">
        <v>149</v>
      </c>
      <c r="AB10">
        <f>VLOOKUP(V10,自助退!C:F,4,FALSE)</f>
        <v>149</v>
      </c>
      <c r="AC10" t="str">
        <f t="shared" si="0"/>
        <v/>
      </c>
      <c r="AD10" t="str">
        <f>VLOOKUP(V10,自助退!C:I,7,FALSE)</f>
        <v>7</v>
      </c>
    </row>
    <row r="11" spans="1:30" ht="13.5" customHeight="1">
      <c r="A11"/>
      <c r="B11" t="s">
        <v>1437</v>
      </c>
      <c r="C11" t="s">
        <v>1437</v>
      </c>
      <c r="D11" t="s">
        <v>1438</v>
      </c>
      <c r="E11" t="s">
        <v>1439</v>
      </c>
      <c r="F11" t="s">
        <v>1474</v>
      </c>
      <c r="G11" t="s">
        <v>1441</v>
      </c>
      <c r="H11" t="s">
        <v>1475</v>
      </c>
      <c r="I11" t="s">
        <v>1443</v>
      </c>
      <c r="J11" t="s">
        <v>1476</v>
      </c>
      <c r="K11" t="s">
        <v>147</v>
      </c>
      <c r="L11" t="s">
        <v>1445</v>
      </c>
      <c r="M11" t="s">
        <v>1446</v>
      </c>
      <c r="N11" t="s">
        <v>1447</v>
      </c>
      <c r="O11" t="s">
        <v>1470</v>
      </c>
      <c r="P11" t="s">
        <v>1449</v>
      </c>
      <c r="Q11" t="s">
        <v>1437</v>
      </c>
      <c r="R11" t="s">
        <v>1474</v>
      </c>
      <c r="S11" t="s">
        <v>1470</v>
      </c>
      <c r="T11" t="s">
        <v>1477</v>
      </c>
      <c r="U11" t="s">
        <v>1437</v>
      </c>
      <c r="V11" t="s">
        <v>145</v>
      </c>
      <c r="W11" s="23" t="s">
        <v>766</v>
      </c>
      <c r="X11" t="s">
        <v>1451</v>
      </c>
      <c r="Y11" t="s">
        <v>1452</v>
      </c>
      <c r="Z11" t="s">
        <v>1453</v>
      </c>
      <c r="AA11" s="23">
        <v>3300</v>
      </c>
      <c r="AB11">
        <f>VLOOKUP(V11,自助退!C:F,4,FALSE)</f>
        <v>3300</v>
      </c>
      <c r="AC11" t="str">
        <f t="shared" si="0"/>
        <v/>
      </c>
      <c r="AD11" t="str">
        <f>VLOOKUP(V11,自助退!C:I,7,FALSE)</f>
        <v>7</v>
      </c>
    </row>
    <row r="12" spans="1:30" ht="13.5" customHeight="1">
      <c r="A12"/>
      <c r="B12" t="s">
        <v>1437</v>
      </c>
      <c r="C12" t="s">
        <v>1437</v>
      </c>
      <c r="D12" t="s">
        <v>1438</v>
      </c>
      <c r="E12" t="s">
        <v>1439</v>
      </c>
      <c r="F12" t="s">
        <v>1478</v>
      </c>
      <c r="G12" t="s">
        <v>1441</v>
      </c>
      <c r="H12" t="s">
        <v>1479</v>
      </c>
      <c r="I12" t="s">
        <v>1443</v>
      </c>
      <c r="J12" t="s">
        <v>1480</v>
      </c>
      <c r="K12" t="s">
        <v>150</v>
      </c>
      <c r="L12" t="s">
        <v>1445</v>
      </c>
      <c r="M12" t="s">
        <v>1446</v>
      </c>
      <c r="N12" t="s">
        <v>1447</v>
      </c>
      <c r="O12" t="s">
        <v>1470</v>
      </c>
      <c r="P12" t="s">
        <v>1449</v>
      </c>
      <c r="Q12" t="s">
        <v>1437</v>
      </c>
      <c r="R12" t="s">
        <v>1478</v>
      </c>
      <c r="S12" t="s">
        <v>1470</v>
      </c>
      <c r="T12" t="s">
        <v>1481</v>
      </c>
      <c r="U12" t="s">
        <v>1437</v>
      </c>
      <c r="V12" t="s">
        <v>148</v>
      </c>
      <c r="W12" s="23" t="s">
        <v>768</v>
      </c>
      <c r="X12" t="s">
        <v>1451</v>
      </c>
      <c r="Y12" t="s">
        <v>1452</v>
      </c>
      <c r="Z12" t="s">
        <v>1453</v>
      </c>
      <c r="AA12" s="23">
        <v>2000</v>
      </c>
      <c r="AB12">
        <f>VLOOKUP(V12,自助退!C:F,4,FALSE)</f>
        <v>2000</v>
      </c>
      <c r="AC12" t="str">
        <f t="shared" si="0"/>
        <v/>
      </c>
      <c r="AD12" t="str">
        <f>VLOOKUP(V12,自助退!C:I,7,FALSE)</f>
        <v>7</v>
      </c>
    </row>
    <row r="13" spans="1:30" ht="13.5" customHeight="1">
      <c r="A13"/>
      <c r="B13" t="s">
        <v>1437</v>
      </c>
      <c r="C13" t="s">
        <v>1437</v>
      </c>
      <c r="D13" t="s">
        <v>1438</v>
      </c>
      <c r="E13" t="s">
        <v>1439</v>
      </c>
      <c r="F13" t="s">
        <v>1482</v>
      </c>
      <c r="G13" t="s">
        <v>1441</v>
      </c>
      <c r="H13" t="s">
        <v>1483</v>
      </c>
      <c r="I13" t="s">
        <v>1443</v>
      </c>
      <c r="J13" t="s">
        <v>1480</v>
      </c>
      <c r="K13" t="s">
        <v>153</v>
      </c>
      <c r="L13" t="s">
        <v>1445</v>
      </c>
      <c r="M13" t="s">
        <v>1446</v>
      </c>
      <c r="N13" t="s">
        <v>1447</v>
      </c>
      <c r="O13" t="s">
        <v>1470</v>
      </c>
      <c r="P13" t="s">
        <v>1449</v>
      </c>
      <c r="Q13" t="s">
        <v>1437</v>
      </c>
      <c r="R13" t="s">
        <v>1482</v>
      </c>
      <c r="S13" t="s">
        <v>1470</v>
      </c>
      <c r="T13" t="s">
        <v>1481</v>
      </c>
      <c r="U13" t="s">
        <v>1437</v>
      </c>
      <c r="V13" t="s">
        <v>151</v>
      </c>
      <c r="W13" s="23" t="s">
        <v>781</v>
      </c>
      <c r="X13" t="s">
        <v>1451</v>
      </c>
      <c r="Y13" t="s">
        <v>1452</v>
      </c>
      <c r="Z13" t="s">
        <v>1453</v>
      </c>
      <c r="AA13" s="23">
        <v>2016</v>
      </c>
      <c r="AB13">
        <f>VLOOKUP(V13,自助退!C:F,4,FALSE)</f>
        <v>2016</v>
      </c>
      <c r="AC13" t="str">
        <f t="shared" si="0"/>
        <v/>
      </c>
      <c r="AD13" t="str">
        <f>VLOOKUP(V13,自助退!C:I,7,FALSE)</f>
        <v>7</v>
      </c>
    </row>
    <row r="14" spans="1:30" ht="13.5" customHeight="1">
      <c r="A14"/>
      <c r="B14" t="s">
        <v>1437</v>
      </c>
      <c r="C14" t="s">
        <v>1437</v>
      </c>
      <c r="D14" t="s">
        <v>1438</v>
      </c>
      <c r="E14" t="s">
        <v>1439</v>
      </c>
      <c r="F14" t="s">
        <v>1484</v>
      </c>
      <c r="G14" t="s">
        <v>1441</v>
      </c>
      <c r="H14" t="s">
        <v>1485</v>
      </c>
      <c r="I14" t="s">
        <v>1443</v>
      </c>
      <c r="J14" t="s">
        <v>1476</v>
      </c>
      <c r="K14" t="s">
        <v>156</v>
      </c>
      <c r="L14" t="s">
        <v>1445</v>
      </c>
      <c r="M14" t="s">
        <v>1446</v>
      </c>
      <c r="N14" t="s">
        <v>1447</v>
      </c>
      <c r="O14" t="s">
        <v>1470</v>
      </c>
      <c r="P14" t="s">
        <v>1449</v>
      </c>
      <c r="Q14" t="s">
        <v>1437</v>
      </c>
      <c r="R14" t="s">
        <v>1484</v>
      </c>
      <c r="S14" t="s">
        <v>1470</v>
      </c>
      <c r="T14" t="s">
        <v>1477</v>
      </c>
      <c r="U14" t="s">
        <v>1437</v>
      </c>
      <c r="V14" t="s">
        <v>154</v>
      </c>
      <c r="W14" s="23" t="s">
        <v>783</v>
      </c>
      <c r="X14" t="s">
        <v>1451</v>
      </c>
      <c r="Y14" t="s">
        <v>1452</v>
      </c>
      <c r="Z14" t="s">
        <v>1453</v>
      </c>
      <c r="AA14" s="23">
        <v>5000</v>
      </c>
      <c r="AB14">
        <f>VLOOKUP(V14,自助退!C:F,4,FALSE)</f>
        <v>5000</v>
      </c>
      <c r="AC14" t="str">
        <f t="shared" si="0"/>
        <v/>
      </c>
      <c r="AD14" t="str">
        <f>VLOOKUP(V14,自助退!C:I,7,FALSE)</f>
        <v>7</v>
      </c>
    </row>
    <row r="15" spans="1:30" ht="13.5" customHeight="1">
      <c r="A15"/>
      <c r="B15" t="s">
        <v>1437</v>
      </c>
      <c r="C15" t="s">
        <v>1437</v>
      </c>
      <c r="D15" t="s">
        <v>1438</v>
      </c>
      <c r="E15" t="s">
        <v>1439</v>
      </c>
      <c r="F15" t="s">
        <v>1486</v>
      </c>
      <c r="G15" t="s">
        <v>1441</v>
      </c>
      <c r="H15" t="s">
        <v>1487</v>
      </c>
      <c r="I15" t="s">
        <v>1443</v>
      </c>
      <c r="J15" t="s">
        <v>1488</v>
      </c>
      <c r="K15" t="s">
        <v>159</v>
      </c>
      <c r="L15" t="s">
        <v>1445</v>
      </c>
      <c r="M15" t="s">
        <v>1446</v>
      </c>
      <c r="N15" t="s">
        <v>1447</v>
      </c>
      <c r="O15" t="s">
        <v>1470</v>
      </c>
      <c r="P15" t="s">
        <v>1449</v>
      </c>
      <c r="Q15" t="s">
        <v>1437</v>
      </c>
      <c r="R15" t="s">
        <v>1486</v>
      </c>
      <c r="S15" t="s">
        <v>1470</v>
      </c>
      <c r="T15" t="s">
        <v>1489</v>
      </c>
      <c r="U15" t="s">
        <v>1437</v>
      </c>
      <c r="V15" t="s">
        <v>157</v>
      </c>
      <c r="W15" s="23" t="s">
        <v>785</v>
      </c>
      <c r="X15" t="s">
        <v>1451</v>
      </c>
      <c r="Y15" t="s">
        <v>1452</v>
      </c>
      <c r="Z15" t="s">
        <v>1453</v>
      </c>
      <c r="AA15" s="23">
        <v>367</v>
      </c>
      <c r="AB15">
        <f>VLOOKUP(V15,自助退!C:F,4,FALSE)</f>
        <v>367</v>
      </c>
      <c r="AC15" t="str">
        <f t="shared" si="0"/>
        <v/>
      </c>
      <c r="AD15" t="str">
        <f>VLOOKUP(V15,自助退!C:I,7,FALSE)</f>
        <v>7</v>
      </c>
    </row>
    <row r="16" spans="1:30" ht="13.5" customHeight="1">
      <c r="A16"/>
      <c r="B16" t="s">
        <v>1437</v>
      </c>
      <c r="C16" t="s">
        <v>1437</v>
      </c>
      <c r="D16" t="s">
        <v>1438</v>
      </c>
      <c r="E16" t="s">
        <v>1439</v>
      </c>
      <c r="F16" t="s">
        <v>1490</v>
      </c>
      <c r="G16" t="s">
        <v>1441</v>
      </c>
      <c r="H16" t="s">
        <v>1491</v>
      </c>
      <c r="I16" t="s">
        <v>1443</v>
      </c>
      <c r="J16" t="s">
        <v>1492</v>
      </c>
      <c r="K16" t="s">
        <v>162</v>
      </c>
      <c r="L16" t="s">
        <v>1445</v>
      </c>
      <c r="M16" t="s">
        <v>1446</v>
      </c>
      <c r="N16" t="s">
        <v>1447</v>
      </c>
      <c r="O16" t="s">
        <v>1470</v>
      </c>
      <c r="P16" t="s">
        <v>1449</v>
      </c>
      <c r="Q16" t="s">
        <v>1437</v>
      </c>
      <c r="R16" t="s">
        <v>1490</v>
      </c>
      <c r="S16" t="s">
        <v>1470</v>
      </c>
      <c r="T16" t="s">
        <v>1493</v>
      </c>
      <c r="U16" t="s">
        <v>1437</v>
      </c>
      <c r="V16" t="s">
        <v>160</v>
      </c>
      <c r="W16" s="23" t="s">
        <v>787</v>
      </c>
      <c r="X16" t="s">
        <v>1451</v>
      </c>
      <c r="Y16" t="s">
        <v>1452</v>
      </c>
      <c r="Z16" t="s">
        <v>1453</v>
      </c>
      <c r="AA16" s="23">
        <v>3000</v>
      </c>
      <c r="AB16">
        <f>VLOOKUP(V16,自助退!C:F,4,FALSE)</f>
        <v>3000</v>
      </c>
      <c r="AC16" t="str">
        <f t="shared" si="0"/>
        <v/>
      </c>
      <c r="AD16" t="str">
        <f>VLOOKUP(V16,自助退!C:I,7,FALSE)</f>
        <v>7</v>
      </c>
    </row>
    <row r="17" spans="1:30" ht="13.5" customHeight="1">
      <c r="A17"/>
      <c r="B17" t="s">
        <v>1437</v>
      </c>
      <c r="C17" t="s">
        <v>1437</v>
      </c>
      <c r="D17" t="s">
        <v>1438</v>
      </c>
      <c r="E17" t="s">
        <v>1439</v>
      </c>
      <c r="F17" t="s">
        <v>1494</v>
      </c>
      <c r="G17" t="s">
        <v>1441</v>
      </c>
      <c r="H17" t="s">
        <v>1495</v>
      </c>
      <c r="I17" t="s">
        <v>1459</v>
      </c>
      <c r="J17" t="s">
        <v>10</v>
      </c>
      <c r="K17" t="s">
        <v>165</v>
      </c>
      <c r="L17" t="s">
        <v>1445</v>
      </c>
      <c r="M17" t="s">
        <v>1446</v>
      </c>
      <c r="N17" t="s">
        <v>1447</v>
      </c>
      <c r="O17" t="s">
        <v>1470</v>
      </c>
      <c r="P17" t="s">
        <v>1449</v>
      </c>
      <c r="Q17" t="s">
        <v>1437</v>
      </c>
      <c r="R17" t="s">
        <v>1494</v>
      </c>
      <c r="S17" t="s">
        <v>1470</v>
      </c>
      <c r="T17" t="s">
        <v>1461</v>
      </c>
      <c r="U17" t="s">
        <v>1437</v>
      </c>
      <c r="V17" t="s">
        <v>163</v>
      </c>
      <c r="W17" s="23" t="s">
        <v>792</v>
      </c>
      <c r="X17" t="s">
        <v>1451</v>
      </c>
      <c r="Y17" t="s">
        <v>1452</v>
      </c>
      <c r="Z17" t="s">
        <v>1453</v>
      </c>
      <c r="AA17" s="23">
        <v>500</v>
      </c>
      <c r="AB17">
        <f>VLOOKUP(V17,自助退!C:F,4,FALSE)</f>
        <v>500</v>
      </c>
      <c r="AC17" t="str">
        <f t="shared" si="0"/>
        <v/>
      </c>
      <c r="AD17" t="str">
        <f>VLOOKUP(V17,自助退!C:I,7,FALSE)</f>
        <v>7</v>
      </c>
    </row>
    <row r="18" spans="1:30" ht="13.5" customHeight="1">
      <c r="A18"/>
      <c r="B18" t="s">
        <v>1437</v>
      </c>
      <c r="C18" t="s">
        <v>1437</v>
      </c>
      <c r="D18" t="s">
        <v>1438</v>
      </c>
      <c r="E18" t="s">
        <v>1439</v>
      </c>
      <c r="F18" t="s">
        <v>1484</v>
      </c>
      <c r="G18" t="s">
        <v>1441</v>
      </c>
      <c r="H18" t="s">
        <v>1485</v>
      </c>
      <c r="I18" t="s">
        <v>1443</v>
      </c>
      <c r="J18" t="s">
        <v>1476</v>
      </c>
      <c r="K18" t="s">
        <v>156</v>
      </c>
      <c r="L18" t="s">
        <v>1445</v>
      </c>
      <c r="M18" t="s">
        <v>1446</v>
      </c>
      <c r="N18" t="s">
        <v>1447</v>
      </c>
      <c r="O18" t="s">
        <v>1470</v>
      </c>
      <c r="P18" t="s">
        <v>1449</v>
      </c>
      <c r="Q18" t="s">
        <v>1437</v>
      </c>
      <c r="R18" t="s">
        <v>1484</v>
      </c>
      <c r="S18" t="s">
        <v>1470</v>
      </c>
      <c r="T18" t="s">
        <v>1477</v>
      </c>
      <c r="U18" t="s">
        <v>1437</v>
      </c>
      <c r="V18" t="s">
        <v>166</v>
      </c>
      <c r="W18" s="23" t="s">
        <v>794</v>
      </c>
      <c r="X18" t="s">
        <v>1451</v>
      </c>
      <c r="Y18" t="s">
        <v>1452</v>
      </c>
      <c r="Z18" t="s">
        <v>1453</v>
      </c>
      <c r="AA18" s="23">
        <v>5000</v>
      </c>
      <c r="AB18">
        <f>VLOOKUP(V18,自助退!C:F,4,FALSE)</f>
        <v>5000</v>
      </c>
      <c r="AC18" t="str">
        <f t="shared" si="0"/>
        <v/>
      </c>
      <c r="AD18" t="str">
        <f>VLOOKUP(V18,自助退!C:I,7,FALSE)</f>
        <v>7</v>
      </c>
    </row>
    <row r="19" spans="1:30">
      <c r="A19"/>
      <c r="B19" t="s">
        <v>1437</v>
      </c>
      <c r="C19" t="s">
        <v>1437</v>
      </c>
      <c r="D19" t="s">
        <v>1438</v>
      </c>
      <c r="E19" t="s">
        <v>1439</v>
      </c>
      <c r="F19" t="s">
        <v>1496</v>
      </c>
      <c r="G19" t="s">
        <v>1441</v>
      </c>
      <c r="H19" t="s">
        <v>1497</v>
      </c>
      <c r="I19" t="s">
        <v>1443</v>
      </c>
      <c r="J19" t="s">
        <v>1480</v>
      </c>
      <c r="K19" t="s">
        <v>169</v>
      </c>
      <c r="L19" t="s">
        <v>1445</v>
      </c>
      <c r="M19" t="s">
        <v>1498</v>
      </c>
      <c r="N19" t="s">
        <v>1447</v>
      </c>
      <c r="O19" t="s">
        <v>1470</v>
      </c>
      <c r="P19" t="s">
        <v>1449</v>
      </c>
      <c r="Q19" t="s">
        <v>1437</v>
      </c>
      <c r="R19" t="s">
        <v>1496</v>
      </c>
      <c r="S19" t="s">
        <v>1470</v>
      </c>
      <c r="T19" t="s">
        <v>1481</v>
      </c>
      <c r="U19" t="s">
        <v>1437</v>
      </c>
      <c r="V19" t="s">
        <v>167</v>
      </c>
      <c r="W19" s="23" t="s">
        <v>796</v>
      </c>
      <c r="X19" t="s">
        <v>1451</v>
      </c>
      <c r="Y19" t="s">
        <v>1499</v>
      </c>
      <c r="Z19" t="s">
        <v>1500</v>
      </c>
      <c r="AA19" s="23">
        <v>364</v>
      </c>
      <c r="AB19">
        <f>VLOOKUP(V19,自助退!C:F,4,FALSE)</f>
        <v>364</v>
      </c>
      <c r="AC19" t="str">
        <f t="shared" si="0"/>
        <v/>
      </c>
      <c r="AD19" t="str">
        <f>VLOOKUP(V19,自助退!C:I,7,FALSE)</f>
        <v>7</v>
      </c>
    </row>
    <row r="20" spans="1:30" ht="13.5" customHeight="1">
      <c r="A20"/>
      <c r="B20" t="s">
        <v>1437</v>
      </c>
      <c r="C20" t="s">
        <v>1437</v>
      </c>
      <c r="D20" t="s">
        <v>1438</v>
      </c>
      <c r="E20" t="s">
        <v>1439</v>
      </c>
      <c r="F20" t="s">
        <v>1501</v>
      </c>
      <c r="G20" t="s">
        <v>1441</v>
      </c>
      <c r="H20" t="s">
        <v>1502</v>
      </c>
      <c r="I20" t="s">
        <v>1443</v>
      </c>
      <c r="J20" t="s">
        <v>1492</v>
      </c>
      <c r="K20" t="s">
        <v>172</v>
      </c>
      <c r="L20" t="s">
        <v>1445</v>
      </c>
      <c r="M20" t="s">
        <v>1446</v>
      </c>
      <c r="N20" t="s">
        <v>1447</v>
      </c>
      <c r="O20" t="s">
        <v>1470</v>
      </c>
      <c r="P20" t="s">
        <v>1449</v>
      </c>
      <c r="Q20" t="s">
        <v>1437</v>
      </c>
      <c r="R20" t="s">
        <v>1501</v>
      </c>
      <c r="S20" t="s">
        <v>1470</v>
      </c>
      <c r="T20" t="s">
        <v>1493</v>
      </c>
      <c r="U20" t="s">
        <v>1437</v>
      </c>
      <c r="V20" t="s">
        <v>170</v>
      </c>
      <c r="W20" s="23" t="s">
        <v>798</v>
      </c>
      <c r="X20" t="s">
        <v>1451</v>
      </c>
      <c r="Y20" t="s">
        <v>1452</v>
      </c>
      <c r="Z20" t="s">
        <v>1453</v>
      </c>
      <c r="AA20" s="23">
        <v>196</v>
      </c>
      <c r="AB20">
        <f>VLOOKUP(V20,自助退!C:F,4,FALSE)</f>
        <v>196</v>
      </c>
      <c r="AC20" t="str">
        <f t="shared" si="0"/>
        <v/>
      </c>
      <c r="AD20" t="str">
        <f>VLOOKUP(V20,自助退!C:I,7,FALSE)</f>
        <v>7</v>
      </c>
    </row>
    <row r="21" spans="1:30" ht="13.5" customHeight="1">
      <c r="A21"/>
      <c r="B21" t="s">
        <v>1437</v>
      </c>
      <c r="C21" t="s">
        <v>1437</v>
      </c>
      <c r="D21" t="s">
        <v>1438</v>
      </c>
      <c r="E21" t="s">
        <v>1439</v>
      </c>
      <c r="F21" t="s">
        <v>1503</v>
      </c>
      <c r="G21" t="s">
        <v>1441</v>
      </c>
      <c r="H21" t="s">
        <v>1504</v>
      </c>
      <c r="I21" t="s">
        <v>1505</v>
      </c>
      <c r="J21" t="s">
        <v>1506</v>
      </c>
      <c r="K21" t="s">
        <v>175</v>
      </c>
      <c r="L21" t="s">
        <v>1445</v>
      </c>
      <c r="M21" t="s">
        <v>1446</v>
      </c>
      <c r="N21" t="s">
        <v>1447</v>
      </c>
      <c r="O21" t="s">
        <v>1470</v>
      </c>
      <c r="P21" t="s">
        <v>1449</v>
      </c>
      <c r="Q21" t="s">
        <v>1437</v>
      </c>
      <c r="R21" t="s">
        <v>1503</v>
      </c>
      <c r="S21" t="s">
        <v>1470</v>
      </c>
      <c r="T21" t="s">
        <v>1507</v>
      </c>
      <c r="U21" t="s">
        <v>1437</v>
      </c>
      <c r="V21" t="s">
        <v>173</v>
      </c>
      <c r="W21" s="23" t="s">
        <v>800</v>
      </c>
      <c r="X21" t="s">
        <v>1451</v>
      </c>
      <c r="Y21" t="s">
        <v>1452</v>
      </c>
      <c r="Z21" t="s">
        <v>1453</v>
      </c>
      <c r="AA21" s="23">
        <v>739</v>
      </c>
      <c r="AB21">
        <f>VLOOKUP(V21,自助退!C:F,4,FALSE)</f>
        <v>739</v>
      </c>
      <c r="AC21" t="str">
        <f t="shared" si="0"/>
        <v/>
      </c>
      <c r="AD21" t="str">
        <f>VLOOKUP(V21,自助退!C:I,7,FALSE)</f>
        <v>7</v>
      </c>
    </row>
    <row r="22" spans="1:30" ht="13.5" customHeight="1">
      <c r="A22"/>
      <c r="B22" t="s">
        <v>1437</v>
      </c>
      <c r="C22" t="s">
        <v>1437</v>
      </c>
      <c r="D22" t="s">
        <v>1438</v>
      </c>
      <c r="E22" t="s">
        <v>1439</v>
      </c>
      <c r="F22" t="s">
        <v>1508</v>
      </c>
      <c r="G22" t="s">
        <v>1441</v>
      </c>
      <c r="H22" t="s">
        <v>1509</v>
      </c>
      <c r="I22" t="s">
        <v>1459</v>
      </c>
      <c r="J22" t="s">
        <v>1510</v>
      </c>
      <c r="K22" t="s">
        <v>1511</v>
      </c>
      <c r="L22" t="s">
        <v>1445</v>
      </c>
      <c r="M22" t="s">
        <v>1446</v>
      </c>
      <c r="N22" t="s">
        <v>1447</v>
      </c>
      <c r="O22" t="s">
        <v>1470</v>
      </c>
      <c r="P22" t="s">
        <v>1449</v>
      </c>
      <c r="Q22" t="s">
        <v>1437</v>
      </c>
      <c r="R22" t="s">
        <v>1508</v>
      </c>
      <c r="S22" t="s">
        <v>1470</v>
      </c>
      <c r="T22" t="s">
        <v>1512</v>
      </c>
      <c r="U22" t="s">
        <v>1437</v>
      </c>
      <c r="V22" t="s">
        <v>176</v>
      </c>
      <c r="W22" s="23" t="s">
        <v>802</v>
      </c>
      <c r="X22" t="s">
        <v>1451</v>
      </c>
      <c r="Y22" t="s">
        <v>1452</v>
      </c>
      <c r="Z22" t="s">
        <v>1453</v>
      </c>
      <c r="AA22" s="23">
        <v>8870</v>
      </c>
      <c r="AB22">
        <f>VLOOKUP(V22,自助退!C:F,4,FALSE)</f>
        <v>8870</v>
      </c>
      <c r="AC22" t="str">
        <f t="shared" si="0"/>
        <v/>
      </c>
      <c r="AD22" t="str">
        <f>VLOOKUP(V22,自助退!C:I,7,FALSE)</f>
        <v>7</v>
      </c>
    </row>
    <row r="23" spans="1:30" ht="13.5" customHeight="1">
      <c r="A23"/>
      <c r="B23" t="s">
        <v>1437</v>
      </c>
      <c r="C23" t="s">
        <v>1437</v>
      </c>
      <c r="D23" t="s">
        <v>1438</v>
      </c>
      <c r="E23" t="s">
        <v>1439</v>
      </c>
      <c r="F23" t="s">
        <v>1513</v>
      </c>
      <c r="G23" t="s">
        <v>1441</v>
      </c>
      <c r="H23" t="s">
        <v>1514</v>
      </c>
      <c r="I23" t="s">
        <v>1443</v>
      </c>
      <c r="J23" t="s">
        <v>1480</v>
      </c>
      <c r="K23" t="s">
        <v>181</v>
      </c>
      <c r="L23" t="s">
        <v>1445</v>
      </c>
      <c r="M23" t="s">
        <v>1446</v>
      </c>
      <c r="N23" t="s">
        <v>1447</v>
      </c>
      <c r="O23" t="s">
        <v>1470</v>
      </c>
      <c r="P23" t="s">
        <v>1449</v>
      </c>
      <c r="Q23" t="s">
        <v>1437</v>
      </c>
      <c r="R23" t="s">
        <v>1513</v>
      </c>
      <c r="S23" t="s">
        <v>1470</v>
      </c>
      <c r="T23" t="s">
        <v>1481</v>
      </c>
      <c r="U23" t="s">
        <v>1437</v>
      </c>
      <c r="V23" t="s">
        <v>179</v>
      </c>
      <c r="W23" s="23" t="s">
        <v>807</v>
      </c>
      <c r="X23" t="s">
        <v>1451</v>
      </c>
      <c r="Y23" t="s">
        <v>1452</v>
      </c>
      <c r="Z23" t="s">
        <v>1453</v>
      </c>
      <c r="AA23" s="23">
        <v>15</v>
      </c>
      <c r="AB23">
        <f>VLOOKUP(V23,自助退!C:F,4,FALSE)</f>
        <v>15</v>
      </c>
      <c r="AC23" t="str">
        <f t="shared" si="0"/>
        <v/>
      </c>
      <c r="AD23" t="str">
        <f>VLOOKUP(V23,自助退!C:I,7,FALSE)</f>
        <v>7</v>
      </c>
    </row>
    <row r="24" spans="1:30" ht="13.5" customHeight="1">
      <c r="A24"/>
      <c r="B24" t="s">
        <v>1437</v>
      </c>
      <c r="C24" t="s">
        <v>1437</v>
      </c>
      <c r="D24" t="s">
        <v>1438</v>
      </c>
      <c r="E24" t="s">
        <v>1439</v>
      </c>
      <c r="F24" t="s">
        <v>1515</v>
      </c>
      <c r="G24" t="s">
        <v>1441</v>
      </c>
      <c r="H24" t="s">
        <v>1516</v>
      </c>
      <c r="I24" t="s">
        <v>1443</v>
      </c>
      <c r="J24" t="s">
        <v>1488</v>
      </c>
      <c r="K24" t="s">
        <v>1517</v>
      </c>
      <c r="L24" t="s">
        <v>1445</v>
      </c>
      <c r="M24" t="s">
        <v>1446</v>
      </c>
      <c r="N24" t="s">
        <v>1447</v>
      </c>
      <c r="O24" t="s">
        <v>1470</v>
      </c>
      <c r="P24" t="s">
        <v>1449</v>
      </c>
      <c r="Q24" t="s">
        <v>1437</v>
      </c>
      <c r="R24" t="s">
        <v>1515</v>
      </c>
      <c r="S24" t="s">
        <v>1470</v>
      </c>
      <c r="T24" t="s">
        <v>1489</v>
      </c>
      <c r="U24" t="s">
        <v>1437</v>
      </c>
      <c r="V24" t="s">
        <v>182</v>
      </c>
      <c r="W24" s="23" t="s">
        <v>809</v>
      </c>
      <c r="X24" t="s">
        <v>1451</v>
      </c>
      <c r="Y24" t="s">
        <v>1452</v>
      </c>
      <c r="Z24" t="s">
        <v>1453</v>
      </c>
      <c r="AA24" s="23">
        <v>495</v>
      </c>
      <c r="AB24">
        <f>VLOOKUP(V24,自助退!C:F,4,FALSE)</f>
        <v>495</v>
      </c>
      <c r="AC24" t="str">
        <f t="shared" si="0"/>
        <v/>
      </c>
      <c r="AD24" t="str">
        <f>VLOOKUP(V24,自助退!C:I,7,FALSE)</f>
        <v>7</v>
      </c>
    </row>
    <row r="25" spans="1:30" ht="13.5" customHeight="1">
      <c r="A25"/>
      <c r="B25" t="s">
        <v>1437</v>
      </c>
      <c r="C25" t="s">
        <v>1437</v>
      </c>
      <c r="D25" t="s">
        <v>1438</v>
      </c>
      <c r="E25" t="s">
        <v>1439</v>
      </c>
      <c r="F25" t="s">
        <v>1518</v>
      </c>
      <c r="G25" t="s">
        <v>1441</v>
      </c>
      <c r="H25" t="s">
        <v>1519</v>
      </c>
      <c r="I25" t="s">
        <v>1443</v>
      </c>
      <c r="J25" t="s">
        <v>1476</v>
      </c>
      <c r="K25" t="s">
        <v>187</v>
      </c>
      <c r="L25" t="s">
        <v>1445</v>
      </c>
      <c r="M25" t="s">
        <v>1446</v>
      </c>
      <c r="N25" t="s">
        <v>1447</v>
      </c>
      <c r="O25" t="s">
        <v>1470</v>
      </c>
      <c r="P25" t="s">
        <v>1449</v>
      </c>
      <c r="Q25" t="s">
        <v>1437</v>
      </c>
      <c r="R25" t="s">
        <v>1518</v>
      </c>
      <c r="S25" t="s">
        <v>1470</v>
      </c>
      <c r="T25" t="s">
        <v>1477</v>
      </c>
      <c r="U25" t="s">
        <v>1437</v>
      </c>
      <c r="V25" t="s">
        <v>185</v>
      </c>
      <c r="W25" s="23" t="s">
        <v>811</v>
      </c>
      <c r="X25" t="s">
        <v>1451</v>
      </c>
      <c r="Y25" t="s">
        <v>1452</v>
      </c>
      <c r="Z25" t="s">
        <v>1453</v>
      </c>
      <c r="AA25" s="23">
        <v>6000</v>
      </c>
      <c r="AB25">
        <f>VLOOKUP(V25,自助退!C:F,4,FALSE)</f>
        <v>6000</v>
      </c>
      <c r="AC25" t="str">
        <f t="shared" si="0"/>
        <v/>
      </c>
      <c r="AD25" t="str">
        <f>VLOOKUP(V25,自助退!C:I,7,FALSE)</f>
        <v>7</v>
      </c>
    </row>
    <row r="26" spans="1:30" ht="13.5" customHeight="1">
      <c r="A26"/>
      <c r="B26" t="s">
        <v>1437</v>
      </c>
      <c r="C26" t="s">
        <v>1437</v>
      </c>
      <c r="D26" t="s">
        <v>1438</v>
      </c>
      <c r="E26" t="s">
        <v>1439</v>
      </c>
      <c r="F26" t="s">
        <v>1520</v>
      </c>
      <c r="G26" t="s">
        <v>1441</v>
      </c>
      <c r="H26" t="s">
        <v>1521</v>
      </c>
      <c r="I26" t="s">
        <v>1443</v>
      </c>
      <c r="J26" t="s">
        <v>1522</v>
      </c>
      <c r="K26" t="s">
        <v>190</v>
      </c>
      <c r="L26" t="s">
        <v>1445</v>
      </c>
      <c r="M26" t="s">
        <v>1446</v>
      </c>
      <c r="N26" t="s">
        <v>1447</v>
      </c>
      <c r="O26" t="s">
        <v>1470</v>
      </c>
      <c r="P26" t="s">
        <v>1449</v>
      </c>
      <c r="Q26" t="s">
        <v>1437</v>
      </c>
      <c r="R26" t="s">
        <v>1520</v>
      </c>
      <c r="S26" t="s">
        <v>1470</v>
      </c>
      <c r="T26" t="s">
        <v>1523</v>
      </c>
      <c r="U26" t="s">
        <v>1437</v>
      </c>
      <c r="V26" t="s">
        <v>188</v>
      </c>
      <c r="W26" s="23" t="s">
        <v>813</v>
      </c>
      <c r="X26" t="s">
        <v>1451</v>
      </c>
      <c r="Y26" t="s">
        <v>1452</v>
      </c>
      <c r="Z26" t="s">
        <v>1453</v>
      </c>
      <c r="AA26" s="23">
        <v>770</v>
      </c>
      <c r="AB26">
        <f>VLOOKUP(V26,自助退!C:F,4,FALSE)</f>
        <v>770</v>
      </c>
      <c r="AC26" t="str">
        <f t="shared" si="0"/>
        <v/>
      </c>
      <c r="AD26" t="str">
        <f>VLOOKUP(V26,自助退!C:I,7,FALSE)</f>
        <v>7</v>
      </c>
    </row>
    <row r="27" spans="1:30" ht="13.5" customHeight="1">
      <c r="A27"/>
      <c r="B27" t="s">
        <v>1437</v>
      </c>
      <c r="C27" t="s">
        <v>1437</v>
      </c>
      <c r="D27" t="s">
        <v>1438</v>
      </c>
      <c r="E27" t="s">
        <v>1439</v>
      </c>
      <c r="F27" t="s">
        <v>1524</v>
      </c>
      <c r="G27" t="s">
        <v>1441</v>
      </c>
      <c r="H27" t="s">
        <v>1525</v>
      </c>
      <c r="I27" t="s">
        <v>1443</v>
      </c>
      <c r="J27" t="s">
        <v>1476</v>
      </c>
      <c r="K27" t="s">
        <v>1526</v>
      </c>
      <c r="L27" t="s">
        <v>1445</v>
      </c>
      <c r="M27" t="s">
        <v>1446</v>
      </c>
      <c r="N27" t="s">
        <v>1447</v>
      </c>
      <c r="O27" t="s">
        <v>1470</v>
      </c>
      <c r="P27" t="s">
        <v>1449</v>
      </c>
      <c r="Q27" t="s">
        <v>1437</v>
      </c>
      <c r="R27" t="s">
        <v>1524</v>
      </c>
      <c r="S27" t="s">
        <v>1470</v>
      </c>
      <c r="T27" t="s">
        <v>1477</v>
      </c>
      <c r="U27" t="s">
        <v>1437</v>
      </c>
      <c r="V27" t="s">
        <v>191</v>
      </c>
      <c r="W27" s="23" t="s">
        <v>815</v>
      </c>
      <c r="X27" t="s">
        <v>1451</v>
      </c>
      <c r="Y27" t="s">
        <v>1452</v>
      </c>
      <c r="Z27" t="s">
        <v>1453</v>
      </c>
      <c r="AA27" s="23">
        <v>4000</v>
      </c>
      <c r="AB27">
        <f>VLOOKUP(V27,自助退!C:F,4,FALSE)</f>
        <v>4000</v>
      </c>
      <c r="AC27" t="str">
        <f t="shared" si="0"/>
        <v/>
      </c>
      <c r="AD27" t="str">
        <f>VLOOKUP(V27,自助退!C:I,7,FALSE)</f>
        <v>7</v>
      </c>
    </row>
    <row r="28" spans="1:30">
      <c r="A28"/>
      <c r="B28" t="s">
        <v>1437</v>
      </c>
      <c r="C28" t="s">
        <v>1437</v>
      </c>
      <c r="D28" t="s">
        <v>1438</v>
      </c>
      <c r="E28" t="s">
        <v>1439</v>
      </c>
      <c r="F28" t="s">
        <v>1527</v>
      </c>
      <c r="G28" t="s">
        <v>1441</v>
      </c>
      <c r="H28" t="s">
        <v>1528</v>
      </c>
      <c r="I28" t="s">
        <v>1443</v>
      </c>
      <c r="J28" t="s">
        <v>1476</v>
      </c>
      <c r="K28" t="s">
        <v>195</v>
      </c>
      <c r="L28" t="s">
        <v>1445</v>
      </c>
      <c r="M28" t="s">
        <v>1498</v>
      </c>
      <c r="N28" t="s">
        <v>1447</v>
      </c>
      <c r="O28" t="s">
        <v>1470</v>
      </c>
      <c r="P28" t="s">
        <v>1449</v>
      </c>
      <c r="Q28" t="s">
        <v>1437</v>
      </c>
      <c r="R28" t="s">
        <v>1527</v>
      </c>
      <c r="S28" t="s">
        <v>1470</v>
      </c>
      <c r="T28" t="s">
        <v>1477</v>
      </c>
      <c r="U28" t="s">
        <v>1437</v>
      </c>
      <c r="V28" t="s">
        <v>193</v>
      </c>
      <c r="W28" s="23" t="s">
        <v>817</v>
      </c>
      <c r="X28" t="s">
        <v>1451</v>
      </c>
      <c r="Y28" t="s">
        <v>1499</v>
      </c>
      <c r="Z28" t="s">
        <v>1500</v>
      </c>
      <c r="AA28" s="23">
        <v>2866</v>
      </c>
      <c r="AB28">
        <f>VLOOKUP(V28,自助退!C:F,4,FALSE)</f>
        <v>2866</v>
      </c>
      <c r="AC28" t="str">
        <f t="shared" si="0"/>
        <v/>
      </c>
      <c r="AD28" t="str">
        <f>VLOOKUP(V28,自助退!C:I,7,FALSE)</f>
        <v>7</v>
      </c>
    </row>
    <row r="29" spans="1:30" ht="13.5" customHeight="1">
      <c r="A29"/>
      <c r="B29" t="s">
        <v>1437</v>
      </c>
      <c r="C29" t="s">
        <v>1437</v>
      </c>
      <c r="D29" t="s">
        <v>1438</v>
      </c>
      <c r="E29" t="s">
        <v>1439</v>
      </c>
      <c r="F29" t="s">
        <v>1529</v>
      </c>
      <c r="G29" t="s">
        <v>1441</v>
      </c>
      <c r="H29" t="s">
        <v>1528</v>
      </c>
      <c r="I29" t="s">
        <v>1443</v>
      </c>
      <c r="J29" t="s">
        <v>1476</v>
      </c>
      <c r="K29" t="s">
        <v>198</v>
      </c>
      <c r="L29" t="s">
        <v>1445</v>
      </c>
      <c r="M29" t="s">
        <v>1446</v>
      </c>
      <c r="N29" t="s">
        <v>1447</v>
      </c>
      <c r="O29" t="s">
        <v>1470</v>
      </c>
      <c r="P29" t="s">
        <v>1449</v>
      </c>
      <c r="Q29" t="s">
        <v>1437</v>
      </c>
      <c r="R29" t="s">
        <v>1529</v>
      </c>
      <c r="S29" t="s">
        <v>1470</v>
      </c>
      <c r="T29" t="s">
        <v>1477</v>
      </c>
      <c r="U29" t="s">
        <v>1437</v>
      </c>
      <c r="V29" t="s">
        <v>196</v>
      </c>
      <c r="W29" s="23" t="s">
        <v>819</v>
      </c>
      <c r="X29" t="s">
        <v>1451</v>
      </c>
      <c r="Y29" t="s">
        <v>1452</v>
      </c>
      <c r="Z29" t="s">
        <v>1453</v>
      </c>
      <c r="AA29" s="23">
        <v>4500</v>
      </c>
      <c r="AB29">
        <f>VLOOKUP(V29,自助退!C:F,4,FALSE)</f>
        <v>4500</v>
      </c>
      <c r="AC29" t="str">
        <f t="shared" si="0"/>
        <v/>
      </c>
      <c r="AD29" t="str">
        <f>VLOOKUP(V29,自助退!C:I,7,FALSE)</f>
        <v>7</v>
      </c>
    </row>
    <row r="30" spans="1:30" ht="13.5" customHeight="1">
      <c r="A30"/>
      <c r="B30" t="s">
        <v>1437</v>
      </c>
      <c r="C30" t="s">
        <v>1437</v>
      </c>
      <c r="D30" t="s">
        <v>1438</v>
      </c>
      <c r="E30" t="s">
        <v>1439</v>
      </c>
      <c r="F30" t="s">
        <v>1530</v>
      </c>
      <c r="G30" t="s">
        <v>1441</v>
      </c>
      <c r="H30" t="s">
        <v>1531</v>
      </c>
      <c r="I30" t="s">
        <v>1443</v>
      </c>
      <c r="J30" t="s">
        <v>1455</v>
      </c>
      <c r="K30" t="s">
        <v>201</v>
      </c>
      <c r="L30" t="s">
        <v>1445</v>
      </c>
      <c r="M30" t="s">
        <v>1446</v>
      </c>
      <c r="N30" t="s">
        <v>1447</v>
      </c>
      <c r="O30" t="s">
        <v>1470</v>
      </c>
      <c r="P30" t="s">
        <v>1449</v>
      </c>
      <c r="Q30" t="s">
        <v>1437</v>
      </c>
      <c r="R30" t="s">
        <v>1530</v>
      </c>
      <c r="S30" t="s">
        <v>1470</v>
      </c>
      <c r="T30" t="s">
        <v>1456</v>
      </c>
      <c r="U30" t="s">
        <v>1437</v>
      </c>
      <c r="V30" t="s">
        <v>199</v>
      </c>
      <c r="W30" s="23" t="s">
        <v>824</v>
      </c>
      <c r="X30" t="s">
        <v>1451</v>
      </c>
      <c r="Y30" t="s">
        <v>1452</v>
      </c>
      <c r="Z30" t="s">
        <v>1453</v>
      </c>
      <c r="AA30" s="23">
        <v>364</v>
      </c>
      <c r="AB30">
        <f>VLOOKUP(V30,自助退!C:F,4,FALSE)</f>
        <v>364</v>
      </c>
      <c r="AC30" t="str">
        <f t="shared" si="0"/>
        <v/>
      </c>
      <c r="AD30" t="str">
        <f>VLOOKUP(V30,自助退!C:I,7,FALSE)</f>
        <v>7</v>
      </c>
    </row>
    <row r="31" spans="1:30" ht="13.5" customHeight="1">
      <c r="A31"/>
      <c r="B31" t="s">
        <v>1437</v>
      </c>
      <c r="C31" t="s">
        <v>1437</v>
      </c>
      <c r="D31" t="s">
        <v>1438</v>
      </c>
      <c r="E31" t="s">
        <v>1439</v>
      </c>
      <c r="F31" t="s">
        <v>1532</v>
      </c>
      <c r="G31" t="s">
        <v>1441</v>
      </c>
      <c r="H31" t="s">
        <v>1533</v>
      </c>
      <c r="I31" t="s">
        <v>1443</v>
      </c>
      <c r="J31" t="s">
        <v>1476</v>
      </c>
      <c r="K31" t="s">
        <v>1534</v>
      </c>
      <c r="L31" t="s">
        <v>1445</v>
      </c>
      <c r="M31" t="s">
        <v>1446</v>
      </c>
      <c r="N31" t="s">
        <v>1447</v>
      </c>
      <c r="O31" t="s">
        <v>1470</v>
      </c>
      <c r="P31" t="s">
        <v>1449</v>
      </c>
      <c r="Q31" t="s">
        <v>1437</v>
      </c>
      <c r="R31" t="s">
        <v>1532</v>
      </c>
      <c r="S31" t="s">
        <v>1470</v>
      </c>
      <c r="T31" t="s">
        <v>1477</v>
      </c>
      <c r="U31" t="s">
        <v>1437</v>
      </c>
      <c r="V31" t="s">
        <v>202</v>
      </c>
      <c r="W31" s="23" t="s">
        <v>826</v>
      </c>
      <c r="X31" t="s">
        <v>1451</v>
      </c>
      <c r="Y31" t="s">
        <v>1452</v>
      </c>
      <c r="Z31" t="s">
        <v>1453</v>
      </c>
      <c r="AA31" s="23">
        <v>1700</v>
      </c>
      <c r="AB31">
        <f>VLOOKUP(V31,自助退!C:F,4,FALSE)</f>
        <v>1700</v>
      </c>
      <c r="AC31" t="str">
        <f t="shared" si="0"/>
        <v/>
      </c>
      <c r="AD31" t="str">
        <f>VLOOKUP(V31,自助退!C:I,7,FALSE)</f>
        <v>7</v>
      </c>
    </row>
    <row r="32" spans="1:30" ht="13.5" customHeight="1">
      <c r="A32"/>
      <c r="B32" t="s">
        <v>1437</v>
      </c>
      <c r="C32" t="s">
        <v>1437</v>
      </c>
      <c r="D32" t="s">
        <v>1438</v>
      </c>
      <c r="E32" t="s">
        <v>1439</v>
      </c>
      <c r="F32" t="s">
        <v>1535</v>
      </c>
      <c r="G32" t="s">
        <v>1441</v>
      </c>
      <c r="H32" t="s">
        <v>1536</v>
      </c>
      <c r="I32" t="s">
        <v>1443</v>
      </c>
      <c r="J32" t="s">
        <v>1476</v>
      </c>
      <c r="K32" t="s">
        <v>1537</v>
      </c>
      <c r="L32" t="s">
        <v>1445</v>
      </c>
      <c r="M32" t="s">
        <v>1446</v>
      </c>
      <c r="N32" t="s">
        <v>1447</v>
      </c>
      <c r="O32" t="s">
        <v>1470</v>
      </c>
      <c r="P32" t="s">
        <v>1449</v>
      </c>
      <c r="Q32" t="s">
        <v>1437</v>
      </c>
      <c r="R32" t="s">
        <v>1535</v>
      </c>
      <c r="S32" t="s">
        <v>1470</v>
      </c>
      <c r="T32" t="s">
        <v>1477</v>
      </c>
      <c r="U32" t="s">
        <v>1437</v>
      </c>
      <c r="V32" t="s">
        <v>205</v>
      </c>
      <c r="W32" s="23" t="s">
        <v>828</v>
      </c>
      <c r="X32" t="s">
        <v>1451</v>
      </c>
      <c r="Y32" t="s">
        <v>1452</v>
      </c>
      <c r="Z32" t="s">
        <v>1453</v>
      </c>
      <c r="AA32" s="23">
        <v>430</v>
      </c>
      <c r="AB32">
        <f>VLOOKUP(V32,自助退!C:F,4,FALSE)</f>
        <v>430</v>
      </c>
      <c r="AC32" t="str">
        <f t="shared" si="0"/>
        <v/>
      </c>
      <c r="AD32" t="str">
        <f>VLOOKUP(V32,自助退!C:I,7,FALSE)</f>
        <v>7</v>
      </c>
    </row>
    <row r="33" spans="1:30" ht="13.5" customHeight="1">
      <c r="A33"/>
      <c r="B33" t="s">
        <v>1437</v>
      </c>
      <c r="C33" t="s">
        <v>1437</v>
      </c>
      <c r="D33" t="s">
        <v>1438</v>
      </c>
      <c r="E33" t="s">
        <v>1439</v>
      </c>
      <c r="F33" t="s">
        <v>1538</v>
      </c>
      <c r="G33" t="s">
        <v>1441</v>
      </c>
      <c r="H33" t="s">
        <v>1539</v>
      </c>
      <c r="I33" t="s">
        <v>1443</v>
      </c>
      <c r="J33" t="s">
        <v>1480</v>
      </c>
      <c r="K33" t="s">
        <v>210</v>
      </c>
      <c r="L33" t="s">
        <v>1445</v>
      </c>
      <c r="M33" t="s">
        <v>1446</v>
      </c>
      <c r="N33" t="s">
        <v>1447</v>
      </c>
      <c r="O33" t="s">
        <v>1470</v>
      </c>
      <c r="P33" t="s">
        <v>1449</v>
      </c>
      <c r="Q33" t="s">
        <v>1437</v>
      </c>
      <c r="R33" t="s">
        <v>1538</v>
      </c>
      <c r="S33" t="s">
        <v>1470</v>
      </c>
      <c r="T33" t="s">
        <v>1481</v>
      </c>
      <c r="U33" t="s">
        <v>1437</v>
      </c>
      <c r="V33" t="s">
        <v>208</v>
      </c>
      <c r="W33" s="23" t="s">
        <v>830</v>
      </c>
      <c r="X33" t="s">
        <v>1451</v>
      </c>
      <c r="Y33" t="s">
        <v>1452</v>
      </c>
      <c r="Z33" t="s">
        <v>1453</v>
      </c>
      <c r="AA33" s="23">
        <v>494</v>
      </c>
      <c r="AB33">
        <f>VLOOKUP(V33,自助退!C:F,4,FALSE)</f>
        <v>494</v>
      </c>
      <c r="AC33" t="str">
        <f t="shared" si="0"/>
        <v/>
      </c>
      <c r="AD33" t="str">
        <f>VLOOKUP(V33,自助退!C:I,7,FALSE)</f>
        <v>7</v>
      </c>
    </row>
    <row r="34" spans="1:30" ht="13.5" customHeight="1">
      <c r="A34"/>
      <c r="B34" t="s">
        <v>1437</v>
      </c>
      <c r="C34" t="s">
        <v>1437</v>
      </c>
      <c r="D34" t="s">
        <v>1438</v>
      </c>
      <c r="E34" t="s">
        <v>1439</v>
      </c>
      <c r="F34" t="s">
        <v>1540</v>
      </c>
      <c r="G34" t="s">
        <v>1441</v>
      </c>
      <c r="H34" t="s">
        <v>1541</v>
      </c>
      <c r="I34" t="s">
        <v>1443</v>
      </c>
      <c r="J34" t="s">
        <v>1522</v>
      </c>
      <c r="K34" t="s">
        <v>213</v>
      </c>
      <c r="L34" t="s">
        <v>1445</v>
      </c>
      <c r="M34" t="s">
        <v>1446</v>
      </c>
      <c r="N34" t="s">
        <v>1447</v>
      </c>
      <c r="O34" t="s">
        <v>1470</v>
      </c>
      <c r="P34" t="s">
        <v>1449</v>
      </c>
      <c r="Q34" t="s">
        <v>1437</v>
      </c>
      <c r="R34" t="s">
        <v>1540</v>
      </c>
      <c r="S34" t="s">
        <v>1470</v>
      </c>
      <c r="T34" t="s">
        <v>1523</v>
      </c>
      <c r="U34" t="s">
        <v>1437</v>
      </c>
      <c r="V34" t="s">
        <v>211</v>
      </c>
      <c r="W34" s="23" t="s">
        <v>832</v>
      </c>
      <c r="X34" t="s">
        <v>1451</v>
      </c>
      <c r="Y34" t="s">
        <v>1452</v>
      </c>
      <c r="Z34" t="s">
        <v>1453</v>
      </c>
      <c r="AA34" s="23">
        <v>200</v>
      </c>
      <c r="AB34">
        <f>VLOOKUP(V34,自助退!C:F,4,FALSE)</f>
        <v>200</v>
      </c>
      <c r="AC34" t="str">
        <f t="shared" si="0"/>
        <v/>
      </c>
      <c r="AD34" t="str">
        <f>VLOOKUP(V34,自助退!C:I,7,FALSE)</f>
        <v>7</v>
      </c>
    </row>
    <row r="35" spans="1:30" ht="13.5" customHeight="1">
      <c r="A35"/>
      <c r="B35" t="s">
        <v>1437</v>
      </c>
      <c r="C35" t="s">
        <v>1437</v>
      </c>
      <c r="D35" t="s">
        <v>1438</v>
      </c>
      <c r="E35" t="s">
        <v>1439</v>
      </c>
      <c r="F35" t="s">
        <v>1542</v>
      </c>
      <c r="G35" t="s">
        <v>1441</v>
      </c>
      <c r="H35" t="s">
        <v>1543</v>
      </c>
      <c r="I35" t="s">
        <v>1443</v>
      </c>
      <c r="J35" t="s">
        <v>1476</v>
      </c>
      <c r="K35" t="s">
        <v>216</v>
      </c>
      <c r="L35" t="s">
        <v>1445</v>
      </c>
      <c r="M35" t="s">
        <v>1446</v>
      </c>
      <c r="N35" t="s">
        <v>1447</v>
      </c>
      <c r="O35" t="s">
        <v>1470</v>
      </c>
      <c r="P35" t="s">
        <v>1449</v>
      </c>
      <c r="Q35" t="s">
        <v>1437</v>
      </c>
      <c r="R35" t="s">
        <v>1542</v>
      </c>
      <c r="S35" t="s">
        <v>1470</v>
      </c>
      <c r="T35" t="s">
        <v>1477</v>
      </c>
      <c r="U35" t="s">
        <v>1437</v>
      </c>
      <c r="V35" t="s">
        <v>214</v>
      </c>
      <c r="W35" s="23" t="s">
        <v>834</v>
      </c>
      <c r="X35" t="s">
        <v>1451</v>
      </c>
      <c r="Y35" t="s">
        <v>1452</v>
      </c>
      <c r="Z35" t="s">
        <v>1453</v>
      </c>
      <c r="AA35" s="23">
        <v>220</v>
      </c>
      <c r="AB35">
        <f>VLOOKUP(V35,自助退!C:F,4,FALSE)</f>
        <v>220</v>
      </c>
      <c r="AC35" t="str">
        <f t="shared" si="0"/>
        <v/>
      </c>
      <c r="AD35" t="str">
        <f>VLOOKUP(V35,自助退!C:I,7,FALSE)</f>
        <v>7</v>
      </c>
    </row>
    <row r="36" spans="1:30" ht="13.5" customHeight="1">
      <c r="A36"/>
      <c r="B36" t="s">
        <v>1437</v>
      </c>
      <c r="C36" t="s">
        <v>1437</v>
      </c>
      <c r="D36" t="s">
        <v>1438</v>
      </c>
      <c r="E36" t="s">
        <v>1439</v>
      </c>
      <c r="F36" t="s">
        <v>1544</v>
      </c>
      <c r="G36" t="s">
        <v>1441</v>
      </c>
      <c r="H36" t="s">
        <v>1545</v>
      </c>
      <c r="I36" t="s">
        <v>1443</v>
      </c>
      <c r="J36" t="s">
        <v>1522</v>
      </c>
      <c r="K36" t="s">
        <v>1546</v>
      </c>
      <c r="L36" t="s">
        <v>1445</v>
      </c>
      <c r="M36" t="s">
        <v>1446</v>
      </c>
      <c r="N36" t="s">
        <v>1447</v>
      </c>
      <c r="O36" t="s">
        <v>1470</v>
      </c>
      <c r="P36" t="s">
        <v>1449</v>
      </c>
      <c r="Q36" t="s">
        <v>1437</v>
      </c>
      <c r="R36" t="s">
        <v>1544</v>
      </c>
      <c r="S36" t="s">
        <v>1470</v>
      </c>
      <c r="T36" t="s">
        <v>1523</v>
      </c>
      <c r="U36" t="s">
        <v>1437</v>
      </c>
      <c r="V36" t="s">
        <v>217</v>
      </c>
      <c r="W36" s="23" t="s">
        <v>839</v>
      </c>
      <c r="X36" t="s">
        <v>1451</v>
      </c>
      <c r="Y36" t="s">
        <v>1452</v>
      </c>
      <c r="Z36" t="s">
        <v>1453</v>
      </c>
      <c r="AA36" s="23">
        <v>1994</v>
      </c>
      <c r="AB36">
        <f>VLOOKUP(V36,自助退!C:F,4,FALSE)</f>
        <v>1994</v>
      </c>
      <c r="AC36" t="str">
        <f t="shared" si="0"/>
        <v/>
      </c>
      <c r="AD36" t="str">
        <f>VLOOKUP(V36,自助退!C:I,7,FALSE)</f>
        <v>7</v>
      </c>
    </row>
    <row r="37" spans="1:30" ht="13.5" customHeight="1">
      <c r="A37"/>
      <c r="B37" t="s">
        <v>1437</v>
      </c>
      <c r="C37" t="s">
        <v>1437</v>
      </c>
      <c r="D37" t="s">
        <v>1438</v>
      </c>
      <c r="E37" t="s">
        <v>1439</v>
      </c>
      <c r="F37" t="s">
        <v>1547</v>
      </c>
      <c r="G37" t="s">
        <v>1441</v>
      </c>
      <c r="H37" t="s">
        <v>1548</v>
      </c>
      <c r="I37" t="s">
        <v>1443</v>
      </c>
      <c r="J37" t="s">
        <v>1549</v>
      </c>
      <c r="K37" t="s">
        <v>222</v>
      </c>
      <c r="L37" t="s">
        <v>1445</v>
      </c>
      <c r="M37" t="s">
        <v>1446</v>
      </c>
      <c r="N37" t="s">
        <v>1447</v>
      </c>
      <c r="O37" t="s">
        <v>1470</v>
      </c>
      <c r="P37" t="s">
        <v>1449</v>
      </c>
      <c r="Q37" t="s">
        <v>1437</v>
      </c>
      <c r="R37" t="s">
        <v>1547</v>
      </c>
      <c r="S37" t="s">
        <v>1470</v>
      </c>
      <c r="T37" t="s">
        <v>1550</v>
      </c>
      <c r="U37" t="s">
        <v>1437</v>
      </c>
      <c r="V37" t="s">
        <v>220</v>
      </c>
      <c r="W37" s="23" t="s">
        <v>841</v>
      </c>
      <c r="X37" t="s">
        <v>1451</v>
      </c>
      <c r="Y37" t="s">
        <v>1452</v>
      </c>
      <c r="Z37" t="s">
        <v>1453</v>
      </c>
      <c r="AA37" s="23">
        <v>2900</v>
      </c>
      <c r="AB37">
        <f>VLOOKUP(V37,自助退!C:F,4,FALSE)</f>
        <v>2900</v>
      </c>
      <c r="AC37" t="str">
        <f t="shared" si="0"/>
        <v/>
      </c>
      <c r="AD37" t="str">
        <f>VLOOKUP(V37,自助退!C:I,7,FALSE)</f>
        <v>7</v>
      </c>
    </row>
    <row r="38" spans="1:30" ht="13.5" customHeight="1">
      <c r="A38"/>
      <c r="B38" t="s">
        <v>1437</v>
      </c>
      <c r="C38" t="s">
        <v>1437</v>
      </c>
      <c r="D38" t="s">
        <v>1438</v>
      </c>
      <c r="E38" t="s">
        <v>1439</v>
      </c>
      <c r="F38" t="s">
        <v>1551</v>
      </c>
      <c r="G38" t="s">
        <v>1441</v>
      </c>
      <c r="H38" t="s">
        <v>1552</v>
      </c>
      <c r="I38" t="s">
        <v>1553</v>
      </c>
      <c r="J38" t="s">
        <v>1554</v>
      </c>
      <c r="K38" t="s">
        <v>117</v>
      </c>
      <c r="L38" t="s">
        <v>1445</v>
      </c>
      <c r="M38" t="s">
        <v>1446</v>
      </c>
      <c r="N38" t="s">
        <v>1447</v>
      </c>
      <c r="O38" t="s">
        <v>1470</v>
      </c>
      <c r="P38" t="s">
        <v>1449</v>
      </c>
      <c r="Q38" t="s">
        <v>1437</v>
      </c>
      <c r="R38" t="s">
        <v>1555</v>
      </c>
      <c r="S38" t="s">
        <v>1470</v>
      </c>
      <c r="T38" t="s">
        <v>1556</v>
      </c>
      <c r="U38" t="s">
        <v>1557</v>
      </c>
      <c r="V38" t="s">
        <v>223</v>
      </c>
      <c r="W38" s="23" t="s">
        <v>843</v>
      </c>
      <c r="X38" t="s">
        <v>1451</v>
      </c>
      <c r="Y38" t="s">
        <v>1452</v>
      </c>
      <c r="Z38" t="s">
        <v>1453</v>
      </c>
      <c r="AA38" s="23">
        <v>500</v>
      </c>
      <c r="AB38">
        <f>VLOOKUP(V38,自助退!C:F,4,FALSE)</f>
        <v>500</v>
      </c>
      <c r="AC38" t="str">
        <f t="shared" si="0"/>
        <v/>
      </c>
      <c r="AD38" t="str">
        <f>VLOOKUP(V38,自助退!C:I,7,FALSE)</f>
        <v>7</v>
      </c>
    </row>
    <row r="39" spans="1:30" ht="13.5" customHeight="1">
      <c r="A39"/>
      <c r="B39" t="s">
        <v>1437</v>
      </c>
      <c r="C39" t="s">
        <v>1437</v>
      </c>
      <c r="D39" t="s">
        <v>1438</v>
      </c>
      <c r="E39" t="s">
        <v>1439</v>
      </c>
      <c r="F39" t="s">
        <v>1558</v>
      </c>
      <c r="G39" t="s">
        <v>1441</v>
      </c>
      <c r="H39" t="s">
        <v>1559</v>
      </c>
      <c r="I39" t="s">
        <v>1443</v>
      </c>
      <c r="J39" t="s">
        <v>1522</v>
      </c>
      <c r="K39" t="s">
        <v>172</v>
      </c>
      <c r="L39" t="s">
        <v>1445</v>
      </c>
      <c r="M39" t="s">
        <v>1446</v>
      </c>
      <c r="N39" t="s">
        <v>1447</v>
      </c>
      <c r="O39" t="s">
        <v>1470</v>
      </c>
      <c r="P39" t="s">
        <v>1449</v>
      </c>
      <c r="Q39" t="s">
        <v>1437</v>
      </c>
      <c r="R39" t="s">
        <v>1558</v>
      </c>
      <c r="S39" t="s">
        <v>1470</v>
      </c>
      <c r="T39" t="s">
        <v>1523</v>
      </c>
      <c r="U39" t="s">
        <v>1437</v>
      </c>
      <c r="V39" t="s">
        <v>225</v>
      </c>
      <c r="W39" s="23" t="s">
        <v>845</v>
      </c>
      <c r="X39" t="s">
        <v>1451</v>
      </c>
      <c r="Y39" t="s">
        <v>1452</v>
      </c>
      <c r="Z39" t="s">
        <v>1453</v>
      </c>
      <c r="AA39" s="23">
        <v>291</v>
      </c>
      <c r="AB39">
        <f>VLOOKUP(V39,自助退!C:F,4,FALSE)</f>
        <v>291</v>
      </c>
      <c r="AC39" t="str">
        <f t="shared" si="0"/>
        <v/>
      </c>
      <c r="AD39" t="str">
        <f>VLOOKUP(V39,自助退!C:I,7,FALSE)</f>
        <v>7</v>
      </c>
    </row>
    <row r="40" spans="1:30" ht="13.5" customHeight="1">
      <c r="A40"/>
      <c r="B40" t="s">
        <v>1437</v>
      </c>
      <c r="C40" t="s">
        <v>1437</v>
      </c>
      <c r="D40" t="s">
        <v>1438</v>
      </c>
      <c r="E40" t="s">
        <v>1439</v>
      </c>
      <c r="F40" t="s">
        <v>1560</v>
      </c>
      <c r="G40" t="s">
        <v>1441</v>
      </c>
      <c r="H40" t="s">
        <v>1561</v>
      </c>
      <c r="I40" t="s">
        <v>1443</v>
      </c>
      <c r="J40" t="s">
        <v>1522</v>
      </c>
      <c r="K40" t="s">
        <v>229</v>
      </c>
      <c r="L40" t="s">
        <v>1445</v>
      </c>
      <c r="M40" t="s">
        <v>1446</v>
      </c>
      <c r="N40" t="s">
        <v>1447</v>
      </c>
      <c r="O40" t="s">
        <v>1470</v>
      </c>
      <c r="P40" t="s">
        <v>1449</v>
      </c>
      <c r="Q40" t="s">
        <v>1437</v>
      </c>
      <c r="R40" t="s">
        <v>1560</v>
      </c>
      <c r="S40" t="s">
        <v>1470</v>
      </c>
      <c r="T40" t="s">
        <v>1523</v>
      </c>
      <c r="U40" t="s">
        <v>1437</v>
      </c>
      <c r="V40" t="s">
        <v>227</v>
      </c>
      <c r="W40" s="23" t="s">
        <v>847</v>
      </c>
      <c r="X40" t="s">
        <v>1451</v>
      </c>
      <c r="Y40" t="s">
        <v>1452</v>
      </c>
      <c r="Z40" t="s">
        <v>1453</v>
      </c>
      <c r="AA40" s="23">
        <v>2104</v>
      </c>
      <c r="AB40">
        <f>VLOOKUP(V40,自助退!C:F,4,FALSE)</f>
        <v>2104</v>
      </c>
      <c r="AC40" t="str">
        <f t="shared" si="0"/>
        <v/>
      </c>
      <c r="AD40" t="str">
        <f>VLOOKUP(V40,自助退!C:I,7,FALSE)</f>
        <v>7</v>
      </c>
    </row>
    <row r="41" spans="1:30" ht="13.5" customHeight="1">
      <c r="A41"/>
      <c r="B41" t="s">
        <v>1437</v>
      </c>
      <c r="C41" t="s">
        <v>1437</v>
      </c>
      <c r="D41" t="s">
        <v>1438</v>
      </c>
      <c r="E41" t="s">
        <v>1439</v>
      </c>
      <c r="F41" t="s">
        <v>1562</v>
      </c>
      <c r="G41" t="s">
        <v>1441</v>
      </c>
      <c r="H41" t="s">
        <v>1563</v>
      </c>
      <c r="I41" t="s">
        <v>1443</v>
      </c>
      <c r="J41" t="s">
        <v>1522</v>
      </c>
      <c r="K41" t="s">
        <v>1564</v>
      </c>
      <c r="L41" t="s">
        <v>1445</v>
      </c>
      <c r="M41" t="s">
        <v>1446</v>
      </c>
      <c r="N41" t="s">
        <v>1447</v>
      </c>
      <c r="O41" t="s">
        <v>1470</v>
      </c>
      <c r="P41" t="s">
        <v>1449</v>
      </c>
      <c r="Q41" t="s">
        <v>1437</v>
      </c>
      <c r="R41" t="s">
        <v>1562</v>
      </c>
      <c r="S41" t="s">
        <v>1470</v>
      </c>
      <c r="T41" t="s">
        <v>1523</v>
      </c>
      <c r="U41" t="s">
        <v>1437</v>
      </c>
      <c r="V41" t="s">
        <v>230</v>
      </c>
      <c r="W41" s="23" t="s">
        <v>849</v>
      </c>
      <c r="X41" t="s">
        <v>1451</v>
      </c>
      <c r="Y41" t="s">
        <v>1452</v>
      </c>
      <c r="Z41" t="s">
        <v>1453</v>
      </c>
      <c r="AA41" s="23">
        <v>744</v>
      </c>
      <c r="AB41">
        <f>VLOOKUP(V41,自助退!C:F,4,FALSE)</f>
        <v>744</v>
      </c>
      <c r="AC41" t="str">
        <f t="shared" si="0"/>
        <v/>
      </c>
      <c r="AD41" t="str">
        <f>VLOOKUP(V41,自助退!C:I,7,FALSE)</f>
        <v>7</v>
      </c>
    </row>
    <row r="42" spans="1:30" ht="13.5" customHeight="1">
      <c r="A42"/>
      <c r="B42" t="s">
        <v>1437</v>
      </c>
      <c r="C42" t="s">
        <v>1437</v>
      </c>
      <c r="D42" t="s">
        <v>1438</v>
      </c>
      <c r="E42" t="s">
        <v>1439</v>
      </c>
      <c r="F42" t="s">
        <v>1565</v>
      </c>
      <c r="G42" t="s">
        <v>1441</v>
      </c>
      <c r="H42" t="s">
        <v>1566</v>
      </c>
      <c r="I42" t="s">
        <v>1443</v>
      </c>
      <c r="J42" t="s">
        <v>1522</v>
      </c>
      <c r="K42" t="s">
        <v>234</v>
      </c>
      <c r="L42" t="s">
        <v>1445</v>
      </c>
      <c r="M42" t="s">
        <v>1446</v>
      </c>
      <c r="N42" t="s">
        <v>1447</v>
      </c>
      <c r="O42" t="s">
        <v>1470</v>
      </c>
      <c r="P42" t="s">
        <v>1449</v>
      </c>
      <c r="Q42" t="s">
        <v>1437</v>
      </c>
      <c r="R42" t="s">
        <v>1565</v>
      </c>
      <c r="S42" t="s">
        <v>1470</v>
      </c>
      <c r="T42" t="s">
        <v>1523</v>
      </c>
      <c r="U42" t="s">
        <v>1437</v>
      </c>
      <c r="V42" t="s">
        <v>232</v>
      </c>
      <c r="W42" s="23" t="s">
        <v>851</v>
      </c>
      <c r="X42" t="s">
        <v>1451</v>
      </c>
      <c r="Y42" t="s">
        <v>1452</v>
      </c>
      <c r="Z42" t="s">
        <v>1453</v>
      </c>
      <c r="AA42" s="23">
        <v>39</v>
      </c>
      <c r="AB42">
        <f>VLOOKUP(V42,自助退!C:F,4,FALSE)</f>
        <v>39</v>
      </c>
      <c r="AC42" t="str">
        <f t="shared" si="0"/>
        <v/>
      </c>
      <c r="AD42" t="str">
        <f>VLOOKUP(V42,自助退!C:I,7,FALSE)</f>
        <v>7</v>
      </c>
    </row>
    <row r="43" spans="1:30" ht="13.5" customHeight="1">
      <c r="A43"/>
      <c r="B43" t="s">
        <v>1437</v>
      </c>
      <c r="C43" t="s">
        <v>1437</v>
      </c>
      <c r="D43" t="s">
        <v>1438</v>
      </c>
      <c r="E43" t="s">
        <v>1439</v>
      </c>
      <c r="F43" t="s">
        <v>1567</v>
      </c>
      <c r="G43" t="s">
        <v>1441</v>
      </c>
      <c r="H43" t="s">
        <v>1568</v>
      </c>
      <c r="I43" t="s">
        <v>1443</v>
      </c>
      <c r="J43" t="s">
        <v>1480</v>
      </c>
      <c r="K43" t="s">
        <v>1569</v>
      </c>
      <c r="L43" t="s">
        <v>1445</v>
      </c>
      <c r="M43" t="s">
        <v>1446</v>
      </c>
      <c r="N43" t="s">
        <v>1447</v>
      </c>
      <c r="O43" t="s">
        <v>1470</v>
      </c>
      <c r="P43" t="s">
        <v>1449</v>
      </c>
      <c r="Q43" t="s">
        <v>1437</v>
      </c>
      <c r="R43" t="s">
        <v>1567</v>
      </c>
      <c r="S43" t="s">
        <v>1470</v>
      </c>
      <c r="T43" t="s">
        <v>1481</v>
      </c>
      <c r="U43" t="s">
        <v>1437</v>
      </c>
      <c r="V43" t="s">
        <v>235</v>
      </c>
      <c r="W43" s="23" t="s">
        <v>853</v>
      </c>
      <c r="X43" t="s">
        <v>1451</v>
      </c>
      <c r="Y43" t="s">
        <v>1452</v>
      </c>
      <c r="Z43" t="s">
        <v>1453</v>
      </c>
      <c r="AA43" s="23">
        <v>440</v>
      </c>
      <c r="AB43">
        <f>VLOOKUP(V43,自助退!C:F,4,FALSE)</f>
        <v>440</v>
      </c>
      <c r="AC43" t="str">
        <f t="shared" si="0"/>
        <v/>
      </c>
      <c r="AD43" t="str">
        <f>VLOOKUP(V43,自助退!C:I,7,FALSE)</f>
        <v>7</v>
      </c>
    </row>
    <row r="44" spans="1:30" ht="13.5" customHeight="1">
      <c r="A44"/>
      <c r="B44" t="s">
        <v>1437</v>
      </c>
      <c r="C44" t="s">
        <v>1437</v>
      </c>
      <c r="D44" t="s">
        <v>1438</v>
      </c>
      <c r="E44" t="s">
        <v>1439</v>
      </c>
      <c r="F44" t="s">
        <v>1570</v>
      </c>
      <c r="G44" t="s">
        <v>1441</v>
      </c>
      <c r="H44" t="s">
        <v>1571</v>
      </c>
      <c r="I44" t="s">
        <v>1443</v>
      </c>
      <c r="J44" t="s">
        <v>1476</v>
      </c>
      <c r="K44" t="s">
        <v>240</v>
      </c>
      <c r="L44" t="s">
        <v>1445</v>
      </c>
      <c r="M44" t="s">
        <v>1446</v>
      </c>
      <c r="N44" t="s">
        <v>1447</v>
      </c>
      <c r="O44" t="s">
        <v>1470</v>
      </c>
      <c r="P44" t="s">
        <v>1449</v>
      </c>
      <c r="Q44" t="s">
        <v>1437</v>
      </c>
      <c r="R44" t="s">
        <v>1570</v>
      </c>
      <c r="S44" t="s">
        <v>1470</v>
      </c>
      <c r="T44" t="s">
        <v>1477</v>
      </c>
      <c r="U44" t="s">
        <v>1437</v>
      </c>
      <c r="V44" t="s">
        <v>238</v>
      </c>
      <c r="W44" s="23" t="s">
        <v>855</v>
      </c>
      <c r="X44" t="s">
        <v>1451</v>
      </c>
      <c r="Y44" t="s">
        <v>1452</v>
      </c>
      <c r="Z44" t="s">
        <v>1453</v>
      </c>
      <c r="AA44" s="23">
        <v>1187</v>
      </c>
      <c r="AB44">
        <f>VLOOKUP(V44,自助退!C:F,4,FALSE)</f>
        <v>1187</v>
      </c>
      <c r="AC44" t="str">
        <f t="shared" si="0"/>
        <v/>
      </c>
      <c r="AD44" t="str">
        <f>VLOOKUP(V44,自助退!C:I,7,FALSE)</f>
        <v>7</v>
      </c>
    </row>
    <row r="45" spans="1:30" ht="13.5" customHeight="1">
      <c r="A45"/>
      <c r="B45" t="s">
        <v>1437</v>
      </c>
      <c r="C45" t="s">
        <v>1437</v>
      </c>
      <c r="D45" t="s">
        <v>1438</v>
      </c>
      <c r="E45" t="s">
        <v>1439</v>
      </c>
      <c r="F45" t="s">
        <v>1572</v>
      </c>
      <c r="G45" t="s">
        <v>1441</v>
      </c>
      <c r="H45" t="s">
        <v>1573</v>
      </c>
      <c r="I45" t="s">
        <v>1459</v>
      </c>
      <c r="J45" t="s">
        <v>10</v>
      </c>
      <c r="K45" t="s">
        <v>243</v>
      </c>
      <c r="L45" t="s">
        <v>1445</v>
      </c>
      <c r="M45" t="s">
        <v>1446</v>
      </c>
      <c r="N45" t="s">
        <v>1447</v>
      </c>
      <c r="O45" t="s">
        <v>1470</v>
      </c>
      <c r="P45" t="s">
        <v>1449</v>
      </c>
      <c r="Q45" t="s">
        <v>1437</v>
      </c>
      <c r="R45" t="s">
        <v>1572</v>
      </c>
      <c r="S45" t="s">
        <v>1470</v>
      </c>
      <c r="T45" t="s">
        <v>1461</v>
      </c>
      <c r="U45" t="s">
        <v>1437</v>
      </c>
      <c r="V45" t="s">
        <v>241</v>
      </c>
      <c r="W45" s="23" t="s">
        <v>857</v>
      </c>
      <c r="X45" t="s">
        <v>1451</v>
      </c>
      <c r="Y45" t="s">
        <v>1452</v>
      </c>
      <c r="Z45" t="s">
        <v>1453</v>
      </c>
      <c r="AA45" s="23">
        <v>1300</v>
      </c>
      <c r="AB45">
        <f>VLOOKUP(V45,自助退!C:F,4,FALSE)</f>
        <v>1300</v>
      </c>
      <c r="AC45" t="str">
        <f t="shared" si="0"/>
        <v/>
      </c>
      <c r="AD45" t="str">
        <f>VLOOKUP(V45,自助退!C:I,7,FALSE)</f>
        <v>7</v>
      </c>
    </row>
    <row r="46" spans="1:30" ht="13.5" customHeight="1">
      <c r="A46"/>
      <c r="B46" t="s">
        <v>1437</v>
      </c>
      <c r="C46" t="s">
        <v>1437</v>
      </c>
      <c r="D46" t="s">
        <v>1438</v>
      </c>
      <c r="E46" t="s">
        <v>1439</v>
      </c>
      <c r="F46" t="s">
        <v>1574</v>
      </c>
      <c r="G46" t="s">
        <v>1441</v>
      </c>
      <c r="H46" t="s">
        <v>1575</v>
      </c>
      <c r="I46" t="s">
        <v>1443</v>
      </c>
      <c r="J46" t="s">
        <v>1522</v>
      </c>
      <c r="K46" t="s">
        <v>246</v>
      </c>
      <c r="L46" t="s">
        <v>1445</v>
      </c>
      <c r="M46" t="s">
        <v>1446</v>
      </c>
      <c r="N46" t="s">
        <v>1447</v>
      </c>
      <c r="O46" t="s">
        <v>1470</v>
      </c>
      <c r="P46" t="s">
        <v>1449</v>
      </c>
      <c r="Q46" t="s">
        <v>1437</v>
      </c>
      <c r="R46" t="s">
        <v>1574</v>
      </c>
      <c r="S46" t="s">
        <v>1470</v>
      </c>
      <c r="T46" t="s">
        <v>1523</v>
      </c>
      <c r="U46" t="s">
        <v>1437</v>
      </c>
      <c r="V46" t="s">
        <v>244</v>
      </c>
      <c r="W46" s="23" t="s">
        <v>859</v>
      </c>
      <c r="X46" t="s">
        <v>1451</v>
      </c>
      <c r="Y46" t="s">
        <v>1452</v>
      </c>
      <c r="Z46" t="s">
        <v>1453</v>
      </c>
      <c r="AA46" s="23">
        <v>130</v>
      </c>
      <c r="AB46">
        <f>VLOOKUP(V46,自助退!C:F,4,FALSE)</f>
        <v>130</v>
      </c>
      <c r="AC46" t="str">
        <f t="shared" si="0"/>
        <v/>
      </c>
      <c r="AD46" t="str">
        <f>VLOOKUP(V46,自助退!C:I,7,FALSE)</f>
        <v>7</v>
      </c>
    </row>
    <row r="47" spans="1:30" ht="13.5" customHeight="1">
      <c r="A47"/>
      <c r="B47" t="s">
        <v>1437</v>
      </c>
      <c r="C47" t="s">
        <v>1437</v>
      </c>
      <c r="D47" t="s">
        <v>1438</v>
      </c>
      <c r="E47" t="s">
        <v>1439</v>
      </c>
      <c r="F47" t="s">
        <v>1576</v>
      </c>
      <c r="G47" t="s">
        <v>1441</v>
      </c>
      <c r="H47" t="s">
        <v>1577</v>
      </c>
      <c r="I47" t="s">
        <v>1578</v>
      </c>
      <c r="J47" t="s">
        <v>1579</v>
      </c>
      <c r="K47" t="s">
        <v>1580</v>
      </c>
      <c r="L47" t="s">
        <v>1445</v>
      </c>
      <c r="M47" t="s">
        <v>1446</v>
      </c>
      <c r="N47" t="s">
        <v>1447</v>
      </c>
      <c r="O47" t="s">
        <v>1470</v>
      </c>
      <c r="P47" t="s">
        <v>1449</v>
      </c>
      <c r="Q47" t="s">
        <v>1437</v>
      </c>
      <c r="R47" t="s">
        <v>1576</v>
      </c>
      <c r="S47" t="s">
        <v>1470</v>
      </c>
      <c r="T47" t="s">
        <v>1581</v>
      </c>
      <c r="U47" t="s">
        <v>1437</v>
      </c>
      <c r="V47" t="s">
        <v>247</v>
      </c>
      <c r="W47" s="23" t="s">
        <v>861</v>
      </c>
      <c r="X47" t="s">
        <v>1451</v>
      </c>
      <c r="Y47" t="s">
        <v>1452</v>
      </c>
      <c r="Z47" t="s">
        <v>1453</v>
      </c>
      <c r="AA47" s="23">
        <v>232</v>
      </c>
      <c r="AB47">
        <f>VLOOKUP(V47,自助退!C:F,4,FALSE)</f>
        <v>232</v>
      </c>
      <c r="AC47" t="str">
        <f t="shared" si="0"/>
        <v/>
      </c>
      <c r="AD47" t="str">
        <f>VLOOKUP(V47,自助退!C:I,7,FALSE)</f>
        <v>7</v>
      </c>
    </row>
    <row r="48" spans="1:30">
      <c r="A48"/>
      <c r="B48" t="s">
        <v>1437</v>
      </c>
      <c r="C48" t="s">
        <v>1437</v>
      </c>
      <c r="D48" t="s">
        <v>1438</v>
      </c>
      <c r="E48" t="s">
        <v>1439</v>
      </c>
      <c r="F48" t="s">
        <v>1582</v>
      </c>
      <c r="G48" t="s">
        <v>1441</v>
      </c>
      <c r="H48" t="s">
        <v>1583</v>
      </c>
      <c r="I48" t="s">
        <v>1443</v>
      </c>
      <c r="J48" t="s">
        <v>1480</v>
      </c>
      <c r="K48" t="s">
        <v>1584</v>
      </c>
      <c r="L48" t="s">
        <v>1445</v>
      </c>
      <c r="M48" t="s">
        <v>1498</v>
      </c>
      <c r="N48" t="s">
        <v>1447</v>
      </c>
      <c r="O48" t="s">
        <v>1470</v>
      </c>
      <c r="P48" t="s">
        <v>1449</v>
      </c>
      <c r="Q48" t="s">
        <v>1437</v>
      </c>
      <c r="R48" t="s">
        <v>1582</v>
      </c>
      <c r="S48" t="s">
        <v>1470</v>
      </c>
      <c r="T48" t="s">
        <v>1481</v>
      </c>
      <c r="U48" t="s">
        <v>1437</v>
      </c>
      <c r="V48" t="s">
        <v>250</v>
      </c>
      <c r="W48" s="23" t="s">
        <v>863</v>
      </c>
      <c r="X48" t="s">
        <v>1451</v>
      </c>
      <c r="Y48" t="s">
        <v>1499</v>
      </c>
      <c r="Z48" t="s">
        <v>1500</v>
      </c>
      <c r="AA48" s="23">
        <v>723</v>
      </c>
      <c r="AB48">
        <f>VLOOKUP(V48,自助退!C:F,4,FALSE)</f>
        <v>723</v>
      </c>
      <c r="AC48" t="str">
        <f t="shared" si="0"/>
        <v/>
      </c>
      <c r="AD48" t="str">
        <f>VLOOKUP(V48,自助退!C:I,7,FALSE)</f>
        <v>7</v>
      </c>
    </row>
    <row r="49" spans="1:30" ht="13.5" customHeight="1">
      <c r="A49"/>
      <c r="B49" t="s">
        <v>1437</v>
      </c>
      <c r="C49" t="s">
        <v>1437</v>
      </c>
      <c r="D49" t="s">
        <v>1438</v>
      </c>
      <c r="E49" t="s">
        <v>1439</v>
      </c>
      <c r="F49" t="s">
        <v>1585</v>
      </c>
      <c r="G49" t="s">
        <v>1441</v>
      </c>
      <c r="H49" t="s">
        <v>1586</v>
      </c>
      <c r="I49" t="s">
        <v>1443</v>
      </c>
      <c r="J49" t="s">
        <v>1522</v>
      </c>
      <c r="K49" t="s">
        <v>255</v>
      </c>
      <c r="L49" t="s">
        <v>1445</v>
      </c>
      <c r="M49" t="s">
        <v>1446</v>
      </c>
      <c r="N49" t="s">
        <v>1447</v>
      </c>
      <c r="O49" t="s">
        <v>1587</v>
      </c>
      <c r="P49" t="s">
        <v>1449</v>
      </c>
      <c r="Q49" t="s">
        <v>1437</v>
      </c>
      <c r="R49" t="s">
        <v>1585</v>
      </c>
      <c r="S49" t="s">
        <v>1587</v>
      </c>
      <c r="T49" t="s">
        <v>1523</v>
      </c>
      <c r="U49" t="s">
        <v>1437</v>
      </c>
      <c r="V49" t="s">
        <v>253</v>
      </c>
      <c r="W49" s="23" t="s">
        <v>865</v>
      </c>
      <c r="X49" t="s">
        <v>1451</v>
      </c>
      <c r="Y49" t="s">
        <v>1452</v>
      </c>
      <c r="Z49" t="s">
        <v>1453</v>
      </c>
      <c r="AA49" s="23">
        <v>94</v>
      </c>
      <c r="AB49">
        <f>VLOOKUP(V49,自助退!C:F,4,FALSE)</f>
        <v>94</v>
      </c>
      <c r="AC49" t="str">
        <f t="shared" si="0"/>
        <v/>
      </c>
      <c r="AD49" t="str">
        <f>VLOOKUP(V49,自助退!C:I,7,FALSE)</f>
        <v>7</v>
      </c>
    </row>
    <row r="50" spans="1:30" ht="13.5" customHeight="1">
      <c r="A50"/>
      <c r="B50" t="s">
        <v>1437</v>
      </c>
      <c r="C50" t="s">
        <v>1437</v>
      </c>
      <c r="D50" t="s">
        <v>1438</v>
      </c>
      <c r="E50" t="s">
        <v>1439</v>
      </c>
      <c r="F50" t="s">
        <v>1588</v>
      </c>
      <c r="G50" t="s">
        <v>1441</v>
      </c>
      <c r="H50" t="s">
        <v>1589</v>
      </c>
      <c r="I50" t="s">
        <v>1578</v>
      </c>
      <c r="J50" t="s">
        <v>1590</v>
      </c>
      <c r="K50" t="s">
        <v>258</v>
      </c>
      <c r="L50" t="s">
        <v>1445</v>
      </c>
      <c r="M50" t="s">
        <v>1446</v>
      </c>
      <c r="N50" t="s">
        <v>1447</v>
      </c>
      <c r="O50" t="s">
        <v>1587</v>
      </c>
      <c r="P50" t="s">
        <v>1449</v>
      </c>
      <c r="Q50" t="s">
        <v>1437</v>
      </c>
      <c r="R50" t="s">
        <v>1588</v>
      </c>
      <c r="S50" t="s">
        <v>1587</v>
      </c>
      <c r="T50" t="s">
        <v>1591</v>
      </c>
      <c r="U50" t="s">
        <v>1437</v>
      </c>
      <c r="V50" t="s">
        <v>256</v>
      </c>
      <c r="W50" s="23" t="s">
        <v>867</v>
      </c>
      <c r="X50" t="s">
        <v>1451</v>
      </c>
      <c r="Y50" t="s">
        <v>1452</v>
      </c>
      <c r="Z50" t="s">
        <v>1453</v>
      </c>
      <c r="AA50" s="23">
        <v>140</v>
      </c>
      <c r="AB50">
        <f>VLOOKUP(V50,自助退!C:F,4,FALSE)</f>
        <v>140</v>
      </c>
      <c r="AC50" t="str">
        <f t="shared" si="0"/>
        <v/>
      </c>
      <c r="AD50" t="str">
        <f>VLOOKUP(V50,自助退!C:I,7,FALSE)</f>
        <v>7</v>
      </c>
    </row>
    <row r="51" spans="1:30" ht="13.5" customHeight="1">
      <c r="A51"/>
      <c r="B51" t="s">
        <v>1437</v>
      </c>
      <c r="C51" t="s">
        <v>1437</v>
      </c>
      <c r="D51" t="s">
        <v>1438</v>
      </c>
      <c r="E51" t="s">
        <v>1439</v>
      </c>
      <c r="F51" t="s">
        <v>1592</v>
      </c>
      <c r="G51" t="s">
        <v>1441</v>
      </c>
      <c r="H51" t="s">
        <v>1593</v>
      </c>
      <c r="I51" t="s">
        <v>1443</v>
      </c>
      <c r="J51" t="s">
        <v>1492</v>
      </c>
      <c r="K51" t="s">
        <v>261</v>
      </c>
      <c r="L51" t="s">
        <v>1445</v>
      </c>
      <c r="M51" t="s">
        <v>1446</v>
      </c>
      <c r="N51" t="s">
        <v>1447</v>
      </c>
      <c r="O51" t="s">
        <v>1587</v>
      </c>
      <c r="P51" t="s">
        <v>1449</v>
      </c>
      <c r="Q51" t="s">
        <v>1437</v>
      </c>
      <c r="R51" t="s">
        <v>1592</v>
      </c>
      <c r="S51" t="s">
        <v>1587</v>
      </c>
      <c r="T51" t="s">
        <v>1493</v>
      </c>
      <c r="U51" t="s">
        <v>1437</v>
      </c>
      <c r="V51" t="s">
        <v>259</v>
      </c>
      <c r="W51" s="23" t="s">
        <v>869</v>
      </c>
      <c r="X51" t="s">
        <v>1451</v>
      </c>
      <c r="Y51" t="s">
        <v>1452</v>
      </c>
      <c r="Z51" t="s">
        <v>1453</v>
      </c>
      <c r="AA51" s="23">
        <v>1000</v>
      </c>
      <c r="AB51">
        <f>VLOOKUP(V51,自助退!C:F,4,FALSE)</f>
        <v>1000</v>
      </c>
      <c r="AC51" t="str">
        <f t="shared" si="0"/>
        <v/>
      </c>
      <c r="AD51" t="str">
        <f>VLOOKUP(V51,自助退!C:I,7,FALSE)</f>
        <v>7</v>
      </c>
    </row>
    <row r="52" spans="1:30" ht="13.5" customHeight="1">
      <c r="A52"/>
      <c r="B52" t="s">
        <v>1437</v>
      </c>
      <c r="C52" t="s">
        <v>1437</v>
      </c>
      <c r="D52" t="s">
        <v>1438</v>
      </c>
      <c r="E52" t="s">
        <v>1439</v>
      </c>
      <c r="F52" t="s">
        <v>1594</v>
      </c>
      <c r="G52" t="s">
        <v>1441</v>
      </c>
      <c r="H52" t="s">
        <v>1595</v>
      </c>
      <c r="I52" t="s">
        <v>1443</v>
      </c>
      <c r="J52" t="s">
        <v>1480</v>
      </c>
      <c r="K52" t="s">
        <v>1596</v>
      </c>
      <c r="L52" t="s">
        <v>1445</v>
      </c>
      <c r="M52" t="s">
        <v>1446</v>
      </c>
      <c r="N52" t="s">
        <v>1447</v>
      </c>
      <c r="O52" t="s">
        <v>1587</v>
      </c>
      <c r="P52" t="s">
        <v>1449</v>
      </c>
      <c r="Q52" t="s">
        <v>1437</v>
      </c>
      <c r="R52" t="s">
        <v>1594</v>
      </c>
      <c r="S52" t="s">
        <v>1587</v>
      </c>
      <c r="T52" t="s">
        <v>1481</v>
      </c>
      <c r="U52" t="s">
        <v>1437</v>
      </c>
      <c r="V52" t="s">
        <v>262</v>
      </c>
      <c r="W52" s="23" t="s">
        <v>871</v>
      </c>
      <c r="X52" t="s">
        <v>1451</v>
      </c>
      <c r="Y52" t="s">
        <v>1452</v>
      </c>
      <c r="Z52" t="s">
        <v>1453</v>
      </c>
      <c r="AA52" s="23">
        <v>260</v>
      </c>
      <c r="AB52">
        <f>VLOOKUP(V52,自助退!C:F,4,FALSE)</f>
        <v>260</v>
      </c>
      <c r="AC52" t="str">
        <f t="shared" si="0"/>
        <v/>
      </c>
      <c r="AD52" t="str">
        <f>VLOOKUP(V52,自助退!C:I,7,FALSE)</f>
        <v>7</v>
      </c>
    </row>
    <row r="53" spans="1:30" ht="13.5" customHeight="1">
      <c r="A53"/>
      <c r="B53" t="s">
        <v>1437</v>
      </c>
      <c r="C53" t="s">
        <v>1437</v>
      </c>
      <c r="D53" t="s">
        <v>1438</v>
      </c>
      <c r="E53" t="s">
        <v>1439</v>
      </c>
      <c r="F53" t="s">
        <v>1597</v>
      </c>
      <c r="G53" t="s">
        <v>1441</v>
      </c>
      <c r="H53" t="s">
        <v>1598</v>
      </c>
      <c r="I53" t="s">
        <v>1459</v>
      </c>
      <c r="J53" t="s">
        <v>10</v>
      </c>
      <c r="K53" t="s">
        <v>267</v>
      </c>
      <c r="L53" t="s">
        <v>1445</v>
      </c>
      <c r="M53" t="s">
        <v>1446</v>
      </c>
      <c r="N53" t="s">
        <v>1447</v>
      </c>
      <c r="O53" t="s">
        <v>1587</v>
      </c>
      <c r="P53" t="s">
        <v>1449</v>
      </c>
      <c r="Q53" t="s">
        <v>1437</v>
      </c>
      <c r="R53" t="s">
        <v>1597</v>
      </c>
      <c r="S53" t="s">
        <v>1587</v>
      </c>
      <c r="T53" t="s">
        <v>1461</v>
      </c>
      <c r="U53" t="s">
        <v>1437</v>
      </c>
      <c r="V53" t="s">
        <v>265</v>
      </c>
      <c r="W53" s="23" t="s">
        <v>876</v>
      </c>
      <c r="X53" t="s">
        <v>1451</v>
      </c>
      <c r="Y53" t="s">
        <v>1452</v>
      </c>
      <c r="Z53" t="s">
        <v>1453</v>
      </c>
      <c r="AA53" s="23">
        <v>181</v>
      </c>
      <c r="AB53">
        <f>VLOOKUP(V53,自助退!C:F,4,FALSE)</f>
        <v>181</v>
      </c>
      <c r="AC53" t="str">
        <f t="shared" si="0"/>
        <v/>
      </c>
      <c r="AD53" t="str">
        <f>VLOOKUP(V53,自助退!C:I,7,FALSE)</f>
        <v>7</v>
      </c>
    </row>
    <row r="54" spans="1:30" ht="13.5" customHeight="1">
      <c r="A54"/>
      <c r="B54" t="s">
        <v>1437</v>
      </c>
      <c r="C54" t="s">
        <v>1437</v>
      </c>
      <c r="D54" t="s">
        <v>1438</v>
      </c>
      <c r="E54" t="s">
        <v>1439</v>
      </c>
      <c r="F54" t="s">
        <v>1599</v>
      </c>
      <c r="G54" t="s">
        <v>1441</v>
      </c>
      <c r="H54" t="s">
        <v>1600</v>
      </c>
      <c r="I54" t="s">
        <v>1443</v>
      </c>
      <c r="J54" t="s">
        <v>1444</v>
      </c>
      <c r="K54" t="s">
        <v>270</v>
      </c>
      <c r="L54" t="s">
        <v>1445</v>
      </c>
      <c r="M54" t="s">
        <v>1446</v>
      </c>
      <c r="N54" t="s">
        <v>1447</v>
      </c>
      <c r="O54" t="s">
        <v>1587</v>
      </c>
      <c r="P54" t="s">
        <v>1449</v>
      </c>
      <c r="Q54" t="s">
        <v>1437</v>
      </c>
      <c r="R54" t="s">
        <v>1599</v>
      </c>
      <c r="S54" t="s">
        <v>1587</v>
      </c>
      <c r="T54" t="s">
        <v>1450</v>
      </c>
      <c r="U54" t="s">
        <v>1437</v>
      </c>
      <c r="V54" t="s">
        <v>268</v>
      </c>
      <c r="W54" s="23" t="s">
        <v>878</v>
      </c>
      <c r="X54" t="s">
        <v>1451</v>
      </c>
      <c r="Y54" t="s">
        <v>1452</v>
      </c>
      <c r="Z54" t="s">
        <v>1453</v>
      </c>
      <c r="AA54" s="23">
        <v>10</v>
      </c>
      <c r="AB54">
        <f>VLOOKUP(V54,自助退!C:F,4,FALSE)</f>
        <v>10</v>
      </c>
      <c r="AC54" t="str">
        <f t="shared" si="0"/>
        <v/>
      </c>
      <c r="AD54" t="str">
        <f>VLOOKUP(V54,自助退!C:I,7,FALSE)</f>
        <v>7</v>
      </c>
    </row>
    <row r="55" spans="1:30" ht="13.5" customHeight="1">
      <c r="A55"/>
      <c r="B55" t="s">
        <v>1437</v>
      </c>
      <c r="C55" t="s">
        <v>1437</v>
      </c>
      <c r="D55" t="s">
        <v>1438</v>
      </c>
      <c r="E55" t="s">
        <v>1439</v>
      </c>
      <c r="F55" t="s">
        <v>1601</v>
      </c>
      <c r="G55" t="s">
        <v>1441</v>
      </c>
      <c r="H55" t="s">
        <v>1602</v>
      </c>
      <c r="I55" t="s">
        <v>1443</v>
      </c>
      <c r="J55" t="s">
        <v>1455</v>
      </c>
      <c r="K55" t="s">
        <v>273</v>
      </c>
      <c r="L55" t="s">
        <v>1445</v>
      </c>
      <c r="M55" t="s">
        <v>1446</v>
      </c>
      <c r="N55" t="s">
        <v>1447</v>
      </c>
      <c r="O55" t="s">
        <v>1587</v>
      </c>
      <c r="P55" t="s">
        <v>1449</v>
      </c>
      <c r="Q55" t="s">
        <v>1437</v>
      </c>
      <c r="R55" t="s">
        <v>1601</v>
      </c>
      <c r="S55" t="s">
        <v>1587</v>
      </c>
      <c r="T55" t="s">
        <v>1456</v>
      </c>
      <c r="U55" t="s">
        <v>1437</v>
      </c>
      <c r="V55" t="s">
        <v>271</v>
      </c>
      <c r="W55" s="23" t="s">
        <v>880</v>
      </c>
      <c r="X55" t="s">
        <v>1451</v>
      </c>
      <c r="Y55" t="s">
        <v>1452</v>
      </c>
      <c r="Z55" t="s">
        <v>1453</v>
      </c>
      <c r="AA55" s="23">
        <v>200</v>
      </c>
      <c r="AB55">
        <f>VLOOKUP(V55,自助退!C:F,4,FALSE)</f>
        <v>200</v>
      </c>
      <c r="AC55" t="str">
        <f t="shared" si="0"/>
        <v/>
      </c>
      <c r="AD55" t="str">
        <f>VLOOKUP(V55,自助退!C:I,7,FALSE)</f>
        <v>7</v>
      </c>
    </row>
    <row r="56" spans="1:30" ht="13.5" customHeight="1">
      <c r="A56"/>
      <c r="B56" t="s">
        <v>1437</v>
      </c>
      <c r="C56" t="s">
        <v>1437</v>
      </c>
      <c r="D56" t="s">
        <v>1438</v>
      </c>
      <c r="E56" t="s">
        <v>1439</v>
      </c>
      <c r="F56" t="s">
        <v>1603</v>
      </c>
      <c r="G56" t="s">
        <v>1441</v>
      </c>
      <c r="H56" t="s">
        <v>1602</v>
      </c>
      <c r="I56" t="s">
        <v>1443</v>
      </c>
      <c r="J56" t="s">
        <v>1455</v>
      </c>
      <c r="K56" t="s">
        <v>276</v>
      </c>
      <c r="L56" t="s">
        <v>1445</v>
      </c>
      <c r="M56" t="s">
        <v>1446</v>
      </c>
      <c r="N56" t="s">
        <v>1447</v>
      </c>
      <c r="O56" t="s">
        <v>1587</v>
      </c>
      <c r="P56" t="s">
        <v>1449</v>
      </c>
      <c r="Q56" t="s">
        <v>1437</v>
      </c>
      <c r="R56" t="s">
        <v>1603</v>
      </c>
      <c r="S56" t="s">
        <v>1587</v>
      </c>
      <c r="T56" t="s">
        <v>1456</v>
      </c>
      <c r="U56" t="s">
        <v>1437</v>
      </c>
      <c r="V56" t="s">
        <v>274</v>
      </c>
      <c r="W56" s="23" t="s">
        <v>882</v>
      </c>
      <c r="X56" t="s">
        <v>1451</v>
      </c>
      <c r="Y56" t="s">
        <v>1452</v>
      </c>
      <c r="Z56" t="s">
        <v>1453</v>
      </c>
      <c r="AA56" s="23">
        <v>1683</v>
      </c>
      <c r="AB56">
        <f>VLOOKUP(V56,自助退!C:F,4,FALSE)</f>
        <v>1683</v>
      </c>
      <c r="AC56" t="str">
        <f t="shared" si="0"/>
        <v/>
      </c>
      <c r="AD56" t="str">
        <f>VLOOKUP(V56,自助退!C:I,7,FALSE)</f>
        <v>7</v>
      </c>
    </row>
    <row r="57" spans="1:30" ht="13.5" customHeight="1">
      <c r="A57"/>
      <c r="B57" t="s">
        <v>1437</v>
      </c>
      <c r="C57" t="s">
        <v>1437</v>
      </c>
      <c r="D57" t="s">
        <v>1438</v>
      </c>
      <c r="E57" t="s">
        <v>1439</v>
      </c>
      <c r="F57" t="s">
        <v>1604</v>
      </c>
      <c r="G57" t="s">
        <v>1441</v>
      </c>
      <c r="H57" t="s">
        <v>1605</v>
      </c>
      <c r="I57" t="s">
        <v>1459</v>
      </c>
      <c r="J57" t="s">
        <v>1510</v>
      </c>
      <c r="K57" t="s">
        <v>279</v>
      </c>
      <c r="L57" t="s">
        <v>1445</v>
      </c>
      <c r="M57" t="s">
        <v>1446</v>
      </c>
      <c r="N57" t="s">
        <v>1447</v>
      </c>
      <c r="O57" t="s">
        <v>1587</v>
      </c>
      <c r="P57" t="s">
        <v>1449</v>
      </c>
      <c r="Q57" t="s">
        <v>1437</v>
      </c>
      <c r="R57" t="s">
        <v>1604</v>
      </c>
      <c r="S57" t="s">
        <v>1587</v>
      </c>
      <c r="T57" t="s">
        <v>1512</v>
      </c>
      <c r="U57" t="s">
        <v>1437</v>
      </c>
      <c r="V57" t="s">
        <v>277</v>
      </c>
      <c r="W57" s="23" t="s">
        <v>889</v>
      </c>
      <c r="X57" t="s">
        <v>1451</v>
      </c>
      <c r="Y57" t="s">
        <v>1452</v>
      </c>
      <c r="Z57" t="s">
        <v>1453</v>
      </c>
      <c r="AA57" s="23">
        <v>100</v>
      </c>
      <c r="AB57">
        <f>VLOOKUP(V57,自助退!C:F,4,FALSE)</f>
        <v>100</v>
      </c>
      <c r="AC57" t="str">
        <f t="shared" si="0"/>
        <v/>
      </c>
      <c r="AD57" t="str">
        <f>VLOOKUP(V57,自助退!C:I,7,FALSE)</f>
        <v>7</v>
      </c>
    </row>
    <row r="58" spans="1:30" ht="13.5" customHeight="1">
      <c r="A58"/>
      <c r="B58" t="s">
        <v>1437</v>
      </c>
      <c r="C58" t="s">
        <v>1437</v>
      </c>
      <c r="D58" t="s">
        <v>1438</v>
      </c>
      <c r="E58" t="s">
        <v>1439</v>
      </c>
      <c r="F58" t="s">
        <v>1606</v>
      </c>
      <c r="G58" t="s">
        <v>1441</v>
      </c>
      <c r="H58" t="s">
        <v>1607</v>
      </c>
      <c r="I58" t="s">
        <v>1459</v>
      </c>
      <c r="J58" t="s">
        <v>10</v>
      </c>
      <c r="K58" t="s">
        <v>282</v>
      </c>
      <c r="L58" t="s">
        <v>1445</v>
      </c>
      <c r="M58" t="s">
        <v>1498</v>
      </c>
      <c r="N58" t="s">
        <v>1447</v>
      </c>
      <c r="O58" t="s">
        <v>1587</v>
      </c>
      <c r="P58" t="s">
        <v>1449</v>
      </c>
      <c r="Q58" t="s">
        <v>1437</v>
      </c>
      <c r="R58" t="s">
        <v>1606</v>
      </c>
      <c r="S58" t="s">
        <v>1587</v>
      </c>
      <c r="T58" t="s">
        <v>1461</v>
      </c>
      <c r="U58" t="s">
        <v>1437</v>
      </c>
      <c r="V58" t="s">
        <v>280</v>
      </c>
      <c r="W58" s="23" t="s">
        <v>891</v>
      </c>
      <c r="X58" t="s">
        <v>1451</v>
      </c>
      <c r="Y58" t="s">
        <v>1499</v>
      </c>
      <c r="Z58" t="s">
        <v>1500</v>
      </c>
      <c r="AA58" s="23">
        <v>194</v>
      </c>
      <c r="AB58">
        <f>VLOOKUP(V58,自助退!C:F,4,FALSE)</f>
        <v>194</v>
      </c>
      <c r="AC58" t="str">
        <f t="shared" si="0"/>
        <v/>
      </c>
      <c r="AD58" t="str">
        <f>VLOOKUP(V58,自助退!C:I,7,FALSE)</f>
        <v>7</v>
      </c>
    </row>
    <row r="59" spans="1:30" ht="13.5" customHeight="1">
      <c r="A59"/>
      <c r="B59" t="s">
        <v>1437</v>
      </c>
      <c r="C59" t="s">
        <v>1437</v>
      </c>
      <c r="D59" t="s">
        <v>1438</v>
      </c>
      <c r="E59" t="s">
        <v>1439</v>
      </c>
      <c r="F59" t="s">
        <v>1608</v>
      </c>
      <c r="G59" t="s">
        <v>1441</v>
      </c>
      <c r="H59" t="s">
        <v>1598</v>
      </c>
      <c r="I59" t="s">
        <v>1459</v>
      </c>
      <c r="J59" t="s">
        <v>10</v>
      </c>
      <c r="K59" t="s">
        <v>267</v>
      </c>
      <c r="L59" t="s">
        <v>1445</v>
      </c>
      <c r="M59" t="s">
        <v>1446</v>
      </c>
      <c r="N59" t="s">
        <v>1447</v>
      </c>
      <c r="O59" t="s">
        <v>1587</v>
      </c>
      <c r="P59" t="s">
        <v>1449</v>
      </c>
      <c r="Q59" t="s">
        <v>1437</v>
      </c>
      <c r="R59" t="s">
        <v>1608</v>
      </c>
      <c r="S59" t="s">
        <v>1587</v>
      </c>
      <c r="T59" t="s">
        <v>1461</v>
      </c>
      <c r="U59" t="s">
        <v>1437</v>
      </c>
      <c r="V59" t="s">
        <v>283</v>
      </c>
      <c r="W59" s="23" t="s">
        <v>893</v>
      </c>
      <c r="X59" t="s">
        <v>1451</v>
      </c>
      <c r="Y59" t="s">
        <v>1452</v>
      </c>
      <c r="Z59" t="s">
        <v>1453</v>
      </c>
      <c r="AA59" s="23">
        <v>472</v>
      </c>
      <c r="AB59">
        <f>VLOOKUP(V59,自助退!C:F,4,FALSE)</f>
        <v>472</v>
      </c>
      <c r="AC59" t="str">
        <f t="shared" si="0"/>
        <v/>
      </c>
      <c r="AD59" t="str">
        <f>VLOOKUP(V59,自助退!C:I,7,FALSE)</f>
        <v>7</v>
      </c>
    </row>
    <row r="60" spans="1:30" ht="13.5" customHeight="1">
      <c r="A60"/>
      <c r="B60" t="s">
        <v>1437</v>
      </c>
      <c r="C60" t="s">
        <v>1437</v>
      </c>
      <c r="D60" t="s">
        <v>1438</v>
      </c>
      <c r="E60" t="s">
        <v>1439</v>
      </c>
      <c r="F60" t="s">
        <v>1609</v>
      </c>
      <c r="G60" t="s">
        <v>1441</v>
      </c>
      <c r="H60" t="s">
        <v>1610</v>
      </c>
      <c r="I60" t="s">
        <v>1459</v>
      </c>
      <c r="J60" t="s">
        <v>10</v>
      </c>
      <c r="K60" t="s">
        <v>1611</v>
      </c>
      <c r="L60" t="s">
        <v>1445</v>
      </c>
      <c r="M60" t="s">
        <v>1446</v>
      </c>
      <c r="N60" t="s">
        <v>1447</v>
      </c>
      <c r="O60" t="s">
        <v>1587</v>
      </c>
      <c r="P60" t="s">
        <v>1449</v>
      </c>
      <c r="Q60" t="s">
        <v>1437</v>
      </c>
      <c r="R60" t="s">
        <v>1609</v>
      </c>
      <c r="S60" t="s">
        <v>1587</v>
      </c>
      <c r="T60" t="s">
        <v>1461</v>
      </c>
      <c r="U60" t="s">
        <v>1437</v>
      </c>
      <c r="V60" t="s">
        <v>284</v>
      </c>
      <c r="W60" s="23" t="s">
        <v>895</v>
      </c>
      <c r="X60" t="s">
        <v>1451</v>
      </c>
      <c r="Y60" t="s">
        <v>1452</v>
      </c>
      <c r="Z60" t="s">
        <v>1453</v>
      </c>
      <c r="AA60" s="23">
        <v>738</v>
      </c>
      <c r="AB60">
        <f>VLOOKUP(V60,自助退!C:F,4,FALSE)</f>
        <v>738</v>
      </c>
      <c r="AC60" t="str">
        <f t="shared" si="0"/>
        <v/>
      </c>
      <c r="AD60" t="str">
        <f>VLOOKUP(V60,自助退!C:I,7,FALSE)</f>
        <v>7</v>
      </c>
    </row>
    <row r="61" spans="1:30" ht="13.5" customHeight="1">
      <c r="A61"/>
      <c r="B61" t="s">
        <v>1437</v>
      </c>
      <c r="C61" t="s">
        <v>1437</v>
      </c>
      <c r="D61" t="s">
        <v>1438</v>
      </c>
      <c r="E61" t="s">
        <v>1439</v>
      </c>
      <c r="F61" t="s">
        <v>1612</v>
      </c>
      <c r="G61" t="s">
        <v>1441</v>
      </c>
      <c r="H61" t="s">
        <v>1613</v>
      </c>
      <c r="I61" t="s">
        <v>1459</v>
      </c>
      <c r="J61" t="s">
        <v>10</v>
      </c>
      <c r="K61" t="s">
        <v>1614</v>
      </c>
      <c r="L61" t="s">
        <v>1445</v>
      </c>
      <c r="M61" t="s">
        <v>1446</v>
      </c>
      <c r="N61" t="s">
        <v>1447</v>
      </c>
      <c r="O61" t="s">
        <v>1587</v>
      </c>
      <c r="P61" t="s">
        <v>1449</v>
      </c>
      <c r="Q61" t="s">
        <v>1437</v>
      </c>
      <c r="R61" t="s">
        <v>1612</v>
      </c>
      <c r="S61" t="s">
        <v>1587</v>
      </c>
      <c r="T61" t="s">
        <v>1461</v>
      </c>
      <c r="U61" t="s">
        <v>1437</v>
      </c>
      <c r="V61" t="s">
        <v>287</v>
      </c>
      <c r="W61" s="23" t="s">
        <v>897</v>
      </c>
      <c r="X61" t="s">
        <v>1451</v>
      </c>
      <c r="Y61" t="s">
        <v>1452</v>
      </c>
      <c r="Z61" t="s">
        <v>1453</v>
      </c>
      <c r="AA61" s="23">
        <v>189</v>
      </c>
      <c r="AB61">
        <f>VLOOKUP(V61,自助退!C:F,4,FALSE)</f>
        <v>189</v>
      </c>
      <c r="AC61" t="str">
        <f t="shared" si="0"/>
        <v/>
      </c>
      <c r="AD61" t="str">
        <f>VLOOKUP(V61,自助退!C:I,7,FALSE)</f>
        <v>7</v>
      </c>
    </row>
    <row r="62" spans="1:30" ht="13.5" customHeight="1">
      <c r="A62"/>
      <c r="B62" t="s">
        <v>1437</v>
      </c>
      <c r="C62" t="s">
        <v>1437</v>
      </c>
      <c r="D62" t="s">
        <v>1438</v>
      </c>
      <c r="E62" t="s">
        <v>1439</v>
      </c>
      <c r="F62" t="s">
        <v>1615</v>
      </c>
      <c r="G62" t="s">
        <v>1441</v>
      </c>
      <c r="H62" t="s">
        <v>1616</v>
      </c>
      <c r="I62" t="s">
        <v>1443</v>
      </c>
      <c r="J62" t="s">
        <v>1522</v>
      </c>
      <c r="K62" t="s">
        <v>292</v>
      </c>
      <c r="L62" t="s">
        <v>1445</v>
      </c>
      <c r="M62" t="s">
        <v>1446</v>
      </c>
      <c r="N62" t="s">
        <v>1447</v>
      </c>
      <c r="O62" t="s">
        <v>1587</v>
      </c>
      <c r="P62" t="s">
        <v>1449</v>
      </c>
      <c r="Q62" t="s">
        <v>1437</v>
      </c>
      <c r="R62" t="s">
        <v>1615</v>
      </c>
      <c r="S62" t="s">
        <v>1587</v>
      </c>
      <c r="T62" t="s">
        <v>1523</v>
      </c>
      <c r="U62" t="s">
        <v>1437</v>
      </c>
      <c r="V62" t="s">
        <v>290</v>
      </c>
      <c r="W62" s="23" t="s">
        <v>899</v>
      </c>
      <c r="X62" t="s">
        <v>1451</v>
      </c>
      <c r="Y62" t="s">
        <v>1452</v>
      </c>
      <c r="Z62" t="s">
        <v>1453</v>
      </c>
      <c r="AA62" s="23">
        <v>460</v>
      </c>
      <c r="AB62">
        <f>VLOOKUP(V62,自助退!C:F,4,FALSE)</f>
        <v>460</v>
      </c>
      <c r="AC62" t="str">
        <f t="shared" si="0"/>
        <v/>
      </c>
      <c r="AD62" t="str">
        <f>VLOOKUP(V62,自助退!C:I,7,FALSE)</f>
        <v>7</v>
      </c>
    </row>
    <row r="63" spans="1:30" ht="13.5" customHeight="1">
      <c r="A63"/>
      <c r="B63" t="s">
        <v>1437</v>
      </c>
      <c r="C63" t="s">
        <v>1437</v>
      </c>
      <c r="D63" t="s">
        <v>1438</v>
      </c>
      <c r="E63" t="s">
        <v>1439</v>
      </c>
      <c r="F63" t="s">
        <v>1617</v>
      </c>
      <c r="G63" t="s">
        <v>1441</v>
      </c>
      <c r="H63" t="s">
        <v>1618</v>
      </c>
      <c r="I63" t="s">
        <v>1443</v>
      </c>
      <c r="J63" t="s">
        <v>1476</v>
      </c>
      <c r="K63" t="s">
        <v>295</v>
      </c>
      <c r="L63" t="s">
        <v>1445</v>
      </c>
      <c r="M63" t="s">
        <v>1446</v>
      </c>
      <c r="N63" t="s">
        <v>1447</v>
      </c>
      <c r="O63" t="s">
        <v>1587</v>
      </c>
      <c r="P63" t="s">
        <v>1449</v>
      </c>
      <c r="Q63" t="s">
        <v>1437</v>
      </c>
      <c r="R63" t="s">
        <v>1617</v>
      </c>
      <c r="S63" t="s">
        <v>1587</v>
      </c>
      <c r="T63" t="s">
        <v>1477</v>
      </c>
      <c r="U63" t="s">
        <v>1437</v>
      </c>
      <c r="V63" t="s">
        <v>293</v>
      </c>
      <c r="W63" s="23" t="s">
        <v>901</v>
      </c>
      <c r="X63" t="s">
        <v>1451</v>
      </c>
      <c r="Y63" t="s">
        <v>1452</v>
      </c>
      <c r="Z63" t="s">
        <v>1453</v>
      </c>
      <c r="AA63" s="23">
        <v>100</v>
      </c>
      <c r="AB63">
        <f>VLOOKUP(V63,自助退!C:F,4,FALSE)</f>
        <v>100</v>
      </c>
      <c r="AC63" t="str">
        <f t="shared" si="0"/>
        <v/>
      </c>
      <c r="AD63" t="str">
        <f>VLOOKUP(V63,自助退!C:I,7,FALSE)</f>
        <v>7</v>
      </c>
    </row>
    <row r="64" spans="1:30" ht="13.5" customHeight="1">
      <c r="A64"/>
      <c r="B64" t="s">
        <v>1437</v>
      </c>
      <c r="C64" t="s">
        <v>1437</v>
      </c>
      <c r="D64" t="s">
        <v>1438</v>
      </c>
      <c r="E64" t="s">
        <v>1439</v>
      </c>
      <c r="F64" t="s">
        <v>1619</v>
      </c>
      <c r="G64" t="s">
        <v>1441</v>
      </c>
      <c r="H64" t="s">
        <v>1620</v>
      </c>
      <c r="I64" t="s">
        <v>1459</v>
      </c>
      <c r="J64" t="s">
        <v>10</v>
      </c>
      <c r="K64" t="s">
        <v>110</v>
      </c>
      <c r="L64" t="s">
        <v>1445</v>
      </c>
      <c r="M64" t="s">
        <v>1446</v>
      </c>
      <c r="N64" t="s">
        <v>1447</v>
      </c>
      <c r="O64" t="s">
        <v>1587</v>
      </c>
      <c r="P64" t="s">
        <v>1449</v>
      </c>
      <c r="Q64" t="s">
        <v>1437</v>
      </c>
      <c r="R64" t="s">
        <v>1619</v>
      </c>
      <c r="S64" t="s">
        <v>1587</v>
      </c>
      <c r="T64" t="s">
        <v>1461</v>
      </c>
      <c r="U64" t="s">
        <v>1437</v>
      </c>
      <c r="V64" t="s">
        <v>296</v>
      </c>
      <c r="W64" s="23" t="s">
        <v>903</v>
      </c>
      <c r="X64" t="s">
        <v>1451</v>
      </c>
      <c r="Y64" t="s">
        <v>1452</v>
      </c>
      <c r="Z64" t="s">
        <v>1453</v>
      </c>
      <c r="AA64" s="23">
        <v>12</v>
      </c>
      <c r="AB64">
        <f>VLOOKUP(V64,自助退!C:F,4,FALSE)</f>
        <v>12</v>
      </c>
      <c r="AC64" t="str">
        <f t="shared" si="0"/>
        <v/>
      </c>
      <c r="AD64" t="str">
        <f>VLOOKUP(V64,自助退!C:I,7,FALSE)</f>
        <v>7</v>
      </c>
    </row>
    <row r="65" spans="1:30" ht="13.5" customHeight="1">
      <c r="A65"/>
      <c r="B65" t="s">
        <v>1437</v>
      </c>
      <c r="C65" t="s">
        <v>1437</v>
      </c>
      <c r="D65" t="s">
        <v>1438</v>
      </c>
      <c r="E65" t="s">
        <v>1439</v>
      </c>
      <c r="F65" t="s">
        <v>1621</v>
      </c>
      <c r="G65" t="s">
        <v>1441</v>
      </c>
      <c r="H65" t="s">
        <v>1622</v>
      </c>
      <c r="I65" t="s">
        <v>1623</v>
      </c>
      <c r="J65" t="s">
        <v>1624</v>
      </c>
      <c r="K65" t="s">
        <v>299</v>
      </c>
      <c r="L65" t="s">
        <v>1445</v>
      </c>
      <c r="M65" t="s">
        <v>1446</v>
      </c>
      <c r="N65" t="s">
        <v>1447</v>
      </c>
      <c r="O65" t="s">
        <v>1587</v>
      </c>
      <c r="P65" t="s">
        <v>1449</v>
      </c>
      <c r="Q65" t="s">
        <v>1437</v>
      </c>
      <c r="R65" t="s">
        <v>1621</v>
      </c>
      <c r="S65" t="s">
        <v>1587</v>
      </c>
      <c r="T65" t="s">
        <v>1625</v>
      </c>
      <c r="U65" t="s">
        <v>1437</v>
      </c>
      <c r="V65" t="s">
        <v>297</v>
      </c>
      <c r="W65" s="23" t="s">
        <v>905</v>
      </c>
      <c r="X65" t="s">
        <v>1451</v>
      </c>
      <c r="Y65" t="s">
        <v>1452</v>
      </c>
      <c r="Z65" t="s">
        <v>1453</v>
      </c>
      <c r="AA65" s="23">
        <v>192</v>
      </c>
      <c r="AB65">
        <f>VLOOKUP(V65,自助退!C:F,4,FALSE)</f>
        <v>192</v>
      </c>
      <c r="AC65" t="str">
        <f t="shared" si="0"/>
        <v/>
      </c>
      <c r="AD65" t="str">
        <f>VLOOKUP(V65,自助退!C:I,7,FALSE)</f>
        <v>7</v>
      </c>
    </row>
    <row r="66" spans="1:30" ht="13.5" customHeight="1">
      <c r="A66"/>
      <c r="B66" t="s">
        <v>1437</v>
      </c>
      <c r="C66" t="s">
        <v>1437</v>
      </c>
      <c r="D66" t="s">
        <v>1438</v>
      </c>
      <c r="E66" t="s">
        <v>1439</v>
      </c>
      <c r="F66" t="s">
        <v>1626</v>
      </c>
      <c r="G66" t="s">
        <v>1441</v>
      </c>
      <c r="H66" t="s">
        <v>1627</v>
      </c>
      <c r="I66" t="s">
        <v>1443</v>
      </c>
      <c r="J66" t="s">
        <v>1522</v>
      </c>
      <c r="K66" t="s">
        <v>302</v>
      </c>
      <c r="L66" t="s">
        <v>1445</v>
      </c>
      <c r="M66" t="s">
        <v>1446</v>
      </c>
      <c r="N66" t="s">
        <v>1447</v>
      </c>
      <c r="O66" t="s">
        <v>1587</v>
      </c>
      <c r="P66" t="s">
        <v>1449</v>
      </c>
      <c r="Q66" t="s">
        <v>1437</v>
      </c>
      <c r="R66" t="s">
        <v>1626</v>
      </c>
      <c r="S66" t="s">
        <v>1587</v>
      </c>
      <c r="T66" t="s">
        <v>1523</v>
      </c>
      <c r="U66" t="s">
        <v>1437</v>
      </c>
      <c r="V66" t="s">
        <v>300</v>
      </c>
      <c r="W66" s="23" t="s">
        <v>907</v>
      </c>
      <c r="X66" t="s">
        <v>1451</v>
      </c>
      <c r="Y66" t="s">
        <v>1452</v>
      </c>
      <c r="Z66" t="s">
        <v>1453</v>
      </c>
      <c r="AA66" s="23">
        <v>1427</v>
      </c>
      <c r="AB66">
        <f>VLOOKUP(V66,自助退!C:F,4,FALSE)</f>
        <v>1427</v>
      </c>
      <c r="AC66" t="str">
        <f t="shared" si="0"/>
        <v/>
      </c>
      <c r="AD66" t="str">
        <f>VLOOKUP(V66,自助退!C:I,7,FALSE)</f>
        <v>7</v>
      </c>
    </row>
    <row r="67" spans="1:30" ht="13.5" customHeight="1">
      <c r="A67"/>
      <c r="B67" t="s">
        <v>1437</v>
      </c>
      <c r="C67" t="s">
        <v>1437</v>
      </c>
      <c r="D67" t="s">
        <v>1438</v>
      </c>
      <c r="E67" t="s">
        <v>1439</v>
      </c>
      <c r="F67" t="s">
        <v>1628</v>
      </c>
      <c r="G67" t="s">
        <v>1441</v>
      </c>
      <c r="H67" t="s">
        <v>1629</v>
      </c>
      <c r="I67" t="s">
        <v>1443</v>
      </c>
      <c r="J67" t="s">
        <v>1492</v>
      </c>
      <c r="K67" t="s">
        <v>305</v>
      </c>
      <c r="L67" t="s">
        <v>1445</v>
      </c>
      <c r="M67" t="s">
        <v>1446</v>
      </c>
      <c r="N67" t="s">
        <v>1447</v>
      </c>
      <c r="O67" t="s">
        <v>1587</v>
      </c>
      <c r="P67" t="s">
        <v>1449</v>
      </c>
      <c r="Q67" t="s">
        <v>1437</v>
      </c>
      <c r="R67" t="s">
        <v>1628</v>
      </c>
      <c r="S67" t="s">
        <v>1587</v>
      </c>
      <c r="T67" t="s">
        <v>1493</v>
      </c>
      <c r="U67" t="s">
        <v>1437</v>
      </c>
      <c r="V67" t="s">
        <v>303</v>
      </c>
      <c r="W67" s="23" t="s">
        <v>909</v>
      </c>
      <c r="X67" t="s">
        <v>1451</v>
      </c>
      <c r="Y67" t="s">
        <v>1452</v>
      </c>
      <c r="Z67" t="s">
        <v>1453</v>
      </c>
      <c r="AA67" s="23">
        <v>3922</v>
      </c>
      <c r="AB67">
        <f>VLOOKUP(V67,自助退!C:F,4,FALSE)</f>
        <v>3922</v>
      </c>
      <c r="AC67" t="str">
        <f t="shared" ref="AC67:AC130" si="1">IF(AB67=AA67,"",1)</f>
        <v/>
      </c>
      <c r="AD67" t="str">
        <f>VLOOKUP(V67,自助退!C:I,7,FALSE)</f>
        <v>7</v>
      </c>
    </row>
    <row r="68" spans="1:30" ht="13.5" customHeight="1">
      <c r="A68"/>
      <c r="B68" t="s">
        <v>1437</v>
      </c>
      <c r="C68" t="s">
        <v>1437</v>
      </c>
      <c r="D68" t="s">
        <v>1438</v>
      </c>
      <c r="E68" t="s">
        <v>1439</v>
      </c>
      <c r="F68" t="s">
        <v>1630</v>
      </c>
      <c r="G68" t="s">
        <v>1441</v>
      </c>
      <c r="H68" t="s">
        <v>1631</v>
      </c>
      <c r="I68" t="s">
        <v>1459</v>
      </c>
      <c r="J68" t="s">
        <v>10</v>
      </c>
      <c r="K68" t="s">
        <v>308</v>
      </c>
      <c r="L68" t="s">
        <v>1445</v>
      </c>
      <c r="M68" t="s">
        <v>1446</v>
      </c>
      <c r="N68" t="s">
        <v>1447</v>
      </c>
      <c r="O68" t="s">
        <v>1587</v>
      </c>
      <c r="P68" t="s">
        <v>1449</v>
      </c>
      <c r="Q68" t="s">
        <v>1437</v>
      </c>
      <c r="R68" t="s">
        <v>1630</v>
      </c>
      <c r="S68" t="s">
        <v>1587</v>
      </c>
      <c r="T68" t="s">
        <v>1461</v>
      </c>
      <c r="U68" t="s">
        <v>1437</v>
      </c>
      <c r="V68" t="s">
        <v>306</v>
      </c>
      <c r="W68" s="23" t="s">
        <v>911</v>
      </c>
      <c r="X68" t="s">
        <v>1451</v>
      </c>
      <c r="Y68" t="s">
        <v>1452</v>
      </c>
      <c r="Z68" t="s">
        <v>1453</v>
      </c>
      <c r="AA68" s="23">
        <v>179</v>
      </c>
      <c r="AB68">
        <f>VLOOKUP(V68,自助退!C:F,4,FALSE)</f>
        <v>179</v>
      </c>
      <c r="AC68" t="str">
        <f t="shared" si="1"/>
        <v/>
      </c>
      <c r="AD68" t="str">
        <f>VLOOKUP(V68,自助退!C:I,7,FALSE)</f>
        <v>7</v>
      </c>
    </row>
    <row r="69" spans="1:30" ht="13.5" customHeight="1">
      <c r="A69"/>
      <c r="B69" t="s">
        <v>1437</v>
      </c>
      <c r="C69" t="s">
        <v>1437</v>
      </c>
      <c r="D69" t="s">
        <v>1438</v>
      </c>
      <c r="E69" t="s">
        <v>1439</v>
      </c>
      <c r="F69" t="s">
        <v>1632</v>
      </c>
      <c r="G69" t="s">
        <v>1441</v>
      </c>
      <c r="H69" t="s">
        <v>1633</v>
      </c>
      <c r="I69" t="s">
        <v>1443</v>
      </c>
      <c r="J69" t="s">
        <v>1480</v>
      </c>
      <c r="K69" t="s">
        <v>311</v>
      </c>
      <c r="L69" t="s">
        <v>1445</v>
      </c>
      <c r="M69" t="s">
        <v>1446</v>
      </c>
      <c r="N69" t="s">
        <v>1447</v>
      </c>
      <c r="O69" t="s">
        <v>1587</v>
      </c>
      <c r="P69" t="s">
        <v>1449</v>
      </c>
      <c r="Q69" t="s">
        <v>1437</v>
      </c>
      <c r="R69" t="s">
        <v>1632</v>
      </c>
      <c r="S69" t="s">
        <v>1587</v>
      </c>
      <c r="T69" t="s">
        <v>1481</v>
      </c>
      <c r="U69" t="s">
        <v>1437</v>
      </c>
      <c r="V69" t="s">
        <v>309</v>
      </c>
      <c r="W69" s="23" t="s">
        <v>913</v>
      </c>
      <c r="X69" t="s">
        <v>1451</v>
      </c>
      <c r="Y69" t="s">
        <v>1452</v>
      </c>
      <c r="Z69" t="s">
        <v>1453</v>
      </c>
      <c r="AA69" s="23">
        <v>1000</v>
      </c>
      <c r="AB69">
        <f>VLOOKUP(V69,自助退!C:F,4,FALSE)</f>
        <v>1000</v>
      </c>
      <c r="AC69" t="str">
        <f t="shared" si="1"/>
        <v/>
      </c>
      <c r="AD69" t="str">
        <f>VLOOKUP(V69,自助退!C:I,7,FALSE)</f>
        <v>7</v>
      </c>
    </row>
    <row r="70" spans="1:30" ht="13.5" customHeight="1">
      <c r="A70"/>
      <c r="B70" t="s">
        <v>1437</v>
      </c>
      <c r="C70" t="s">
        <v>1437</v>
      </c>
      <c r="D70" t="s">
        <v>1438</v>
      </c>
      <c r="E70" t="s">
        <v>1439</v>
      </c>
      <c r="F70" t="s">
        <v>1634</v>
      </c>
      <c r="G70" t="s">
        <v>1441</v>
      </c>
      <c r="H70" t="s">
        <v>1635</v>
      </c>
      <c r="I70" t="s">
        <v>1443</v>
      </c>
      <c r="J70" t="s">
        <v>1492</v>
      </c>
      <c r="K70" t="s">
        <v>314</v>
      </c>
      <c r="L70" t="s">
        <v>1445</v>
      </c>
      <c r="M70" t="s">
        <v>1446</v>
      </c>
      <c r="N70" t="s">
        <v>1447</v>
      </c>
      <c r="O70" t="s">
        <v>1587</v>
      </c>
      <c r="P70" t="s">
        <v>1449</v>
      </c>
      <c r="Q70" t="s">
        <v>1437</v>
      </c>
      <c r="R70" t="s">
        <v>1634</v>
      </c>
      <c r="S70" t="s">
        <v>1587</v>
      </c>
      <c r="T70" t="s">
        <v>1493</v>
      </c>
      <c r="U70" t="s">
        <v>1437</v>
      </c>
      <c r="V70" t="s">
        <v>312</v>
      </c>
      <c r="W70" s="23" t="s">
        <v>915</v>
      </c>
      <c r="X70" t="s">
        <v>1451</v>
      </c>
      <c r="Y70" t="s">
        <v>1452</v>
      </c>
      <c r="Z70" t="s">
        <v>1453</v>
      </c>
      <c r="AA70" s="23">
        <v>670</v>
      </c>
      <c r="AB70">
        <f>VLOOKUP(V70,自助退!C:F,4,FALSE)</f>
        <v>670</v>
      </c>
      <c r="AC70" t="str">
        <f t="shared" si="1"/>
        <v/>
      </c>
      <c r="AD70" t="str">
        <f>VLOOKUP(V70,自助退!C:I,7,FALSE)</f>
        <v>7</v>
      </c>
    </row>
    <row r="71" spans="1:30" ht="13.5" customHeight="1">
      <c r="A71"/>
      <c r="B71" t="s">
        <v>1437</v>
      </c>
      <c r="C71" t="s">
        <v>1437</v>
      </c>
      <c r="D71" t="s">
        <v>1438</v>
      </c>
      <c r="E71" t="s">
        <v>1439</v>
      </c>
      <c r="F71" t="s">
        <v>1636</v>
      </c>
      <c r="G71" t="s">
        <v>1441</v>
      </c>
      <c r="H71" t="s">
        <v>1637</v>
      </c>
      <c r="I71" t="s">
        <v>1443</v>
      </c>
      <c r="J71" t="s">
        <v>1522</v>
      </c>
      <c r="K71" t="s">
        <v>317</v>
      </c>
      <c r="L71" t="s">
        <v>1445</v>
      </c>
      <c r="M71" t="s">
        <v>1498</v>
      </c>
      <c r="N71" t="s">
        <v>1447</v>
      </c>
      <c r="O71" t="s">
        <v>1587</v>
      </c>
      <c r="P71" t="s">
        <v>1449</v>
      </c>
      <c r="Q71" t="s">
        <v>1437</v>
      </c>
      <c r="R71" t="s">
        <v>1636</v>
      </c>
      <c r="S71" t="s">
        <v>1587</v>
      </c>
      <c r="T71" t="s">
        <v>1523</v>
      </c>
      <c r="U71" t="s">
        <v>1437</v>
      </c>
      <c r="V71" t="s">
        <v>315</v>
      </c>
      <c r="W71" s="23" t="s">
        <v>917</v>
      </c>
      <c r="X71" t="s">
        <v>1451</v>
      </c>
      <c r="Y71" t="s">
        <v>1499</v>
      </c>
      <c r="Z71" t="s">
        <v>1500</v>
      </c>
      <c r="AA71" s="23">
        <v>68</v>
      </c>
      <c r="AB71">
        <f>VLOOKUP(V71,自助退!C:F,4,FALSE)</f>
        <v>68</v>
      </c>
      <c r="AC71" t="str">
        <f t="shared" si="1"/>
        <v/>
      </c>
      <c r="AD71" t="str">
        <f>VLOOKUP(V71,自助退!C:I,7,FALSE)</f>
        <v>7</v>
      </c>
    </row>
    <row r="72" spans="1:30" ht="13.5" customHeight="1">
      <c r="A72"/>
      <c r="B72" t="s">
        <v>1437</v>
      </c>
      <c r="C72" t="s">
        <v>1437</v>
      </c>
      <c r="D72" t="s">
        <v>1438</v>
      </c>
      <c r="E72" t="s">
        <v>1439</v>
      </c>
      <c r="F72" t="s">
        <v>1638</v>
      </c>
      <c r="G72" t="s">
        <v>1441</v>
      </c>
      <c r="H72" t="s">
        <v>1639</v>
      </c>
      <c r="I72" t="s">
        <v>1578</v>
      </c>
      <c r="J72" t="s">
        <v>1579</v>
      </c>
      <c r="K72" t="s">
        <v>1640</v>
      </c>
      <c r="L72" t="s">
        <v>1445</v>
      </c>
      <c r="M72" t="s">
        <v>1446</v>
      </c>
      <c r="N72" t="s">
        <v>1447</v>
      </c>
      <c r="O72" t="s">
        <v>1587</v>
      </c>
      <c r="P72" t="s">
        <v>1449</v>
      </c>
      <c r="Q72" t="s">
        <v>1437</v>
      </c>
      <c r="R72" t="s">
        <v>1638</v>
      </c>
      <c r="S72" t="s">
        <v>1587</v>
      </c>
      <c r="T72" t="s">
        <v>1581</v>
      </c>
      <c r="U72" t="s">
        <v>1437</v>
      </c>
      <c r="V72" t="s">
        <v>318</v>
      </c>
      <c r="W72" s="23" t="s">
        <v>924</v>
      </c>
      <c r="X72" t="s">
        <v>1451</v>
      </c>
      <c r="Y72" t="s">
        <v>1452</v>
      </c>
      <c r="Z72" t="s">
        <v>1453</v>
      </c>
      <c r="AA72" s="23">
        <v>870</v>
      </c>
      <c r="AB72">
        <f>VLOOKUP(V72,自助退!C:F,4,FALSE)</f>
        <v>870</v>
      </c>
      <c r="AC72" t="str">
        <f t="shared" si="1"/>
        <v/>
      </c>
      <c r="AD72" t="str">
        <f>VLOOKUP(V72,自助退!C:I,7,FALSE)</f>
        <v>7</v>
      </c>
    </row>
    <row r="73" spans="1:30" ht="13.5" customHeight="1">
      <c r="A73"/>
      <c r="B73" t="s">
        <v>1437</v>
      </c>
      <c r="C73" t="s">
        <v>1437</v>
      </c>
      <c r="D73" t="s">
        <v>1438</v>
      </c>
      <c r="E73" t="s">
        <v>1439</v>
      </c>
      <c r="F73" t="s">
        <v>1641</v>
      </c>
      <c r="G73" t="s">
        <v>1441</v>
      </c>
      <c r="H73" t="s">
        <v>1642</v>
      </c>
      <c r="I73" t="s">
        <v>1443</v>
      </c>
      <c r="J73" t="s">
        <v>1480</v>
      </c>
      <c r="K73" t="s">
        <v>323</v>
      </c>
      <c r="L73" t="s">
        <v>1445</v>
      </c>
      <c r="M73" t="s">
        <v>1498</v>
      </c>
      <c r="N73" t="s">
        <v>1447</v>
      </c>
      <c r="O73" t="s">
        <v>1587</v>
      </c>
      <c r="P73" t="s">
        <v>1449</v>
      </c>
      <c r="Q73" t="s">
        <v>1437</v>
      </c>
      <c r="R73" t="s">
        <v>1641</v>
      </c>
      <c r="S73" t="s">
        <v>1587</v>
      </c>
      <c r="T73" t="s">
        <v>1481</v>
      </c>
      <c r="U73" t="s">
        <v>1437</v>
      </c>
      <c r="V73" t="s">
        <v>321</v>
      </c>
      <c r="W73" s="23" t="s">
        <v>926</v>
      </c>
      <c r="X73" t="s">
        <v>1451</v>
      </c>
      <c r="Y73" t="s">
        <v>1499</v>
      </c>
      <c r="Z73" t="s">
        <v>1500</v>
      </c>
      <c r="AA73" s="23">
        <v>123</v>
      </c>
      <c r="AB73">
        <f>VLOOKUP(V73,自助退!C:F,4,FALSE)</f>
        <v>123</v>
      </c>
      <c r="AC73" t="str">
        <f t="shared" si="1"/>
        <v/>
      </c>
      <c r="AD73" t="str">
        <f>VLOOKUP(V73,自助退!C:I,7,FALSE)</f>
        <v>7</v>
      </c>
    </row>
    <row r="74" spans="1:30" ht="13.5" customHeight="1">
      <c r="A74"/>
      <c r="B74" t="s">
        <v>1437</v>
      </c>
      <c r="C74" t="s">
        <v>1437</v>
      </c>
      <c r="D74" t="s">
        <v>1438</v>
      </c>
      <c r="E74" t="s">
        <v>1439</v>
      </c>
      <c r="F74" t="s">
        <v>1643</v>
      </c>
      <c r="G74" t="s">
        <v>1441</v>
      </c>
      <c r="H74" t="s">
        <v>1644</v>
      </c>
      <c r="I74" t="s">
        <v>1443</v>
      </c>
      <c r="J74" t="s">
        <v>1522</v>
      </c>
      <c r="K74" t="s">
        <v>326</v>
      </c>
      <c r="L74" t="s">
        <v>1445</v>
      </c>
      <c r="M74" t="s">
        <v>1446</v>
      </c>
      <c r="N74" t="s">
        <v>1447</v>
      </c>
      <c r="O74" t="s">
        <v>1587</v>
      </c>
      <c r="P74" t="s">
        <v>1449</v>
      </c>
      <c r="Q74" t="s">
        <v>1437</v>
      </c>
      <c r="R74" t="s">
        <v>1643</v>
      </c>
      <c r="S74" t="s">
        <v>1587</v>
      </c>
      <c r="T74" t="s">
        <v>1523</v>
      </c>
      <c r="U74" t="s">
        <v>1437</v>
      </c>
      <c r="V74" t="s">
        <v>324</v>
      </c>
      <c r="W74" s="23" t="s">
        <v>928</v>
      </c>
      <c r="X74" t="s">
        <v>1451</v>
      </c>
      <c r="Y74" t="s">
        <v>1452</v>
      </c>
      <c r="Z74" t="s">
        <v>1453</v>
      </c>
      <c r="AA74" s="23">
        <v>300</v>
      </c>
      <c r="AB74">
        <f>VLOOKUP(V74,自助退!C:F,4,FALSE)</f>
        <v>300</v>
      </c>
      <c r="AC74" t="str">
        <f t="shared" si="1"/>
        <v/>
      </c>
      <c r="AD74" t="str">
        <f>VLOOKUP(V74,自助退!C:I,7,FALSE)</f>
        <v>7</v>
      </c>
    </row>
    <row r="75" spans="1:30" ht="13.5" customHeight="1">
      <c r="A75"/>
      <c r="B75" t="s">
        <v>1437</v>
      </c>
      <c r="C75" t="s">
        <v>1437</v>
      </c>
      <c r="D75" t="s">
        <v>1438</v>
      </c>
      <c r="E75" t="s">
        <v>1439</v>
      </c>
      <c r="F75" t="s">
        <v>1645</v>
      </c>
      <c r="G75" t="s">
        <v>1441</v>
      </c>
      <c r="H75" t="s">
        <v>1646</v>
      </c>
      <c r="I75" t="s">
        <v>1443</v>
      </c>
      <c r="J75" t="s">
        <v>1522</v>
      </c>
      <c r="K75" t="s">
        <v>329</v>
      </c>
      <c r="L75" t="s">
        <v>1445</v>
      </c>
      <c r="M75" t="s">
        <v>1446</v>
      </c>
      <c r="N75" t="s">
        <v>1447</v>
      </c>
      <c r="O75" t="s">
        <v>1587</v>
      </c>
      <c r="P75" t="s">
        <v>1449</v>
      </c>
      <c r="Q75" t="s">
        <v>1437</v>
      </c>
      <c r="R75" t="s">
        <v>1645</v>
      </c>
      <c r="S75" t="s">
        <v>1587</v>
      </c>
      <c r="T75" t="s">
        <v>1523</v>
      </c>
      <c r="U75" t="s">
        <v>1437</v>
      </c>
      <c r="V75" t="s">
        <v>327</v>
      </c>
      <c r="W75" s="23" t="s">
        <v>930</v>
      </c>
      <c r="X75" t="s">
        <v>1451</v>
      </c>
      <c r="Y75" t="s">
        <v>1452</v>
      </c>
      <c r="Z75" t="s">
        <v>1453</v>
      </c>
      <c r="AA75" s="23">
        <v>4300</v>
      </c>
      <c r="AB75">
        <f>VLOOKUP(V75,自助退!C:F,4,FALSE)</f>
        <v>4300</v>
      </c>
      <c r="AC75" t="str">
        <f t="shared" si="1"/>
        <v/>
      </c>
      <c r="AD75" t="str">
        <f>VLOOKUP(V75,自助退!C:I,7,FALSE)</f>
        <v>7</v>
      </c>
    </row>
    <row r="76" spans="1:30" ht="13.5" customHeight="1">
      <c r="A76"/>
      <c r="B76" t="s">
        <v>1437</v>
      </c>
      <c r="C76" t="s">
        <v>1437</v>
      </c>
      <c r="D76" t="s">
        <v>1438</v>
      </c>
      <c r="E76" t="s">
        <v>1439</v>
      </c>
      <c r="F76" t="s">
        <v>1647</v>
      </c>
      <c r="G76" t="s">
        <v>1441</v>
      </c>
      <c r="H76" t="s">
        <v>1648</v>
      </c>
      <c r="I76" t="s">
        <v>1578</v>
      </c>
      <c r="J76" t="s">
        <v>1590</v>
      </c>
      <c r="K76" t="s">
        <v>332</v>
      </c>
      <c r="L76" t="s">
        <v>1445</v>
      </c>
      <c r="M76" t="s">
        <v>1446</v>
      </c>
      <c r="N76" t="s">
        <v>1447</v>
      </c>
      <c r="O76" t="s">
        <v>1587</v>
      </c>
      <c r="P76" t="s">
        <v>1449</v>
      </c>
      <c r="Q76" t="s">
        <v>1437</v>
      </c>
      <c r="R76" t="s">
        <v>1647</v>
      </c>
      <c r="S76" t="s">
        <v>1587</v>
      </c>
      <c r="T76" t="s">
        <v>1591</v>
      </c>
      <c r="U76" t="s">
        <v>1437</v>
      </c>
      <c r="V76" t="s">
        <v>330</v>
      </c>
      <c r="W76" s="23" t="s">
        <v>932</v>
      </c>
      <c r="X76" t="s">
        <v>1451</v>
      </c>
      <c r="Y76" t="s">
        <v>1452</v>
      </c>
      <c r="Z76" t="s">
        <v>1453</v>
      </c>
      <c r="AA76" s="23">
        <v>500</v>
      </c>
      <c r="AB76">
        <f>VLOOKUP(V76,自助退!C:F,4,FALSE)</f>
        <v>500</v>
      </c>
      <c r="AC76" t="str">
        <f t="shared" si="1"/>
        <v/>
      </c>
      <c r="AD76" t="str">
        <f>VLOOKUP(V76,自助退!C:I,7,FALSE)</f>
        <v>7</v>
      </c>
    </row>
    <row r="77" spans="1:30" ht="13.5" customHeight="1">
      <c r="A77"/>
      <c r="B77" t="s">
        <v>1437</v>
      </c>
      <c r="C77" t="s">
        <v>1437</v>
      </c>
      <c r="D77" t="s">
        <v>1438</v>
      </c>
      <c r="E77" t="s">
        <v>1439</v>
      </c>
      <c r="F77" t="s">
        <v>1649</v>
      </c>
      <c r="G77" t="s">
        <v>1441</v>
      </c>
      <c r="H77" t="s">
        <v>1650</v>
      </c>
      <c r="I77" t="s">
        <v>1443</v>
      </c>
      <c r="J77" t="s">
        <v>1476</v>
      </c>
      <c r="K77" t="s">
        <v>335</v>
      </c>
      <c r="L77" t="s">
        <v>1445</v>
      </c>
      <c r="M77" t="s">
        <v>1446</v>
      </c>
      <c r="N77" t="s">
        <v>1447</v>
      </c>
      <c r="O77" t="s">
        <v>1587</v>
      </c>
      <c r="P77" t="s">
        <v>1449</v>
      </c>
      <c r="Q77" t="s">
        <v>1437</v>
      </c>
      <c r="R77" t="s">
        <v>1649</v>
      </c>
      <c r="S77" t="s">
        <v>1587</v>
      </c>
      <c r="T77" t="s">
        <v>1477</v>
      </c>
      <c r="U77" t="s">
        <v>1437</v>
      </c>
      <c r="V77" t="s">
        <v>333</v>
      </c>
      <c r="W77" s="23" t="s">
        <v>937</v>
      </c>
      <c r="X77" t="s">
        <v>1451</v>
      </c>
      <c r="Y77" t="s">
        <v>1452</v>
      </c>
      <c r="Z77" t="s">
        <v>1453</v>
      </c>
      <c r="AA77" s="23">
        <v>1897</v>
      </c>
      <c r="AB77">
        <f>VLOOKUP(V77,自助退!C:F,4,FALSE)</f>
        <v>1897</v>
      </c>
      <c r="AC77" t="str">
        <f t="shared" si="1"/>
        <v/>
      </c>
      <c r="AD77" t="str">
        <f>VLOOKUP(V77,自助退!C:I,7,FALSE)</f>
        <v>7</v>
      </c>
    </row>
    <row r="78" spans="1:30" ht="13.5" customHeight="1">
      <c r="A78"/>
      <c r="B78" t="s">
        <v>1437</v>
      </c>
      <c r="C78" t="s">
        <v>1437</v>
      </c>
      <c r="D78" t="s">
        <v>1438</v>
      </c>
      <c r="E78" t="s">
        <v>1439</v>
      </c>
      <c r="F78" t="s">
        <v>1651</v>
      </c>
      <c r="G78" t="s">
        <v>1441</v>
      </c>
      <c r="H78" t="s">
        <v>1652</v>
      </c>
      <c r="I78" t="s">
        <v>1459</v>
      </c>
      <c r="J78" t="s">
        <v>10</v>
      </c>
      <c r="K78" t="s">
        <v>338</v>
      </c>
      <c r="L78" t="s">
        <v>1445</v>
      </c>
      <c r="M78" t="s">
        <v>1446</v>
      </c>
      <c r="N78" t="s">
        <v>1447</v>
      </c>
      <c r="O78" t="s">
        <v>1587</v>
      </c>
      <c r="P78" t="s">
        <v>1449</v>
      </c>
      <c r="Q78" t="s">
        <v>1437</v>
      </c>
      <c r="R78" t="s">
        <v>1651</v>
      </c>
      <c r="S78" t="s">
        <v>1587</v>
      </c>
      <c r="T78" t="s">
        <v>1461</v>
      </c>
      <c r="U78" t="s">
        <v>1437</v>
      </c>
      <c r="V78" t="s">
        <v>336</v>
      </c>
      <c r="W78" s="23" t="s">
        <v>939</v>
      </c>
      <c r="X78" t="s">
        <v>1451</v>
      </c>
      <c r="Y78" t="s">
        <v>1452</v>
      </c>
      <c r="Z78" t="s">
        <v>1453</v>
      </c>
      <c r="AA78" s="23">
        <v>91</v>
      </c>
      <c r="AB78">
        <f>VLOOKUP(V78,自助退!C:F,4,FALSE)</f>
        <v>91</v>
      </c>
      <c r="AC78" t="str">
        <f t="shared" si="1"/>
        <v/>
      </c>
      <c r="AD78" t="str">
        <f>VLOOKUP(V78,自助退!C:I,7,FALSE)</f>
        <v>7</v>
      </c>
    </row>
    <row r="79" spans="1:30" ht="13.5" customHeight="1">
      <c r="A79"/>
      <c r="B79" t="s">
        <v>1437</v>
      </c>
      <c r="C79" t="s">
        <v>1437</v>
      </c>
      <c r="D79" t="s">
        <v>1438</v>
      </c>
      <c r="E79" t="s">
        <v>1439</v>
      </c>
      <c r="F79" t="s">
        <v>1653</v>
      </c>
      <c r="G79" t="s">
        <v>1441</v>
      </c>
      <c r="H79" t="s">
        <v>1654</v>
      </c>
      <c r="I79" t="s">
        <v>1443</v>
      </c>
      <c r="J79" t="s">
        <v>1476</v>
      </c>
      <c r="K79" t="s">
        <v>341</v>
      </c>
      <c r="L79" t="s">
        <v>1445</v>
      </c>
      <c r="M79" t="s">
        <v>1446</v>
      </c>
      <c r="N79" t="s">
        <v>1447</v>
      </c>
      <c r="O79" t="s">
        <v>1587</v>
      </c>
      <c r="P79" t="s">
        <v>1449</v>
      </c>
      <c r="Q79" t="s">
        <v>1437</v>
      </c>
      <c r="R79" t="s">
        <v>1653</v>
      </c>
      <c r="S79" t="s">
        <v>1587</v>
      </c>
      <c r="T79" t="s">
        <v>1477</v>
      </c>
      <c r="U79" t="s">
        <v>1437</v>
      </c>
      <c r="V79" t="s">
        <v>339</v>
      </c>
      <c r="W79" s="23" t="s">
        <v>941</v>
      </c>
      <c r="X79" t="s">
        <v>1451</v>
      </c>
      <c r="Y79" t="s">
        <v>1452</v>
      </c>
      <c r="Z79" t="s">
        <v>1453</v>
      </c>
      <c r="AA79" s="23">
        <v>490</v>
      </c>
      <c r="AB79">
        <f>VLOOKUP(V79,自助退!C:F,4,FALSE)</f>
        <v>490</v>
      </c>
      <c r="AC79" t="str">
        <f t="shared" si="1"/>
        <v/>
      </c>
      <c r="AD79" t="str">
        <f>VLOOKUP(V79,自助退!C:I,7,FALSE)</f>
        <v>7</v>
      </c>
    </row>
    <row r="80" spans="1:30" ht="13.5" customHeight="1">
      <c r="A80"/>
      <c r="B80" t="s">
        <v>1437</v>
      </c>
      <c r="C80" t="s">
        <v>1437</v>
      </c>
      <c r="D80" t="s">
        <v>1438</v>
      </c>
      <c r="E80" t="s">
        <v>1439</v>
      </c>
      <c r="F80" t="s">
        <v>1655</v>
      </c>
      <c r="G80" t="s">
        <v>1441</v>
      </c>
      <c r="H80" t="s">
        <v>1656</v>
      </c>
      <c r="I80" t="s">
        <v>1443</v>
      </c>
      <c r="J80" t="s">
        <v>1522</v>
      </c>
      <c r="K80" t="s">
        <v>344</v>
      </c>
      <c r="L80" t="s">
        <v>1445</v>
      </c>
      <c r="M80" t="s">
        <v>1498</v>
      </c>
      <c r="N80" t="s">
        <v>1447</v>
      </c>
      <c r="O80" t="s">
        <v>1587</v>
      </c>
      <c r="P80" t="s">
        <v>1449</v>
      </c>
      <c r="Q80" t="s">
        <v>1437</v>
      </c>
      <c r="R80" t="s">
        <v>1655</v>
      </c>
      <c r="S80" t="s">
        <v>1587</v>
      </c>
      <c r="T80" t="s">
        <v>1523</v>
      </c>
      <c r="U80" t="s">
        <v>1437</v>
      </c>
      <c r="V80" t="s">
        <v>342</v>
      </c>
      <c r="W80" s="23" t="s">
        <v>943</v>
      </c>
      <c r="X80" t="s">
        <v>1451</v>
      </c>
      <c r="Y80" t="s">
        <v>1499</v>
      </c>
      <c r="Z80" t="s">
        <v>1500</v>
      </c>
      <c r="AA80" s="23">
        <v>1355</v>
      </c>
      <c r="AB80">
        <f>VLOOKUP(V80,自助退!C:F,4,FALSE)</f>
        <v>1355</v>
      </c>
      <c r="AC80" t="str">
        <f t="shared" si="1"/>
        <v/>
      </c>
      <c r="AD80" t="str">
        <f>VLOOKUP(V80,自助退!C:I,7,FALSE)</f>
        <v>7</v>
      </c>
    </row>
    <row r="81" spans="1:30" ht="13.5" customHeight="1">
      <c r="A81"/>
      <c r="B81" t="s">
        <v>1437</v>
      </c>
      <c r="C81" t="s">
        <v>1437</v>
      </c>
      <c r="D81" t="s">
        <v>1438</v>
      </c>
      <c r="E81" t="s">
        <v>1439</v>
      </c>
      <c r="F81" t="s">
        <v>1657</v>
      </c>
      <c r="G81" t="s">
        <v>1441</v>
      </c>
      <c r="H81" t="s">
        <v>1658</v>
      </c>
      <c r="I81" t="s">
        <v>1459</v>
      </c>
      <c r="J81" t="s">
        <v>1510</v>
      </c>
      <c r="K81" t="s">
        <v>1659</v>
      </c>
      <c r="L81" t="s">
        <v>1445</v>
      </c>
      <c r="M81" t="s">
        <v>1446</v>
      </c>
      <c r="N81" t="s">
        <v>1447</v>
      </c>
      <c r="O81" t="s">
        <v>1587</v>
      </c>
      <c r="P81" t="s">
        <v>1449</v>
      </c>
      <c r="Q81" t="s">
        <v>1437</v>
      </c>
      <c r="R81" t="s">
        <v>1657</v>
      </c>
      <c r="S81" t="s">
        <v>1587</v>
      </c>
      <c r="T81" t="s">
        <v>1512</v>
      </c>
      <c r="U81" t="s">
        <v>1437</v>
      </c>
      <c r="V81" t="s">
        <v>345</v>
      </c>
      <c r="W81" s="23" t="s">
        <v>945</v>
      </c>
      <c r="X81" t="s">
        <v>1451</v>
      </c>
      <c r="Y81" t="s">
        <v>1452</v>
      </c>
      <c r="Z81" t="s">
        <v>1453</v>
      </c>
      <c r="AA81" s="23">
        <v>92</v>
      </c>
      <c r="AB81">
        <f>VLOOKUP(V81,自助退!C:F,4,FALSE)</f>
        <v>92</v>
      </c>
      <c r="AC81" t="str">
        <f t="shared" si="1"/>
        <v/>
      </c>
      <c r="AD81" t="str">
        <f>VLOOKUP(V81,自助退!C:I,7,FALSE)</f>
        <v>7</v>
      </c>
    </row>
    <row r="82" spans="1:30" ht="13.5" customHeight="1">
      <c r="A82"/>
      <c r="B82" t="s">
        <v>1437</v>
      </c>
      <c r="C82" t="s">
        <v>1437</v>
      </c>
      <c r="D82" t="s">
        <v>1438</v>
      </c>
      <c r="E82" t="s">
        <v>1439</v>
      </c>
      <c r="F82" t="s">
        <v>1660</v>
      </c>
      <c r="G82" t="s">
        <v>1441</v>
      </c>
      <c r="H82" t="s">
        <v>1661</v>
      </c>
      <c r="I82" t="s">
        <v>1443</v>
      </c>
      <c r="J82" t="s">
        <v>1476</v>
      </c>
      <c r="K82" t="s">
        <v>350</v>
      </c>
      <c r="L82" t="s">
        <v>1445</v>
      </c>
      <c r="M82" t="s">
        <v>1446</v>
      </c>
      <c r="N82" t="s">
        <v>1447</v>
      </c>
      <c r="O82" t="s">
        <v>1587</v>
      </c>
      <c r="P82" t="s">
        <v>1449</v>
      </c>
      <c r="Q82" t="s">
        <v>1437</v>
      </c>
      <c r="R82" t="s">
        <v>1660</v>
      </c>
      <c r="S82" t="s">
        <v>1587</v>
      </c>
      <c r="T82" t="s">
        <v>1477</v>
      </c>
      <c r="U82" t="s">
        <v>1437</v>
      </c>
      <c r="V82" t="s">
        <v>348</v>
      </c>
      <c r="W82" s="23" t="s">
        <v>947</v>
      </c>
      <c r="X82" t="s">
        <v>1451</v>
      </c>
      <c r="Y82" t="s">
        <v>1452</v>
      </c>
      <c r="Z82" t="s">
        <v>1453</v>
      </c>
      <c r="AA82" s="23">
        <v>676</v>
      </c>
      <c r="AB82">
        <f>VLOOKUP(V82,自助退!C:F,4,FALSE)</f>
        <v>676</v>
      </c>
      <c r="AC82" t="str">
        <f t="shared" si="1"/>
        <v/>
      </c>
      <c r="AD82" t="str">
        <f>VLOOKUP(V82,自助退!C:I,7,FALSE)</f>
        <v>7</v>
      </c>
    </row>
    <row r="83" spans="1:30" ht="13.5" customHeight="1">
      <c r="A83"/>
      <c r="B83" t="s">
        <v>1437</v>
      </c>
      <c r="C83" t="s">
        <v>1437</v>
      </c>
      <c r="D83" t="s">
        <v>1438</v>
      </c>
      <c r="E83" t="s">
        <v>1439</v>
      </c>
      <c r="F83" t="s">
        <v>1662</v>
      </c>
      <c r="G83" t="s">
        <v>1441</v>
      </c>
      <c r="H83" t="s">
        <v>1663</v>
      </c>
      <c r="I83" t="s">
        <v>1443</v>
      </c>
      <c r="J83" t="s">
        <v>1476</v>
      </c>
      <c r="K83" t="s">
        <v>1664</v>
      </c>
      <c r="L83" t="s">
        <v>1445</v>
      </c>
      <c r="M83" t="s">
        <v>1446</v>
      </c>
      <c r="N83" t="s">
        <v>1447</v>
      </c>
      <c r="O83" t="s">
        <v>1587</v>
      </c>
      <c r="P83" t="s">
        <v>1449</v>
      </c>
      <c r="Q83" t="s">
        <v>1437</v>
      </c>
      <c r="R83" t="s">
        <v>1662</v>
      </c>
      <c r="S83" t="s">
        <v>1587</v>
      </c>
      <c r="T83" t="s">
        <v>1477</v>
      </c>
      <c r="U83" t="s">
        <v>1437</v>
      </c>
      <c r="V83" t="s">
        <v>351</v>
      </c>
      <c r="W83" s="23" t="s">
        <v>952</v>
      </c>
      <c r="X83" t="s">
        <v>1451</v>
      </c>
      <c r="Y83" t="s">
        <v>1452</v>
      </c>
      <c r="Z83" t="s">
        <v>1453</v>
      </c>
      <c r="AA83" s="23">
        <v>19</v>
      </c>
      <c r="AB83">
        <f>VLOOKUP(V83,自助退!C:F,4,FALSE)</f>
        <v>19</v>
      </c>
      <c r="AC83" t="str">
        <f t="shared" si="1"/>
        <v/>
      </c>
      <c r="AD83" t="str">
        <f>VLOOKUP(V83,自助退!C:I,7,FALSE)</f>
        <v>7</v>
      </c>
    </row>
    <row r="84" spans="1:30" ht="13.5" customHeight="1">
      <c r="A84"/>
      <c r="B84" t="s">
        <v>1437</v>
      </c>
      <c r="C84" t="s">
        <v>1437</v>
      </c>
      <c r="D84" t="s">
        <v>1438</v>
      </c>
      <c r="E84" t="s">
        <v>1439</v>
      </c>
      <c r="F84" t="s">
        <v>1665</v>
      </c>
      <c r="G84" t="s">
        <v>1441</v>
      </c>
      <c r="H84" t="s">
        <v>1666</v>
      </c>
      <c r="I84" t="s">
        <v>1443</v>
      </c>
      <c r="J84" t="s">
        <v>1455</v>
      </c>
      <c r="K84" t="s">
        <v>356</v>
      </c>
      <c r="L84" t="s">
        <v>1445</v>
      </c>
      <c r="M84" t="s">
        <v>1498</v>
      </c>
      <c r="N84" t="s">
        <v>1447</v>
      </c>
      <c r="O84" t="s">
        <v>1587</v>
      </c>
      <c r="P84" t="s">
        <v>1449</v>
      </c>
      <c r="Q84" t="s">
        <v>1437</v>
      </c>
      <c r="R84" t="s">
        <v>1665</v>
      </c>
      <c r="S84" t="s">
        <v>1587</v>
      </c>
      <c r="T84" t="s">
        <v>1456</v>
      </c>
      <c r="U84" t="s">
        <v>1437</v>
      </c>
      <c r="V84" t="s">
        <v>354</v>
      </c>
      <c r="W84" s="23" t="s">
        <v>965</v>
      </c>
      <c r="X84" t="s">
        <v>1451</v>
      </c>
      <c r="Y84" t="s">
        <v>1499</v>
      </c>
      <c r="Z84" t="s">
        <v>1500</v>
      </c>
      <c r="AA84" s="23">
        <v>818</v>
      </c>
      <c r="AB84">
        <f>VLOOKUP(V84,自助退!C:F,4,FALSE)</f>
        <v>818</v>
      </c>
      <c r="AC84" t="str">
        <f t="shared" si="1"/>
        <v/>
      </c>
      <c r="AD84" t="str">
        <f>VLOOKUP(V84,自助退!C:I,7,FALSE)</f>
        <v>7</v>
      </c>
    </row>
    <row r="85" spans="1:30" ht="13.5" customHeight="1">
      <c r="A85"/>
      <c r="B85" t="s">
        <v>1437</v>
      </c>
      <c r="C85" t="s">
        <v>1437</v>
      </c>
      <c r="D85" t="s">
        <v>1438</v>
      </c>
      <c r="E85" t="s">
        <v>1439</v>
      </c>
      <c r="F85" t="s">
        <v>1667</v>
      </c>
      <c r="G85" t="s">
        <v>1441</v>
      </c>
      <c r="H85" t="s">
        <v>1668</v>
      </c>
      <c r="I85" t="s">
        <v>1443</v>
      </c>
      <c r="J85" t="s">
        <v>1480</v>
      </c>
      <c r="K85" t="s">
        <v>359</v>
      </c>
      <c r="L85" t="s">
        <v>1445</v>
      </c>
      <c r="M85" t="s">
        <v>1446</v>
      </c>
      <c r="N85" t="s">
        <v>1447</v>
      </c>
      <c r="O85" t="s">
        <v>1587</v>
      </c>
      <c r="P85" t="s">
        <v>1449</v>
      </c>
      <c r="Q85" t="s">
        <v>1437</v>
      </c>
      <c r="R85" t="s">
        <v>1667</v>
      </c>
      <c r="S85" t="s">
        <v>1587</v>
      </c>
      <c r="T85" t="s">
        <v>1481</v>
      </c>
      <c r="U85" t="s">
        <v>1437</v>
      </c>
      <c r="V85" t="s">
        <v>357</v>
      </c>
      <c r="W85" s="23" t="s">
        <v>967</v>
      </c>
      <c r="X85" t="s">
        <v>1451</v>
      </c>
      <c r="Y85" t="s">
        <v>1452</v>
      </c>
      <c r="Z85" t="s">
        <v>1453</v>
      </c>
      <c r="AA85" s="23">
        <v>96</v>
      </c>
      <c r="AB85">
        <f>VLOOKUP(V85,自助退!C:F,4,FALSE)</f>
        <v>96</v>
      </c>
      <c r="AC85" t="str">
        <f t="shared" si="1"/>
        <v/>
      </c>
      <c r="AD85" t="str">
        <f>VLOOKUP(V85,自助退!C:I,7,FALSE)</f>
        <v>7</v>
      </c>
    </row>
    <row r="86" spans="1:30" ht="13.5" customHeight="1">
      <c r="A86"/>
      <c r="B86" t="s">
        <v>1437</v>
      </c>
      <c r="C86" t="s">
        <v>1437</v>
      </c>
      <c r="D86" t="s">
        <v>1438</v>
      </c>
      <c r="E86" t="s">
        <v>1439</v>
      </c>
      <c r="F86" t="s">
        <v>1669</v>
      </c>
      <c r="G86" t="s">
        <v>1441</v>
      </c>
      <c r="H86" t="s">
        <v>1670</v>
      </c>
      <c r="I86" t="s">
        <v>1443</v>
      </c>
      <c r="J86" t="s">
        <v>1476</v>
      </c>
      <c r="K86" t="s">
        <v>362</v>
      </c>
      <c r="L86" t="s">
        <v>1445</v>
      </c>
      <c r="M86" t="s">
        <v>1446</v>
      </c>
      <c r="N86" t="s">
        <v>1447</v>
      </c>
      <c r="O86" t="s">
        <v>1587</v>
      </c>
      <c r="P86" t="s">
        <v>1449</v>
      </c>
      <c r="Q86" t="s">
        <v>1437</v>
      </c>
      <c r="R86" t="s">
        <v>1669</v>
      </c>
      <c r="S86" t="s">
        <v>1587</v>
      </c>
      <c r="T86" t="s">
        <v>1477</v>
      </c>
      <c r="U86" t="s">
        <v>1437</v>
      </c>
      <c r="V86" t="s">
        <v>360</v>
      </c>
      <c r="W86" s="23" t="s">
        <v>979</v>
      </c>
      <c r="X86" t="s">
        <v>1451</v>
      </c>
      <c r="Y86" t="s">
        <v>1452</v>
      </c>
      <c r="Z86" t="s">
        <v>1453</v>
      </c>
      <c r="AA86" s="23">
        <v>36</v>
      </c>
      <c r="AB86">
        <f>VLOOKUP(V86,自助退!C:F,4,FALSE)</f>
        <v>36</v>
      </c>
      <c r="AC86" t="str">
        <f t="shared" si="1"/>
        <v/>
      </c>
      <c r="AD86" t="str">
        <f>VLOOKUP(V86,自助退!C:I,7,FALSE)</f>
        <v>7</v>
      </c>
    </row>
    <row r="87" spans="1:30" ht="13.5" customHeight="1">
      <c r="A87"/>
      <c r="B87" t="s">
        <v>1437</v>
      </c>
      <c r="C87" t="s">
        <v>1437</v>
      </c>
      <c r="D87" t="s">
        <v>1438</v>
      </c>
      <c r="E87" t="s">
        <v>1439</v>
      </c>
      <c r="F87" t="s">
        <v>1671</v>
      </c>
      <c r="G87" t="s">
        <v>1441</v>
      </c>
      <c r="H87" t="s">
        <v>1672</v>
      </c>
      <c r="I87" t="s">
        <v>1443</v>
      </c>
      <c r="J87" t="s">
        <v>1476</v>
      </c>
      <c r="K87" t="s">
        <v>365</v>
      </c>
      <c r="L87" t="s">
        <v>1445</v>
      </c>
      <c r="M87" t="s">
        <v>1446</v>
      </c>
      <c r="N87" t="s">
        <v>1447</v>
      </c>
      <c r="O87" t="s">
        <v>1587</v>
      </c>
      <c r="P87" t="s">
        <v>1449</v>
      </c>
      <c r="Q87" t="s">
        <v>1437</v>
      </c>
      <c r="R87" t="s">
        <v>1671</v>
      </c>
      <c r="S87" t="s">
        <v>1587</v>
      </c>
      <c r="T87" t="s">
        <v>1477</v>
      </c>
      <c r="U87" t="s">
        <v>1437</v>
      </c>
      <c r="V87" t="s">
        <v>363</v>
      </c>
      <c r="W87" s="23" t="s">
        <v>988</v>
      </c>
      <c r="X87" t="s">
        <v>1451</v>
      </c>
      <c r="Y87" t="s">
        <v>1452</v>
      </c>
      <c r="Z87" t="s">
        <v>1453</v>
      </c>
      <c r="AA87" s="23">
        <v>1500</v>
      </c>
      <c r="AB87">
        <f>VLOOKUP(V87,自助退!C:F,4,FALSE)</f>
        <v>1500</v>
      </c>
      <c r="AC87" t="str">
        <f t="shared" si="1"/>
        <v/>
      </c>
      <c r="AD87" t="str">
        <f>VLOOKUP(V87,自助退!C:I,7,FALSE)</f>
        <v>7</v>
      </c>
    </row>
    <row r="88" spans="1:30" ht="13.5" customHeight="1">
      <c r="A88"/>
      <c r="B88" t="s">
        <v>1437</v>
      </c>
      <c r="C88" t="s">
        <v>1437</v>
      </c>
      <c r="D88" t="s">
        <v>1438</v>
      </c>
      <c r="E88" t="s">
        <v>1439</v>
      </c>
      <c r="F88" t="s">
        <v>1673</v>
      </c>
      <c r="G88" t="s">
        <v>1441</v>
      </c>
      <c r="H88" t="s">
        <v>1674</v>
      </c>
      <c r="I88" t="s">
        <v>1443</v>
      </c>
      <c r="J88" t="s">
        <v>1522</v>
      </c>
      <c r="K88" t="s">
        <v>1675</v>
      </c>
      <c r="L88" t="s">
        <v>1445</v>
      </c>
      <c r="M88" t="s">
        <v>1446</v>
      </c>
      <c r="N88" t="s">
        <v>1447</v>
      </c>
      <c r="O88" t="s">
        <v>1587</v>
      </c>
      <c r="P88" t="s">
        <v>1449</v>
      </c>
      <c r="Q88" t="s">
        <v>1437</v>
      </c>
      <c r="R88" t="s">
        <v>1673</v>
      </c>
      <c r="S88" t="s">
        <v>1587</v>
      </c>
      <c r="T88" t="s">
        <v>1523</v>
      </c>
      <c r="U88" t="s">
        <v>1437</v>
      </c>
      <c r="V88" t="s">
        <v>366</v>
      </c>
      <c r="W88" s="23" t="s">
        <v>990</v>
      </c>
      <c r="X88" t="s">
        <v>1451</v>
      </c>
      <c r="Y88" t="s">
        <v>1452</v>
      </c>
      <c r="Z88" t="s">
        <v>1453</v>
      </c>
      <c r="AA88" s="23">
        <v>7000</v>
      </c>
      <c r="AB88">
        <f>VLOOKUP(V88,自助退!C:F,4,FALSE)</f>
        <v>7000</v>
      </c>
      <c r="AC88" t="str">
        <f t="shared" si="1"/>
        <v/>
      </c>
      <c r="AD88" t="str">
        <f>VLOOKUP(V88,自助退!C:I,7,FALSE)</f>
        <v>7</v>
      </c>
    </row>
    <row r="89" spans="1:30" ht="13.5" customHeight="1">
      <c r="A89"/>
      <c r="B89" t="s">
        <v>1437</v>
      </c>
      <c r="C89" t="s">
        <v>1437</v>
      </c>
      <c r="D89" t="s">
        <v>1438</v>
      </c>
      <c r="E89" t="s">
        <v>1439</v>
      </c>
      <c r="F89" t="s">
        <v>1676</v>
      </c>
      <c r="G89" t="s">
        <v>1441</v>
      </c>
      <c r="H89" t="s">
        <v>1677</v>
      </c>
      <c r="I89" t="s">
        <v>1578</v>
      </c>
      <c r="J89" t="s">
        <v>1590</v>
      </c>
      <c r="K89" t="s">
        <v>371</v>
      </c>
      <c r="L89" t="s">
        <v>1445</v>
      </c>
      <c r="M89" t="s">
        <v>1498</v>
      </c>
      <c r="N89" t="s">
        <v>1447</v>
      </c>
      <c r="O89" t="s">
        <v>1587</v>
      </c>
      <c r="P89" t="s">
        <v>1449</v>
      </c>
      <c r="Q89" t="s">
        <v>1437</v>
      </c>
      <c r="R89" t="s">
        <v>1676</v>
      </c>
      <c r="S89" t="s">
        <v>1587</v>
      </c>
      <c r="T89" t="s">
        <v>1591</v>
      </c>
      <c r="U89" t="s">
        <v>1437</v>
      </c>
      <c r="V89" t="s">
        <v>369</v>
      </c>
      <c r="W89" s="23" t="s">
        <v>992</v>
      </c>
      <c r="X89" t="s">
        <v>1451</v>
      </c>
      <c r="Y89" t="s">
        <v>1499</v>
      </c>
      <c r="Z89" t="s">
        <v>1500</v>
      </c>
      <c r="AA89" s="23">
        <v>200</v>
      </c>
      <c r="AB89">
        <f>VLOOKUP(V89,自助退!C:F,4,FALSE)</f>
        <v>200</v>
      </c>
      <c r="AC89" t="str">
        <f t="shared" si="1"/>
        <v/>
      </c>
      <c r="AD89" t="str">
        <f>VLOOKUP(V89,自助退!C:I,7,FALSE)</f>
        <v>7</v>
      </c>
    </row>
    <row r="90" spans="1:30" ht="13.5" customHeight="1">
      <c r="A90"/>
      <c r="B90" t="s">
        <v>1437</v>
      </c>
      <c r="C90" t="s">
        <v>1437</v>
      </c>
      <c r="D90" t="s">
        <v>1438</v>
      </c>
      <c r="E90" t="s">
        <v>1439</v>
      </c>
      <c r="F90" t="s">
        <v>1678</v>
      </c>
      <c r="G90" t="s">
        <v>1441</v>
      </c>
      <c r="H90" t="s">
        <v>1679</v>
      </c>
      <c r="I90" t="s">
        <v>1443</v>
      </c>
      <c r="J90" t="s">
        <v>1480</v>
      </c>
      <c r="K90" t="s">
        <v>147</v>
      </c>
      <c r="L90" t="s">
        <v>1445</v>
      </c>
      <c r="M90" t="s">
        <v>1446</v>
      </c>
      <c r="N90" t="s">
        <v>1447</v>
      </c>
      <c r="O90" t="s">
        <v>1587</v>
      </c>
      <c r="P90" t="s">
        <v>1449</v>
      </c>
      <c r="Q90" t="s">
        <v>1437</v>
      </c>
      <c r="R90" t="s">
        <v>1678</v>
      </c>
      <c r="S90" t="s">
        <v>1587</v>
      </c>
      <c r="T90" t="s">
        <v>1481</v>
      </c>
      <c r="U90" t="s">
        <v>1437</v>
      </c>
      <c r="V90" t="s">
        <v>372</v>
      </c>
      <c r="W90" s="23" t="s">
        <v>997</v>
      </c>
      <c r="X90" t="s">
        <v>1451</v>
      </c>
      <c r="Y90" t="s">
        <v>1452</v>
      </c>
      <c r="Z90" t="s">
        <v>1453</v>
      </c>
      <c r="AA90" s="23">
        <v>1000</v>
      </c>
      <c r="AB90">
        <f>VLOOKUP(V90,自助退!C:F,4,FALSE)</f>
        <v>1000</v>
      </c>
      <c r="AC90" t="str">
        <f t="shared" si="1"/>
        <v/>
      </c>
      <c r="AD90" t="str">
        <f>VLOOKUP(V90,自助退!C:I,7,FALSE)</f>
        <v>7</v>
      </c>
    </row>
    <row r="91" spans="1:30" ht="13.5" customHeight="1">
      <c r="A91"/>
      <c r="B91" t="s">
        <v>1437</v>
      </c>
      <c r="C91" t="s">
        <v>1437</v>
      </c>
      <c r="D91" t="s">
        <v>1438</v>
      </c>
      <c r="E91" t="s">
        <v>1439</v>
      </c>
      <c r="F91" t="s">
        <v>1680</v>
      </c>
      <c r="G91" t="s">
        <v>1441</v>
      </c>
      <c r="H91" t="s">
        <v>1679</v>
      </c>
      <c r="I91" t="s">
        <v>1443</v>
      </c>
      <c r="J91" t="s">
        <v>1480</v>
      </c>
      <c r="K91" t="s">
        <v>147</v>
      </c>
      <c r="L91" t="s">
        <v>1445</v>
      </c>
      <c r="M91" t="s">
        <v>1446</v>
      </c>
      <c r="N91" t="s">
        <v>1447</v>
      </c>
      <c r="O91" t="s">
        <v>1587</v>
      </c>
      <c r="P91" t="s">
        <v>1449</v>
      </c>
      <c r="Q91" t="s">
        <v>1437</v>
      </c>
      <c r="R91" t="s">
        <v>1680</v>
      </c>
      <c r="S91" t="s">
        <v>1587</v>
      </c>
      <c r="T91" t="s">
        <v>1481</v>
      </c>
      <c r="U91" t="s">
        <v>1437</v>
      </c>
      <c r="V91" t="s">
        <v>375</v>
      </c>
      <c r="W91" s="23" t="s">
        <v>999</v>
      </c>
      <c r="X91" t="s">
        <v>1451</v>
      </c>
      <c r="Y91" t="s">
        <v>1452</v>
      </c>
      <c r="Z91" t="s">
        <v>1453</v>
      </c>
      <c r="AA91" s="23">
        <v>7066</v>
      </c>
      <c r="AB91">
        <f>VLOOKUP(V91,自助退!C:F,4,FALSE)</f>
        <v>7066</v>
      </c>
      <c r="AC91" t="str">
        <f t="shared" si="1"/>
        <v/>
      </c>
      <c r="AD91" t="str">
        <f>VLOOKUP(V91,自助退!C:I,7,FALSE)</f>
        <v>7</v>
      </c>
    </row>
    <row r="92" spans="1:30" ht="13.5" customHeight="1">
      <c r="A92"/>
      <c r="B92" t="s">
        <v>1437</v>
      </c>
      <c r="C92" t="s">
        <v>1437</v>
      </c>
      <c r="D92" t="s">
        <v>1438</v>
      </c>
      <c r="E92" t="s">
        <v>1439</v>
      </c>
      <c r="F92" t="s">
        <v>1681</v>
      </c>
      <c r="G92" t="s">
        <v>1441</v>
      </c>
      <c r="H92" t="s">
        <v>1682</v>
      </c>
      <c r="I92" t="s">
        <v>1459</v>
      </c>
      <c r="J92" t="s">
        <v>1510</v>
      </c>
      <c r="K92" t="s">
        <v>378</v>
      </c>
      <c r="L92" t="s">
        <v>1445</v>
      </c>
      <c r="M92" t="s">
        <v>1446</v>
      </c>
      <c r="N92" t="s">
        <v>1447</v>
      </c>
      <c r="O92" t="s">
        <v>1683</v>
      </c>
      <c r="P92" t="s">
        <v>1449</v>
      </c>
      <c r="Q92" t="s">
        <v>1437</v>
      </c>
      <c r="R92" t="s">
        <v>1681</v>
      </c>
      <c r="S92" t="s">
        <v>1683</v>
      </c>
      <c r="T92" t="s">
        <v>1512</v>
      </c>
      <c r="U92" t="s">
        <v>1437</v>
      </c>
      <c r="V92" t="s">
        <v>376</v>
      </c>
      <c r="W92" s="23" t="s">
        <v>1001</v>
      </c>
      <c r="X92" t="s">
        <v>1451</v>
      </c>
      <c r="Y92" t="s">
        <v>1452</v>
      </c>
      <c r="Z92" t="s">
        <v>1453</v>
      </c>
      <c r="AA92" s="23">
        <v>500</v>
      </c>
      <c r="AB92">
        <f>VLOOKUP(V92,自助退!C:F,4,FALSE)</f>
        <v>500</v>
      </c>
      <c r="AC92" t="str">
        <f t="shared" si="1"/>
        <v/>
      </c>
      <c r="AD92" t="str">
        <f>VLOOKUP(V92,自助退!C:I,7,FALSE)</f>
        <v>7</v>
      </c>
    </row>
    <row r="93" spans="1:30" ht="13.5" customHeight="1">
      <c r="A93"/>
      <c r="B93" t="s">
        <v>1437</v>
      </c>
      <c r="C93" t="s">
        <v>1437</v>
      </c>
      <c r="D93" t="s">
        <v>1438</v>
      </c>
      <c r="E93" t="s">
        <v>1439</v>
      </c>
      <c r="F93" t="s">
        <v>1684</v>
      </c>
      <c r="G93" t="s">
        <v>1441</v>
      </c>
      <c r="H93" t="s">
        <v>1685</v>
      </c>
      <c r="I93" t="s">
        <v>1443</v>
      </c>
      <c r="J93" t="s">
        <v>1476</v>
      </c>
      <c r="K93" t="s">
        <v>1686</v>
      </c>
      <c r="L93" t="s">
        <v>1445</v>
      </c>
      <c r="M93" t="s">
        <v>1446</v>
      </c>
      <c r="N93" t="s">
        <v>1447</v>
      </c>
      <c r="O93" t="s">
        <v>1683</v>
      </c>
      <c r="P93" t="s">
        <v>1449</v>
      </c>
      <c r="Q93" t="s">
        <v>1437</v>
      </c>
      <c r="R93" t="s">
        <v>1684</v>
      </c>
      <c r="S93" t="s">
        <v>1683</v>
      </c>
      <c r="T93" t="s">
        <v>1477</v>
      </c>
      <c r="U93" t="s">
        <v>1437</v>
      </c>
      <c r="V93" t="s">
        <v>379</v>
      </c>
      <c r="W93" s="23" t="s">
        <v>1003</v>
      </c>
      <c r="X93" t="s">
        <v>1451</v>
      </c>
      <c r="Y93" t="s">
        <v>1452</v>
      </c>
      <c r="Z93" t="s">
        <v>1453</v>
      </c>
      <c r="AA93" s="23">
        <v>130</v>
      </c>
      <c r="AB93">
        <f>VLOOKUP(V93,自助退!C:F,4,FALSE)</f>
        <v>130</v>
      </c>
      <c r="AC93" t="str">
        <f t="shared" si="1"/>
        <v/>
      </c>
      <c r="AD93" t="str">
        <f>VLOOKUP(V93,自助退!C:I,7,FALSE)</f>
        <v>7</v>
      </c>
    </row>
    <row r="94" spans="1:30" ht="13.5" customHeight="1">
      <c r="A94"/>
      <c r="B94" t="s">
        <v>1437</v>
      </c>
      <c r="C94" t="s">
        <v>1437</v>
      </c>
      <c r="D94" t="s">
        <v>1438</v>
      </c>
      <c r="E94" t="s">
        <v>1439</v>
      </c>
      <c r="F94" t="s">
        <v>1687</v>
      </c>
      <c r="G94" t="s">
        <v>1441</v>
      </c>
      <c r="H94" t="s">
        <v>1688</v>
      </c>
      <c r="I94" t="s">
        <v>1505</v>
      </c>
      <c r="J94" t="s">
        <v>1689</v>
      </c>
      <c r="K94" t="s">
        <v>1690</v>
      </c>
      <c r="L94" t="s">
        <v>1445</v>
      </c>
      <c r="M94" t="s">
        <v>1446</v>
      </c>
      <c r="N94" t="s">
        <v>1447</v>
      </c>
      <c r="O94" t="s">
        <v>1683</v>
      </c>
      <c r="P94" t="s">
        <v>1449</v>
      </c>
      <c r="Q94" t="s">
        <v>1437</v>
      </c>
      <c r="R94" t="s">
        <v>1687</v>
      </c>
      <c r="S94" t="s">
        <v>1683</v>
      </c>
      <c r="T94" t="s">
        <v>1691</v>
      </c>
      <c r="U94" t="s">
        <v>1437</v>
      </c>
      <c r="V94" t="s">
        <v>382</v>
      </c>
      <c r="W94" s="23" t="s">
        <v>1005</v>
      </c>
      <c r="X94" t="s">
        <v>1451</v>
      </c>
      <c r="Y94" t="s">
        <v>1452</v>
      </c>
      <c r="Z94" t="s">
        <v>1453</v>
      </c>
      <c r="AA94" s="23">
        <v>34</v>
      </c>
      <c r="AB94">
        <f>VLOOKUP(V94,自助退!C:F,4,FALSE)</f>
        <v>34</v>
      </c>
      <c r="AC94" t="str">
        <f t="shared" si="1"/>
        <v/>
      </c>
      <c r="AD94" t="str">
        <f>VLOOKUP(V94,自助退!C:I,7,FALSE)</f>
        <v>7</v>
      </c>
    </row>
    <row r="95" spans="1:30" ht="13.5" customHeight="1">
      <c r="A95"/>
      <c r="B95" t="s">
        <v>1437</v>
      </c>
      <c r="C95" t="s">
        <v>1437</v>
      </c>
      <c r="D95" t="s">
        <v>1438</v>
      </c>
      <c r="E95" t="s">
        <v>1439</v>
      </c>
      <c r="F95" t="s">
        <v>1692</v>
      </c>
      <c r="G95" t="s">
        <v>1441</v>
      </c>
      <c r="H95" t="s">
        <v>1693</v>
      </c>
      <c r="I95" t="s">
        <v>1459</v>
      </c>
      <c r="J95" t="s">
        <v>10</v>
      </c>
      <c r="K95" t="s">
        <v>387</v>
      </c>
      <c r="L95" t="s">
        <v>1445</v>
      </c>
      <c r="M95" t="s">
        <v>1446</v>
      </c>
      <c r="N95" t="s">
        <v>1447</v>
      </c>
      <c r="O95" t="s">
        <v>1683</v>
      </c>
      <c r="P95" t="s">
        <v>1449</v>
      </c>
      <c r="Q95" t="s">
        <v>1437</v>
      </c>
      <c r="R95" t="s">
        <v>1692</v>
      </c>
      <c r="S95" t="s">
        <v>1683</v>
      </c>
      <c r="T95" t="s">
        <v>1461</v>
      </c>
      <c r="U95" t="s">
        <v>1437</v>
      </c>
      <c r="V95" t="s">
        <v>385</v>
      </c>
      <c r="W95" s="23" t="s">
        <v>1009</v>
      </c>
      <c r="X95" t="s">
        <v>1451</v>
      </c>
      <c r="Y95" t="s">
        <v>1452</v>
      </c>
      <c r="Z95" t="s">
        <v>1453</v>
      </c>
      <c r="AA95" s="23">
        <v>300</v>
      </c>
      <c r="AB95">
        <f>VLOOKUP(V95,自助退!C:F,4,FALSE)</f>
        <v>300</v>
      </c>
      <c r="AC95" t="str">
        <f t="shared" si="1"/>
        <v/>
      </c>
      <c r="AD95" t="str">
        <f>VLOOKUP(V95,自助退!C:I,7,FALSE)</f>
        <v>7</v>
      </c>
    </row>
    <row r="96" spans="1:30" ht="13.5" customHeight="1">
      <c r="A96"/>
      <c r="B96" t="s">
        <v>1437</v>
      </c>
      <c r="C96" t="s">
        <v>1437</v>
      </c>
      <c r="D96" t="s">
        <v>1438</v>
      </c>
      <c r="E96" t="s">
        <v>1439</v>
      </c>
      <c r="F96" t="s">
        <v>1694</v>
      </c>
      <c r="G96" t="s">
        <v>1441</v>
      </c>
      <c r="H96" t="s">
        <v>1695</v>
      </c>
      <c r="I96" t="s">
        <v>1578</v>
      </c>
      <c r="J96" t="s">
        <v>1590</v>
      </c>
      <c r="K96" t="s">
        <v>390</v>
      </c>
      <c r="L96" t="s">
        <v>1445</v>
      </c>
      <c r="M96" t="s">
        <v>1446</v>
      </c>
      <c r="N96" t="s">
        <v>1447</v>
      </c>
      <c r="O96" t="s">
        <v>1683</v>
      </c>
      <c r="P96" t="s">
        <v>1449</v>
      </c>
      <c r="Q96" t="s">
        <v>1437</v>
      </c>
      <c r="R96" t="s">
        <v>1694</v>
      </c>
      <c r="S96" t="s">
        <v>1683</v>
      </c>
      <c r="T96" t="s">
        <v>1591</v>
      </c>
      <c r="U96" t="s">
        <v>1437</v>
      </c>
      <c r="V96" t="s">
        <v>388</v>
      </c>
      <c r="W96" s="23" t="s">
        <v>1011</v>
      </c>
      <c r="X96" t="s">
        <v>1451</v>
      </c>
      <c r="Y96" t="s">
        <v>1452</v>
      </c>
      <c r="Z96" t="s">
        <v>1453</v>
      </c>
      <c r="AA96" s="23">
        <v>500</v>
      </c>
      <c r="AB96">
        <f>VLOOKUP(V96,自助退!C:F,4,FALSE)</f>
        <v>500</v>
      </c>
      <c r="AC96" t="str">
        <f t="shared" si="1"/>
        <v/>
      </c>
      <c r="AD96" t="str">
        <f>VLOOKUP(V96,自助退!C:I,7,FALSE)</f>
        <v>7</v>
      </c>
    </row>
    <row r="97" spans="1:30" ht="13.5" customHeight="1">
      <c r="A97"/>
      <c r="B97" t="s">
        <v>1437</v>
      </c>
      <c r="C97" t="s">
        <v>1437</v>
      </c>
      <c r="D97" t="s">
        <v>1438</v>
      </c>
      <c r="E97" t="s">
        <v>1439</v>
      </c>
      <c r="F97" t="s">
        <v>1696</v>
      </c>
      <c r="G97" t="s">
        <v>1441</v>
      </c>
      <c r="H97" t="s">
        <v>1697</v>
      </c>
      <c r="I97" t="s">
        <v>1459</v>
      </c>
      <c r="J97" t="s">
        <v>10</v>
      </c>
      <c r="K97" t="s">
        <v>1698</v>
      </c>
      <c r="L97" t="s">
        <v>1445</v>
      </c>
      <c r="M97" t="s">
        <v>1498</v>
      </c>
      <c r="N97" t="s">
        <v>1447</v>
      </c>
      <c r="O97" t="s">
        <v>1683</v>
      </c>
      <c r="P97" t="s">
        <v>1449</v>
      </c>
      <c r="Q97" t="s">
        <v>1437</v>
      </c>
      <c r="R97" t="s">
        <v>1696</v>
      </c>
      <c r="S97" t="s">
        <v>1683</v>
      </c>
      <c r="T97" t="s">
        <v>1461</v>
      </c>
      <c r="U97" t="s">
        <v>1437</v>
      </c>
      <c r="V97" t="s">
        <v>1699</v>
      </c>
      <c r="W97" s="23" t="s">
        <v>1015</v>
      </c>
      <c r="X97" t="s">
        <v>1451</v>
      </c>
      <c r="Y97" t="s">
        <v>1499</v>
      </c>
      <c r="Z97" t="s">
        <v>1500</v>
      </c>
      <c r="AA97" s="23">
        <v>20</v>
      </c>
      <c r="AB97" t="e">
        <f>VLOOKUP(V97,自助退!C:F,4,FALSE)</f>
        <v>#N/A</v>
      </c>
      <c r="AC97" t="e">
        <f t="shared" si="1"/>
        <v>#N/A</v>
      </c>
      <c r="AD97" t="e">
        <f>VLOOKUP(V97,自助退!C:I,7,FALSE)</f>
        <v>#N/A</v>
      </c>
    </row>
    <row r="98" spans="1:30" ht="13.5" customHeight="1">
      <c r="A98"/>
      <c r="B98" t="s">
        <v>1437</v>
      </c>
      <c r="C98" t="s">
        <v>1437</v>
      </c>
      <c r="D98" t="s">
        <v>1438</v>
      </c>
      <c r="E98" t="s">
        <v>1439</v>
      </c>
      <c r="F98" t="s">
        <v>1700</v>
      </c>
      <c r="G98" t="s">
        <v>1441</v>
      </c>
      <c r="H98" t="s">
        <v>1697</v>
      </c>
      <c r="I98" t="s">
        <v>1459</v>
      </c>
      <c r="J98" t="s">
        <v>10</v>
      </c>
      <c r="K98" t="s">
        <v>1698</v>
      </c>
      <c r="L98" t="s">
        <v>1445</v>
      </c>
      <c r="M98" t="s">
        <v>1498</v>
      </c>
      <c r="N98" t="s">
        <v>1447</v>
      </c>
      <c r="O98" t="s">
        <v>1683</v>
      </c>
      <c r="P98" t="s">
        <v>1449</v>
      </c>
      <c r="Q98" t="s">
        <v>1437</v>
      </c>
      <c r="R98" t="s">
        <v>1700</v>
      </c>
      <c r="S98" t="s">
        <v>1683</v>
      </c>
      <c r="T98" t="s">
        <v>1461</v>
      </c>
      <c r="U98" t="s">
        <v>1437</v>
      </c>
      <c r="V98" t="s">
        <v>1701</v>
      </c>
      <c r="W98" s="23" t="s">
        <v>1018</v>
      </c>
      <c r="X98" t="s">
        <v>1451</v>
      </c>
      <c r="Y98" t="s">
        <v>1499</v>
      </c>
      <c r="Z98" t="s">
        <v>1500</v>
      </c>
      <c r="AA98" s="23">
        <v>14</v>
      </c>
      <c r="AB98" t="e">
        <f>VLOOKUP(V98,自助退!C:F,4,FALSE)</f>
        <v>#N/A</v>
      </c>
      <c r="AC98" t="e">
        <f t="shared" si="1"/>
        <v>#N/A</v>
      </c>
      <c r="AD98" t="e">
        <f>VLOOKUP(V98,自助退!C:I,7,FALSE)</f>
        <v>#N/A</v>
      </c>
    </row>
    <row r="99" spans="1:30" ht="13.5" customHeight="1">
      <c r="A99"/>
      <c r="B99" t="s">
        <v>1437</v>
      </c>
      <c r="C99" t="s">
        <v>1437</v>
      </c>
      <c r="D99" t="s">
        <v>1438</v>
      </c>
      <c r="E99" t="s">
        <v>1439</v>
      </c>
      <c r="F99" t="s">
        <v>1702</v>
      </c>
      <c r="G99" t="s">
        <v>1441</v>
      </c>
      <c r="H99" t="s">
        <v>1703</v>
      </c>
      <c r="I99" t="s">
        <v>1443</v>
      </c>
      <c r="J99" t="s">
        <v>1476</v>
      </c>
      <c r="K99" t="s">
        <v>393</v>
      </c>
      <c r="L99" t="s">
        <v>1445</v>
      </c>
      <c r="M99" t="s">
        <v>1446</v>
      </c>
      <c r="N99" t="s">
        <v>1447</v>
      </c>
      <c r="O99" t="s">
        <v>1683</v>
      </c>
      <c r="P99" t="s">
        <v>1449</v>
      </c>
      <c r="Q99" t="s">
        <v>1437</v>
      </c>
      <c r="R99" t="s">
        <v>1702</v>
      </c>
      <c r="S99" t="s">
        <v>1683</v>
      </c>
      <c r="T99" t="s">
        <v>1477</v>
      </c>
      <c r="U99" t="s">
        <v>1437</v>
      </c>
      <c r="V99" t="s">
        <v>391</v>
      </c>
      <c r="W99" s="23" t="s">
        <v>1023</v>
      </c>
      <c r="X99" t="s">
        <v>1451</v>
      </c>
      <c r="Y99" t="s">
        <v>1452</v>
      </c>
      <c r="Z99" t="s">
        <v>1453</v>
      </c>
      <c r="AA99" s="23">
        <v>130</v>
      </c>
      <c r="AB99">
        <f>VLOOKUP(V99,自助退!C:F,4,FALSE)</f>
        <v>130</v>
      </c>
      <c r="AC99" t="str">
        <f t="shared" si="1"/>
        <v/>
      </c>
      <c r="AD99" t="str">
        <f>VLOOKUP(V99,自助退!C:I,7,FALSE)</f>
        <v>7</v>
      </c>
    </row>
    <row r="100" spans="1:30" ht="13.5" customHeight="1">
      <c r="A100"/>
      <c r="B100" t="s">
        <v>1437</v>
      </c>
      <c r="C100" t="s">
        <v>1437</v>
      </c>
      <c r="D100" t="s">
        <v>1438</v>
      </c>
      <c r="E100" t="s">
        <v>1439</v>
      </c>
      <c r="F100" t="s">
        <v>1704</v>
      </c>
      <c r="G100" t="s">
        <v>1441</v>
      </c>
      <c r="H100" t="s">
        <v>1705</v>
      </c>
      <c r="I100" t="s">
        <v>1443</v>
      </c>
      <c r="J100" t="s">
        <v>1480</v>
      </c>
      <c r="K100" t="s">
        <v>1706</v>
      </c>
      <c r="L100" t="s">
        <v>1445</v>
      </c>
      <c r="M100" t="s">
        <v>1446</v>
      </c>
      <c r="N100" t="s">
        <v>1447</v>
      </c>
      <c r="O100" t="s">
        <v>1683</v>
      </c>
      <c r="P100" t="s">
        <v>1449</v>
      </c>
      <c r="Q100" t="s">
        <v>1437</v>
      </c>
      <c r="R100" t="s">
        <v>1704</v>
      </c>
      <c r="S100" t="s">
        <v>1683</v>
      </c>
      <c r="T100" t="s">
        <v>1481</v>
      </c>
      <c r="U100" t="s">
        <v>1437</v>
      </c>
      <c r="V100" t="s">
        <v>394</v>
      </c>
      <c r="W100" s="23" t="s">
        <v>1025</v>
      </c>
      <c r="X100" t="s">
        <v>1451</v>
      </c>
      <c r="Y100" t="s">
        <v>1452</v>
      </c>
      <c r="Z100" t="s">
        <v>1453</v>
      </c>
      <c r="AA100" s="23">
        <v>500</v>
      </c>
      <c r="AB100">
        <f>VLOOKUP(V100,自助退!C:F,4,FALSE)</f>
        <v>500</v>
      </c>
      <c r="AC100" t="str">
        <f t="shared" si="1"/>
        <v/>
      </c>
      <c r="AD100" t="str">
        <f>VLOOKUP(V100,自助退!C:I,7,FALSE)</f>
        <v>7</v>
      </c>
    </row>
    <row r="101" spans="1:30" ht="13.5" customHeight="1">
      <c r="A101"/>
      <c r="B101" t="s">
        <v>1437</v>
      </c>
      <c r="C101" t="s">
        <v>1437</v>
      </c>
      <c r="D101" t="s">
        <v>1438</v>
      </c>
      <c r="E101" t="s">
        <v>1439</v>
      </c>
      <c r="F101" t="s">
        <v>1707</v>
      </c>
      <c r="G101" t="s">
        <v>1441</v>
      </c>
      <c r="H101" t="s">
        <v>1708</v>
      </c>
      <c r="I101" t="s">
        <v>1459</v>
      </c>
      <c r="J101" t="s">
        <v>10</v>
      </c>
      <c r="K101" t="s">
        <v>399</v>
      </c>
      <c r="L101" t="s">
        <v>1445</v>
      </c>
      <c r="M101" t="s">
        <v>1446</v>
      </c>
      <c r="N101" t="s">
        <v>1447</v>
      </c>
      <c r="O101" t="s">
        <v>1683</v>
      </c>
      <c r="P101" t="s">
        <v>1449</v>
      </c>
      <c r="Q101" t="s">
        <v>1437</v>
      </c>
      <c r="R101" t="s">
        <v>1707</v>
      </c>
      <c r="S101" t="s">
        <v>1683</v>
      </c>
      <c r="T101" t="s">
        <v>1461</v>
      </c>
      <c r="U101" t="s">
        <v>1437</v>
      </c>
      <c r="V101" t="s">
        <v>397</v>
      </c>
      <c r="W101" s="23" t="s">
        <v>1027</v>
      </c>
      <c r="X101" t="s">
        <v>1451</v>
      </c>
      <c r="Y101" t="s">
        <v>1452</v>
      </c>
      <c r="Z101" t="s">
        <v>1453</v>
      </c>
      <c r="AA101" s="23">
        <v>159</v>
      </c>
      <c r="AB101">
        <f>VLOOKUP(V101,自助退!C:F,4,FALSE)</f>
        <v>159</v>
      </c>
      <c r="AC101" t="str">
        <f t="shared" si="1"/>
        <v/>
      </c>
      <c r="AD101" t="str">
        <f>VLOOKUP(V101,自助退!C:I,7,FALSE)</f>
        <v>7</v>
      </c>
    </row>
    <row r="102" spans="1:30" ht="13.5" customHeight="1">
      <c r="A102"/>
      <c r="B102" t="s">
        <v>1437</v>
      </c>
      <c r="C102" t="s">
        <v>1437</v>
      </c>
      <c r="D102" t="s">
        <v>1438</v>
      </c>
      <c r="E102" t="s">
        <v>1439</v>
      </c>
      <c r="F102" t="s">
        <v>1709</v>
      </c>
      <c r="G102" t="s">
        <v>1441</v>
      </c>
      <c r="H102" t="s">
        <v>1710</v>
      </c>
      <c r="I102" t="s">
        <v>1443</v>
      </c>
      <c r="J102" t="s">
        <v>1476</v>
      </c>
      <c r="K102" t="s">
        <v>402</v>
      </c>
      <c r="L102" t="s">
        <v>1445</v>
      </c>
      <c r="M102" t="s">
        <v>1446</v>
      </c>
      <c r="N102" t="s">
        <v>1447</v>
      </c>
      <c r="O102" t="s">
        <v>1683</v>
      </c>
      <c r="P102" t="s">
        <v>1449</v>
      </c>
      <c r="Q102" t="s">
        <v>1437</v>
      </c>
      <c r="R102" t="s">
        <v>1709</v>
      </c>
      <c r="S102" t="s">
        <v>1683</v>
      </c>
      <c r="T102" t="s">
        <v>1477</v>
      </c>
      <c r="U102" t="s">
        <v>1437</v>
      </c>
      <c r="V102" t="s">
        <v>400</v>
      </c>
      <c r="W102" s="23" t="s">
        <v>1029</v>
      </c>
      <c r="X102" t="s">
        <v>1451</v>
      </c>
      <c r="Y102" t="s">
        <v>1452</v>
      </c>
      <c r="Z102" t="s">
        <v>1453</v>
      </c>
      <c r="AA102" s="23">
        <v>1900</v>
      </c>
      <c r="AB102">
        <f>VLOOKUP(V102,自助退!C:F,4,FALSE)</f>
        <v>1900</v>
      </c>
      <c r="AC102" t="str">
        <f t="shared" si="1"/>
        <v/>
      </c>
      <c r="AD102" t="str">
        <f>VLOOKUP(V102,自助退!C:I,7,FALSE)</f>
        <v>7</v>
      </c>
    </row>
    <row r="103" spans="1:30" ht="13.5" customHeight="1">
      <c r="A103"/>
      <c r="B103" t="s">
        <v>1437</v>
      </c>
      <c r="C103" t="s">
        <v>1437</v>
      </c>
      <c r="D103" t="s">
        <v>1438</v>
      </c>
      <c r="E103" t="s">
        <v>1439</v>
      </c>
      <c r="F103" t="s">
        <v>1711</v>
      </c>
      <c r="G103" t="s">
        <v>1441</v>
      </c>
      <c r="H103" t="s">
        <v>1712</v>
      </c>
      <c r="I103" t="s">
        <v>1443</v>
      </c>
      <c r="J103" t="s">
        <v>1480</v>
      </c>
      <c r="K103" t="s">
        <v>405</v>
      </c>
      <c r="L103" t="s">
        <v>1445</v>
      </c>
      <c r="M103" t="s">
        <v>1446</v>
      </c>
      <c r="N103" t="s">
        <v>1447</v>
      </c>
      <c r="O103" t="s">
        <v>1683</v>
      </c>
      <c r="P103" t="s">
        <v>1449</v>
      </c>
      <c r="Q103" t="s">
        <v>1437</v>
      </c>
      <c r="R103" t="s">
        <v>1711</v>
      </c>
      <c r="S103" t="s">
        <v>1683</v>
      </c>
      <c r="T103" t="s">
        <v>1481</v>
      </c>
      <c r="U103" t="s">
        <v>1437</v>
      </c>
      <c r="V103" t="s">
        <v>403</v>
      </c>
      <c r="W103" s="23" t="s">
        <v>1031</v>
      </c>
      <c r="X103" t="s">
        <v>1451</v>
      </c>
      <c r="Y103" t="s">
        <v>1452</v>
      </c>
      <c r="Z103" t="s">
        <v>1453</v>
      </c>
      <c r="AA103" s="23">
        <v>1244</v>
      </c>
      <c r="AB103">
        <f>VLOOKUP(V103,自助退!C:F,4,FALSE)</f>
        <v>1244</v>
      </c>
      <c r="AC103" t="str">
        <f t="shared" si="1"/>
        <v/>
      </c>
      <c r="AD103" t="str">
        <f>VLOOKUP(V103,自助退!C:I,7,FALSE)</f>
        <v>7</v>
      </c>
    </row>
    <row r="104" spans="1:30" ht="13.5" customHeight="1">
      <c r="A104"/>
      <c r="B104" t="s">
        <v>1437</v>
      </c>
      <c r="C104" t="s">
        <v>1437</v>
      </c>
      <c r="D104" t="s">
        <v>1438</v>
      </c>
      <c r="E104" t="s">
        <v>1439</v>
      </c>
      <c r="F104" t="s">
        <v>1713</v>
      </c>
      <c r="G104" t="s">
        <v>1441</v>
      </c>
      <c r="H104" t="s">
        <v>1714</v>
      </c>
      <c r="I104" t="s">
        <v>1443</v>
      </c>
      <c r="J104" t="s">
        <v>1476</v>
      </c>
      <c r="K104" t="s">
        <v>408</v>
      </c>
      <c r="L104" t="s">
        <v>1445</v>
      </c>
      <c r="M104" t="s">
        <v>1446</v>
      </c>
      <c r="N104" t="s">
        <v>1447</v>
      </c>
      <c r="O104" t="s">
        <v>1683</v>
      </c>
      <c r="P104" t="s">
        <v>1449</v>
      </c>
      <c r="Q104" t="s">
        <v>1437</v>
      </c>
      <c r="R104" t="s">
        <v>1713</v>
      </c>
      <c r="S104" t="s">
        <v>1683</v>
      </c>
      <c r="T104" t="s">
        <v>1477</v>
      </c>
      <c r="U104" t="s">
        <v>1437</v>
      </c>
      <c r="V104" t="s">
        <v>406</v>
      </c>
      <c r="W104" s="23" t="s">
        <v>1033</v>
      </c>
      <c r="X104" t="s">
        <v>1451</v>
      </c>
      <c r="Y104" t="s">
        <v>1452</v>
      </c>
      <c r="Z104" t="s">
        <v>1453</v>
      </c>
      <c r="AA104" s="23">
        <v>86</v>
      </c>
      <c r="AB104">
        <f>VLOOKUP(V104,自助退!C:F,4,FALSE)</f>
        <v>86</v>
      </c>
      <c r="AC104" t="str">
        <f t="shared" si="1"/>
        <v/>
      </c>
      <c r="AD104" t="str">
        <f>VLOOKUP(V104,自助退!C:I,7,FALSE)</f>
        <v>7</v>
      </c>
    </row>
    <row r="105" spans="1:30" ht="13.5" customHeight="1">
      <c r="A105"/>
      <c r="B105" t="s">
        <v>1437</v>
      </c>
      <c r="C105" t="s">
        <v>1437</v>
      </c>
      <c r="D105" t="s">
        <v>1438</v>
      </c>
      <c r="E105" t="s">
        <v>1439</v>
      </c>
      <c r="F105" t="s">
        <v>1715</v>
      </c>
      <c r="G105" t="s">
        <v>1441</v>
      </c>
      <c r="H105" t="s">
        <v>1716</v>
      </c>
      <c r="I105" t="s">
        <v>1443</v>
      </c>
      <c r="J105" t="s">
        <v>1480</v>
      </c>
      <c r="K105" t="s">
        <v>411</v>
      </c>
      <c r="L105" t="s">
        <v>1445</v>
      </c>
      <c r="M105" t="s">
        <v>1446</v>
      </c>
      <c r="N105" t="s">
        <v>1447</v>
      </c>
      <c r="O105" t="s">
        <v>1683</v>
      </c>
      <c r="P105" t="s">
        <v>1449</v>
      </c>
      <c r="Q105" t="s">
        <v>1437</v>
      </c>
      <c r="R105" t="s">
        <v>1715</v>
      </c>
      <c r="S105" t="s">
        <v>1683</v>
      </c>
      <c r="T105" t="s">
        <v>1481</v>
      </c>
      <c r="U105" t="s">
        <v>1437</v>
      </c>
      <c r="V105" t="s">
        <v>409</v>
      </c>
      <c r="W105" s="23" t="s">
        <v>1035</v>
      </c>
      <c r="X105" t="s">
        <v>1451</v>
      </c>
      <c r="Y105" t="s">
        <v>1452</v>
      </c>
      <c r="Z105" t="s">
        <v>1453</v>
      </c>
      <c r="AA105" s="23">
        <v>500</v>
      </c>
      <c r="AB105">
        <f>VLOOKUP(V105,自助退!C:F,4,FALSE)</f>
        <v>500</v>
      </c>
      <c r="AC105" t="str">
        <f t="shared" si="1"/>
        <v/>
      </c>
      <c r="AD105" t="str">
        <f>VLOOKUP(V105,自助退!C:I,7,FALSE)</f>
        <v>7</v>
      </c>
    </row>
    <row r="106" spans="1:30" ht="13.5" customHeight="1">
      <c r="A106"/>
      <c r="B106" t="s">
        <v>1437</v>
      </c>
      <c r="C106" t="s">
        <v>1437</v>
      </c>
      <c r="D106" t="s">
        <v>1438</v>
      </c>
      <c r="E106" t="s">
        <v>1439</v>
      </c>
      <c r="F106" t="s">
        <v>1717</v>
      </c>
      <c r="G106" t="s">
        <v>1441</v>
      </c>
      <c r="H106" t="s">
        <v>1718</v>
      </c>
      <c r="I106" t="s">
        <v>1443</v>
      </c>
      <c r="J106" t="s">
        <v>1488</v>
      </c>
      <c r="K106" t="s">
        <v>414</v>
      </c>
      <c r="L106" t="s">
        <v>1445</v>
      </c>
      <c r="M106" t="s">
        <v>1446</v>
      </c>
      <c r="N106" t="s">
        <v>1447</v>
      </c>
      <c r="O106" t="s">
        <v>1683</v>
      </c>
      <c r="P106" t="s">
        <v>1449</v>
      </c>
      <c r="Q106" t="s">
        <v>1437</v>
      </c>
      <c r="R106" t="s">
        <v>1717</v>
      </c>
      <c r="S106" t="s">
        <v>1683</v>
      </c>
      <c r="T106" t="s">
        <v>1489</v>
      </c>
      <c r="U106" t="s">
        <v>1437</v>
      </c>
      <c r="V106" t="s">
        <v>412</v>
      </c>
      <c r="W106" s="23" t="s">
        <v>1037</v>
      </c>
      <c r="X106" t="s">
        <v>1451</v>
      </c>
      <c r="Y106" t="s">
        <v>1452</v>
      </c>
      <c r="Z106" t="s">
        <v>1453</v>
      </c>
      <c r="AA106" s="23">
        <v>9000</v>
      </c>
      <c r="AB106">
        <f>VLOOKUP(V106,自助退!C:F,4,FALSE)</f>
        <v>9000</v>
      </c>
      <c r="AC106" t="str">
        <f t="shared" si="1"/>
        <v/>
      </c>
      <c r="AD106" t="str">
        <f>VLOOKUP(V106,自助退!C:I,7,FALSE)</f>
        <v>7</v>
      </c>
    </row>
    <row r="107" spans="1:30" ht="13.5" customHeight="1">
      <c r="A107"/>
      <c r="B107" t="s">
        <v>1437</v>
      </c>
      <c r="C107" t="s">
        <v>1437</v>
      </c>
      <c r="D107" t="s">
        <v>1438</v>
      </c>
      <c r="E107" t="s">
        <v>1439</v>
      </c>
      <c r="F107" t="s">
        <v>1719</v>
      </c>
      <c r="G107" t="s">
        <v>1441</v>
      </c>
      <c r="H107" t="s">
        <v>1720</v>
      </c>
      <c r="I107" t="s">
        <v>1443</v>
      </c>
      <c r="J107" t="s">
        <v>1488</v>
      </c>
      <c r="K107" t="s">
        <v>1721</v>
      </c>
      <c r="L107" t="s">
        <v>1445</v>
      </c>
      <c r="M107" t="s">
        <v>1446</v>
      </c>
      <c r="N107" t="s">
        <v>1447</v>
      </c>
      <c r="O107" t="s">
        <v>1683</v>
      </c>
      <c r="P107" t="s">
        <v>1449</v>
      </c>
      <c r="Q107" t="s">
        <v>1437</v>
      </c>
      <c r="R107" t="s">
        <v>1719</v>
      </c>
      <c r="S107" t="s">
        <v>1683</v>
      </c>
      <c r="T107" t="s">
        <v>1489</v>
      </c>
      <c r="U107" t="s">
        <v>1437</v>
      </c>
      <c r="V107" t="s">
        <v>415</v>
      </c>
      <c r="W107" s="23" t="s">
        <v>1039</v>
      </c>
      <c r="X107" t="s">
        <v>1451</v>
      </c>
      <c r="Y107" t="s">
        <v>1452</v>
      </c>
      <c r="Z107" t="s">
        <v>1453</v>
      </c>
      <c r="AA107" s="23">
        <v>84</v>
      </c>
      <c r="AB107">
        <f>VLOOKUP(V107,自助退!C:F,4,FALSE)</f>
        <v>84</v>
      </c>
      <c r="AC107" t="str">
        <f t="shared" si="1"/>
        <v/>
      </c>
      <c r="AD107" t="str">
        <f>VLOOKUP(V107,自助退!C:I,7,FALSE)</f>
        <v>7</v>
      </c>
    </row>
    <row r="108" spans="1:30" ht="13.5" customHeight="1">
      <c r="A108"/>
      <c r="B108" t="s">
        <v>1437</v>
      </c>
      <c r="C108" t="s">
        <v>1437</v>
      </c>
      <c r="D108" t="s">
        <v>1438</v>
      </c>
      <c r="E108" t="s">
        <v>1439</v>
      </c>
      <c r="F108" t="s">
        <v>1722</v>
      </c>
      <c r="G108" t="s">
        <v>1441</v>
      </c>
      <c r="H108" t="s">
        <v>1723</v>
      </c>
      <c r="I108" t="s">
        <v>1443</v>
      </c>
      <c r="J108" t="s">
        <v>1522</v>
      </c>
      <c r="K108" t="s">
        <v>420</v>
      </c>
      <c r="L108" t="s">
        <v>1445</v>
      </c>
      <c r="M108" t="s">
        <v>1446</v>
      </c>
      <c r="N108" t="s">
        <v>1447</v>
      </c>
      <c r="O108" t="s">
        <v>1683</v>
      </c>
      <c r="P108" t="s">
        <v>1449</v>
      </c>
      <c r="Q108" t="s">
        <v>1437</v>
      </c>
      <c r="R108" t="s">
        <v>1722</v>
      </c>
      <c r="S108" t="s">
        <v>1683</v>
      </c>
      <c r="T108" t="s">
        <v>1523</v>
      </c>
      <c r="U108" t="s">
        <v>1437</v>
      </c>
      <c r="V108" t="s">
        <v>418</v>
      </c>
      <c r="W108" s="23" t="s">
        <v>1041</v>
      </c>
      <c r="X108" t="s">
        <v>1451</v>
      </c>
      <c r="Y108" t="s">
        <v>1452</v>
      </c>
      <c r="Z108" t="s">
        <v>1453</v>
      </c>
      <c r="AA108" s="23">
        <v>500</v>
      </c>
      <c r="AB108">
        <f>VLOOKUP(V108,自助退!C:F,4,FALSE)</f>
        <v>500</v>
      </c>
      <c r="AC108" t="str">
        <f t="shared" si="1"/>
        <v/>
      </c>
      <c r="AD108" t="str">
        <f>VLOOKUP(V108,自助退!C:I,7,FALSE)</f>
        <v>7</v>
      </c>
    </row>
    <row r="109" spans="1:30" ht="13.5" customHeight="1">
      <c r="A109"/>
      <c r="B109" t="s">
        <v>1437</v>
      </c>
      <c r="C109" t="s">
        <v>1437</v>
      </c>
      <c r="D109" t="s">
        <v>1438</v>
      </c>
      <c r="E109" t="s">
        <v>1439</v>
      </c>
      <c r="F109" t="s">
        <v>1724</v>
      </c>
      <c r="G109" t="s">
        <v>1441</v>
      </c>
      <c r="H109" t="s">
        <v>1725</v>
      </c>
      <c r="I109" t="s">
        <v>1443</v>
      </c>
      <c r="J109" t="s">
        <v>1488</v>
      </c>
      <c r="K109" t="s">
        <v>423</v>
      </c>
      <c r="L109" t="s">
        <v>1445</v>
      </c>
      <c r="M109" t="s">
        <v>1498</v>
      </c>
      <c r="N109" t="s">
        <v>1447</v>
      </c>
      <c r="O109" t="s">
        <v>1683</v>
      </c>
      <c r="P109" t="s">
        <v>1449</v>
      </c>
      <c r="Q109" t="s">
        <v>1437</v>
      </c>
      <c r="R109" t="s">
        <v>1724</v>
      </c>
      <c r="S109" t="s">
        <v>1683</v>
      </c>
      <c r="T109" t="s">
        <v>1489</v>
      </c>
      <c r="U109" t="s">
        <v>1437</v>
      </c>
      <c r="V109" t="s">
        <v>421</v>
      </c>
      <c r="W109" s="23" t="s">
        <v>1043</v>
      </c>
      <c r="X109" t="s">
        <v>1451</v>
      </c>
      <c r="Y109" t="s">
        <v>1499</v>
      </c>
      <c r="Z109" t="s">
        <v>1500</v>
      </c>
      <c r="AA109" s="23">
        <v>500</v>
      </c>
      <c r="AB109">
        <f>VLOOKUP(V109,自助退!C:F,4,FALSE)</f>
        <v>500</v>
      </c>
      <c r="AC109" t="str">
        <f t="shared" si="1"/>
        <v/>
      </c>
      <c r="AD109" t="str">
        <f>VLOOKUP(V109,自助退!C:I,7,FALSE)</f>
        <v>7</v>
      </c>
    </row>
    <row r="110" spans="1:30" ht="13.5" customHeight="1">
      <c r="A110"/>
      <c r="B110" t="s">
        <v>1437</v>
      </c>
      <c r="C110" t="s">
        <v>1437</v>
      </c>
      <c r="D110" t="s">
        <v>1438</v>
      </c>
      <c r="E110" t="s">
        <v>1439</v>
      </c>
      <c r="F110" t="s">
        <v>1726</v>
      </c>
      <c r="G110" t="s">
        <v>1441</v>
      </c>
      <c r="H110" t="s">
        <v>1727</v>
      </c>
      <c r="I110" t="s">
        <v>1443</v>
      </c>
      <c r="J110" t="s">
        <v>1488</v>
      </c>
      <c r="K110" t="s">
        <v>426</v>
      </c>
      <c r="L110" t="s">
        <v>1445</v>
      </c>
      <c r="M110" t="s">
        <v>1446</v>
      </c>
      <c r="N110" t="s">
        <v>1447</v>
      </c>
      <c r="O110" t="s">
        <v>1683</v>
      </c>
      <c r="P110" t="s">
        <v>1449</v>
      </c>
      <c r="Q110" t="s">
        <v>1437</v>
      </c>
      <c r="R110" t="s">
        <v>1726</v>
      </c>
      <c r="S110" t="s">
        <v>1683</v>
      </c>
      <c r="T110" t="s">
        <v>1489</v>
      </c>
      <c r="U110" t="s">
        <v>1437</v>
      </c>
      <c r="V110" t="s">
        <v>424</v>
      </c>
      <c r="W110" s="23" t="s">
        <v>1045</v>
      </c>
      <c r="X110" t="s">
        <v>1451</v>
      </c>
      <c r="Y110" t="s">
        <v>1452</v>
      </c>
      <c r="Z110" t="s">
        <v>1453</v>
      </c>
      <c r="AA110" s="23">
        <v>278</v>
      </c>
      <c r="AB110">
        <f>VLOOKUP(V110,自助退!C:F,4,FALSE)</f>
        <v>278</v>
      </c>
      <c r="AC110" t="str">
        <f t="shared" si="1"/>
        <v/>
      </c>
      <c r="AD110" t="str">
        <f>VLOOKUP(V110,自助退!C:I,7,FALSE)</f>
        <v>7</v>
      </c>
    </row>
    <row r="111" spans="1:30" ht="13.5" customHeight="1">
      <c r="A111"/>
      <c r="B111" t="s">
        <v>1437</v>
      </c>
      <c r="C111" t="s">
        <v>1437</v>
      </c>
      <c r="D111" t="s">
        <v>1438</v>
      </c>
      <c r="E111" t="s">
        <v>1439</v>
      </c>
      <c r="F111" t="s">
        <v>1728</v>
      </c>
      <c r="G111" t="s">
        <v>1441</v>
      </c>
      <c r="H111" t="s">
        <v>1729</v>
      </c>
      <c r="I111" t="s">
        <v>1443</v>
      </c>
      <c r="J111" t="s">
        <v>1455</v>
      </c>
      <c r="K111" t="s">
        <v>429</v>
      </c>
      <c r="L111" t="s">
        <v>1445</v>
      </c>
      <c r="M111" t="s">
        <v>1446</v>
      </c>
      <c r="N111" t="s">
        <v>1447</v>
      </c>
      <c r="O111" t="s">
        <v>1683</v>
      </c>
      <c r="P111" t="s">
        <v>1449</v>
      </c>
      <c r="Q111" t="s">
        <v>1437</v>
      </c>
      <c r="R111" t="s">
        <v>1728</v>
      </c>
      <c r="S111" t="s">
        <v>1683</v>
      </c>
      <c r="T111" t="s">
        <v>1456</v>
      </c>
      <c r="U111" t="s">
        <v>1437</v>
      </c>
      <c r="V111" t="s">
        <v>427</v>
      </c>
      <c r="W111" s="23" t="s">
        <v>1047</v>
      </c>
      <c r="X111" t="s">
        <v>1451</v>
      </c>
      <c r="Y111" t="s">
        <v>1452</v>
      </c>
      <c r="Z111" t="s">
        <v>1453</v>
      </c>
      <c r="AA111" s="23">
        <v>34</v>
      </c>
      <c r="AB111">
        <f>VLOOKUP(V111,自助退!C:F,4,FALSE)</f>
        <v>34</v>
      </c>
      <c r="AC111" t="str">
        <f t="shared" si="1"/>
        <v/>
      </c>
      <c r="AD111" t="str">
        <f>VLOOKUP(V111,自助退!C:I,7,FALSE)</f>
        <v>7</v>
      </c>
    </row>
    <row r="112" spans="1:30" ht="13.5" customHeight="1">
      <c r="A112"/>
      <c r="B112" t="s">
        <v>1437</v>
      </c>
      <c r="C112" t="s">
        <v>1437</v>
      </c>
      <c r="D112" t="s">
        <v>1438</v>
      </c>
      <c r="E112" t="s">
        <v>1439</v>
      </c>
      <c r="F112" t="s">
        <v>1730</v>
      </c>
      <c r="G112" t="s">
        <v>1441</v>
      </c>
      <c r="H112" t="s">
        <v>1731</v>
      </c>
      <c r="I112" t="s">
        <v>1443</v>
      </c>
      <c r="J112" t="s">
        <v>1476</v>
      </c>
      <c r="K112" t="s">
        <v>432</v>
      </c>
      <c r="L112" t="s">
        <v>1445</v>
      </c>
      <c r="M112" t="s">
        <v>1446</v>
      </c>
      <c r="N112" t="s">
        <v>1447</v>
      </c>
      <c r="O112" t="s">
        <v>1683</v>
      </c>
      <c r="P112" t="s">
        <v>1449</v>
      </c>
      <c r="Q112" t="s">
        <v>1437</v>
      </c>
      <c r="R112" t="s">
        <v>1730</v>
      </c>
      <c r="S112" t="s">
        <v>1683</v>
      </c>
      <c r="T112" t="s">
        <v>1477</v>
      </c>
      <c r="U112" t="s">
        <v>1437</v>
      </c>
      <c r="V112" t="s">
        <v>430</v>
      </c>
      <c r="W112" s="23" t="s">
        <v>1052</v>
      </c>
      <c r="X112" t="s">
        <v>1451</v>
      </c>
      <c r="Y112" t="s">
        <v>1452</v>
      </c>
      <c r="Z112" t="s">
        <v>1453</v>
      </c>
      <c r="AA112" s="23">
        <v>500</v>
      </c>
      <c r="AB112">
        <f>VLOOKUP(V112,自助退!C:F,4,FALSE)</f>
        <v>500</v>
      </c>
      <c r="AC112" t="str">
        <f t="shared" si="1"/>
        <v/>
      </c>
      <c r="AD112" t="str">
        <f>VLOOKUP(V112,自助退!C:I,7,FALSE)</f>
        <v>7</v>
      </c>
    </row>
    <row r="113" spans="1:30" ht="13.5" customHeight="1">
      <c r="A113"/>
      <c r="B113" t="s">
        <v>1437</v>
      </c>
      <c r="C113" t="s">
        <v>1437</v>
      </c>
      <c r="D113" t="s">
        <v>1438</v>
      </c>
      <c r="E113" t="s">
        <v>1439</v>
      </c>
      <c r="F113" t="s">
        <v>1732</v>
      </c>
      <c r="G113" t="s">
        <v>1441</v>
      </c>
      <c r="H113" t="s">
        <v>1733</v>
      </c>
      <c r="I113" t="s">
        <v>1459</v>
      </c>
      <c r="J113" t="s">
        <v>10</v>
      </c>
      <c r="K113" t="s">
        <v>435</v>
      </c>
      <c r="L113" t="s">
        <v>1445</v>
      </c>
      <c r="M113" t="s">
        <v>1446</v>
      </c>
      <c r="N113" t="s">
        <v>1447</v>
      </c>
      <c r="O113" t="s">
        <v>1683</v>
      </c>
      <c r="P113" t="s">
        <v>1449</v>
      </c>
      <c r="Q113" t="s">
        <v>1437</v>
      </c>
      <c r="R113" t="s">
        <v>1732</v>
      </c>
      <c r="S113" t="s">
        <v>1683</v>
      </c>
      <c r="T113" t="s">
        <v>1461</v>
      </c>
      <c r="U113" t="s">
        <v>1437</v>
      </c>
      <c r="V113" t="s">
        <v>433</v>
      </c>
      <c r="W113" s="23" t="s">
        <v>1054</v>
      </c>
      <c r="X113" t="s">
        <v>1451</v>
      </c>
      <c r="Y113" t="s">
        <v>1452</v>
      </c>
      <c r="Z113" t="s">
        <v>1453</v>
      </c>
      <c r="AA113" s="23">
        <v>1094</v>
      </c>
      <c r="AB113">
        <f>VLOOKUP(V113,自助退!C:F,4,FALSE)</f>
        <v>1094</v>
      </c>
      <c r="AC113" t="str">
        <f t="shared" si="1"/>
        <v/>
      </c>
      <c r="AD113" t="str">
        <f>VLOOKUP(V113,自助退!C:I,7,FALSE)</f>
        <v>7</v>
      </c>
    </row>
    <row r="114" spans="1:30" ht="13.5" customHeight="1">
      <c r="A114"/>
      <c r="B114" t="s">
        <v>1437</v>
      </c>
      <c r="C114" t="s">
        <v>1437</v>
      </c>
      <c r="D114" t="s">
        <v>1438</v>
      </c>
      <c r="E114" t="s">
        <v>1439</v>
      </c>
      <c r="F114" t="s">
        <v>1734</v>
      </c>
      <c r="G114" t="s">
        <v>1441</v>
      </c>
      <c r="H114" t="s">
        <v>1735</v>
      </c>
      <c r="I114" t="s">
        <v>1443</v>
      </c>
      <c r="J114" t="s">
        <v>1522</v>
      </c>
      <c r="K114" t="s">
        <v>438</v>
      </c>
      <c r="L114" t="s">
        <v>1445</v>
      </c>
      <c r="M114" t="s">
        <v>1498</v>
      </c>
      <c r="N114" t="s">
        <v>1447</v>
      </c>
      <c r="O114" t="s">
        <v>1683</v>
      </c>
      <c r="P114" t="s">
        <v>1449</v>
      </c>
      <c r="Q114" t="s">
        <v>1437</v>
      </c>
      <c r="R114" t="s">
        <v>1734</v>
      </c>
      <c r="S114" t="s">
        <v>1683</v>
      </c>
      <c r="T114" t="s">
        <v>1523</v>
      </c>
      <c r="U114" t="s">
        <v>1437</v>
      </c>
      <c r="V114" t="s">
        <v>436</v>
      </c>
      <c r="W114" s="23" t="s">
        <v>1056</v>
      </c>
      <c r="X114" t="s">
        <v>1451</v>
      </c>
      <c r="Y114" t="s">
        <v>1499</v>
      </c>
      <c r="Z114" t="s">
        <v>1500</v>
      </c>
      <c r="AA114" s="23">
        <v>64</v>
      </c>
      <c r="AB114">
        <f>VLOOKUP(V114,自助退!C:F,4,FALSE)</f>
        <v>64</v>
      </c>
      <c r="AC114" t="str">
        <f t="shared" si="1"/>
        <v/>
      </c>
      <c r="AD114" t="str">
        <f>VLOOKUP(V114,自助退!C:I,7,FALSE)</f>
        <v>7</v>
      </c>
    </row>
    <row r="115" spans="1:30" ht="13.5" customHeight="1">
      <c r="A115"/>
      <c r="B115" t="s">
        <v>1437</v>
      </c>
      <c r="C115" t="s">
        <v>1437</v>
      </c>
      <c r="D115" t="s">
        <v>1438</v>
      </c>
      <c r="E115" t="s">
        <v>1439</v>
      </c>
      <c r="F115" t="s">
        <v>1736</v>
      </c>
      <c r="G115" t="s">
        <v>1441</v>
      </c>
      <c r="H115" t="s">
        <v>1737</v>
      </c>
      <c r="I115" t="s">
        <v>1443</v>
      </c>
      <c r="J115" t="s">
        <v>1522</v>
      </c>
      <c r="K115" t="s">
        <v>444</v>
      </c>
      <c r="L115" t="s">
        <v>1445</v>
      </c>
      <c r="M115" t="s">
        <v>1498</v>
      </c>
      <c r="N115" t="s">
        <v>1447</v>
      </c>
      <c r="O115" t="s">
        <v>1683</v>
      </c>
      <c r="P115" t="s">
        <v>1449</v>
      </c>
      <c r="Q115" t="s">
        <v>1437</v>
      </c>
      <c r="R115" t="s">
        <v>1736</v>
      </c>
      <c r="S115" t="s">
        <v>1683</v>
      </c>
      <c r="T115" t="s">
        <v>1523</v>
      </c>
      <c r="U115" t="s">
        <v>1437</v>
      </c>
      <c r="V115" t="s">
        <v>439</v>
      </c>
      <c r="W115" s="23" t="s">
        <v>1061</v>
      </c>
      <c r="X115" t="s">
        <v>1451</v>
      </c>
      <c r="Y115" t="s">
        <v>1499</v>
      </c>
      <c r="Z115" t="s">
        <v>1500</v>
      </c>
      <c r="AA115" s="23">
        <v>113</v>
      </c>
      <c r="AB115">
        <f>VLOOKUP(V115,自助退!C:F,4,FALSE)</f>
        <v>113</v>
      </c>
      <c r="AC115" t="str">
        <f t="shared" si="1"/>
        <v/>
      </c>
      <c r="AD115" t="str">
        <f>VLOOKUP(V115,自助退!C:I,7,FALSE)</f>
        <v>7</v>
      </c>
    </row>
    <row r="116" spans="1:30" ht="13.5" customHeight="1">
      <c r="A116"/>
      <c r="B116" t="s">
        <v>1437</v>
      </c>
      <c r="C116" t="s">
        <v>1437</v>
      </c>
      <c r="D116" t="s">
        <v>1438</v>
      </c>
      <c r="E116" t="s">
        <v>1439</v>
      </c>
      <c r="F116" t="s">
        <v>1736</v>
      </c>
      <c r="G116" t="s">
        <v>1441</v>
      </c>
      <c r="H116" t="s">
        <v>1737</v>
      </c>
      <c r="I116" t="s">
        <v>1443</v>
      </c>
      <c r="J116" t="s">
        <v>1522</v>
      </c>
      <c r="K116" t="s">
        <v>444</v>
      </c>
      <c r="L116" t="s">
        <v>1445</v>
      </c>
      <c r="M116" t="s">
        <v>1498</v>
      </c>
      <c r="N116" t="s">
        <v>1447</v>
      </c>
      <c r="O116" t="s">
        <v>1683</v>
      </c>
      <c r="P116" t="s">
        <v>1449</v>
      </c>
      <c r="Q116" t="s">
        <v>1437</v>
      </c>
      <c r="R116" t="s">
        <v>1736</v>
      </c>
      <c r="S116" t="s">
        <v>1683</v>
      </c>
      <c r="T116" t="s">
        <v>1523</v>
      </c>
      <c r="U116" t="s">
        <v>1437</v>
      </c>
      <c r="V116" t="s">
        <v>442</v>
      </c>
      <c r="W116" s="23" t="s">
        <v>1063</v>
      </c>
      <c r="X116" t="s">
        <v>1451</v>
      </c>
      <c r="Y116" t="s">
        <v>1499</v>
      </c>
      <c r="Z116" t="s">
        <v>1500</v>
      </c>
      <c r="AA116" s="23">
        <v>113</v>
      </c>
      <c r="AB116">
        <f>VLOOKUP(V116,自助退!C:F,4,FALSE)</f>
        <v>113</v>
      </c>
      <c r="AC116" t="str">
        <f t="shared" si="1"/>
        <v/>
      </c>
      <c r="AD116" t="str">
        <f>VLOOKUP(V116,自助退!C:I,7,FALSE)</f>
        <v>7</v>
      </c>
    </row>
    <row r="117" spans="1:30" ht="13.5" customHeight="1">
      <c r="A117"/>
      <c r="B117" t="s">
        <v>1437</v>
      </c>
      <c r="C117" t="s">
        <v>1437</v>
      </c>
      <c r="D117" t="s">
        <v>1438</v>
      </c>
      <c r="E117" t="s">
        <v>1439</v>
      </c>
      <c r="F117" t="s">
        <v>1738</v>
      </c>
      <c r="G117" t="s">
        <v>1441</v>
      </c>
      <c r="H117" t="s">
        <v>1739</v>
      </c>
      <c r="I117" t="s">
        <v>1443</v>
      </c>
      <c r="J117" t="s">
        <v>1522</v>
      </c>
      <c r="K117" t="s">
        <v>447</v>
      </c>
      <c r="L117" t="s">
        <v>1445</v>
      </c>
      <c r="M117" t="s">
        <v>1446</v>
      </c>
      <c r="N117" t="s">
        <v>1447</v>
      </c>
      <c r="O117" t="s">
        <v>1683</v>
      </c>
      <c r="P117" t="s">
        <v>1449</v>
      </c>
      <c r="Q117" t="s">
        <v>1437</v>
      </c>
      <c r="R117" t="s">
        <v>1738</v>
      </c>
      <c r="S117" t="s">
        <v>1683</v>
      </c>
      <c r="T117" t="s">
        <v>1523</v>
      </c>
      <c r="U117" t="s">
        <v>1437</v>
      </c>
      <c r="V117" t="s">
        <v>445</v>
      </c>
      <c r="W117" s="23" t="s">
        <v>1065</v>
      </c>
      <c r="X117" t="s">
        <v>1451</v>
      </c>
      <c r="Y117" t="s">
        <v>1452</v>
      </c>
      <c r="Z117" t="s">
        <v>1453</v>
      </c>
      <c r="AA117" s="23">
        <v>730</v>
      </c>
      <c r="AB117">
        <f>VLOOKUP(V117,自助退!C:F,4,FALSE)</f>
        <v>730</v>
      </c>
      <c r="AC117" t="str">
        <f t="shared" si="1"/>
        <v/>
      </c>
      <c r="AD117" t="str">
        <f>VLOOKUP(V117,自助退!C:I,7,FALSE)</f>
        <v>7</v>
      </c>
    </row>
    <row r="118" spans="1:30" ht="13.5" customHeight="1">
      <c r="A118"/>
      <c r="B118" t="s">
        <v>1437</v>
      </c>
      <c r="C118" t="s">
        <v>1437</v>
      </c>
      <c r="D118" t="s">
        <v>1438</v>
      </c>
      <c r="E118" t="s">
        <v>1439</v>
      </c>
      <c r="F118" t="s">
        <v>1740</v>
      </c>
      <c r="G118" t="s">
        <v>1441</v>
      </c>
      <c r="H118" t="s">
        <v>1741</v>
      </c>
      <c r="I118" t="s">
        <v>1443</v>
      </c>
      <c r="J118" t="s">
        <v>1522</v>
      </c>
      <c r="K118" t="s">
        <v>450</v>
      </c>
      <c r="L118" t="s">
        <v>1445</v>
      </c>
      <c r="M118" t="s">
        <v>1446</v>
      </c>
      <c r="N118" t="s">
        <v>1447</v>
      </c>
      <c r="O118" t="s">
        <v>1683</v>
      </c>
      <c r="P118" t="s">
        <v>1449</v>
      </c>
      <c r="Q118" t="s">
        <v>1437</v>
      </c>
      <c r="R118" t="s">
        <v>1740</v>
      </c>
      <c r="S118" t="s">
        <v>1683</v>
      </c>
      <c r="T118" t="s">
        <v>1523</v>
      </c>
      <c r="U118" t="s">
        <v>1437</v>
      </c>
      <c r="V118" t="s">
        <v>448</v>
      </c>
      <c r="W118" s="23" t="s">
        <v>1067</v>
      </c>
      <c r="X118" t="s">
        <v>1451</v>
      </c>
      <c r="Y118" t="s">
        <v>1452</v>
      </c>
      <c r="Z118" t="s">
        <v>1453</v>
      </c>
      <c r="AA118" s="23">
        <v>816</v>
      </c>
      <c r="AB118">
        <f>VLOOKUP(V118,自助退!C:F,4,FALSE)</f>
        <v>816</v>
      </c>
      <c r="AC118" t="str">
        <f t="shared" si="1"/>
        <v/>
      </c>
      <c r="AD118" t="str">
        <f>VLOOKUP(V118,自助退!C:I,7,FALSE)</f>
        <v>7</v>
      </c>
    </row>
    <row r="119" spans="1:30" ht="13.5" customHeight="1">
      <c r="A119"/>
      <c r="B119" t="s">
        <v>1437</v>
      </c>
      <c r="C119" t="s">
        <v>1437</v>
      </c>
      <c r="D119" t="s">
        <v>1438</v>
      </c>
      <c r="E119" t="s">
        <v>1439</v>
      </c>
      <c r="F119" t="s">
        <v>1742</v>
      </c>
      <c r="G119" t="s">
        <v>1441</v>
      </c>
      <c r="H119" t="s">
        <v>1743</v>
      </c>
      <c r="I119" t="s">
        <v>1443</v>
      </c>
      <c r="J119" t="s">
        <v>1480</v>
      </c>
      <c r="K119" t="s">
        <v>1744</v>
      </c>
      <c r="L119" t="s">
        <v>1445</v>
      </c>
      <c r="M119" t="s">
        <v>1446</v>
      </c>
      <c r="N119" t="s">
        <v>1447</v>
      </c>
      <c r="O119" t="s">
        <v>1683</v>
      </c>
      <c r="P119" t="s">
        <v>1449</v>
      </c>
      <c r="Q119" t="s">
        <v>1437</v>
      </c>
      <c r="R119" t="s">
        <v>1742</v>
      </c>
      <c r="S119" t="s">
        <v>1683</v>
      </c>
      <c r="T119" t="s">
        <v>1481</v>
      </c>
      <c r="U119" t="s">
        <v>1437</v>
      </c>
      <c r="V119" t="s">
        <v>451</v>
      </c>
      <c r="W119" s="23" t="s">
        <v>1069</v>
      </c>
      <c r="X119" t="s">
        <v>1451</v>
      </c>
      <c r="Y119" t="s">
        <v>1452</v>
      </c>
      <c r="Z119" t="s">
        <v>1453</v>
      </c>
      <c r="AA119" s="23">
        <v>500</v>
      </c>
      <c r="AB119">
        <f>VLOOKUP(V119,自助退!C:F,4,FALSE)</f>
        <v>500</v>
      </c>
      <c r="AC119" t="str">
        <f t="shared" si="1"/>
        <v/>
      </c>
      <c r="AD119" t="str">
        <f>VLOOKUP(V119,自助退!C:I,7,FALSE)</f>
        <v>7</v>
      </c>
    </row>
    <row r="120" spans="1:30" ht="13.5" customHeight="1">
      <c r="A120"/>
      <c r="B120" t="s">
        <v>1437</v>
      </c>
      <c r="C120" t="s">
        <v>1437</v>
      </c>
      <c r="D120" t="s">
        <v>1438</v>
      </c>
      <c r="E120" t="s">
        <v>1439</v>
      </c>
      <c r="F120" t="s">
        <v>1745</v>
      </c>
      <c r="G120" t="s">
        <v>1441</v>
      </c>
      <c r="H120" t="s">
        <v>1746</v>
      </c>
      <c r="I120" t="s">
        <v>1459</v>
      </c>
      <c r="J120" t="s">
        <v>1510</v>
      </c>
      <c r="K120" t="s">
        <v>456</v>
      </c>
      <c r="L120" t="s">
        <v>1445</v>
      </c>
      <c r="M120" t="s">
        <v>1446</v>
      </c>
      <c r="N120" t="s">
        <v>1447</v>
      </c>
      <c r="O120" t="s">
        <v>1683</v>
      </c>
      <c r="P120" t="s">
        <v>1449</v>
      </c>
      <c r="Q120" t="s">
        <v>1437</v>
      </c>
      <c r="R120" t="s">
        <v>1745</v>
      </c>
      <c r="S120" t="s">
        <v>1683</v>
      </c>
      <c r="T120" t="s">
        <v>1512</v>
      </c>
      <c r="U120" t="s">
        <v>1437</v>
      </c>
      <c r="V120" t="s">
        <v>454</v>
      </c>
      <c r="W120" s="23" t="s">
        <v>1071</v>
      </c>
      <c r="X120" t="s">
        <v>1451</v>
      </c>
      <c r="Y120" t="s">
        <v>1452</v>
      </c>
      <c r="Z120" t="s">
        <v>1453</v>
      </c>
      <c r="AA120" s="23">
        <v>66</v>
      </c>
      <c r="AB120">
        <f>VLOOKUP(V120,自助退!C:F,4,FALSE)</f>
        <v>66</v>
      </c>
      <c r="AC120" t="str">
        <f t="shared" si="1"/>
        <v/>
      </c>
      <c r="AD120" t="str">
        <f>VLOOKUP(V120,自助退!C:I,7,FALSE)</f>
        <v>7</v>
      </c>
    </row>
    <row r="121" spans="1:30" ht="13.5" customHeight="1">
      <c r="A121"/>
      <c r="B121" t="s">
        <v>1437</v>
      </c>
      <c r="C121" t="s">
        <v>1437</v>
      </c>
      <c r="D121" t="s">
        <v>1438</v>
      </c>
      <c r="E121" t="s">
        <v>1439</v>
      </c>
      <c r="F121" t="s">
        <v>1747</v>
      </c>
      <c r="G121" t="s">
        <v>1441</v>
      </c>
      <c r="H121" t="s">
        <v>1748</v>
      </c>
      <c r="I121" t="s">
        <v>1443</v>
      </c>
      <c r="J121" t="s">
        <v>1522</v>
      </c>
      <c r="K121" t="s">
        <v>459</v>
      </c>
      <c r="L121" t="s">
        <v>1445</v>
      </c>
      <c r="M121" t="s">
        <v>1446</v>
      </c>
      <c r="N121" t="s">
        <v>1447</v>
      </c>
      <c r="O121" t="s">
        <v>1683</v>
      </c>
      <c r="P121" t="s">
        <v>1449</v>
      </c>
      <c r="Q121" t="s">
        <v>1437</v>
      </c>
      <c r="R121" t="s">
        <v>1747</v>
      </c>
      <c r="S121" t="s">
        <v>1683</v>
      </c>
      <c r="T121" t="s">
        <v>1523</v>
      </c>
      <c r="U121" t="s">
        <v>1437</v>
      </c>
      <c r="V121" t="s">
        <v>457</v>
      </c>
      <c r="W121" s="23" t="s">
        <v>1080</v>
      </c>
      <c r="X121" t="s">
        <v>1451</v>
      </c>
      <c r="Y121" t="s">
        <v>1452</v>
      </c>
      <c r="Z121" t="s">
        <v>1453</v>
      </c>
      <c r="AA121" s="23">
        <v>380</v>
      </c>
      <c r="AB121">
        <f>VLOOKUP(V121,自助退!C:F,4,FALSE)</f>
        <v>380</v>
      </c>
      <c r="AC121" t="str">
        <f t="shared" si="1"/>
        <v/>
      </c>
      <c r="AD121" t="str">
        <f>VLOOKUP(V121,自助退!C:I,7,FALSE)</f>
        <v>7</v>
      </c>
    </row>
    <row r="122" spans="1:30" ht="13.5" customHeight="1">
      <c r="A122"/>
      <c r="B122" t="s">
        <v>1437</v>
      </c>
      <c r="C122" t="s">
        <v>1437</v>
      </c>
      <c r="D122" t="s">
        <v>1438</v>
      </c>
      <c r="E122" t="s">
        <v>1439</v>
      </c>
      <c r="F122" t="s">
        <v>1749</v>
      </c>
      <c r="G122" t="s">
        <v>1441</v>
      </c>
      <c r="H122" t="s">
        <v>1750</v>
      </c>
      <c r="I122" t="s">
        <v>1443</v>
      </c>
      <c r="J122" t="s">
        <v>1476</v>
      </c>
      <c r="K122" t="s">
        <v>1751</v>
      </c>
      <c r="L122" t="s">
        <v>1445</v>
      </c>
      <c r="M122" t="s">
        <v>1446</v>
      </c>
      <c r="N122" t="s">
        <v>1447</v>
      </c>
      <c r="O122" t="s">
        <v>1683</v>
      </c>
      <c r="P122" t="s">
        <v>1449</v>
      </c>
      <c r="Q122" t="s">
        <v>1437</v>
      </c>
      <c r="R122" t="s">
        <v>1749</v>
      </c>
      <c r="S122" t="s">
        <v>1683</v>
      </c>
      <c r="T122" t="s">
        <v>1477</v>
      </c>
      <c r="U122" t="s">
        <v>1437</v>
      </c>
      <c r="V122" t="s">
        <v>460</v>
      </c>
      <c r="W122" s="23" t="s">
        <v>1082</v>
      </c>
      <c r="X122" t="s">
        <v>1451</v>
      </c>
      <c r="Y122" t="s">
        <v>1452</v>
      </c>
      <c r="Z122" t="s">
        <v>1453</v>
      </c>
      <c r="AA122" s="23">
        <v>1415</v>
      </c>
      <c r="AB122">
        <f>VLOOKUP(V122,自助退!C:F,4,FALSE)</f>
        <v>1415</v>
      </c>
      <c r="AC122" t="str">
        <f t="shared" si="1"/>
        <v/>
      </c>
      <c r="AD122" t="str">
        <f>VLOOKUP(V122,自助退!C:I,7,FALSE)</f>
        <v>7</v>
      </c>
    </row>
    <row r="123" spans="1:30" ht="13.5" customHeight="1">
      <c r="A123"/>
      <c r="B123" t="s">
        <v>1437</v>
      </c>
      <c r="C123" t="s">
        <v>1437</v>
      </c>
      <c r="D123" t="s">
        <v>1438</v>
      </c>
      <c r="E123" t="s">
        <v>1439</v>
      </c>
      <c r="F123" t="s">
        <v>1752</v>
      </c>
      <c r="G123" t="s">
        <v>1441</v>
      </c>
      <c r="H123" t="s">
        <v>1753</v>
      </c>
      <c r="I123" t="s">
        <v>1443</v>
      </c>
      <c r="J123" t="s">
        <v>1492</v>
      </c>
      <c r="K123" t="s">
        <v>465</v>
      </c>
      <c r="L123" t="s">
        <v>1445</v>
      </c>
      <c r="M123" t="s">
        <v>1498</v>
      </c>
      <c r="N123" t="s">
        <v>1447</v>
      </c>
      <c r="O123" t="s">
        <v>1683</v>
      </c>
      <c r="P123" t="s">
        <v>1449</v>
      </c>
      <c r="Q123" t="s">
        <v>1437</v>
      </c>
      <c r="R123" t="s">
        <v>1752</v>
      </c>
      <c r="S123" t="s">
        <v>1683</v>
      </c>
      <c r="T123" t="s">
        <v>1493</v>
      </c>
      <c r="U123" t="s">
        <v>1437</v>
      </c>
      <c r="V123" t="s">
        <v>463</v>
      </c>
      <c r="W123" s="23" t="s">
        <v>1084</v>
      </c>
      <c r="X123" t="s">
        <v>1451</v>
      </c>
      <c r="Y123" t="s">
        <v>1499</v>
      </c>
      <c r="Z123" t="s">
        <v>1500</v>
      </c>
      <c r="AA123" s="23">
        <v>4722</v>
      </c>
      <c r="AB123">
        <f>VLOOKUP(V123,自助退!C:F,4,FALSE)</f>
        <v>4722</v>
      </c>
      <c r="AC123" t="str">
        <f t="shared" si="1"/>
        <v/>
      </c>
      <c r="AD123" t="str">
        <f>VLOOKUP(V123,自助退!C:I,7,FALSE)</f>
        <v>7</v>
      </c>
    </row>
    <row r="124" spans="1:30" ht="13.5" customHeight="1">
      <c r="A124"/>
      <c r="B124" t="s">
        <v>1437</v>
      </c>
      <c r="C124" t="s">
        <v>1437</v>
      </c>
      <c r="D124" t="s">
        <v>1438</v>
      </c>
      <c r="E124" t="s">
        <v>1439</v>
      </c>
      <c r="F124" t="s">
        <v>1754</v>
      </c>
      <c r="G124" t="s">
        <v>1441</v>
      </c>
      <c r="H124" t="s">
        <v>1755</v>
      </c>
      <c r="I124" t="s">
        <v>1459</v>
      </c>
      <c r="J124" t="s">
        <v>10</v>
      </c>
      <c r="K124" t="s">
        <v>468</v>
      </c>
      <c r="L124" t="s">
        <v>1445</v>
      </c>
      <c r="M124" t="s">
        <v>1446</v>
      </c>
      <c r="N124" t="s">
        <v>1447</v>
      </c>
      <c r="O124" t="s">
        <v>1683</v>
      </c>
      <c r="P124" t="s">
        <v>1449</v>
      </c>
      <c r="Q124" t="s">
        <v>1437</v>
      </c>
      <c r="R124" t="s">
        <v>1754</v>
      </c>
      <c r="S124" t="s">
        <v>1683</v>
      </c>
      <c r="T124" t="s">
        <v>1461</v>
      </c>
      <c r="U124" t="s">
        <v>1437</v>
      </c>
      <c r="V124" t="s">
        <v>466</v>
      </c>
      <c r="W124" s="23" t="s">
        <v>1086</v>
      </c>
      <c r="X124" t="s">
        <v>1451</v>
      </c>
      <c r="Y124" t="s">
        <v>1452</v>
      </c>
      <c r="Z124" t="s">
        <v>1453</v>
      </c>
      <c r="AA124" s="23">
        <v>100</v>
      </c>
      <c r="AB124">
        <f>VLOOKUP(V124,自助退!C:F,4,FALSE)</f>
        <v>100</v>
      </c>
      <c r="AC124" t="str">
        <f t="shared" si="1"/>
        <v/>
      </c>
      <c r="AD124" t="str">
        <f>VLOOKUP(V124,自助退!C:I,7,FALSE)</f>
        <v>7</v>
      </c>
    </row>
    <row r="125" spans="1:30" ht="13.5" customHeight="1">
      <c r="A125"/>
      <c r="B125" t="s">
        <v>1437</v>
      </c>
      <c r="C125" t="s">
        <v>1437</v>
      </c>
      <c r="D125" t="s">
        <v>1438</v>
      </c>
      <c r="E125" t="s">
        <v>1439</v>
      </c>
      <c r="F125" t="s">
        <v>1756</v>
      </c>
      <c r="G125" t="s">
        <v>1441</v>
      </c>
      <c r="H125" t="s">
        <v>1757</v>
      </c>
      <c r="I125" t="s">
        <v>1578</v>
      </c>
      <c r="J125" t="s">
        <v>1590</v>
      </c>
      <c r="K125" t="s">
        <v>471</v>
      </c>
      <c r="L125" t="s">
        <v>1445</v>
      </c>
      <c r="M125" t="s">
        <v>1446</v>
      </c>
      <c r="N125" t="s">
        <v>1447</v>
      </c>
      <c r="O125" t="s">
        <v>1683</v>
      </c>
      <c r="P125" t="s">
        <v>1449</v>
      </c>
      <c r="Q125" t="s">
        <v>1437</v>
      </c>
      <c r="R125" t="s">
        <v>1756</v>
      </c>
      <c r="S125" t="s">
        <v>1683</v>
      </c>
      <c r="T125" t="s">
        <v>1591</v>
      </c>
      <c r="U125" t="s">
        <v>1437</v>
      </c>
      <c r="V125" t="s">
        <v>469</v>
      </c>
      <c r="W125" s="23" t="s">
        <v>1088</v>
      </c>
      <c r="X125" t="s">
        <v>1451</v>
      </c>
      <c r="Y125" t="s">
        <v>1452</v>
      </c>
      <c r="Z125" t="s">
        <v>1453</v>
      </c>
      <c r="AA125" s="23">
        <v>167</v>
      </c>
      <c r="AB125">
        <f>VLOOKUP(V125,自助退!C:F,4,FALSE)</f>
        <v>167</v>
      </c>
      <c r="AC125" t="str">
        <f t="shared" si="1"/>
        <v/>
      </c>
      <c r="AD125" t="str">
        <f>VLOOKUP(V125,自助退!C:I,7,FALSE)</f>
        <v>7</v>
      </c>
    </row>
    <row r="126" spans="1:30" ht="13.5" customHeight="1">
      <c r="A126"/>
      <c r="B126" t="s">
        <v>1437</v>
      </c>
      <c r="C126" t="s">
        <v>1437</v>
      </c>
      <c r="D126" t="s">
        <v>1438</v>
      </c>
      <c r="E126" t="s">
        <v>1439</v>
      </c>
      <c r="F126" t="s">
        <v>1758</v>
      </c>
      <c r="G126" t="s">
        <v>1441</v>
      </c>
      <c r="H126" t="s">
        <v>1759</v>
      </c>
      <c r="I126" t="s">
        <v>1443</v>
      </c>
      <c r="J126" t="s">
        <v>1522</v>
      </c>
      <c r="K126" t="s">
        <v>474</v>
      </c>
      <c r="L126" t="s">
        <v>1445</v>
      </c>
      <c r="M126" t="s">
        <v>1446</v>
      </c>
      <c r="N126" t="s">
        <v>1447</v>
      </c>
      <c r="O126" t="s">
        <v>1683</v>
      </c>
      <c r="P126" t="s">
        <v>1449</v>
      </c>
      <c r="Q126" t="s">
        <v>1437</v>
      </c>
      <c r="R126" t="s">
        <v>1758</v>
      </c>
      <c r="S126" t="s">
        <v>1683</v>
      </c>
      <c r="T126" t="s">
        <v>1523</v>
      </c>
      <c r="U126" t="s">
        <v>1437</v>
      </c>
      <c r="V126" t="s">
        <v>472</v>
      </c>
      <c r="W126" s="23" t="s">
        <v>1090</v>
      </c>
      <c r="X126" t="s">
        <v>1451</v>
      </c>
      <c r="Y126" t="s">
        <v>1452</v>
      </c>
      <c r="Z126" t="s">
        <v>1453</v>
      </c>
      <c r="AA126" s="23">
        <v>700</v>
      </c>
      <c r="AB126">
        <f>VLOOKUP(V126,自助退!C:F,4,FALSE)</f>
        <v>700</v>
      </c>
      <c r="AC126" t="str">
        <f t="shared" si="1"/>
        <v/>
      </c>
      <c r="AD126" t="str">
        <f>VLOOKUP(V126,自助退!C:I,7,FALSE)</f>
        <v>7</v>
      </c>
    </row>
    <row r="127" spans="1:30" ht="13.5" customHeight="1">
      <c r="A127"/>
      <c r="B127" t="s">
        <v>1437</v>
      </c>
      <c r="C127" t="s">
        <v>1437</v>
      </c>
      <c r="D127" t="s">
        <v>1438</v>
      </c>
      <c r="E127" t="s">
        <v>1439</v>
      </c>
      <c r="F127" t="s">
        <v>1760</v>
      </c>
      <c r="G127" t="s">
        <v>1441</v>
      </c>
      <c r="H127" t="s">
        <v>1761</v>
      </c>
      <c r="I127" t="s">
        <v>1443</v>
      </c>
      <c r="J127" t="s">
        <v>1476</v>
      </c>
      <c r="K127" t="s">
        <v>477</v>
      </c>
      <c r="L127" t="s">
        <v>1445</v>
      </c>
      <c r="M127" t="s">
        <v>1498</v>
      </c>
      <c r="N127" t="s">
        <v>1447</v>
      </c>
      <c r="O127" t="s">
        <v>1683</v>
      </c>
      <c r="P127" t="s">
        <v>1449</v>
      </c>
      <c r="Q127" t="s">
        <v>1437</v>
      </c>
      <c r="R127" t="s">
        <v>1760</v>
      </c>
      <c r="S127" t="s">
        <v>1683</v>
      </c>
      <c r="T127" t="s">
        <v>1477</v>
      </c>
      <c r="U127" t="s">
        <v>1437</v>
      </c>
      <c r="V127" t="s">
        <v>475</v>
      </c>
      <c r="W127" s="23" t="s">
        <v>1092</v>
      </c>
      <c r="X127" t="s">
        <v>1451</v>
      </c>
      <c r="Y127" t="s">
        <v>1499</v>
      </c>
      <c r="Z127" t="s">
        <v>1500</v>
      </c>
      <c r="AA127" s="23">
        <v>54</v>
      </c>
      <c r="AB127">
        <f>VLOOKUP(V127,自助退!C:F,4,FALSE)</f>
        <v>54</v>
      </c>
      <c r="AC127" t="str">
        <f t="shared" si="1"/>
        <v/>
      </c>
      <c r="AD127" t="str">
        <f>VLOOKUP(V127,自助退!C:I,7,FALSE)</f>
        <v>7</v>
      </c>
    </row>
    <row r="128" spans="1:30" ht="13.5" customHeight="1">
      <c r="A128"/>
      <c r="B128" t="s">
        <v>1437</v>
      </c>
      <c r="C128" t="s">
        <v>1437</v>
      </c>
      <c r="D128" t="s">
        <v>1438</v>
      </c>
      <c r="E128" t="s">
        <v>1439</v>
      </c>
      <c r="F128" t="s">
        <v>1762</v>
      </c>
      <c r="G128" t="s">
        <v>1441</v>
      </c>
      <c r="H128" t="s">
        <v>1763</v>
      </c>
      <c r="I128" t="s">
        <v>1443</v>
      </c>
      <c r="J128" t="s">
        <v>1480</v>
      </c>
      <c r="K128" t="s">
        <v>1764</v>
      </c>
      <c r="L128" t="s">
        <v>1445</v>
      </c>
      <c r="M128" t="s">
        <v>1446</v>
      </c>
      <c r="N128" t="s">
        <v>1447</v>
      </c>
      <c r="O128" t="s">
        <v>1683</v>
      </c>
      <c r="P128" t="s">
        <v>1449</v>
      </c>
      <c r="Q128" t="s">
        <v>1437</v>
      </c>
      <c r="R128" t="s">
        <v>1762</v>
      </c>
      <c r="S128" t="s">
        <v>1683</v>
      </c>
      <c r="T128" t="s">
        <v>1481</v>
      </c>
      <c r="U128" t="s">
        <v>1437</v>
      </c>
      <c r="V128" t="s">
        <v>478</v>
      </c>
      <c r="W128" s="23" t="s">
        <v>1094</v>
      </c>
      <c r="X128" t="s">
        <v>1451</v>
      </c>
      <c r="Y128" t="s">
        <v>1452</v>
      </c>
      <c r="Z128" t="s">
        <v>1453</v>
      </c>
      <c r="AA128" s="23">
        <v>200</v>
      </c>
      <c r="AB128">
        <f>VLOOKUP(V128,自助退!C:F,4,FALSE)</f>
        <v>200</v>
      </c>
      <c r="AC128" t="str">
        <f t="shared" si="1"/>
        <v/>
      </c>
      <c r="AD128" t="str">
        <f>VLOOKUP(V128,自助退!C:I,7,FALSE)</f>
        <v>7</v>
      </c>
    </row>
    <row r="129" spans="1:30" ht="13.5" customHeight="1">
      <c r="A129"/>
      <c r="B129" t="s">
        <v>1437</v>
      </c>
      <c r="C129" t="s">
        <v>1437</v>
      </c>
      <c r="D129" t="s">
        <v>1438</v>
      </c>
      <c r="E129" t="s">
        <v>1439</v>
      </c>
      <c r="F129" t="s">
        <v>1765</v>
      </c>
      <c r="G129" t="s">
        <v>1441</v>
      </c>
      <c r="H129" t="s">
        <v>1766</v>
      </c>
      <c r="I129" t="s">
        <v>1443</v>
      </c>
      <c r="J129" t="s">
        <v>1480</v>
      </c>
      <c r="K129" t="s">
        <v>483</v>
      </c>
      <c r="L129" t="s">
        <v>1445</v>
      </c>
      <c r="M129" t="s">
        <v>1446</v>
      </c>
      <c r="N129" t="s">
        <v>1447</v>
      </c>
      <c r="O129" t="s">
        <v>1683</v>
      </c>
      <c r="P129" t="s">
        <v>1449</v>
      </c>
      <c r="Q129" t="s">
        <v>1437</v>
      </c>
      <c r="R129" t="s">
        <v>1765</v>
      </c>
      <c r="S129" t="s">
        <v>1683</v>
      </c>
      <c r="T129" t="s">
        <v>1481</v>
      </c>
      <c r="U129" t="s">
        <v>1437</v>
      </c>
      <c r="V129" t="s">
        <v>481</v>
      </c>
      <c r="W129" s="23" t="s">
        <v>1099</v>
      </c>
      <c r="X129" t="s">
        <v>1451</v>
      </c>
      <c r="Y129" t="s">
        <v>1452</v>
      </c>
      <c r="Z129" t="s">
        <v>1453</v>
      </c>
      <c r="AA129" s="23">
        <v>663</v>
      </c>
      <c r="AB129">
        <f>VLOOKUP(V129,自助退!C:F,4,FALSE)</f>
        <v>663</v>
      </c>
      <c r="AC129" t="str">
        <f t="shared" si="1"/>
        <v/>
      </c>
      <c r="AD129" t="str">
        <f>VLOOKUP(V129,自助退!C:I,7,FALSE)</f>
        <v>7</v>
      </c>
    </row>
    <row r="130" spans="1:30" ht="13.5" customHeight="1">
      <c r="A130"/>
      <c r="B130" t="s">
        <v>1437</v>
      </c>
      <c r="C130" t="s">
        <v>1437</v>
      </c>
      <c r="D130" t="s">
        <v>1438</v>
      </c>
      <c r="E130" t="s">
        <v>1439</v>
      </c>
      <c r="F130" t="s">
        <v>1767</v>
      </c>
      <c r="G130" t="s">
        <v>1441</v>
      </c>
      <c r="H130" t="s">
        <v>1768</v>
      </c>
      <c r="I130" t="s">
        <v>1443</v>
      </c>
      <c r="J130" t="s">
        <v>1480</v>
      </c>
      <c r="K130" t="s">
        <v>486</v>
      </c>
      <c r="L130" t="s">
        <v>1445</v>
      </c>
      <c r="M130" t="s">
        <v>1446</v>
      </c>
      <c r="N130" t="s">
        <v>1447</v>
      </c>
      <c r="O130" t="s">
        <v>1683</v>
      </c>
      <c r="P130" t="s">
        <v>1449</v>
      </c>
      <c r="Q130" t="s">
        <v>1437</v>
      </c>
      <c r="R130" t="s">
        <v>1767</v>
      </c>
      <c r="S130" t="s">
        <v>1683</v>
      </c>
      <c r="T130" t="s">
        <v>1481</v>
      </c>
      <c r="U130" t="s">
        <v>1437</v>
      </c>
      <c r="V130" t="s">
        <v>484</v>
      </c>
      <c r="W130" s="23" t="s">
        <v>1104</v>
      </c>
      <c r="X130" t="s">
        <v>1451</v>
      </c>
      <c r="Y130" t="s">
        <v>1452</v>
      </c>
      <c r="Z130" t="s">
        <v>1453</v>
      </c>
      <c r="AA130" s="23">
        <v>2691</v>
      </c>
      <c r="AB130">
        <f>VLOOKUP(V130,自助退!C:F,4,FALSE)</f>
        <v>2691</v>
      </c>
      <c r="AC130" t="str">
        <f t="shared" si="1"/>
        <v/>
      </c>
      <c r="AD130" t="str">
        <f>VLOOKUP(V130,自助退!C:I,7,FALSE)</f>
        <v>7</v>
      </c>
    </row>
    <row r="131" spans="1:30" ht="13.5" customHeight="1">
      <c r="A131"/>
      <c r="B131" t="s">
        <v>1437</v>
      </c>
      <c r="C131" t="s">
        <v>1437</v>
      </c>
      <c r="D131" t="s">
        <v>1438</v>
      </c>
      <c r="E131" t="s">
        <v>1439</v>
      </c>
      <c r="F131" t="s">
        <v>1769</v>
      </c>
      <c r="G131" t="s">
        <v>1441</v>
      </c>
      <c r="H131" t="s">
        <v>1770</v>
      </c>
      <c r="I131" t="s">
        <v>1459</v>
      </c>
      <c r="J131" t="s">
        <v>1510</v>
      </c>
      <c r="K131" t="s">
        <v>1771</v>
      </c>
      <c r="L131" t="s">
        <v>1445</v>
      </c>
      <c r="M131" t="s">
        <v>1446</v>
      </c>
      <c r="N131" t="s">
        <v>1447</v>
      </c>
      <c r="O131" t="s">
        <v>1683</v>
      </c>
      <c r="P131" t="s">
        <v>1449</v>
      </c>
      <c r="Q131" t="s">
        <v>1437</v>
      </c>
      <c r="R131" t="s">
        <v>1769</v>
      </c>
      <c r="S131" t="s">
        <v>1683</v>
      </c>
      <c r="T131" t="s">
        <v>1512</v>
      </c>
      <c r="U131" t="s">
        <v>1437</v>
      </c>
      <c r="V131" t="s">
        <v>487</v>
      </c>
      <c r="W131" s="23" t="s">
        <v>1106</v>
      </c>
      <c r="X131" t="s">
        <v>1451</v>
      </c>
      <c r="Y131" t="s">
        <v>1452</v>
      </c>
      <c r="Z131" t="s">
        <v>1453</v>
      </c>
      <c r="AA131" s="23">
        <v>38</v>
      </c>
      <c r="AB131">
        <f>VLOOKUP(V131,自助退!C:F,4,FALSE)</f>
        <v>38</v>
      </c>
      <c r="AC131" t="str">
        <f t="shared" ref="AC131:AC194" si="2">IF(AB131=AA131,"",1)</f>
        <v/>
      </c>
      <c r="AD131" t="str">
        <f>VLOOKUP(V131,自助退!C:I,7,FALSE)</f>
        <v>7</v>
      </c>
    </row>
    <row r="132" spans="1:30" ht="13.5" customHeight="1">
      <c r="A132"/>
      <c r="B132" t="s">
        <v>1437</v>
      </c>
      <c r="C132" t="s">
        <v>1437</v>
      </c>
      <c r="D132" t="s">
        <v>1438</v>
      </c>
      <c r="E132" t="s">
        <v>1439</v>
      </c>
      <c r="F132" t="s">
        <v>1772</v>
      </c>
      <c r="G132" t="s">
        <v>1441</v>
      </c>
      <c r="H132" t="s">
        <v>1773</v>
      </c>
      <c r="I132" t="s">
        <v>1443</v>
      </c>
      <c r="J132" t="s">
        <v>1476</v>
      </c>
      <c r="K132" t="s">
        <v>492</v>
      </c>
      <c r="L132" t="s">
        <v>1445</v>
      </c>
      <c r="M132" t="s">
        <v>1446</v>
      </c>
      <c r="N132" t="s">
        <v>1447</v>
      </c>
      <c r="O132" t="s">
        <v>1683</v>
      </c>
      <c r="P132" t="s">
        <v>1449</v>
      </c>
      <c r="Q132" t="s">
        <v>1437</v>
      </c>
      <c r="R132" t="s">
        <v>1772</v>
      </c>
      <c r="S132" t="s">
        <v>1683</v>
      </c>
      <c r="T132" t="s">
        <v>1477</v>
      </c>
      <c r="U132" t="s">
        <v>1437</v>
      </c>
      <c r="V132" t="s">
        <v>490</v>
      </c>
      <c r="W132" s="23" t="s">
        <v>1108</v>
      </c>
      <c r="X132" t="s">
        <v>1451</v>
      </c>
      <c r="Y132" t="s">
        <v>1452</v>
      </c>
      <c r="Z132" t="s">
        <v>1453</v>
      </c>
      <c r="AA132" s="23">
        <v>1000</v>
      </c>
      <c r="AB132">
        <f>VLOOKUP(V132,自助退!C:F,4,FALSE)</f>
        <v>1000</v>
      </c>
      <c r="AC132" t="str">
        <f t="shared" si="2"/>
        <v/>
      </c>
      <c r="AD132" t="str">
        <f>VLOOKUP(V132,自助退!C:I,7,FALSE)</f>
        <v>7</v>
      </c>
    </row>
    <row r="133" spans="1:30" ht="13.5" customHeight="1">
      <c r="A133"/>
      <c r="B133" t="s">
        <v>1437</v>
      </c>
      <c r="C133" t="s">
        <v>1437</v>
      </c>
      <c r="D133" t="s">
        <v>1438</v>
      </c>
      <c r="E133" t="s">
        <v>1439</v>
      </c>
      <c r="F133" t="s">
        <v>1774</v>
      </c>
      <c r="G133" t="s">
        <v>1441</v>
      </c>
      <c r="H133" t="s">
        <v>1775</v>
      </c>
      <c r="I133" t="s">
        <v>1443</v>
      </c>
      <c r="J133" t="s">
        <v>1522</v>
      </c>
      <c r="K133" t="s">
        <v>495</v>
      </c>
      <c r="L133" t="s">
        <v>1445</v>
      </c>
      <c r="M133" t="s">
        <v>1446</v>
      </c>
      <c r="N133" t="s">
        <v>1447</v>
      </c>
      <c r="O133" t="s">
        <v>1683</v>
      </c>
      <c r="P133" t="s">
        <v>1449</v>
      </c>
      <c r="Q133" t="s">
        <v>1437</v>
      </c>
      <c r="R133" t="s">
        <v>1774</v>
      </c>
      <c r="S133" t="s">
        <v>1683</v>
      </c>
      <c r="T133" t="s">
        <v>1523</v>
      </c>
      <c r="U133" t="s">
        <v>1437</v>
      </c>
      <c r="V133" t="s">
        <v>493</v>
      </c>
      <c r="W133" s="23" t="s">
        <v>1113</v>
      </c>
      <c r="X133" t="s">
        <v>1451</v>
      </c>
      <c r="Y133" t="s">
        <v>1452</v>
      </c>
      <c r="Z133" t="s">
        <v>1453</v>
      </c>
      <c r="AA133" s="23">
        <v>28</v>
      </c>
      <c r="AB133">
        <f>VLOOKUP(V133,自助退!C:F,4,FALSE)</f>
        <v>28</v>
      </c>
      <c r="AC133" t="str">
        <f t="shared" si="2"/>
        <v/>
      </c>
      <c r="AD133" t="str">
        <f>VLOOKUP(V133,自助退!C:I,7,FALSE)</f>
        <v>7</v>
      </c>
    </row>
    <row r="134" spans="1:30" ht="13.5" customHeight="1">
      <c r="A134"/>
      <c r="B134" t="s">
        <v>1437</v>
      </c>
      <c r="C134" t="s">
        <v>1437</v>
      </c>
      <c r="D134" t="s">
        <v>1438</v>
      </c>
      <c r="E134" t="s">
        <v>1439</v>
      </c>
      <c r="F134" t="s">
        <v>1776</v>
      </c>
      <c r="G134" t="s">
        <v>1441</v>
      </c>
      <c r="H134" t="s">
        <v>1777</v>
      </c>
      <c r="I134" t="s">
        <v>1443</v>
      </c>
      <c r="J134" t="s">
        <v>1522</v>
      </c>
      <c r="K134" t="s">
        <v>498</v>
      </c>
      <c r="L134" t="s">
        <v>1445</v>
      </c>
      <c r="M134" t="s">
        <v>1498</v>
      </c>
      <c r="N134" t="s">
        <v>1447</v>
      </c>
      <c r="O134" t="s">
        <v>1683</v>
      </c>
      <c r="P134" t="s">
        <v>1449</v>
      </c>
      <c r="Q134" t="s">
        <v>1437</v>
      </c>
      <c r="R134" t="s">
        <v>1776</v>
      </c>
      <c r="S134" t="s">
        <v>1683</v>
      </c>
      <c r="T134" t="s">
        <v>1523</v>
      </c>
      <c r="U134" t="s">
        <v>1437</v>
      </c>
      <c r="V134" t="s">
        <v>496</v>
      </c>
      <c r="W134" s="23" t="s">
        <v>1115</v>
      </c>
      <c r="X134" t="s">
        <v>1451</v>
      </c>
      <c r="Y134" t="s">
        <v>1499</v>
      </c>
      <c r="Z134" t="s">
        <v>1500</v>
      </c>
      <c r="AA134" s="23">
        <v>96</v>
      </c>
      <c r="AB134">
        <f>VLOOKUP(V134,自助退!C:F,4,FALSE)</f>
        <v>96</v>
      </c>
      <c r="AC134" t="str">
        <f t="shared" si="2"/>
        <v/>
      </c>
      <c r="AD134" t="str">
        <f>VLOOKUP(V134,自助退!C:I,7,FALSE)</f>
        <v>7</v>
      </c>
    </row>
    <row r="135" spans="1:30" ht="13.5" customHeight="1">
      <c r="A135"/>
      <c r="B135" t="s">
        <v>1437</v>
      </c>
      <c r="C135" t="s">
        <v>1437</v>
      </c>
      <c r="D135" t="s">
        <v>1438</v>
      </c>
      <c r="E135" t="s">
        <v>1439</v>
      </c>
      <c r="F135" t="s">
        <v>1778</v>
      </c>
      <c r="G135" t="s">
        <v>1441</v>
      </c>
      <c r="H135" t="s">
        <v>1779</v>
      </c>
      <c r="I135" t="s">
        <v>1443</v>
      </c>
      <c r="J135" t="s">
        <v>1480</v>
      </c>
      <c r="K135" t="s">
        <v>1780</v>
      </c>
      <c r="L135" t="s">
        <v>1445</v>
      </c>
      <c r="M135" t="s">
        <v>1446</v>
      </c>
      <c r="N135" t="s">
        <v>1447</v>
      </c>
      <c r="O135" t="s">
        <v>1683</v>
      </c>
      <c r="P135" t="s">
        <v>1449</v>
      </c>
      <c r="Q135" t="s">
        <v>1437</v>
      </c>
      <c r="R135" t="s">
        <v>1778</v>
      </c>
      <c r="S135" t="s">
        <v>1683</v>
      </c>
      <c r="T135" t="s">
        <v>1481</v>
      </c>
      <c r="U135" t="s">
        <v>1437</v>
      </c>
      <c r="V135" t="s">
        <v>499</v>
      </c>
      <c r="W135" s="23" t="s">
        <v>1117</v>
      </c>
      <c r="X135" t="s">
        <v>1451</v>
      </c>
      <c r="Y135" t="s">
        <v>1452</v>
      </c>
      <c r="Z135" t="s">
        <v>1453</v>
      </c>
      <c r="AA135" s="23">
        <v>20</v>
      </c>
      <c r="AB135">
        <f>VLOOKUP(V135,自助退!C:F,4,FALSE)</f>
        <v>20</v>
      </c>
      <c r="AC135" t="str">
        <f t="shared" si="2"/>
        <v/>
      </c>
      <c r="AD135" t="str">
        <f>VLOOKUP(V135,自助退!C:I,7,FALSE)</f>
        <v>7</v>
      </c>
    </row>
    <row r="136" spans="1:30" ht="13.5" customHeight="1">
      <c r="A136"/>
      <c r="B136" t="s">
        <v>1437</v>
      </c>
      <c r="C136" t="s">
        <v>1437</v>
      </c>
      <c r="D136" t="s">
        <v>1438</v>
      </c>
      <c r="E136" t="s">
        <v>1439</v>
      </c>
      <c r="F136" t="s">
        <v>1781</v>
      </c>
      <c r="G136" t="s">
        <v>1441</v>
      </c>
      <c r="H136" t="s">
        <v>1779</v>
      </c>
      <c r="I136" t="s">
        <v>1443</v>
      </c>
      <c r="J136" t="s">
        <v>1480</v>
      </c>
      <c r="K136" t="s">
        <v>1780</v>
      </c>
      <c r="L136" t="s">
        <v>1445</v>
      </c>
      <c r="M136" t="s">
        <v>1446</v>
      </c>
      <c r="N136" t="s">
        <v>1447</v>
      </c>
      <c r="O136" t="s">
        <v>1683</v>
      </c>
      <c r="P136" t="s">
        <v>1449</v>
      </c>
      <c r="Q136" t="s">
        <v>1437</v>
      </c>
      <c r="R136" t="s">
        <v>1781</v>
      </c>
      <c r="S136" t="s">
        <v>1683</v>
      </c>
      <c r="T136" t="s">
        <v>1481</v>
      </c>
      <c r="U136" t="s">
        <v>1437</v>
      </c>
      <c r="V136" t="s">
        <v>502</v>
      </c>
      <c r="W136" s="23" t="s">
        <v>1119</v>
      </c>
      <c r="X136" t="s">
        <v>1451</v>
      </c>
      <c r="Y136" t="s">
        <v>1452</v>
      </c>
      <c r="Z136" t="s">
        <v>1453</v>
      </c>
      <c r="AA136" s="23">
        <v>14</v>
      </c>
      <c r="AB136">
        <f>VLOOKUP(V136,自助退!C:F,4,FALSE)</f>
        <v>14</v>
      </c>
      <c r="AC136" t="str">
        <f t="shared" si="2"/>
        <v/>
      </c>
      <c r="AD136" t="str">
        <f>VLOOKUP(V136,自助退!C:I,7,FALSE)</f>
        <v>7</v>
      </c>
    </row>
    <row r="137" spans="1:30" ht="13.5" customHeight="1">
      <c r="A137"/>
      <c r="B137" t="s">
        <v>1437</v>
      </c>
      <c r="C137" t="s">
        <v>1437</v>
      </c>
      <c r="D137" t="s">
        <v>1438</v>
      </c>
      <c r="E137" t="s">
        <v>1439</v>
      </c>
      <c r="F137" t="s">
        <v>1782</v>
      </c>
      <c r="G137" t="s">
        <v>1441</v>
      </c>
      <c r="H137" t="s">
        <v>1783</v>
      </c>
      <c r="I137" t="s">
        <v>1578</v>
      </c>
      <c r="J137" t="s">
        <v>1590</v>
      </c>
      <c r="K137" t="s">
        <v>1784</v>
      </c>
      <c r="L137" t="s">
        <v>1445</v>
      </c>
      <c r="M137" t="s">
        <v>1446</v>
      </c>
      <c r="N137" t="s">
        <v>1447</v>
      </c>
      <c r="O137" t="s">
        <v>1785</v>
      </c>
      <c r="P137" t="s">
        <v>1449</v>
      </c>
      <c r="Q137" t="s">
        <v>1437</v>
      </c>
      <c r="R137" t="s">
        <v>1782</v>
      </c>
      <c r="S137" t="s">
        <v>1785</v>
      </c>
      <c r="T137" t="s">
        <v>1591</v>
      </c>
      <c r="U137" t="s">
        <v>1437</v>
      </c>
      <c r="V137" t="s">
        <v>505</v>
      </c>
      <c r="W137" s="23" t="s">
        <v>1121</v>
      </c>
      <c r="X137" t="s">
        <v>1451</v>
      </c>
      <c r="Y137" t="s">
        <v>1452</v>
      </c>
      <c r="Z137" t="s">
        <v>1453</v>
      </c>
      <c r="AA137" s="23">
        <v>200</v>
      </c>
      <c r="AB137">
        <f>VLOOKUP(V137,自助退!C:F,4,FALSE)</f>
        <v>200</v>
      </c>
      <c r="AC137" t="str">
        <f t="shared" si="2"/>
        <v/>
      </c>
      <c r="AD137" t="str">
        <f>VLOOKUP(V137,自助退!C:I,7,FALSE)</f>
        <v>7</v>
      </c>
    </row>
    <row r="138" spans="1:30" ht="13.5" customHeight="1">
      <c r="A138"/>
      <c r="B138" t="s">
        <v>1437</v>
      </c>
      <c r="C138" t="s">
        <v>1437</v>
      </c>
      <c r="D138" t="s">
        <v>1438</v>
      </c>
      <c r="E138" t="s">
        <v>1439</v>
      </c>
      <c r="F138" t="s">
        <v>1786</v>
      </c>
      <c r="G138" t="s">
        <v>1441</v>
      </c>
      <c r="H138" t="s">
        <v>1787</v>
      </c>
      <c r="I138" t="s">
        <v>1788</v>
      </c>
      <c r="J138" t="s">
        <v>1789</v>
      </c>
      <c r="K138" t="s">
        <v>510</v>
      </c>
      <c r="L138" t="s">
        <v>1445</v>
      </c>
      <c r="M138" t="s">
        <v>1446</v>
      </c>
      <c r="N138" t="s">
        <v>1447</v>
      </c>
      <c r="O138" t="s">
        <v>1785</v>
      </c>
      <c r="P138" t="s">
        <v>1449</v>
      </c>
      <c r="Q138" t="s">
        <v>1437</v>
      </c>
      <c r="R138" t="s">
        <v>1786</v>
      </c>
      <c r="S138" t="s">
        <v>1785</v>
      </c>
      <c r="T138" t="s">
        <v>1790</v>
      </c>
      <c r="U138" t="s">
        <v>1437</v>
      </c>
      <c r="V138" t="s">
        <v>508</v>
      </c>
      <c r="W138" s="23" t="s">
        <v>1123</v>
      </c>
      <c r="X138" t="s">
        <v>1451</v>
      </c>
      <c r="Y138" t="s">
        <v>1452</v>
      </c>
      <c r="Z138" t="s">
        <v>1453</v>
      </c>
      <c r="AA138" s="23">
        <v>1014</v>
      </c>
      <c r="AB138">
        <f>VLOOKUP(V138,自助退!C:F,4,FALSE)</f>
        <v>1014</v>
      </c>
      <c r="AC138" t="str">
        <f t="shared" si="2"/>
        <v/>
      </c>
      <c r="AD138" t="str">
        <f>VLOOKUP(V138,自助退!C:I,7,FALSE)</f>
        <v>7</v>
      </c>
    </row>
    <row r="139" spans="1:30" ht="13.5" customHeight="1">
      <c r="A139"/>
      <c r="B139" t="s">
        <v>1437</v>
      </c>
      <c r="C139" t="s">
        <v>1437</v>
      </c>
      <c r="D139" t="s">
        <v>1438</v>
      </c>
      <c r="E139" t="s">
        <v>1439</v>
      </c>
      <c r="F139" t="s">
        <v>1791</v>
      </c>
      <c r="G139" t="s">
        <v>1441</v>
      </c>
      <c r="H139" t="s">
        <v>1792</v>
      </c>
      <c r="I139" t="s">
        <v>1459</v>
      </c>
      <c r="J139" t="s">
        <v>10</v>
      </c>
      <c r="K139" t="s">
        <v>513</v>
      </c>
      <c r="L139" t="s">
        <v>1445</v>
      </c>
      <c r="M139" t="s">
        <v>1446</v>
      </c>
      <c r="N139" t="s">
        <v>1447</v>
      </c>
      <c r="O139" t="s">
        <v>1785</v>
      </c>
      <c r="P139" t="s">
        <v>1449</v>
      </c>
      <c r="Q139" t="s">
        <v>1437</v>
      </c>
      <c r="R139" t="s">
        <v>1791</v>
      </c>
      <c r="S139" t="s">
        <v>1785</v>
      </c>
      <c r="T139" t="s">
        <v>1461</v>
      </c>
      <c r="U139" t="s">
        <v>1437</v>
      </c>
      <c r="V139" t="s">
        <v>511</v>
      </c>
      <c r="W139" s="23" t="s">
        <v>1125</v>
      </c>
      <c r="X139" t="s">
        <v>1451</v>
      </c>
      <c r="Y139" t="s">
        <v>1452</v>
      </c>
      <c r="Z139" t="s">
        <v>1453</v>
      </c>
      <c r="AA139" s="23">
        <v>779</v>
      </c>
      <c r="AB139">
        <f>VLOOKUP(V139,自助退!C:F,4,FALSE)</f>
        <v>779</v>
      </c>
      <c r="AC139" t="str">
        <f t="shared" si="2"/>
        <v/>
      </c>
      <c r="AD139" t="str">
        <f>VLOOKUP(V139,自助退!C:I,7,FALSE)</f>
        <v>7</v>
      </c>
    </row>
    <row r="140" spans="1:30" ht="13.5" customHeight="1">
      <c r="A140"/>
      <c r="B140" t="s">
        <v>1437</v>
      </c>
      <c r="C140" t="s">
        <v>1437</v>
      </c>
      <c r="D140" t="s">
        <v>1438</v>
      </c>
      <c r="E140" t="s">
        <v>1439</v>
      </c>
      <c r="F140" t="s">
        <v>1793</v>
      </c>
      <c r="G140" t="s">
        <v>1441</v>
      </c>
      <c r="H140" t="s">
        <v>1794</v>
      </c>
      <c r="I140" t="s">
        <v>1795</v>
      </c>
      <c r="J140" t="s">
        <v>1796</v>
      </c>
      <c r="K140" t="s">
        <v>516</v>
      </c>
      <c r="L140" t="s">
        <v>1445</v>
      </c>
      <c r="M140" t="s">
        <v>1446</v>
      </c>
      <c r="N140" t="s">
        <v>1447</v>
      </c>
      <c r="O140" t="s">
        <v>1785</v>
      </c>
      <c r="P140" t="s">
        <v>1449</v>
      </c>
      <c r="Q140" t="s">
        <v>1437</v>
      </c>
      <c r="R140" t="s">
        <v>1793</v>
      </c>
      <c r="S140" t="s">
        <v>1785</v>
      </c>
      <c r="T140" t="s">
        <v>1797</v>
      </c>
      <c r="U140" t="s">
        <v>1437</v>
      </c>
      <c r="V140" t="s">
        <v>514</v>
      </c>
      <c r="W140" s="23" t="s">
        <v>1127</v>
      </c>
      <c r="X140" t="s">
        <v>1451</v>
      </c>
      <c r="Y140" t="s">
        <v>1452</v>
      </c>
      <c r="Z140" t="s">
        <v>1453</v>
      </c>
      <c r="AA140" s="23">
        <v>7900</v>
      </c>
      <c r="AB140">
        <f>VLOOKUP(V140,自助退!C:F,4,FALSE)</f>
        <v>7900</v>
      </c>
      <c r="AC140" t="str">
        <f t="shared" si="2"/>
        <v/>
      </c>
      <c r="AD140" t="str">
        <f>VLOOKUP(V140,自助退!C:I,7,FALSE)</f>
        <v>7</v>
      </c>
    </row>
    <row r="141" spans="1:30" ht="13.5" customHeight="1">
      <c r="A141"/>
      <c r="B141" t="s">
        <v>1437</v>
      </c>
      <c r="C141" t="s">
        <v>1437</v>
      </c>
      <c r="D141" t="s">
        <v>1438</v>
      </c>
      <c r="E141" t="s">
        <v>1439</v>
      </c>
      <c r="F141" t="s">
        <v>1798</v>
      </c>
      <c r="G141" t="s">
        <v>1441</v>
      </c>
      <c r="H141" t="s">
        <v>1799</v>
      </c>
      <c r="I141" t="s">
        <v>1443</v>
      </c>
      <c r="J141" t="s">
        <v>1476</v>
      </c>
      <c r="K141" t="s">
        <v>519</v>
      </c>
      <c r="L141" t="s">
        <v>1445</v>
      </c>
      <c r="M141" t="s">
        <v>1446</v>
      </c>
      <c r="N141" t="s">
        <v>1447</v>
      </c>
      <c r="O141" t="s">
        <v>1785</v>
      </c>
      <c r="P141" t="s">
        <v>1449</v>
      </c>
      <c r="Q141" t="s">
        <v>1437</v>
      </c>
      <c r="R141" t="s">
        <v>1798</v>
      </c>
      <c r="S141" t="s">
        <v>1785</v>
      </c>
      <c r="T141" t="s">
        <v>1477</v>
      </c>
      <c r="U141" t="s">
        <v>1437</v>
      </c>
      <c r="V141" t="s">
        <v>517</v>
      </c>
      <c r="W141" s="23" t="s">
        <v>1129</v>
      </c>
      <c r="X141" t="s">
        <v>1451</v>
      </c>
      <c r="Y141" t="s">
        <v>1452</v>
      </c>
      <c r="Z141" t="s">
        <v>1453</v>
      </c>
      <c r="AA141" s="23">
        <v>1782</v>
      </c>
      <c r="AB141">
        <f>VLOOKUP(V141,自助退!C:F,4,FALSE)</f>
        <v>1782</v>
      </c>
      <c r="AC141" t="str">
        <f t="shared" si="2"/>
        <v/>
      </c>
      <c r="AD141" t="str">
        <f>VLOOKUP(V141,自助退!C:I,7,FALSE)</f>
        <v>7</v>
      </c>
    </row>
    <row r="142" spans="1:30" ht="13.5" customHeight="1">
      <c r="A142"/>
      <c r="B142" t="s">
        <v>1437</v>
      </c>
      <c r="C142" t="s">
        <v>1437</v>
      </c>
      <c r="D142" t="s">
        <v>1438</v>
      </c>
      <c r="E142" t="s">
        <v>1439</v>
      </c>
      <c r="F142" t="s">
        <v>1800</v>
      </c>
      <c r="G142" t="s">
        <v>1441</v>
      </c>
      <c r="H142" t="s">
        <v>1801</v>
      </c>
      <c r="I142" t="s">
        <v>1443</v>
      </c>
      <c r="J142" t="s">
        <v>1522</v>
      </c>
      <c r="K142" t="s">
        <v>522</v>
      </c>
      <c r="L142" t="s">
        <v>1445</v>
      </c>
      <c r="M142" t="s">
        <v>1446</v>
      </c>
      <c r="N142" t="s">
        <v>1447</v>
      </c>
      <c r="O142" t="s">
        <v>1785</v>
      </c>
      <c r="P142" t="s">
        <v>1449</v>
      </c>
      <c r="Q142" t="s">
        <v>1437</v>
      </c>
      <c r="R142" t="s">
        <v>1800</v>
      </c>
      <c r="S142" t="s">
        <v>1785</v>
      </c>
      <c r="T142" t="s">
        <v>1523</v>
      </c>
      <c r="U142" t="s">
        <v>1437</v>
      </c>
      <c r="V142" t="s">
        <v>520</v>
      </c>
      <c r="W142" s="23" t="s">
        <v>1136</v>
      </c>
      <c r="X142" t="s">
        <v>1451</v>
      </c>
      <c r="Y142" t="s">
        <v>1452</v>
      </c>
      <c r="Z142" t="s">
        <v>1453</v>
      </c>
      <c r="AA142" s="23">
        <v>280</v>
      </c>
      <c r="AB142">
        <f>VLOOKUP(V142,自助退!C:F,4,FALSE)</f>
        <v>280</v>
      </c>
      <c r="AC142" t="str">
        <f t="shared" si="2"/>
        <v/>
      </c>
      <c r="AD142" t="str">
        <f>VLOOKUP(V142,自助退!C:I,7,FALSE)</f>
        <v>7</v>
      </c>
    </row>
    <row r="143" spans="1:30" ht="13.5" customHeight="1">
      <c r="A143"/>
      <c r="B143" t="s">
        <v>1437</v>
      </c>
      <c r="C143" t="s">
        <v>1437</v>
      </c>
      <c r="D143" t="s">
        <v>1438</v>
      </c>
      <c r="E143" t="s">
        <v>1439</v>
      </c>
      <c r="F143" t="s">
        <v>1802</v>
      </c>
      <c r="G143" t="s">
        <v>1441</v>
      </c>
      <c r="H143" t="s">
        <v>1803</v>
      </c>
      <c r="I143" t="s">
        <v>1443</v>
      </c>
      <c r="J143" t="s">
        <v>1480</v>
      </c>
      <c r="K143" t="s">
        <v>1804</v>
      </c>
      <c r="L143" t="s">
        <v>1445</v>
      </c>
      <c r="M143" t="s">
        <v>1446</v>
      </c>
      <c r="N143" t="s">
        <v>1447</v>
      </c>
      <c r="O143" t="s">
        <v>1785</v>
      </c>
      <c r="P143" t="s">
        <v>1449</v>
      </c>
      <c r="Q143" t="s">
        <v>1437</v>
      </c>
      <c r="R143" t="s">
        <v>1802</v>
      </c>
      <c r="S143" t="s">
        <v>1785</v>
      </c>
      <c r="T143" t="s">
        <v>1481</v>
      </c>
      <c r="U143" t="s">
        <v>1437</v>
      </c>
      <c r="V143" t="s">
        <v>523</v>
      </c>
      <c r="W143" s="23" t="s">
        <v>1138</v>
      </c>
      <c r="X143" t="s">
        <v>1451</v>
      </c>
      <c r="Y143" t="s">
        <v>1452</v>
      </c>
      <c r="Z143" t="s">
        <v>1453</v>
      </c>
      <c r="AA143" s="23">
        <v>1000</v>
      </c>
      <c r="AB143">
        <f>VLOOKUP(V143,自助退!C:F,4,FALSE)</f>
        <v>1000</v>
      </c>
      <c r="AC143" t="str">
        <f t="shared" si="2"/>
        <v/>
      </c>
      <c r="AD143" t="str">
        <f>VLOOKUP(V143,自助退!C:I,7,FALSE)</f>
        <v>7</v>
      </c>
    </row>
    <row r="144" spans="1:30" ht="13.5" customHeight="1">
      <c r="A144"/>
      <c r="B144" t="s">
        <v>1437</v>
      </c>
      <c r="C144" t="s">
        <v>1437</v>
      </c>
      <c r="D144" t="s">
        <v>1438</v>
      </c>
      <c r="E144" t="s">
        <v>1439</v>
      </c>
      <c r="F144" t="s">
        <v>1805</v>
      </c>
      <c r="G144" t="s">
        <v>1441</v>
      </c>
      <c r="H144" t="s">
        <v>1806</v>
      </c>
      <c r="I144" t="s">
        <v>1578</v>
      </c>
      <c r="J144" t="s">
        <v>1579</v>
      </c>
      <c r="K144" t="s">
        <v>528</v>
      </c>
      <c r="L144" t="s">
        <v>1445</v>
      </c>
      <c r="M144" t="s">
        <v>1446</v>
      </c>
      <c r="N144" t="s">
        <v>1447</v>
      </c>
      <c r="O144" t="s">
        <v>1785</v>
      </c>
      <c r="P144" t="s">
        <v>1449</v>
      </c>
      <c r="Q144" t="s">
        <v>1437</v>
      </c>
      <c r="R144" t="s">
        <v>1805</v>
      </c>
      <c r="S144" t="s">
        <v>1785</v>
      </c>
      <c r="T144" t="s">
        <v>1581</v>
      </c>
      <c r="U144" t="s">
        <v>1437</v>
      </c>
      <c r="V144" t="s">
        <v>526</v>
      </c>
      <c r="W144" s="23" t="s">
        <v>1140</v>
      </c>
      <c r="X144" t="s">
        <v>1451</v>
      </c>
      <c r="Y144" t="s">
        <v>1452</v>
      </c>
      <c r="Z144" t="s">
        <v>1453</v>
      </c>
      <c r="AA144" s="23">
        <v>990</v>
      </c>
      <c r="AB144">
        <f>VLOOKUP(V144,自助退!C:F,4,FALSE)</f>
        <v>990</v>
      </c>
      <c r="AC144" t="str">
        <f t="shared" si="2"/>
        <v/>
      </c>
      <c r="AD144" t="str">
        <f>VLOOKUP(V144,自助退!C:I,7,FALSE)</f>
        <v>7</v>
      </c>
    </row>
    <row r="145" spans="1:30" ht="13.5" customHeight="1">
      <c r="A145"/>
      <c r="B145" t="s">
        <v>1437</v>
      </c>
      <c r="C145" t="s">
        <v>1437</v>
      </c>
      <c r="D145" t="s">
        <v>1438</v>
      </c>
      <c r="E145" t="s">
        <v>1439</v>
      </c>
      <c r="F145" t="s">
        <v>1807</v>
      </c>
      <c r="G145" t="s">
        <v>1441</v>
      </c>
      <c r="H145" t="s">
        <v>1808</v>
      </c>
      <c r="I145" t="s">
        <v>1443</v>
      </c>
      <c r="J145" t="s">
        <v>1492</v>
      </c>
      <c r="K145" t="s">
        <v>1809</v>
      </c>
      <c r="L145" t="s">
        <v>1445</v>
      </c>
      <c r="M145" t="s">
        <v>1446</v>
      </c>
      <c r="N145" t="s">
        <v>1447</v>
      </c>
      <c r="O145" t="s">
        <v>1785</v>
      </c>
      <c r="P145" t="s">
        <v>1449</v>
      </c>
      <c r="Q145" t="s">
        <v>1437</v>
      </c>
      <c r="R145" t="s">
        <v>1807</v>
      </c>
      <c r="S145" t="s">
        <v>1785</v>
      </c>
      <c r="T145" t="s">
        <v>1493</v>
      </c>
      <c r="U145" t="s">
        <v>1437</v>
      </c>
      <c r="V145" t="s">
        <v>529</v>
      </c>
      <c r="W145" s="23" t="s">
        <v>1142</v>
      </c>
      <c r="X145" t="s">
        <v>1451</v>
      </c>
      <c r="Y145" t="s">
        <v>1452</v>
      </c>
      <c r="Z145" t="s">
        <v>1453</v>
      </c>
      <c r="AA145" s="23">
        <v>1600</v>
      </c>
      <c r="AB145">
        <f>VLOOKUP(V145,自助退!C:F,4,FALSE)</f>
        <v>1600</v>
      </c>
      <c r="AC145" t="str">
        <f t="shared" si="2"/>
        <v/>
      </c>
      <c r="AD145" t="str">
        <f>VLOOKUP(V145,自助退!C:I,7,FALSE)</f>
        <v>7</v>
      </c>
    </row>
    <row r="146" spans="1:30" ht="13.5" customHeight="1">
      <c r="A146"/>
      <c r="B146" t="s">
        <v>1437</v>
      </c>
      <c r="C146" t="s">
        <v>1437</v>
      </c>
      <c r="D146" t="s">
        <v>1438</v>
      </c>
      <c r="E146" t="s">
        <v>1439</v>
      </c>
      <c r="F146" t="s">
        <v>1810</v>
      </c>
      <c r="G146" t="s">
        <v>1441</v>
      </c>
      <c r="H146" t="s">
        <v>1811</v>
      </c>
      <c r="I146" t="s">
        <v>1443</v>
      </c>
      <c r="J146" t="s">
        <v>1522</v>
      </c>
      <c r="K146" t="s">
        <v>534</v>
      </c>
      <c r="L146" t="s">
        <v>1445</v>
      </c>
      <c r="M146" t="s">
        <v>1446</v>
      </c>
      <c r="N146" t="s">
        <v>1447</v>
      </c>
      <c r="O146" t="s">
        <v>1785</v>
      </c>
      <c r="P146" t="s">
        <v>1449</v>
      </c>
      <c r="Q146" t="s">
        <v>1437</v>
      </c>
      <c r="R146" t="s">
        <v>1810</v>
      </c>
      <c r="S146" t="s">
        <v>1785</v>
      </c>
      <c r="T146" t="s">
        <v>1523</v>
      </c>
      <c r="U146" t="s">
        <v>1437</v>
      </c>
      <c r="V146" t="s">
        <v>532</v>
      </c>
      <c r="W146" s="23" t="s">
        <v>1149</v>
      </c>
      <c r="X146" t="s">
        <v>1451</v>
      </c>
      <c r="Y146" t="s">
        <v>1452</v>
      </c>
      <c r="Z146" t="s">
        <v>1453</v>
      </c>
      <c r="AA146" s="23">
        <v>1800</v>
      </c>
      <c r="AB146">
        <f>VLOOKUP(V146,自助退!C:F,4,FALSE)</f>
        <v>1800</v>
      </c>
      <c r="AC146" t="str">
        <f t="shared" si="2"/>
        <v/>
      </c>
      <c r="AD146" t="str">
        <f>VLOOKUP(V146,自助退!C:I,7,FALSE)</f>
        <v>7</v>
      </c>
    </row>
    <row r="147" spans="1:30" ht="13.5" customHeight="1">
      <c r="A147"/>
      <c r="B147" t="s">
        <v>1437</v>
      </c>
      <c r="C147" t="s">
        <v>1437</v>
      </c>
      <c r="D147" t="s">
        <v>1438</v>
      </c>
      <c r="E147" t="s">
        <v>1439</v>
      </c>
      <c r="F147" t="s">
        <v>1812</v>
      </c>
      <c r="G147" t="s">
        <v>1441</v>
      </c>
      <c r="H147" t="s">
        <v>1813</v>
      </c>
      <c r="I147" t="s">
        <v>1443</v>
      </c>
      <c r="J147" t="s">
        <v>1522</v>
      </c>
      <c r="K147" t="s">
        <v>537</v>
      </c>
      <c r="L147" t="s">
        <v>1445</v>
      </c>
      <c r="M147" t="s">
        <v>1446</v>
      </c>
      <c r="N147" t="s">
        <v>1447</v>
      </c>
      <c r="O147" t="s">
        <v>1785</v>
      </c>
      <c r="P147" t="s">
        <v>1449</v>
      </c>
      <c r="Q147" t="s">
        <v>1437</v>
      </c>
      <c r="R147" t="s">
        <v>1812</v>
      </c>
      <c r="S147" t="s">
        <v>1785</v>
      </c>
      <c r="T147" t="s">
        <v>1523</v>
      </c>
      <c r="U147" t="s">
        <v>1437</v>
      </c>
      <c r="V147" t="s">
        <v>535</v>
      </c>
      <c r="W147" s="23" t="s">
        <v>1151</v>
      </c>
      <c r="X147" t="s">
        <v>1451</v>
      </c>
      <c r="Y147" t="s">
        <v>1452</v>
      </c>
      <c r="Z147" t="s">
        <v>1453</v>
      </c>
      <c r="AA147" s="23">
        <v>115</v>
      </c>
      <c r="AB147">
        <f>VLOOKUP(V147,自助退!C:F,4,FALSE)</f>
        <v>115</v>
      </c>
      <c r="AC147" t="str">
        <f t="shared" si="2"/>
        <v/>
      </c>
      <c r="AD147" t="str">
        <f>VLOOKUP(V147,自助退!C:I,7,FALSE)</f>
        <v>7</v>
      </c>
    </row>
    <row r="148" spans="1:30" ht="13.5" customHeight="1">
      <c r="A148"/>
      <c r="B148" t="s">
        <v>1437</v>
      </c>
      <c r="C148" t="s">
        <v>1437</v>
      </c>
      <c r="D148" t="s">
        <v>1438</v>
      </c>
      <c r="E148" t="s">
        <v>1439</v>
      </c>
      <c r="F148" t="s">
        <v>1814</v>
      </c>
      <c r="G148" t="s">
        <v>1441</v>
      </c>
      <c r="H148" t="s">
        <v>1815</v>
      </c>
      <c r="I148" t="s">
        <v>1459</v>
      </c>
      <c r="J148" t="s">
        <v>10</v>
      </c>
      <c r="K148" t="s">
        <v>540</v>
      </c>
      <c r="L148" t="s">
        <v>1445</v>
      </c>
      <c r="M148" t="s">
        <v>1446</v>
      </c>
      <c r="N148" t="s">
        <v>1447</v>
      </c>
      <c r="O148" t="s">
        <v>1785</v>
      </c>
      <c r="P148" t="s">
        <v>1449</v>
      </c>
      <c r="Q148" t="s">
        <v>1437</v>
      </c>
      <c r="R148" t="s">
        <v>1814</v>
      </c>
      <c r="S148" t="s">
        <v>1785</v>
      </c>
      <c r="T148" t="s">
        <v>1461</v>
      </c>
      <c r="U148" t="s">
        <v>1437</v>
      </c>
      <c r="V148" t="s">
        <v>538</v>
      </c>
      <c r="W148" s="23" t="s">
        <v>1161</v>
      </c>
      <c r="X148" t="s">
        <v>1451</v>
      </c>
      <c r="Y148" t="s">
        <v>1452</v>
      </c>
      <c r="Z148" t="s">
        <v>1453</v>
      </c>
      <c r="AA148" s="23">
        <v>300</v>
      </c>
      <c r="AB148">
        <f>VLOOKUP(V148,自助退!C:F,4,FALSE)</f>
        <v>300</v>
      </c>
      <c r="AC148" t="str">
        <f t="shared" si="2"/>
        <v/>
      </c>
      <c r="AD148" t="str">
        <f>VLOOKUP(V148,自助退!C:I,7,FALSE)</f>
        <v>7</v>
      </c>
    </row>
    <row r="149" spans="1:30" ht="13.5" customHeight="1">
      <c r="A149"/>
      <c r="B149" t="s">
        <v>1437</v>
      </c>
      <c r="C149" t="s">
        <v>1437</v>
      </c>
      <c r="D149" t="s">
        <v>1438</v>
      </c>
      <c r="E149" t="s">
        <v>1439</v>
      </c>
      <c r="F149" t="s">
        <v>1816</v>
      </c>
      <c r="G149" t="s">
        <v>1441</v>
      </c>
      <c r="H149" t="s">
        <v>1817</v>
      </c>
      <c r="I149" t="s">
        <v>1443</v>
      </c>
      <c r="J149" t="s">
        <v>1492</v>
      </c>
      <c r="K149" t="s">
        <v>329</v>
      </c>
      <c r="L149" t="s">
        <v>1445</v>
      </c>
      <c r="M149" t="s">
        <v>1446</v>
      </c>
      <c r="N149" t="s">
        <v>1447</v>
      </c>
      <c r="O149" t="s">
        <v>1785</v>
      </c>
      <c r="P149" t="s">
        <v>1449</v>
      </c>
      <c r="Q149" t="s">
        <v>1437</v>
      </c>
      <c r="R149" t="s">
        <v>1816</v>
      </c>
      <c r="S149" t="s">
        <v>1785</v>
      </c>
      <c r="T149" t="s">
        <v>1493</v>
      </c>
      <c r="U149" t="s">
        <v>1437</v>
      </c>
      <c r="V149" t="s">
        <v>541</v>
      </c>
      <c r="W149" s="23" t="s">
        <v>1163</v>
      </c>
      <c r="X149" t="s">
        <v>1451</v>
      </c>
      <c r="Y149" t="s">
        <v>1452</v>
      </c>
      <c r="Z149" t="s">
        <v>1453</v>
      </c>
      <c r="AA149" s="23">
        <v>500</v>
      </c>
      <c r="AB149">
        <f>VLOOKUP(V149,自助退!C:F,4,FALSE)</f>
        <v>500</v>
      </c>
      <c r="AC149" t="str">
        <f t="shared" si="2"/>
        <v/>
      </c>
      <c r="AD149" t="str">
        <f>VLOOKUP(V149,自助退!C:I,7,FALSE)</f>
        <v>7</v>
      </c>
    </row>
    <row r="150" spans="1:30" ht="13.5" customHeight="1">
      <c r="A150"/>
      <c r="B150" t="s">
        <v>1437</v>
      </c>
      <c r="C150" t="s">
        <v>1437</v>
      </c>
      <c r="D150" t="s">
        <v>1438</v>
      </c>
      <c r="E150" t="s">
        <v>1439</v>
      </c>
      <c r="F150" t="s">
        <v>1818</v>
      </c>
      <c r="G150" t="s">
        <v>1441</v>
      </c>
      <c r="H150" t="s">
        <v>1819</v>
      </c>
      <c r="I150" t="s">
        <v>1505</v>
      </c>
      <c r="J150" t="s">
        <v>1820</v>
      </c>
      <c r="K150" t="s">
        <v>1821</v>
      </c>
      <c r="L150" t="s">
        <v>1445</v>
      </c>
      <c r="M150" t="s">
        <v>1446</v>
      </c>
      <c r="N150" t="s">
        <v>1447</v>
      </c>
      <c r="O150" t="s">
        <v>1785</v>
      </c>
      <c r="P150" t="s">
        <v>1449</v>
      </c>
      <c r="Q150" t="s">
        <v>1437</v>
      </c>
      <c r="R150" t="s">
        <v>1818</v>
      </c>
      <c r="S150" t="s">
        <v>1785</v>
      </c>
      <c r="T150" t="s">
        <v>1822</v>
      </c>
      <c r="U150" t="s">
        <v>1437</v>
      </c>
      <c r="V150" t="s">
        <v>542</v>
      </c>
      <c r="W150" s="23" t="s">
        <v>1165</v>
      </c>
      <c r="X150" t="s">
        <v>1451</v>
      </c>
      <c r="Y150" t="s">
        <v>1452</v>
      </c>
      <c r="Z150" t="s">
        <v>1453</v>
      </c>
      <c r="AA150" s="23">
        <v>203</v>
      </c>
      <c r="AB150">
        <f>VLOOKUP(V150,自助退!C:F,4,FALSE)</f>
        <v>203</v>
      </c>
      <c r="AC150" t="str">
        <f t="shared" si="2"/>
        <v/>
      </c>
      <c r="AD150" t="str">
        <f>VLOOKUP(V150,自助退!C:I,7,FALSE)</f>
        <v>7</v>
      </c>
    </row>
    <row r="151" spans="1:30" ht="13.5" customHeight="1">
      <c r="A151"/>
      <c r="B151" t="s">
        <v>1437</v>
      </c>
      <c r="C151" t="s">
        <v>1437</v>
      </c>
      <c r="D151" t="s">
        <v>1438</v>
      </c>
      <c r="E151" t="s">
        <v>1439</v>
      </c>
      <c r="F151" t="s">
        <v>1823</v>
      </c>
      <c r="G151" t="s">
        <v>1441</v>
      </c>
      <c r="H151" t="s">
        <v>1824</v>
      </c>
      <c r="I151" t="s">
        <v>1443</v>
      </c>
      <c r="J151" t="s">
        <v>1492</v>
      </c>
      <c r="K151" t="s">
        <v>1825</v>
      </c>
      <c r="L151" t="s">
        <v>1445</v>
      </c>
      <c r="M151" t="s">
        <v>1446</v>
      </c>
      <c r="N151" t="s">
        <v>1447</v>
      </c>
      <c r="O151" t="s">
        <v>1785</v>
      </c>
      <c r="P151" t="s">
        <v>1449</v>
      </c>
      <c r="Q151" t="s">
        <v>1437</v>
      </c>
      <c r="R151" t="s">
        <v>1823</v>
      </c>
      <c r="S151" t="s">
        <v>1785</v>
      </c>
      <c r="T151" t="s">
        <v>1493</v>
      </c>
      <c r="U151" t="s">
        <v>1437</v>
      </c>
      <c r="V151" t="s">
        <v>545</v>
      </c>
      <c r="W151" s="23" t="s">
        <v>1167</v>
      </c>
      <c r="X151" t="s">
        <v>1451</v>
      </c>
      <c r="Y151" t="s">
        <v>1452</v>
      </c>
      <c r="Z151" t="s">
        <v>1453</v>
      </c>
      <c r="AA151" s="23">
        <v>94</v>
      </c>
      <c r="AB151">
        <f>VLOOKUP(V151,自助退!C:F,4,FALSE)</f>
        <v>94</v>
      </c>
      <c r="AC151" t="str">
        <f t="shared" si="2"/>
        <v/>
      </c>
      <c r="AD151" t="str">
        <f>VLOOKUP(V151,自助退!C:I,7,FALSE)</f>
        <v>7</v>
      </c>
    </row>
    <row r="152" spans="1:30" ht="13.5" customHeight="1">
      <c r="A152"/>
      <c r="B152" t="s">
        <v>1437</v>
      </c>
      <c r="C152" t="s">
        <v>1437</v>
      </c>
      <c r="D152" t="s">
        <v>1438</v>
      </c>
      <c r="E152" t="s">
        <v>1439</v>
      </c>
      <c r="F152" t="s">
        <v>1826</v>
      </c>
      <c r="G152" t="s">
        <v>1441</v>
      </c>
      <c r="H152" t="s">
        <v>1827</v>
      </c>
      <c r="I152" t="s">
        <v>1443</v>
      </c>
      <c r="J152" t="s">
        <v>1476</v>
      </c>
      <c r="K152" t="s">
        <v>550</v>
      </c>
      <c r="L152" t="s">
        <v>1445</v>
      </c>
      <c r="M152" t="s">
        <v>1446</v>
      </c>
      <c r="N152" t="s">
        <v>1447</v>
      </c>
      <c r="O152" t="s">
        <v>1785</v>
      </c>
      <c r="P152" t="s">
        <v>1449</v>
      </c>
      <c r="Q152" t="s">
        <v>1437</v>
      </c>
      <c r="R152" t="s">
        <v>1826</v>
      </c>
      <c r="S152" t="s">
        <v>1785</v>
      </c>
      <c r="T152" t="s">
        <v>1477</v>
      </c>
      <c r="U152" t="s">
        <v>1437</v>
      </c>
      <c r="V152" t="s">
        <v>548</v>
      </c>
      <c r="W152" s="23" t="s">
        <v>1169</v>
      </c>
      <c r="X152" t="s">
        <v>1451</v>
      </c>
      <c r="Y152" t="s">
        <v>1452</v>
      </c>
      <c r="Z152" t="s">
        <v>1453</v>
      </c>
      <c r="AA152" s="23">
        <v>155</v>
      </c>
      <c r="AB152">
        <f>VLOOKUP(V152,自助退!C:F,4,FALSE)</f>
        <v>155</v>
      </c>
      <c r="AC152" t="str">
        <f t="shared" si="2"/>
        <v/>
      </c>
      <c r="AD152" t="str">
        <f>VLOOKUP(V152,自助退!C:I,7,FALSE)</f>
        <v>7</v>
      </c>
    </row>
    <row r="153" spans="1:30" ht="13.5" customHeight="1">
      <c r="A153"/>
      <c r="B153" t="s">
        <v>1437</v>
      </c>
      <c r="C153" t="s">
        <v>1437</v>
      </c>
      <c r="D153" t="s">
        <v>1438</v>
      </c>
      <c r="E153" t="s">
        <v>1439</v>
      </c>
      <c r="F153" t="s">
        <v>1828</v>
      </c>
      <c r="G153" t="s">
        <v>1441</v>
      </c>
      <c r="H153" t="s">
        <v>1829</v>
      </c>
      <c r="I153" t="s">
        <v>1459</v>
      </c>
      <c r="J153" t="s">
        <v>10</v>
      </c>
      <c r="K153" t="s">
        <v>553</v>
      </c>
      <c r="L153" t="s">
        <v>1445</v>
      </c>
      <c r="M153" t="s">
        <v>1498</v>
      </c>
      <c r="N153" t="s">
        <v>1447</v>
      </c>
      <c r="O153" t="s">
        <v>1785</v>
      </c>
      <c r="P153" t="s">
        <v>1449</v>
      </c>
      <c r="Q153" t="s">
        <v>1437</v>
      </c>
      <c r="R153" t="s">
        <v>1828</v>
      </c>
      <c r="S153" t="s">
        <v>1785</v>
      </c>
      <c r="T153" t="s">
        <v>1461</v>
      </c>
      <c r="U153" t="s">
        <v>1437</v>
      </c>
      <c r="V153" t="s">
        <v>551</v>
      </c>
      <c r="W153" s="23" t="s">
        <v>1171</v>
      </c>
      <c r="X153" t="s">
        <v>1451</v>
      </c>
      <c r="Y153" t="s">
        <v>1499</v>
      </c>
      <c r="Z153" t="s">
        <v>1500</v>
      </c>
      <c r="AA153" s="23">
        <v>1300</v>
      </c>
      <c r="AB153">
        <f>VLOOKUP(V153,自助退!C:F,4,FALSE)</f>
        <v>1300</v>
      </c>
      <c r="AC153" t="str">
        <f t="shared" si="2"/>
        <v/>
      </c>
      <c r="AD153" t="str">
        <f>VLOOKUP(V153,自助退!C:I,7,FALSE)</f>
        <v>7</v>
      </c>
    </row>
    <row r="154" spans="1:30" ht="13.5" customHeight="1">
      <c r="A154"/>
      <c r="B154" t="s">
        <v>1437</v>
      </c>
      <c r="C154" t="s">
        <v>1437</v>
      </c>
      <c r="D154" t="s">
        <v>1438</v>
      </c>
      <c r="E154" t="s">
        <v>1439</v>
      </c>
      <c r="F154" t="s">
        <v>1830</v>
      </c>
      <c r="G154" t="s">
        <v>1441</v>
      </c>
      <c r="H154" t="s">
        <v>1831</v>
      </c>
      <c r="I154" t="s">
        <v>1443</v>
      </c>
      <c r="J154" t="s">
        <v>1480</v>
      </c>
      <c r="K154" t="s">
        <v>556</v>
      </c>
      <c r="L154" t="s">
        <v>1445</v>
      </c>
      <c r="M154" t="s">
        <v>1498</v>
      </c>
      <c r="N154" t="s">
        <v>1447</v>
      </c>
      <c r="O154" t="s">
        <v>1785</v>
      </c>
      <c r="P154" t="s">
        <v>1449</v>
      </c>
      <c r="Q154" t="s">
        <v>1437</v>
      </c>
      <c r="R154" t="s">
        <v>1830</v>
      </c>
      <c r="S154" t="s">
        <v>1785</v>
      </c>
      <c r="T154" t="s">
        <v>1481</v>
      </c>
      <c r="U154" t="s">
        <v>1437</v>
      </c>
      <c r="V154" t="s">
        <v>554</v>
      </c>
      <c r="W154" s="23" t="s">
        <v>1175</v>
      </c>
      <c r="X154" t="s">
        <v>1451</v>
      </c>
      <c r="Y154" t="s">
        <v>1499</v>
      </c>
      <c r="Z154" t="s">
        <v>1500</v>
      </c>
      <c r="AA154" s="23">
        <v>496</v>
      </c>
      <c r="AB154">
        <f>VLOOKUP(V154,自助退!C:F,4,FALSE)</f>
        <v>496</v>
      </c>
      <c r="AC154" t="str">
        <f t="shared" si="2"/>
        <v/>
      </c>
      <c r="AD154" t="str">
        <f>VLOOKUP(V154,自助退!C:I,7,FALSE)</f>
        <v>7</v>
      </c>
    </row>
    <row r="155" spans="1:30" ht="13.5" customHeight="1">
      <c r="A155"/>
      <c r="B155" t="s">
        <v>1437</v>
      </c>
      <c r="C155" t="s">
        <v>1437</v>
      </c>
      <c r="D155" t="s">
        <v>1438</v>
      </c>
      <c r="E155" t="s">
        <v>1439</v>
      </c>
      <c r="F155" t="s">
        <v>1832</v>
      </c>
      <c r="G155" t="s">
        <v>1441</v>
      </c>
      <c r="H155" t="s">
        <v>1833</v>
      </c>
      <c r="I155" t="s">
        <v>1578</v>
      </c>
      <c r="J155" t="s">
        <v>1590</v>
      </c>
      <c r="K155" t="s">
        <v>559</v>
      </c>
      <c r="L155" t="s">
        <v>1445</v>
      </c>
      <c r="M155" t="s">
        <v>1446</v>
      </c>
      <c r="N155" t="s">
        <v>1447</v>
      </c>
      <c r="O155" t="s">
        <v>1785</v>
      </c>
      <c r="P155" t="s">
        <v>1449</v>
      </c>
      <c r="Q155" t="s">
        <v>1437</v>
      </c>
      <c r="R155" t="s">
        <v>1832</v>
      </c>
      <c r="S155" t="s">
        <v>1785</v>
      </c>
      <c r="T155" t="s">
        <v>1591</v>
      </c>
      <c r="U155" t="s">
        <v>1437</v>
      </c>
      <c r="V155" t="s">
        <v>557</v>
      </c>
      <c r="W155" s="23" t="s">
        <v>1177</v>
      </c>
      <c r="X155" t="s">
        <v>1451</v>
      </c>
      <c r="Y155" t="s">
        <v>1452</v>
      </c>
      <c r="Z155" t="s">
        <v>1453</v>
      </c>
      <c r="AA155" s="23">
        <v>447</v>
      </c>
      <c r="AB155">
        <f>VLOOKUP(V155,自助退!C:F,4,FALSE)</f>
        <v>447</v>
      </c>
      <c r="AC155" t="str">
        <f t="shared" si="2"/>
        <v/>
      </c>
      <c r="AD155" t="str">
        <f>VLOOKUP(V155,自助退!C:I,7,FALSE)</f>
        <v>7</v>
      </c>
    </row>
    <row r="156" spans="1:30" ht="13.5" customHeight="1">
      <c r="A156"/>
      <c r="B156" t="s">
        <v>1437</v>
      </c>
      <c r="C156" t="s">
        <v>1437</v>
      </c>
      <c r="D156" t="s">
        <v>1438</v>
      </c>
      <c r="E156" t="s">
        <v>1439</v>
      </c>
      <c r="F156" t="s">
        <v>1834</v>
      </c>
      <c r="G156" t="s">
        <v>1441</v>
      </c>
      <c r="H156" t="s">
        <v>1835</v>
      </c>
      <c r="I156" t="s">
        <v>1443</v>
      </c>
      <c r="J156" t="s">
        <v>1476</v>
      </c>
      <c r="K156" t="s">
        <v>562</v>
      </c>
      <c r="L156" t="s">
        <v>1445</v>
      </c>
      <c r="M156" t="s">
        <v>1446</v>
      </c>
      <c r="N156" t="s">
        <v>1447</v>
      </c>
      <c r="O156" t="s">
        <v>1785</v>
      </c>
      <c r="P156" t="s">
        <v>1449</v>
      </c>
      <c r="Q156" t="s">
        <v>1437</v>
      </c>
      <c r="R156" t="s">
        <v>1834</v>
      </c>
      <c r="S156" t="s">
        <v>1785</v>
      </c>
      <c r="T156" t="s">
        <v>1477</v>
      </c>
      <c r="U156" t="s">
        <v>1437</v>
      </c>
      <c r="V156" t="s">
        <v>560</v>
      </c>
      <c r="W156" s="23" t="s">
        <v>1179</v>
      </c>
      <c r="X156" t="s">
        <v>1451</v>
      </c>
      <c r="Y156" t="s">
        <v>1452</v>
      </c>
      <c r="Z156" t="s">
        <v>1453</v>
      </c>
      <c r="AA156" s="23">
        <v>1</v>
      </c>
      <c r="AB156">
        <f>VLOOKUP(V156,自助退!C:F,4,FALSE)</f>
        <v>1</v>
      </c>
      <c r="AC156" t="str">
        <f t="shared" si="2"/>
        <v/>
      </c>
      <c r="AD156" t="str">
        <f>VLOOKUP(V156,自助退!C:I,7,FALSE)</f>
        <v>7</v>
      </c>
    </row>
    <row r="157" spans="1:30" ht="13.5" customHeight="1">
      <c r="A157"/>
      <c r="B157" t="s">
        <v>1437</v>
      </c>
      <c r="C157" t="s">
        <v>1437</v>
      </c>
      <c r="D157" t="s">
        <v>1438</v>
      </c>
      <c r="E157" t="s">
        <v>1439</v>
      </c>
      <c r="F157" t="s">
        <v>1836</v>
      </c>
      <c r="G157" t="s">
        <v>1441</v>
      </c>
      <c r="H157" t="s">
        <v>1837</v>
      </c>
      <c r="I157" t="s">
        <v>1443</v>
      </c>
      <c r="J157" t="s">
        <v>1480</v>
      </c>
      <c r="K157" t="s">
        <v>565</v>
      </c>
      <c r="L157" t="s">
        <v>1445</v>
      </c>
      <c r="M157" t="s">
        <v>1446</v>
      </c>
      <c r="N157" t="s">
        <v>1447</v>
      </c>
      <c r="O157" t="s">
        <v>1785</v>
      </c>
      <c r="P157" t="s">
        <v>1449</v>
      </c>
      <c r="Q157" t="s">
        <v>1437</v>
      </c>
      <c r="R157" t="s">
        <v>1836</v>
      </c>
      <c r="S157" t="s">
        <v>1785</v>
      </c>
      <c r="T157" t="s">
        <v>1481</v>
      </c>
      <c r="U157" t="s">
        <v>1437</v>
      </c>
      <c r="V157" t="s">
        <v>563</v>
      </c>
      <c r="W157" s="23" t="s">
        <v>1181</v>
      </c>
      <c r="X157" t="s">
        <v>1451</v>
      </c>
      <c r="Y157" t="s">
        <v>1452</v>
      </c>
      <c r="Z157" t="s">
        <v>1453</v>
      </c>
      <c r="AA157" s="23">
        <v>13</v>
      </c>
      <c r="AB157">
        <f>VLOOKUP(V157,自助退!C:F,4,FALSE)</f>
        <v>13</v>
      </c>
      <c r="AC157" t="str">
        <f t="shared" si="2"/>
        <v/>
      </c>
      <c r="AD157" t="str">
        <f>VLOOKUP(V157,自助退!C:I,7,FALSE)</f>
        <v>7</v>
      </c>
    </row>
    <row r="158" spans="1:30" ht="13.5" customHeight="1">
      <c r="A158"/>
      <c r="B158" t="s">
        <v>1437</v>
      </c>
      <c r="C158" t="s">
        <v>1437</v>
      </c>
      <c r="D158" t="s">
        <v>1438</v>
      </c>
      <c r="E158" t="s">
        <v>1439</v>
      </c>
      <c r="F158" t="s">
        <v>1838</v>
      </c>
      <c r="G158" t="s">
        <v>1441</v>
      </c>
      <c r="H158" t="s">
        <v>1837</v>
      </c>
      <c r="I158" t="s">
        <v>1443</v>
      </c>
      <c r="J158" t="s">
        <v>1480</v>
      </c>
      <c r="K158" t="s">
        <v>565</v>
      </c>
      <c r="L158" t="s">
        <v>1445</v>
      </c>
      <c r="M158" t="s">
        <v>1446</v>
      </c>
      <c r="N158" t="s">
        <v>1447</v>
      </c>
      <c r="O158" t="s">
        <v>1785</v>
      </c>
      <c r="P158" t="s">
        <v>1449</v>
      </c>
      <c r="Q158" t="s">
        <v>1437</v>
      </c>
      <c r="R158" t="s">
        <v>1838</v>
      </c>
      <c r="S158" t="s">
        <v>1785</v>
      </c>
      <c r="T158" t="s">
        <v>1481</v>
      </c>
      <c r="U158" t="s">
        <v>1437</v>
      </c>
      <c r="V158" t="s">
        <v>566</v>
      </c>
      <c r="W158" s="23" t="s">
        <v>1183</v>
      </c>
      <c r="X158" t="s">
        <v>1451</v>
      </c>
      <c r="Y158" t="s">
        <v>1452</v>
      </c>
      <c r="Z158" t="s">
        <v>1453</v>
      </c>
      <c r="AA158" s="23">
        <v>23</v>
      </c>
      <c r="AB158">
        <f>VLOOKUP(V158,自助退!C:F,4,FALSE)</f>
        <v>23</v>
      </c>
      <c r="AC158" t="str">
        <f t="shared" si="2"/>
        <v/>
      </c>
      <c r="AD158" t="str">
        <f>VLOOKUP(V158,自助退!C:I,7,FALSE)</f>
        <v>7</v>
      </c>
    </row>
    <row r="159" spans="1:30" ht="13.5" customHeight="1">
      <c r="A159"/>
      <c r="B159" t="s">
        <v>1437</v>
      </c>
      <c r="C159" t="s">
        <v>1437</v>
      </c>
      <c r="D159" t="s">
        <v>1438</v>
      </c>
      <c r="E159" t="s">
        <v>1439</v>
      </c>
      <c r="F159" t="s">
        <v>1839</v>
      </c>
      <c r="G159" t="s">
        <v>1441</v>
      </c>
      <c r="H159" t="s">
        <v>1840</v>
      </c>
      <c r="I159" t="s">
        <v>1443</v>
      </c>
      <c r="J159" t="s">
        <v>1522</v>
      </c>
      <c r="K159" t="s">
        <v>571</v>
      </c>
      <c r="L159" t="s">
        <v>1445</v>
      </c>
      <c r="M159" t="s">
        <v>1446</v>
      </c>
      <c r="N159" t="s">
        <v>1447</v>
      </c>
      <c r="O159" t="s">
        <v>1785</v>
      </c>
      <c r="P159" t="s">
        <v>1449</v>
      </c>
      <c r="Q159" t="s">
        <v>1437</v>
      </c>
      <c r="R159" t="s">
        <v>1839</v>
      </c>
      <c r="S159" t="s">
        <v>1785</v>
      </c>
      <c r="T159" t="s">
        <v>1523</v>
      </c>
      <c r="U159" t="s">
        <v>1437</v>
      </c>
      <c r="V159" t="s">
        <v>569</v>
      </c>
      <c r="W159" s="23" t="s">
        <v>1185</v>
      </c>
      <c r="X159" t="s">
        <v>1451</v>
      </c>
      <c r="Y159" t="s">
        <v>1452</v>
      </c>
      <c r="Z159" t="s">
        <v>1453</v>
      </c>
      <c r="AA159" s="23">
        <v>800</v>
      </c>
      <c r="AB159">
        <f>VLOOKUP(V159,自助退!C:F,4,FALSE)</f>
        <v>800</v>
      </c>
      <c r="AC159" t="str">
        <f t="shared" si="2"/>
        <v/>
      </c>
      <c r="AD159" t="str">
        <f>VLOOKUP(V159,自助退!C:I,7,FALSE)</f>
        <v>7</v>
      </c>
    </row>
    <row r="160" spans="1:30" ht="13.5" customHeight="1">
      <c r="A160"/>
      <c r="B160" t="s">
        <v>1437</v>
      </c>
      <c r="C160" t="s">
        <v>1437</v>
      </c>
      <c r="D160" t="s">
        <v>1438</v>
      </c>
      <c r="E160" t="s">
        <v>1439</v>
      </c>
      <c r="F160" t="s">
        <v>1841</v>
      </c>
      <c r="G160" t="s">
        <v>1441</v>
      </c>
      <c r="H160" t="s">
        <v>1842</v>
      </c>
      <c r="I160" t="s">
        <v>1443</v>
      </c>
      <c r="J160" t="s">
        <v>1480</v>
      </c>
      <c r="K160" t="s">
        <v>574</v>
      </c>
      <c r="L160" t="s">
        <v>1445</v>
      </c>
      <c r="M160" t="s">
        <v>1498</v>
      </c>
      <c r="N160" t="s">
        <v>1447</v>
      </c>
      <c r="O160" t="s">
        <v>1785</v>
      </c>
      <c r="P160" t="s">
        <v>1449</v>
      </c>
      <c r="Q160" t="s">
        <v>1437</v>
      </c>
      <c r="R160" t="s">
        <v>1841</v>
      </c>
      <c r="S160" t="s">
        <v>1785</v>
      </c>
      <c r="T160" t="s">
        <v>1481</v>
      </c>
      <c r="U160" t="s">
        <v>1437</v>
      </c>
      <c r="V160" t="s">
        <v>572</v>
      </c>
      <c r="W160" s="23" t="s">
        <v>1187</v>
      </c>
      <c r="X160" t="s">
        <v>1451</v>
      </c>
      <c r="Y160" t="s">
        <v>1499</v>
      </c>
      <c r="Z160" t="s">
        <v>1500</v>
      </c>
      <c r="AA160" s="23">
        <v>889</v>
      </c>
      <c r="AB160">
        <f>VLOOKUP(V160,自助退!C:F,4,FALSE)</f>
        <v>889</v>
      </c>
      <c r="AC160" t="str">
        <f t="shared" si="2"/>
        <v/>
      </c>
      <c r="AD160" t="str">
        <f>VLOOKUP(V160,自助退!C:I,7,FALSE)</f>
        <v>7</v>
      </c>
    </row>
    <row r="161" spans="1:30" ht="13.5" customHeight="1">
      <c r="A161"/>
      <c r="B161" t="s">
        <v>1437</v>
      </c>
      <c r="C161" t="s">
        <v>1437</v>
      </c>
      <c r="D161" t="s">
        <v>1438</v>
      </c>
      <c r="E161" t="s">
        <v>1439</v>
      </c>
      <c r="F161" t="s">
        <v>1843</v>
      </c>
      <c r="G161" t="s">
        <v>1441</v>
      </c>
      <c r="H161" t="s">
        <v>1844</v>
      </c>
      <c r="I161" t="s">
        <v>1443</v>
      </c>
      <c r="J161" t="s">
        <v>1480</v>
      </c>
      <c r="K161" t="s">
        <v>577</v>
      </c>
      <c r="L161" t="s">
        <v>1445</v>
      </c>
      <c r="M161" t="s">
        <v>1446</v>
      </c>
      <c r="N161" t="s">
        <v>1447</v>
      </c>
      <c r="O161" t="s">
        <v>1785</v>
      </c>
      <c r="P161" t="s">
        <v>1449</v>
      </c>
      <c r="Q161" t="s">
        <v>1437</v>
      </c>
      <c r="R161" t="s">
        <v>1843</v>
      </c>
      <c r="S161" t="s">
        <v>1785</v>
      </c>
      <c r="T161" t="s">
        <v>1481</v>
      </c>
      <c r="U161" t="s">
        <v>1437</v>
      </c>
      <c r="V161" t="s">
        <v>575</v>
      </c>
      <c r="W161" s="23" t="s">
        <v>1189</v>
      </c>
      <c r="X161" t="s">
        <v>1451</v>
      </c>
      <c r="Y161" t="s">
        <v>1452</v>
      </c>
      <c r="Z161" t="s">
        <v>1453</v>
      </c>
      <c r="AA161" s="23">
        <v>844</v>
      </c>
      <c r="AB161">
        <f>VLOOKUP(V161,自助退!C:F,4,FALSE)</f>
        <v>844</v>
      </c>
      <c r="AC161" t="str">
        <f t="shared" si="2"/>
        <v/>
      </c>
      <c r="AD161" t="str">
        <f>VLOOKUP(V161,自助退!C:I,7,FALSE)</f>
        <v>7</v>
      </c>
    </row>
    <row r="162" spans="1:30" ht="13.5" customHeight="1">
      <c r="A162"/>
      <c r="B162" t="s">
        <v>1437</v>
      </c>
      <c r="C162" t="s">
        <v>1437</v>
      </c>
      <c r="D162" t="s">
        <v>1438</v>
      </c>
      <c r="E162" t="s">
        <v>1439</v>
      </c>
      <c r="F162" t="s">
        <v>1845</v>
      </c>
      <c r="G162" t="s">
        <v>1441</v>
      </c>
      <c r="H162" t="s">
        <v>1846</v>
      </c>
      <c r="I162" t="s">
        <v>1795</v>
      </c>
      <c r="J162" t="s">
        <v>1796</v>
      </c>
      <c r="K162" t="s">
        <v>580</v>
      </c>
      <c r="L162" t="s">
        <v>1445</v>
      </c>
      <c r="M162" t="s">
        <v>1446</v>
      </c>
      <c r="N162" t="s">
        <v>1447</v>
      </c>
      <c r="O162" t="s">
        <v>1785</v>
      </c>
      <c r="P162" t="s">
        <v>1449</v>
      </c>
      <c r="Q162" t="s">
        <v>1437</v>
      </c>
      <c r="R162" t="s">
        <v>1845</v>
      </c>
      <c r="S162" t="s">
        <v>1785</v>
      </c>
      <c r="T162" t="s">
        <v>1797</v>
      </c>
      <c r="U162" t="s">
        <v>1437</v>
      </c>
      <c r="V162" t="s">
        <v>578</v>
      </c>
      <c r="W162" s="23" t="s">
        <v>1191</v>
      </c>
      <c r="X162" t="s">
        <v>1451</v>
      </c>
      <c r="Y162" t="s">
        <v>1452</v>
      </c>
      <c r="Z162" t="s">
        <v>1453</v>
      </c>
      <c r="AA162" s="23">
        <v>370</v>
      </c>
      <c r="AB162">
        <f>VLOOKUP(V162,自助退!C:F,4,FALSE)</f>
        <v>370</v>
      </c>
      <c r="AC162" t="str">
        <f t="shared" si="2"/>
        <v/>
      </c>
      <c r="AD162" t="str">
        <f>VLOOKUP(V162,自助退!C:I,7,FALSE)</f>
        <v>7</v>
      </c>
    </row>
    <row r="163" spans="1:30" ht="13.5" customHeight="1">
      <c r="A163"/>
      <c r="B163" t="s">
        <v>1437</v>
      </c>
      <c r="C163" t="s">
        <v>1437</v>
      </c>
      <c r="D163" t="s">
        <v>1438</v>
      </c>
      <c r="E163" t="s">
        <v>1439</v>
      </c>
      <c r="F163" t="s">
        <v>1847</v>
      </c>
      <c r="G163" t="s">
        <v>1441</v>
      </c>
      <c r="H163" t="s">
        <v>1846</v>
      </c>
      <c r="I163" t="s">
        <v>1795</v>
      </c>
      <c r="J163" t="s">
        <v>1796</v>
      </c>
      <c r="K163" t="s">
        <v>580</v>
      </c>
      <c r="L163" t="s">
        <v>1445</v>
      </c>
      <c r="M163" t="s">
        <v>1446</v>
      </c>
      <c r="N163" t="s">
        <v>1447</v>
      </c>
      <c r="O163" t="s">
        <v>1785</v>
      </c>
      <c r="P163" t="s">
        <v>1449</v>
      </c>
      <c r="Q163" t="s">
        <v>1437</v>
      </c>
      <c r="R163" t="s">
        <v>1847</v>
      </c>
      <c r="S163" t="s">
        <v>1785</v>
      </c>
      <c r="T163" t="s">
        <v>1797</v>
      </c>
      <c r="U163" t="s">
        <v>1437</v>
      </c>
      <c r="V163" t="s">
        <v>581</v>
      </c>
      <c r="W163" s="23" t="s">
        <v>1193</v>
      </c>
      <c r="X163" t="s">
        <v>1451</v>
      </c>
      <c r="Y163" t="s">
        <v>1452</v>
      </c>
      <c r="Z163" t="s">
        <v>1453</v>
      </c>
      <c r="AA163" s="23">
        <v>800</v>
      </c>
      <c r="AB163">
        <f>VLOOKUP(V163,自助退!C:F,4,FALSE)</f>
        <v>800</v>
      </c>
      <c r="AC163" t="str">
        <f t="shared" si="2"/>
        <v/>
      </c>
      <c r="AD163" t="str">
        <f>VLOOKUP(V163,自助退!C:I,7,FALSE)</f>
        <v>7</v>
      </c>
    </row>
    <row r="164" spans="1:30" ht="13.5" customHeight="1">
      <c r="A164"/>
      <c r="B164" t="s">
        <v>1437</v>
      </c>
      <c r="C164" t="s">
        <v>1437</v>
      </c>
      <c r="D164" t="s">
        <v>1438</v>
      </c>
      <c r="E164" t="s">
        <v>1439</v>
      </c>
      <c r="F164" t="s">
        <v>1848</v>
      </c>
      <c r="G164" t="s">
        <v>1441</v>
      </c>
      <c r="H164" t="s">
        <v>1849</v>
      </c>
      <c r="I164" t="s">
        <v>1578</v>
      </c>
      <c r="J164" t="s">
        <v>1590</v>
      </c>
      <c r="K164" t="s">
        <v>1850</v>
      </c>
      <c r="L164" t="s">
        <v>1445</v>
      </c>
      <c r="M164" t="s">
        <v>1446</v>
      </c>
      <c r="N164" t="s">
        <v>1447</v>
      </c>
      <c r="O164" t="s">
        <v>1785</v>
      </c>
      <c r="P164" t="s">
        <v>1449</v>
      </c>
      <c r="Q164" t="s">
        <v>1437</v>
      </c>
      <c r="R164" t="s">
        <v>1848</v>
      </c>
      <c r="S164" t="s">
        <v>1785</v>
      </c>
      <c r="T164" t="s">
        <v>1591</v>
      </c>
      <c r="U164" t="s">
        <v>1437</v>
      </c>
      <c r="V164" t="s">
        <v>584</v>
      </c>
      <c r="W164" s="23" t="s">
        <v>1198</v>
      </c>
      <c r="X164" t="s">
        <v>1451</v>
      </c>
      <c r="Y164" t="s">
        <v>1452</v>
      </c>
      <c r="Z164" t="s">
        <v>1453</v>
      </c>
      <c r="AA164" s="23">
        <v>152</v>
      </c>
      <c r="AB164">
        <f>VLOOKUP(V164,自助退!C:F,4,FALSE)</f>
        <v>152</v>
      </c>
      <c r="AC164" t="str">
        <f t="shared" si="2"/>
        <v/>
      </c>
      <c r="AD164" t="str">
        <f>VLOOKUP(V164,自助退!C:I,7,FALSE)</f>
        <v>7</v>
      </c>
    </row>
    <row r="165" spans="1:30" ht="13.5" customHeight="1">
      <c r="A165"/>
      <c r="B165" t="s">
        <v>1437</v>
      </c>
      <c r="C165" t="s">
        <v>1437</v>
      </c>
      <c r="D165" t="s">
        <v>1438</v>
      </c>
      <c r="E165" t="s">
        <v>1439</v>
      </c>
      <c r="F165" t="s">
        <v>1851</v>
      </c>
      <c r="G165" t="s">
        <v>1441</v>
      </c>
      <c r="H165" t="s">
        <v>1852</v>
      </c>
      <c r="I165" t="s">
        <v>1443</v>
      </c>
      <c r="J165" t="s">
        <v>1488</v>
      </c>
      <c r="K165" t="s">
        <v>589</v>
      </c>
      <c r="L165" t="s">
        <v>1445</v>
      </c>
      <c r="M165" t="s">
        <v>1446</v>
      </c>
      <c r="N165" t="s">
        <v>1447</v>
      </c>
      <c r="O165" t="s">
        <v>1785</v>
      </c>
      <c r="P165" t="s">
        <v>1449</v>
      </c>
      <c r="Q165" t="s">
        <v>1437</v>
      </c>
      <c r="R165" t="s">
        <v>1851</v>
      </c>
      <c r="S165" t="s">
        <v>1785</v>
      </c>
      <c r="T165" t="s">
        <v>1489</v>
      </c>
      <c r="U165" t="s">
        <v>1437</v>
      </c>
      <c r="V165" t="s">
        <v>587</v>
      </c>
      <c r="W165" s="23" t="s">
        <v>1204</v>
      </c>
      <c r="X165" t="s">
        <v>1451</v>
      </c>
      <c r="Y165" t="s">
        <v>1452</v>
      </c>
      <c r="Z165" t="s">
        <v>1453</v>
      </c>
      <c r="AA165" s="23">
        <v>20</v>
      </c>
      <c r="AB165">
        <f>VLOOKUP(V165,自助退!C:F,4,FALSE)</f>
        <v>20</v>
      </c>
      <c r="AC165" t="str">
        <f t="shared" si="2"/>
        <v/>
      </c>
      <c r="AD165" t="str">
        <f>VLOOKUP(V165,自助退!C:I,7,FALSE)</f>
        <v>7</v>
      </c>
    </row>
    <row r="166" spans="1:30" ht="13.5" customHeight="1">
      <c r="A166"/>
      <c r="B166" t="s">
        <v>1437</v>
      </c>
      <c r="C166" t="s">
        <v>1437</v>
      </c>
      <c r="D166" t="s">
        <v>1438</v>
      </c>
      <c r="E166" t="s">
        <v>1439</v>
      </c>
      <c r="F166" t="s">
        <v>1853</v>
      </c>
      <c r="G166" t="s">
        <v>1441</v>
      </c>
      <c r="H166" t="s">
        <v>1854</v>
      </c>
      <c r="I166" t="s">
        <v>1443</v>
      </c>
      <c r="J166" t="s">
        <v>1522</v>
      </c>
      <c r="K166" t="s">
        <v>592</v>
      </c>
      <c r="L166" t="s">
        <v>1445</v>
      </c>
      <c r="M166" t="s">
        <v>1446</v>
      </c>
      <c r="N166" t="s">
        <v>1447</v>
      </c>
      <c r="O166" t="s">
        <v>1785</v>
      </c>
      <c r="P166" t="s">
        <v>1449</v>
      </c>
      <c r="Q166" t="s">
        <v>1437</v>
      </c>
      <c r="R166" t="s">
        <v>1853</v>
      </c>
      <c r="S166" t="s">
        <v>1785</v>
      </c>
      <c r="T166" t="s">
        <v>1523</v>
      </c>
      <c r="U166" t="s">
        <v>1437</v>
      </c>
      <c r="V166" t="s">
        <v>590</v>
      </c>
      <c r="W166" s="23" t="s">
        <v>1211</v>
      </c>
      <c r="X166" t="s">
        <v>1451</v>
      </c>
      <c r="Y166" t="s">
        <v>1452</v>
      </c>
      <c r="Z166" t="s">
        <v>1453</v>
      </c>
      <c r="AA166" s="23">
        <v>32</v>
      </c>
      <c r="AB166">
        <f>VLOOKUP(V166,自助退!C:F,4,FALSE)</f>
        <v>32</v>
      </c>
      <c r="AC166" t="str">
        <f t="shared" si="2"/>
        <v/>
      </c>
      <c r="AD166" t="str">
        <f>VLOOKUP(V166,自助退!C:I,7,FALSE)</f>
        <v>7</v>
      </c>
    </row>
    <row r="167" spans="1:30" ht="13.5" customHeight="1">
      <c r="A167"/>
      <c r="B167" t="s">
        <v>1437</v>
      </c>
      <c r="C167" t="s">
        <v>1437</v>
      </c>
      <c r="D167" t="s">
        <v>1438</v>
      </c>
      <c r="E167" t="s">
        <v>1439</v>
      </c>
      <c r="F167" t="s">
        <v>1855</v>
      </c>
      <c r="G167" t="s">
        <v>1441</v>
      </c>
      <c r="H167" t="s">
        <v>1856</v>
      </c>
      <c r="I167" t="s">
        <v>1443</v>
      </c>
      <c r="J167" t="s">
        <v>1522</v>
      </c>
      <c r="K167" t="s">
        <v>595</v>
      </c>
      <c r="L167" t="s">
        <v>1445</v>
      </c>
      <c r="M167" t="s">
        <v>1446</v>
      </c>
      <c r="N167" t="s">
        <v>1447</v>
      </c>
      <c r="O167" t="s">
        <v>1785</v>
      </c>
      <c r="P167" t="s">
        <v>1449</v>
      </c>
      <c r="Q167" t="s">
        <v>1437</v>
      </c>
      <c r="R167" t="s">
        <v>1855</v>
      </c>
      <c r="S167" t="s">
        <v>1785</v>
      </c>
      <c r="T167" t="s">
        <v>1523</v>
      </c>
      <c r="U167" t="s">
        <v>1437</v>
      </c>
      <c r="V167" t="s">
        <v>593</v>
      </c>
      <c r="W167" s="23" t="s">
        <v>1213</v>
      </c>
      <c r="X167" t="s">
        <v>1451</v>
      </c>
      <c r="Y167" t="s">
        <v>1452</v>
      </c>
      <c r="Z167" t="s">
        <v>1453</v>
      </c>
      <c r="AA167" s="23">
        <v>44</v>
      </c>
      <c r="AB167">
        <f>VLOOKUP(V167,自助退!C:F,4,FALSE)</f>
        <v>44</v>
      </c>
      <c r="AC167" t="str">
        <f t="shared" si="2"/>
        <v/>
      </c>
      <c r="AD167" t="str">
        <f>VLOOKUP(V167,自助退!C:I,7,FALSE)</f>
        <v>7</v>
      </c>
    </row>
    <row r="168" spans="1:30" ht="13.5" customHeight="1">
      <c r="A168"/>
      <c r="B168" t="s">
        <v>1437</v>
      </c>
      <c r="C168" t="s">
        <v>1437</v>
      </c>
      <c r="D168" t="s">
        <v>1438</v>
      </c>
      <c r="E168" t="s">
        <v>1439</v>
      </c>
      <c r="F168" t="s">
        <v>1857</v>
      </c>
      <c r="G168" t="s">
        <v>1441</v>
      </c>
      <c r="H168" t="s">
        <v>1858</v>
      </c>
      <c r="I168" t="s">
        <v>1443</v>
      </c>
      <c r="J168" t="s">
        <v>1480</v>
      </c>
      <c r="K168" t="s">
        <v>598</v>
      </c>
      <c r="L168" t="s">
        <v>1445</v>
      </c>
      <c r="M168" t="s">
        <v>1446</v>
      </c>
      <c r="N168" t="s">
        <v>1447</v>
      </c>
      <c r="O168" t="s">
        <v>1785</v>
      </c>
      <c r="P168" t="s">
        <v>1449</v>
      </c>
      <c r="Q168" t="s">
        <v>1437</v>
      </c>
      <c r="R168" t="s">
        <v>1857</v>
      </c>
      <c r="S168" t="s">
        <v>1785</v>
      </c>
      <c r="T168" t="s">
        <v>1481</v>
      </c>
      <c r="U168" t="s">
        <v>1437</v>
      </c>
      <c r="V168" t="s">
        <v>596</v>
      </c>
      <c r="W168" s="23" t="s">
        <v>1215</v>
      </c>
      <c r="X168" t="s">
        <v>1451</v>
      </c>
      <c r="Y168" t="s">
        <v>1452</v>
      </c>
      <c r="Z168" t="s">
        <v>1453</v>
      </c>
      <c r="AA168" s="23">
        <v>569</v>
      </c>
      <c r="AB168">
        <f>VLOOKUP(V168,自助退!C:F,4,FALSE)</f>
        <v>569</v>
      </c>
      <c r="AC168" t="str">
        <f t="shared" si="2"/>
        <v/>
      </c>
      <c r="AD168" t="str">
        <f>VLOOKUP(V168,自助退!C:I,7,FALSE)</f>
        <v>7</v>
      </c>
    </row>
    <row r="169" spans="1:30" ht="13.5" customHeight="1">
      <c r="A169"/>
      <c r="B169" t="s">
        <v>1437</v>
      </c>
      <c r="C169" t="s">
        <v>1437</v>
      </c>
      <c r="D169" t="s">
        <v>1438</v>
      </c>
      <c r="E169" t="s">
        <v>1439</v>
      </c>
      <c r="F169" t="s">
        <v>1859</v>
      </c>
      <c r="G169" t="s">
        <v>1441</v>
      </c>
      <c r="H169" t="s">
        <v>1858</v>
      </c>
      <c r="I169" t="s">
        <v>1443</v>
      </c>
      <c r="J169" t="s">
        <v>1480</v>
      </c>
      <c r="K169" t="s">
        <v>598</v>
      </c>
      <c r="L169" t="s">
        <v>1445</v>
      </c>
      <c r="M169" t="s">
        <v>1446</v>
      </c>
      <c r="N169" t="s">
        <v>1447</v>
      </c>
      <c r="O169" t="s">
        <v>1785</v>
      </c>
      <c r="P169" t="s">
        <v>1449</v>
      </c>
      <c r="Q169" t="s">
        <v>1437</v>
      </c>
      <c r="R169" t="s">
        <v>1859</v>
      </c>
      <c r="S169" t="s">
        <v>1785</v>
      </c>
      <c r="T169" t="s">
        <v>1481</v>
      </c>
      <c r="U169" t="s">
        <v>1437</v>
      </c>
      <c r="V169" t="s">
        <v>599</v>
      </c>
      <c r="W169" s="23" t="s">
        <v>1217</v>
      </c>
      <c r="X169" t="s">
        <v>1451</v>
      </c>
      <c r="Y169" t="s">
        <v>1452</v>
      </c>
      <c r="Z169" t="s">
        <v>1453</v>
      </c>
      <c r="AA169" s="23">
        <v>811</v>
      </c>
      <c r="AB169">
        <f>VLOOKUP(V169,自助退!C:F,4,FALSE)</f>
        <v>811</v>
      </c>
      <c r="AC169" t="str">
        <f t="shared" si="2"/>
        <v/>
      </c>
      <c r="AD169" t="str">
        <f>VLOOKUP(V169,自助退!C:I,7,FALSE)</f>
        <v>7</v>
      </c>
    </row>
    <row r="170" spans="1:30" ht="13.5" customHeight="1">
      <c r="A170"/>
      <c r="B170" t="s">
        <v>1437</v>
      </c>
      <c r="C170" t="s">
        <v>1437</v>
      </c>
      <c r="D170" t="s">
        <v>1438</v>
      </c>
      <c r="E170" t="s">
        <v>1439</v>
      </c>
      <c r="F170" t="s">
        <v>1860</v>
      </c>
      <c r="G170" t="s">
        <v>1441</v>
      </c>
      <c r="H170" t="s">
        <v>1861</v>
      </c>
      <c r="I170" t="s">
        <v>1443</v>
      </c>
      <c r="J170" t="s">
        <v>1480</v>
      </c>
      <c r="K170" t="s">
        <v>604</v>
      </c>
      <c r="L170" t="s">
        <v>1445</v>
      </c>
      <c r="M170" t="s">
        <v>1446</v>
      </c>
      <c r="N170" t="s">
        <v>1447</v>
      </c>
      <c r="O170" t="s">
        <v>1785</v>
      </c>
      <c r="P170" t="s">
        <v>1449</v>
      </c>
      <c r="Q170" t="s">
        <v>1437</v>
      </c>
      <c r="R170" t="s">
        <v>1860</v>
      </c>
      <c r="S170" t="s">
        <v>1785</v>
      </c>
      <c r="T170" t="s">
        <v>1481</v>
      </c>
      <c r="U170" t="s">
        <v>1437</v>
      </c>
      <c r="V170" t="s">
        <v>602</v>
      </c>
      <c r="W170" s="23" t="s">
        <v>1228</v>
      </c>
      <c r="X170" t="s">
        <v>1451</v>
      </c>
      <c r="Y170" t="s">
        <v>1452</v>
      </c>
      <c r="Z170" t="s">
        <v>1453</v>
      </c>
      <c r="AA170" s="23">
        <v>459</v>
      </c>
      <c r="AB170">
        <f>VLOOKUP(V170,自助退!C:F,4,FALSE)</f>
        <v>459</v>
      </c>
      <c r="AC170" t="str">
        <f t="shared" si="2"/>
        <v/>
      </c>
      <c r="AD170" t="str">
        <f>VLOOKUP(V170,自助退!C:I,7,FALSE)</f>
        <v>7</v>
      </c>
    </row>
    <row r="171" spans="1:30" ht="13.5" customHeight="1">
      <c r="A171"/>
      <c r="B171" t="s">
        <v>1437</v>
      </c>
      <c r="C171" t="s">
        <v>1437</v>
      </c>
      <c r="D171" t="s">
        <v>1438</v>
      </c>
      <c r="E171" t="s">
        <v>1439</v>
      </c>
      <c r="F171" t="s">
        <v>1862</v>
      </c>
      <c r="G171" t="s">
        <v>1441</v>
      </c>
      <c r="H171" t="s">
        <v>1863</v>
      </c>
      <c r="I171" t="s">
        <v>1443</v>
      </c>
      <c r="J171" t="s">
        <v>1480</v>
      </c>
      <c r="K171" t="s">
        <v>1864</v>
      </c>
      <c r="L171" t="s">
        <v>1445</v>
      </c>
      <c r="M171" t="s">
        <v>1446</v>
      </c>
      <c r="N171" t="s">
        <v>1447</v>
      </c>
      <c r="O171" t="s">
        <v>1785</v>
      </c>
      <c r="P171" t="s">
        <v>1449</v>
      </c>
      <c r="Q171" t="s">
        <v>1437</v>
      </c>
      <c r="R171" t="s">
        <v>1862</v>
      </c>
      <c r="S171" t="s">
        <v>1785</v>
      </c>
      <c r="T171" t="s">
        <v>1481</v>
      </c>
      <c r="U171" t="s">
        <v>1437</v>
      </c>
      <c r="V171" t="s">
        <v>605</v>
      </c>
      <c r="W171" s="23" t="s">
        <v>1233</v>
      </c>
      <c r="X171" t="s">
        <v>1451</v>
      </c>
      <c r="Y171" t="s">
        <v>1452</v>
      </c>
      <c r="Z171" t="s">
        <v>1453</v>
      </c>
      <c r="AA171" s="23">
        <v>400</v>
      </c>
      <c r="AB171">
        <f>VLOOKUP(V171,自助退!C:F,4,FALSE)</f>
        <v>400</v>
      </c>
      <c r="AC171" t="str">
        <f t="shared" si="2"/>
        <v/>
      </c>
      <c r="AD171" t="str">
        <f>VLOOKUP(V171,自助退!C:I,7,FALSE)</f>
        <v>7</v>
      </c>
    </row>
    <row r="172" spans="1:30" ht="13.5" customHeight="1">
      <c r="A172"/>
      <c r="B172" t="s">
        <v>1437</v>
      </c>
      <c r="C172" t="s">
        <v>1437</v>
      </c>
      <c r="D172" t="s">
        <v>1438</v>
      </c>
      <c r="E172" t="s">
        <v>1439</v>
      </c>
      <c r="F172" t="s">
        <v>1865</v>
      </c>
      <c r="G172" t="s">
        <v>1441</v>
      </c>
      <c r="H172" t="s">
        <v>1866</v>
      </c>
      <c r="I172" t="s">
        <v>1443</v>
      </c>
      <c r="J172" t="s">
        <v>1522</v>
      </c>
      <c r="K172" t="s">
        <v>1867</v>
      </c>
      <c r="L172" t="s">
        <v>1445</v>
      </c>
      <c r="M172" t="s">
        <v>1498</v>
      </c>
      <c r="N172" t="s">
        <v>1447</v>
      </c>
      <c r="O172" t="s">
        <v>1785</v>
      </c>
      <c r="P172" t="s">
        <v>1449</v>
      </c>
      <c r="Q172" t="s">
        <v>1437</v>
      </c>
      <c r="R172" t="s">
        <v>1865</v>
      </c>
      <c r="S172" t="s">
        <v>1785</v>
      </c>
      <c r="T172" t="s">
        <v>1523</v>
      </c>
      <c r="U172" t="s">
        <v>1437</v>
      </c>
      <c r="V172" t="s">
        <v>1868</v>
      </c>
      <c r="W172" s="23" t="s">
        <v>1240</v>
      </c>
      <c r="X172" t="s">
        <v>1451</v>
      </c>
      <c r="Y172" t="s">
        <v>1499</v>
      </c>
      <c r="Z172" s="19" t="s">
        <v>1995</v>
      </c>
      <c r="AA172" s="23">
        <v>868</v>
      </c>
      <c r="AB172" t="e">
        <f>VLOOKUP(V172,自助退!C:F,4,FALSE)</f>
        <v>#N/A</v>
      </c>
      <c r="AC172" t="e">
        <f t="shared" si="2"/>
        <v>#N/A</v>
      </c>
      <c r="AD172" t="e">
        <f>VLOOKUP(V172,自助退!C:I,7,FALSE)</f>
        <v>#N/A</v>
      </c>
    </row>
    <row r="173" spans="1:30" ht="13.5" customHeight="1">
      <c r="A173"/>
      <c r="B173" t="s">
        <v>1437</v>
      </c>
      <c r="C173" t="s">
        <v>1437</v>
      </c>
      <c r="D173" t="s">
        <v>1438</v>
      </c>
      <c r="E173" t="s">
        <v>1439</v>
      </c>
      <c r="F173" t="s">
        <v>1869</v>
      </c>
      <c r="G173" t="s">
        <v>1441</v>
      </c>
      <c r="H173" t="s">
        <v>1870</v>
      </c>
      <c r="I173" t="s">
        <v>1578</v>
      </c>
      <c r="J173" t="s">
        <v>1590</v>
      </c>
      <c r="K173" t="s">
        <v>610</v>
      </c>
      <c r="L173" t="s">
        <v>1445</v>
      </c>
      <c r="M173" t="s">
        <v>1498</v>
      </c>
      <c r="N173" t="s">
        <v>1447</v>
      </c>
      <c r="O173" t="s">
        <v>1785</v>
      </c>
      <c r="P173" t="s">
        <v>1449</v>
      </c>
      <c r="Q173" t="s">
        <v>1437</v>
      </c>
      <c r="R173" t="s">
        <v>1869</v>
      </c>
      <c r="S173" t="s">
        <v>1785</v>
      </c>
      <c r="T173" t="s">
        <v>1591</v>
      </c>
      <c r="U173" t="s">
        <v>1437</v>
      </c>
      <c r="V173" t="s">
        <v>608</v>
      </c>
      <c r="W173" s="23" t="s">
        <v>1242</v>
      </c>
      <c r="X173" t="s">
        <v>1451</v>
      </c>
      <c r="Y173" t="s">
        <v>1499</v>
      </c>
      <c r="Z173" t="s">
        <v>1500</v>
      </c>
      <c r="AA173" s="23">
        <v>1760</v>
      </c>
      <c r="AB173">
        <f>VLOOKUP(V173,自助退!C:F,4,FALSE)</f>
        <v>1760</v>
      </c>
      <c r="AC173" t="str">
        <f t="shared" si="2"/>
        <v/>
      </c>
      <c r="AD173" t="str">
        <f>VLOOKUP(V173,自助退!C:I,7,FALSE)</f>
        <v>7</v>
      </c>
    </row>
    <row r="174" spans="1:30" ht="13.5" customHeight="1">
      <c r="A174"/>
      <c r="B174" t="s">
        <v>1437</v>
      </c>
      <c r="C174" t="s">
        <v>1437</v>
      </c>
      <c r="D174" t="s">
        <v>1438</v>
      </c>
      <c r="E174" t="s">
        <v>1439</v>
      </c>
      <c r="F174" t="s">
        <v>1871</v>
      </c>
      <c r="G174" t="s">
        <v>1441</v>
      </c>
      <c r="H174" t="s">
        <v>1872</v>
      </c>
      <c r="I174" t="s">
        <v>1788</v>
      </c>
      <c r="J174" t="s">
        <v>1789</v>
      </c>
      <c r="K174" t="s">
        <v>1873</v>
      </c>
      <c r="L174" t="s">
        <v>1445</v>
      </c>
      <c r="M174" t="s">
        <v>1446</v>
      </c>
      <c r="N174" t="s">
        <v>1447</v>
      </c>
      <c r="O174" t="s">
        <v>1785</v>
      </c>
      <c r="P174" t="s">
        <v>1449</v>
      </c>
      <c r="Q174" t="s">
        <v>1437</v>
      </c>
      <c r="R174" t="s">
        <v>1871</v>
      </c>
      <c r="S174" t="s">
        <v>1785</v>
      </c>
      <c r="T174" t="s">
        <v>1790</v>
      </c>
      <c r="U174" t="s">
        <v>1437</v>
      </c>
      <c r="V174" t="s">
        <v>611</v>
      </c>
      <c r="W174" s="23" t="s">
        <v>1244</v>
      </c>
      <c r="X174" t="s">
        <v>1451</v>
      </c>
      <c r="Y174" t="s">
        <v>1452</v>
      </c>
      <c r="Z174" t="s">
        <v>1453</v>
      </c>
      <c r="AA174" s="23">
        <v>603</v>
      </c>
      <c r="AB174">
        <f>VLOOKUP(V174,自助退!C:F,4,FALSE)</f>
        <v>603</v>
      </c>
      <c r="AC174" t="str">
        <f t="shared" si="2"/>
        <v/>
      </c>
      <c r="AD174" t="str">
        <f>VLOOKUP(V174,自助退!C:I,7,FALSE)</f>
        <v>7</v>
      </c>
    </row>
    <row r="175" spans="1:30" ht="13.5" customHeight="1">
      <c r="A175"/>
      <c r="B175" t="s">
        <v>1437</v>
      </c>
      <c r="C175" t="s">
        <v>1437</v>
      </c>
      <c r="D175" t="s">
        <v>1438</v>
      </c>
      <c r="E175" t="s">
        <v>1439</v>
      </c>
      <c r="F175" t="s">
        <v>1874</v>
      </c>
      <c r="G175" t="s">
        <v>1441</v>
      </c>
      <c r="H175" t="s">
        <v>1875</v>
      </c>
      <c r="I175" t="s">
        <v>1443</v>
      </c>
      <c r="J175" t="s">
        <v>1480</v>
      </c>
      <c r="K175" t="s">
        <v>616</v>
      </c>
      <c r="L175" t="s">
        <v>1445</v>
      </c>
      <c r="M175" t="s">
        <v>1498</v>
      </c>
      <c r="N175" t="s">
        <v>1447</v>
      </c>
      <c r="O175" t="s">
        <v>1785</v>
      </c>
      <c r="P175" t="s">
        <v>1449</v>
      </c>
      <c r="Q175" t="s">
        <v>1437</v>
      </c>
      <c r="R175" t="s">
        <v>1874</v>
      </c>
      <c r="S175" t="s">
        <v>1785</v>
      </c>
      <c r="T175" t="s">
        <v>1481</v>
      </c>
      <c r="U175" t="s">
        <v>1437</v>
      </c>
      <c r="V175" t="s">
        <v>614</v>
      </c>
      <c r="W175" s="23" t="s">
        <v>1246</v>
      </c>
      <c r="X175" t="s">
        <v>1451</v>
      </c>
      <c r="Y175" t="s">
        <v>1499</v>
      </c>
      <c r="Z175" t="s">
        <v>1500</v>
      </c>
      <c r="AA175" s="23">
        <v>800</v>
      </c>
      <c r="AB175">
        <f>VLOOKUP(V175,自助退!C:F,4,FALSE)</f>
        <v>800</v>
      </c>
      <c r="AC175" t="str">
        <f t="shared" si="2"/>
        <v/>
      </c>
      <c r="AD175" t="str">
        <f>VLOOKUP(V175,自助退!C:I,7,FALSE)</f>
        <v>7</v>
      </c>
    </row>
    <row r="176" spans="1:30" ht="13.5" customHeight="1">
      <c r="A176"/>
      <c r="B176" t="s">
        <v>1437</v>
      </c>
      <c r="C176" t="s">
        <v>1437</v>
      </c>
      <c r="D176" t="s">
        <v>1438</v>
      </c>
      <c r="E176" t="s">
        <v>1439</v>
      </c>
      <c r="F176" t="s">
        <v>1876</v>
      </c>
      <c r="G176" t="s">
        <v>1441</v>
      </c>
      <c r="H176" t="s">
        <v>1877</v>
      </c>
      <c r="I176" t="s">
        <v>1443</v>
      </c>
      <c r="J176" t="s">
        <v>1476</v>
      </c>
      <c r="K176" t="s">
        <v>619</v>
      </c>
      <c r="L176" t="s">
        <v>1445</v>
      </c>
      <c r="M176" t="s">
        <v>1446</v>
      </c>
      <c r="N176" t="s">
        <v>1447</v>
      </c>
      <c r="O176" t="s">
        <v>1785</v>
      </c>
      <c r="P176" t="s">
        <v>1449</v>
      </c>
      <c r="Q176" t="s">
        <v>1437</v>
      </c>
      <c r="R176" t="s">
        <v>1876</v>
      </c>
      <c r="S176" t="s">
        <v>1785</v>
      </c>
      <c r="T176" t="s">
        <v>1477</v>
      </c>
      <c r="U176" t="s">
        <v>1437</v>
      </c>
      <c r="V176" t="s">
        <v>617</v>
      </c>
      <c r="W176" s="23" t="s">
        <v>1248</v>
      </c>
      <c r="X176" t="s">
        <v>1451</v>
      </c>
      <c r="Y176" t="s">
        <v>1452</v>
      </c>
      <c r="Z176" t="s">
        <v>1453</v>
      </c>
      <c r="AA176" s="23">
        <v>411</v>
      </c>
      <c r="AB176">
        <f>VLOOKUP(V176,自助退!C:F,4,FALSE)</f>
        <v>411</v>
      </c>
      <c r="AC176" t="str">
        <f t="shared" si="2"/>
        <v/>
      </c>
      <c r="AD176" t="str">
        <f>VLOOKUP(V176,自助退!C:I,7,FALSE)</f>
        <v>7</v>
      </c>
    </row>
    <row r="177" spans="1:30" ht="13.5" customHeight="1">
      <c r="A177"/>
      <c r="B177" t="s">
        <v>1437</v>
      </c>
      <c r="C177" t="s">
        <v>1437</v>
      </c>
      <c r="D177" t="s">
        <v>1438</v>
      </c>
      <c r="E177" t="s">
        <v>1439</v>
      </c>
      <c r="F177" t="s">
        <v>1878</v>
      </c>
      <c r="G177" t="s">
        <v>1441</v>
      </c>
      <c r="H177" t="s">
        <v>1879</v>
      </c>
      <c r="I177" t="s">
        <v>1459</v>
      </c>
      <c r="J177" t="s">
        <v>10</v>
      </c>
      <c r="K177" t="s">
        <v>622</v>
      </c>
      <c r="L177" t="s">
        <v>1445</v>
      </c>
      <c r="M177" t="s">
        <v>1446</v>
      </c>
      <c r="N177" t="s">
        <v>1447</v>
      </c>
      <c r="O177" t="s">
        <v>1785</v>
      </c>
      <c r="P177" t="s">
        <v>1449</v>
      </c>
      <c r="Q177" t="s">
        <v>1437</v>
      </c>
      <c r="R177" t="s">
        <v>1878</v>
      </c>
      <c r="S177" t="s">
        <v>1785</v>
      </c>
      <c r="T177" t="s">
        <v>1461</v>
      </c>
      <c r="U177" t="s">
        <v>1437</v>
      </c>
      <c r="V177" t="s">
        <v>620</v>
      </c>
      <c r="W177" s="23" t="s">
        <v>1259</v>
      </c>
      <c r="X177" t="s">
        <v>1451</v>
      </c>
      <c r="Y177" t="s">
        <v>1452</v>
      </c>
      <c r="Z177" t="s">
        <v>1453</v>
      </c>
      <c r="AA177" s="23">
        <v>1000</v>
      </c>
      <c r="AB177">
        <f>VLOOKUP(V177,自助退!C:F,4,FALSE)</f>
        <v>1000</v>
      </c>
      <c r="AC177" t="str">
        <f t="shared" si="2"/>
        <v/>
      </c>
      <c r="AD177" t="str">
        <f>VLOOKUP(V177,自助退!C:I,7,FALSE)</f>
        <v>7</v>
      </c>
    </row>
    <row r="178" spans="1:30" ht="13.5" customHeight="1">
      <c r="A178"/>
      <c r="B178" t="s">
        <v>1437</v>
      </c>
      <c r="C178" t="s">
        <v>1437</v>
      </c>
      <c r="D178" t="s">
        <v>1438</v>
      </c>
      <c r="E178" t="s">
        <v>1439</v>
      </c>
      <c r="F178" t="s">
        <v>1880</v>
      </c>
      <c r="G178" t="s">
        <v>1441</v>
      </c>
      <c r="H178" t="s">
        <v>1881</v>
      </c>
      <c r="I178" t="s">
        <v>1443</v>
      </c>
      <c r="J178" t="s">
        <v>1476</v>
      </c>
      <c r="K178" t="s">
        <v>625</v>
      </c>
      <c r="L178" t="s">
        <v>1445</v>
      </c>
      <c r="M178" t="s">
        <v>1498</v>
      </c>
      <c r="N178" t="s">
        <v>1447</v>
      </c>
      <c r="O178" t="s">
        <v>1785</v>
      </c>
      <c r="P178" t="s">
        <v>1449</v>
      </c>
      <c r="Q178" t="s">
        <v>1437</v>
      </c>
      <c r="R178" t="s">
        <v>1880</v>
      </c>
      <c r="S178" t="s">
        <v>1785</v>
      </c>
      <c r="T178" t="s">
        <v>1477</v>
      </c>
      <c r="U178" t="s">
        <v>1437</v>
      </c>
      <c r="V178" t="s">
        <v>623</v>
      </c>
      <c r="W178" s="23" t="s">
        <v>1261</v>
      </c>
      <c r="X178" t="s">
        <v>1451</v>
      </c>
      <c r="Y178" t="s">
        <v>1499</v>
      </c>
      <c r="Z178" t="s">
        <v>1500</v>
      </c>
      <c r="AA178" s="23">
        <v>833</v>
      </c>
      <c r="AB178">
        <f>VLOOKUP(V178,自助退!C:F,4,FALSE)</f>
        <v>833</v>
      </c>
      <c r="AC178" t="str">
        <f t="shared" si="2"/>
        <v/>
      </c>
      <c r="AD178" t="str">
        <f>VLOOKUP(V178,自助退!C:I,7,FALSE)</f>
        <v>7</v>
      </c>
    </row>
    <row r="179" spans="1:30" ht="13.5" customHeight="1">
      <c r="A179"/>
      <c r="B179" t="s">
        <v>1437</v>
      </c>
      <c r="C179" t="s">
        <v>1437</v>
      </c>
      <c r="D179" t="s">
        <v>1438</v>
      </c>
      <c r="E179" t="s">
        <v>1439</v>
      </c>
      <c r="F179" t="s">
        <v>1882</v>
      </c>
      <c r="G179" t="s">
        <v>1441</v>
      </c>
      <c r="H179" t="s">
        <v>1674</v>
      </c>
      <c r="I179" t="s">
        <v>1443</v>
      </c>
      <c r="J179" t="s">
        <v>1522</v>
      </c>
      <c r="K179" t="s">
        <v>1675</v>
      </c>
      <c r="L179" t="s">
        <v>1445</v>
      </c>
      <c r="M179" t="s">
        <v>1446</v>
      </c>
      <c r="N179" t="s">
        <v>1447</v>
      </c>
      <c r="O179" t="s">
        <v>1785</v>
      </c>
      <c r="P179" t="s">
        <v>1449</v>
      </c>
      <c r="Q179" t="s">
        <v>1437</v>
      </c>
      <c r="R179" t="s">
        <v>1882</v>
      </c>
      <c r="S179" t="s">
        <v>1785</v>
      </c>
      <c r="T179" t="s">
        <v>1523</v>
      </c>
      <c r="U179" t="s">
        <v>1437</v>
      </c>
      <c r="V179" t="s">
        <v>626</v>
      </c>
      <c r="W179" s="23" t="s">
        <v>1263</v>
      </c>
      <c r="X179" t="s">
        <v>1451</v>
      </c>
      <c r="Y179" t="s">
        <v>1452</v>
      </c>
      <c r="Z179" t="s">
        <v>1453</v>
      </c>
      <c r="AA179" s="23">
        <v>600</v>
      </c>
      <c r="AB179">
        <f>VLOOKUP(V179,自助退!C:F,4,FALSE)</f>
        <v>600</v>
      </c>
      <c r="AC179" t="str">
        <f t="shared" si="2"/>
        <v/>
      </c>
      <c r="AD179" t="str">
        <f>VLOOKUP(V179,自助退!C:I,7,FALSE)</f>
        <v>7</v>
      </c>
    </row>
    <row r="180" spans="1:30" ht="13.5" customHeight="1">
      <c r="A180"/>
      <c r="B180" t="s">
        <v>1437</v>
      </c>
      <c r="C180" t="s">
        <v>1437</v>
      </c>
      <c r="D180" t="s">
        <v>1438</v>
      </c>
      <c r="E180" t="s">
        <v>1439</v>
      </c>
      <c r="F180" t="s">
        <v>1883</v>
      </c>
      <c r="G180" t="s">
        <v>1441</v>
      </c>
      <c r="H180" t="s">
        <v>1884</v>
      </c>
      <c r="I180" t="s">
        <v>1788</v>
      </c>
      <c r="J180" t="s">
        <v>1789</v>
      </c>
      <c r="K180" t="s">
        <v>1885</v>
      </c>
      <c r="L180" t="s">
        <v>1445</v>
      </c>
      <c r="M180" t="s">
        <v>1446</v>
      </c>
      <c r="N180" t="s">
        <v>1447</v>
      </c>
      <c r="O180" t="s">
        <v>1785</v>
      </c>
      <c r="P180" t="s">
        <v>1449</v>
      </c>
      <c r="Q180" t="s">
        <v>1437</v>
      </c>
      <c r="R180" t="s">
        <v>1883</v>
      </c>
      <c r="S180" t="s">
        <v>1785</v>
      </c>
      <c r="T180" t="s">
        <v>1790</v>
      </c>
      <c r="U180" t="s">
        <v>1437</v>
      </c>
      <c r="V180" t="s">
        <v>627</v>
      </c>
      <c r="W180" s="23" t="s">
        <v>1270</v>
      </c>
      <c r="X180" t="s">
        <v>1451</v>
      </c>
      <c r="Y180" t="s">
        <v>1452</v>
      </c>
      <c r="Z180" t="s">
        <v>1453</v>
      </c>
      <c r="AA180" s="23">
        <v>454</v>
      </c>
      <c r="AB180">
        <f>VLOOKUP(V180,自助退!C:F,4,FALSE)</f>
        <v>454</v>
      </c>
      <c r="AC180" t="str">
        <f t="shared" si="2"/>
        <v/>
      </c>
      <c r="AD180" t="str">
        <f>VLOOKUP(V180,自助退!C:I,7,FALSE)</f>
        <v>7</v>
      </c>
    </row>
    <row r="181" spans="1:30" ht="13.5" customHeight="1">
      <c r="A181"/>
      <c r="B181" t="s">
        <v>1437</v>
      </c>
      <c r="C181" t="s">
        <v>1437</v>
      </c>
      <c r="D181" t="s">
        <v>1438</v>
      </c>
      <c r="E181" t="s">
        <v>1439</v>
      </c>
      <c r="F181" t="s">
        <v>1468</v>
      </c>
      <c r="G181" t="s">
        <v>1441</v>
      </c>
      <c r="H181" t="s">
        <v>1469</v>
      </c>
      <c r="I181" t="s">
        <v>1459</v>
      </c>
      <c r="J181" t="s">
        <v>10</v>
      </c>
      <c r="K181" t="s">
        <v>141</v>
      </c>
      <c r="L181" t="s">
        <v>1445</v>
      </c>
      <c r="M181" t="s">
        <v>1446</v>
      </c>
      <c r="N181" t="s">
        <v>1447</v>
      </c>
      <c r="O181" t="s">
        <v>1785</v>
      </c>
      <c r="P181" t="s">
        <v>1449</v>
      </c>
      <c r="Q181" t="s">
        <v>1437</v>
      </c>
      <c r="R181" t="s">
        <v>1468</v>
      </c>
      <c r="S181" t="s">
        <v>1785</v>
      </c>
      <c r="T181" t="s">
        <v>1461</v>
      </c>
      <c r="U181" t="s">
        <v>1437</v>
      </c>
      <c r="V181" t="s">
        <v>630</v>
      </c>
      <c r="W181" s="23" t="s">
        <v>1272</v>
      </c>
      <c r="X181" t="s">
        <v>1451</v>
      </c>
      <c r="Y181" t="s">
        <v>1452</v>
      </c>
      <c r="Z181" t="s">
        <v>1453</v>
      </c>
      <c r="AA181" s="23">
        <v>100</v>
      </c>
      <c r="AB181">
        <f>VLOOKUP(V181,自助退!C:F,4,FALSE)</f>
        <v>100</v>
      </c>
      <c r="AC181" t="str">
        <f t="shared" si="2"/>
        <v/>
      </c>
      <c r="AD181" t="str">
        <f>VLOOKUP(V181,自助退!C:I,7,FALSE)</f>
        <v>7</v>
      </c>
    </row>
    <row r="182" spans="1:30" ht="13.5" customHeight="1">
      <c r="A182"/>
      <c r="B182" t="s">
        <v>1437</v>
      </c>
      <c r="C182" t="s">
        <v>1437</v>
      </c>
      <c r="D182" t="s">
        <v>1438</v>
      </c>
      <c r="E182" t="s">
        <v>1439</v>
      </c>
      <c r="F182" t="s">
        <v>1886</v>
      </c>
      <c r="G182" t="s">
        <v>1441</v>
      </c>
      <c r="H182" t="s">
        <v>1887</v>
      </c>
      <c r="I182" t="s">
        <v>1443</v>
      </c>
      <c r="J182" t="s">
        <v>1492</v>
      </c>
      <c r="K182" t="s">
        <v>1888</v>
      </c>
      <c r="L182" t="s">
        <v>1445</v>
      </c>
      <c r="M182" t="s">
        <v>1446</v>
      </c>
      <c r="N182" t="s">
        <v>1447</v>
      </c>
      <c r="O182" t="s">
        <v>1889</v>
      </c>
      <c r="P182" t="s">
        <v>1449</v>
      </c>
      <c r="Q182" t="s">
        <v>1437</v>
      </c>
      <c r="R182" t="s">
        <v>1886</v>
      </c>
      <c r="S182" t="s">
        <v>1889</v>
      </c>
      <c r="T182" t="s">
        <v>1493</v>
      </c>
      <c r="U182" t="s">
        <v>1437</v>
      </c>
      <c r="V182" t="s">
        <v>632</v>
      </c>
      <c r="W182" s="23" t="s">
        <v>1274</v>
      </c>
      <c r="X182" t="s">
        <v>1451</v>
      </c>
      <c r="Y182" t="s">
        <v>1452</v>
      </c>
      <c r="Z182" t="s">
        <v>1453</v>
      </c>
      <c r="AA182" s="23">
        <v>7000</v>
      </c>
      <c r="AB182">
        <f>VLOOKUP(V182,自助退!C:F,4,FALSE)</f>
        <v>7000</v>
      </c>
      <c r="AC182" t="str">
        <f t="shared" si="2"/>
        <v/>
      </c>
      <c r="AD182" t="str">
        <f>VLOOKUP(V182,自助退!C:I,7,FALSE)</f>
        <v>7</v>
      </c>
    </row>
    <row r="183" spans="1:30" ht="13.5" customHeight="1">
      <c r="A183"/>
      <c r="B183" t="s">
        <v>1437</v>
      </c>
      <c r="C183" t="s">
        <v>1437</v>
      </c>
      <c r="D183" t="s">
        <v>1438</v>
      </c>
      <c r="E183" t="s">
        <v>1439</v>
      </c>
      <c r="F183" t="s">
        <v>1890</v>
      </c>
      <c r="G183" t="s">
        <v>1441</v>
      </c>
      <c r="H183" t="s">
        <v>1891</v>
      </c>
      <c r="I183" t="s">
        <v>1459</v>
      </c>
      <c r="J183" t="s">
        <v>1510</v>
      </c>
      <c r="K183" t="s">
        <v>637</v>
      </c>
      <c r="L183" t="s">
        <v>1445</v>
      </c>
      <c r="M183" t="s">
        <v>1446</v>
      </c>
      <c r="N183" t="s">
        <v>1447</v>
      </c>
      <c r="O183" t="s">
        <v>1889</v>
      </c>
      <c r="P183" t="s">
        <v>1449</v>
      </c>
      <c r="Q183" t="s">
        <v>1437</v>
      </c>
      <c r="R183" t="s">
        <v>1890</v>
      </c>
      <c r="S183" t="s">
        <v>1889</v>
      </c>
      <c r="T183" t="s">
        <v>1512</v>
      </c>
      <c r="U183" t="s">
        <v>1437</v>
      </c>
      <c r="V183" t="s">
        <v>635</v>
      </c>
      <c r="W183" s="23" t="s">
        <v>1284</v>
      </c>
      <c r="X183" t="s">
        <v>1451</v>
      </c>
      <c r="Y183" t="s">
        <v>1452</v>
      </c>
      <c r="Z183" t="s">
        <v>1453</v>
      </c>
      <c r="AA183" s="23">
        <v>606</v>
      </c>
      <c r="AB183">
        <f>VLOOKUP(V183,自助退!C:F,4,FALSE)</f>
        <v>606</v>
      </c>
      <c r="AC183" t="str">
        <f t="shared" si="2"/>
        <v/>
      </c>
      <c r="AD183" t="str">
        <f>VLOOKUP(V183,自助退!C:I,7,FALSE)</f>
        <v>7</v>
      </c>
    </row>
    <row r="184" spans="1:30" ht="13.5" customHeight="1">
      <c r="A184"/>
      <c r="B184" t="s">
        <v>1437</v>
      </c>
      <c r="C184" t="s">
        <v>1437</v>
      </c>
      <c r="D184" t="s">
        <v>1438</v>
      </c>
      <c r="E184" t="s">
        <v>1439</v>
      </c>
      <c r="F184" t="s">
        <v>1892</v>
      </c>
      <c r="G184" t="s">
        <v>1441</v>
      </c>
      <c r="H184" t="s">
        <v>1893</v>
      </c>
      <c r="I184" t="s">
        <v>1443</v>
      </c>
      <c r="J184" t="s">
        <v>1522</v>
      </c>
      <c r="K184" t="s">
        <v>640</v>
      </c>
      <c r="L184" t="s">
        <v>1445</v>
      </c>
      <c r="M184" t="s">
        <v>1446</v>
      </c>
      <c r="N184" t="s">
        <v>1447</v>
      </c>
      <c r="O184" t="s">
        <v>1889</v>
      </c>
      <c r="P184" t="s">
        <v>1449</v>
      </c>
      <c r="Q184" t="s">
        <v>1437</v>
      </c>
      <c r="R184" t="s">
        <v>1892</v>
      </c>
      <c r="S184" t="s">
        <v>1889</v>
      </c>
      <c r="T184" t="s">
        <v>1523</v>
      </c>
      <c r="U184" t="s">
        <v>1437</v>
      </c>
      <c r="V184" t="s">
        <v>638</v>
      </c>
      <c r="W184" s="23" t="s">
        <v>1286</v>
      </c>
      <c r="X184" t="s">
        <v>1451</v>
      </c>
      <c r="Y184" t="s">
        <v>1452</v>
      </c>
      <c r="Z184" t="s">
        <v>1453</v>
      </c>
      <c r="AA184" s="23">
        <v>2200</v>
      </c>
      <c r="AB184">
        <f>VLOOKUP(V184,自助退!C:F,4,FALSE)</f>
        <v>2200</v>
      </c>
      <c r="AC184" t="str">
        <f t="shared" si="2"/>
        <v/>
      </c>
      <c r="AD184" t="str">
        <f>VLOOKUP(V184,自助退!C:I,7,FALSE)</f>
        <v>7</v>
      </c>
    </row>
    <row r="185" spans="1:30" ht="13.5" customHeight="1">
      <c r="A185"/>
      <c r="B185" t="s">
        <v>1437</v>
      </c>
      <c r="C185" t="s">
        <v>1437</v>
      </c>
      <c r="D185" t="s">
        <v>1438</v>
      </c>
      <c r="E185" t="s">
        <v>1439</v>
      </c>
      <c r="F185" t="s">
        <v>1894</v>
      </c>
      <c r="G185" t="s">
        <v>1441</v>
      </c>
      <c r="H185" t="s">
        <v>1895</v>
      </c>
      <c r="I185" t="s">
        <v>1443</v>
      </c>
      <c r="J185" t="s">
        <v>1488</v>
      </c>
      <c r="K185" t="s">
        <v>643</v>
      </c>
      <c r="L185" t="s">
        <v>1445</v>
      </c>
      <c r="M185" t="s">
        <v>1498</v>
      </c>
      <c r="N185" t="s">
        <v>1447</v>
      </c>
      <c r="O185" t="s">
        <v>1889</v>
      </c>
      <c r="P185" t="s">
        <v>1449</v>
      </c>
      <c r="Q185" t="s">
        <v>1437</v>
      </c>
      <c r="R185" t="s">
        <v>1894</v>
      </c>
      <c r="S185" t="s">
        <v>1889</v>
      </c>
      <c r="T185" t="s">
        <v>1489</v>
      </c>
      <c r="U185" t="s">
        <v>1437</v>
      </c>
      <c r="V185" t="s">
        <v>641</v>
      </c>
      <c r="W185" s="23" t="s">
        <v>1288</v>
      </c>
      <c r="X185" t="s">
        <v>1451</v>
      </c>
      <c r="Y185" t="s">
        <v>1499</v>
      </c>
      <c r="Z185" t="s">
        <v>1500</v>
      </c>
      <c r="AA185" s="23">
        <v>600</v>
      </c>
      <c r="AB185">
        <f>VLOOKUP(V185,自助退!C:F,4,FALSE)</f>
        <v>600</v>
      </c>
      <c r="AC185" t="str">
        <f t="shared" si="2"/>
        <v/>
      </c>
      <c r="AD185" t="str">
        <f>VLOOKUP(V185,自助退!C:I,7,FALSE)</f>
        <v>7</v>
      </c>
    </row>
    <row r="186" spans="1:30" ht="13.5" customHeight="1">
      <c r="A186"/>
      <c r="B186" t="s">
        <v>1437</v>
      </c>
      <c r="C186" t="s">
        <v>1437</v>
      </c>
      <c r="D186" t="s">
        <v>1438</v>
      </c>
      <c r="E186" t="s">
        <v>1439</v>
      </c>
      <c r="F186" t="s">
        <v>1896</v>
      </c>
      <c r="G186" t="s">
        <v>1441</v>
      </c>
      <c r="H186" t="s">
        <v>1897</v>
      </c>
      <c r="I186" t="s">
        <v>1443</v>
      </c>
      <c r="J186" t="s">
        <v>1480</v>
      </c>
      <c r="K186" t="s">
        <v>646</v>
      </c>
      <c r="L186" t="s">
        <v>1445</v>
      </c>
      <c r="M186" t="s">
        <v>1446</v>
      </c>
      <c r="N186" t="s">
        <v>1447</v>
      </c>
      <c r="O186" t="s">
        <v>1889</v>
      </c>
      <c r="P186" t="s">
        <v>1449</v>
      </c>
      <c r="Q186" t="s">
        <v>1437</v>
      </c>
      <c r="R186" t="s">
        <v>1896</v>
      </c>
      <c r="S186" t="s">
        <v>1889</v>
      </c>
      <c r="T186" t="s">
        <v>1481</v>
      </c>
      <c r="U186" t="s">
        <v>1437</v>
      </c>
      <c r="V186" t="s">
        <v>644</v>
      </c>
      <c r="W186" s="23" t="s">
        <v>1290</v>
      </c>
      <c r="X186" t="s">
        <v>1451</v>
      </c>
      <c r="Y186" t="s">
        <v>1452</v>
      </c>
      <c r="Z186" t="s">
        <v>1453</v>
      </c>
      <c r="AA186" s="23">
        <v>240</v>
      </c>
      <c r="AB186">
        <f>VLOOKUP(V186,自助退!C:F,4,FALSE)</f>
        <v>240</v>
      </c>
      <c r="AC186" t="str">
        <f t="shared" si="2"/>
        <v/>
      </c>
      <c r="AD186" t="str">
        <f>VLOOKUP(V186,自助退!C:I,7,FALSE)</f>
        <v>7</v>
      </c>
    </row>
    <row r="187" spans="1:30" ht="13.5" customHeight="1">
      <c r="A187"/>
      <c r="B187" t="s">
        <v>1437</v>
      </c>
      <c r="C187" t="s">
        <v>1437</v>
      </c>
      <c r="D187" t="s">
        <v>1438</v>
      </c>
      <c r="E187" t="s">
        <v>1439</v>
      </c>
      <c r="F187" t="s">
        <v>1898</v>
      </c>
      <c r="G187" t="s">
        <v>1441</v>
      </c>
      <c r="H187" t="s">
        <v>1899</v>
      </c>
      <c r="I187" t="s">
        <v>1443</v>
      </c>
      <c r="J187" t="s">
        <v>1476</v>
      </c>
      <c r="K187" t="s">
        <v>649</v>
      </c>
      <c r="L187" t="s">
        <v>1445</v>
      </c>
      <c r="M187" t="s">
        <v>1446</v>
      </c>
      <c r="N187" t="s">
        <v>1447</v>
      </c>
      <c r="O187" t="s">
        <v>1889</v>
      </c>
      <c r="P187" t="s">
        <v>1449</v>
      </c>
      <c r="Q187" t="s">
        <v>1437</v>
      </c>
      <c r="R187" t="s">
        <v>1898</v>
      </c>
      <c r="S187" t="s">
        <v>1889</v>
      </c>
      <c r="T187" t="s">
        <v>1477</v>
      </c>
      <c r="U187" t="s">
        <v>1437</v>
      </c>
      <c r="V187" t="s">
        <v>647</v>
      </c>
      <c r="W187" s="23" t="s">
        <v>1292</v>
      </c>
      <c r="X187" t="s">
        <v>1451</v>
      </c>
      <c r="Y187" t="s">
        <v>1452</v>
      </c>
      <c r="Z187" t="s">
        <v>1453</v>
      </c>
      <c r="AA187" s="23">
        <v>3200</v>
      </c>
      <c r="AB187">
        <f>VLOOKUP(V187,自助退!C:F,4,FALSE)</f>
        <v>3200</v>
      </c>
      <c r="AC187" t="str">
        <f t="shared" si="2"/>
        <v/>
      </c>
      <c r="AD187" t="str">
        <f>VLOOKUP(V187,自助退!C:I,7,FALSE)</f>
        <v>7</v>
      </c>
    </row>
    <row r="188" spans="1:30" ht="13.5" customHeight="1">
      <c r="A188"/>
      <c r="B188" t="s">
        <v>1437</v>
      </c>
      <c r="C188" t="s">
        <v>1437</v>
      </c>
      <c r="D188" t="s">
        <v>1438</v>
      </c>
      <c r="E188" t="s">
        <v>1439</v>
      </c>
      <c r="F188" t="s">
        <v>1900</v>
      </c>
      <c r="G188" t="s">
        <v>1441</v>
      </c>
      <c r="H188" t="s">
        <v>1901</v>
      </c>
      <c r="I188" t="s">
        <v>1459</v>
      </c>
      <c r="J188" t="s">
        <v>10</v>
      </c>
      <c r="K188" t="s">
        <v>1902</v>
      </c>
      <c r="L188" t="s">
        <v>1445</v>
      </c>
      <c r="M188" t="s">
        <v>1446</v>
      </c>
      <c r="N188" t="s">
        <v>1447</v>
      </c>
      <c r="O188" t="s">
        <v>1889</v>
      </c>
      <c r="P188" t="s">
        <v>1449</v>
      </c>
      <c r="Q188" t="s">
        <v>1437</v>
      </c>
      <c r="R188" t="s">
        <v>1900</v>
      </c>
      <c r="S188" t="s">
        <v>1889</v>
      </c>
      <c r="T188" t="s">
        <v>1461</v>
      </c>
      <c r="U188" t="s">
        <v>1437</v>
      </c>
      <c r="V188" t="s">
        <v>650</v>
      </c>
      <c r="W188" s="23" t="s">
        <v>1294</v>
      </c>
      <c r="X188" t="s">
        <v>1451</v>
      </c>
      <c r="Y188" t="s">
        <v>1452</v>
      </c>
      <c r="Z188" t="s">
        <v>1453</v>
      </c>
      <c r="AA188" s="23">
        <v>10</v>
      </c>
      <c r="AB188">
        <f>VLOOKUP(V188,自助退!C:F,4,FALSE)</f>
        <v>10</v>
      </c>
      <c r="AC188" t="str">
        <f t="shared" si="2"/>
        <v/>
      </c>
      <c r="AD188" t="str">
        <f>VLOOKUP(V188,自助退!C:I,7,FALSE)</f>
        <v>7</v>
      </c>
    </row>
    <row r="189" spans="1:30" ht="13.5" customHeight="1">
      <c r="A189"/>
      <c r="B189" t="s">
        <v>1437</v>
      </c>
      <c r="C189" t="s">
        <v>1437</v>
      </c>
      <c r="D189" t="s">
        <v>1438</v>
      </c>
      <c r="E189" t="s">
        <v>1439</v>
      </c>
      <c r="F189" t="s">
        <v>1903</v>
      </c>
      <c r="G189" t="s">
        <v>1441</v>
      </c>
      <c r="H189" t="s">
        <v>1904</v>
      </c>
      <c r="I189" t="s">
        <v>1443</v>
      </c>
      <c r="J189" t="s">
        <v>1488</v>
      </c>
      <c r="K189" t="s">
        <v>653</v>
      </c>
      <c r="L189" t="s">
        <v>1445</v>
      </c>
      <c r="M189" t="s">
        <v>1498</v>
      </c>
      <c r="N189" t="s">
        <v>1447</v>
      </c>
      <c r="O189" t="s">
        <v>1889</v>
      </c>
      <c r="P189" t="s">
        <v>1449</v>
      </c>
      <c r="Q189" t="s">
        <v>1437</v>
      </c>
      <c r="R189" t="s">
        <v>1903</v>
      </c>
      <c r="S189" t="s">
        <v>1889</v>
      </c>
      <c r="T189" t="s">
        <v>1489</v>
      </c>
      <c r="U189" t="s">
        <v>1437</v>
      </c>
      <c r="V189" t="s">
        <v>651</v>
      </c>
      <c r="W189" s="23" t="s">
        <v>1303</v>
      </c>
      <c r="X189" t="s">
        <v>1451</v>
      </c>
      <c r="Y189" t="s">
        <v>1499</v>
      </c>
      <c r="Z189" t="s">
        <v>1500</v>
      </c>
      <c r="AA189" s="23">
        <v>5000</v>
      </c>
      <c r="AB189">
        <f>VLOOKUP(V189,自助退!C:F,4,FALSE)</f>
        <v>5000</v>
      </c>
      <c r="AC189" t="str">
        <f t="shared" si="2"/>
        <v/>
      </c>
      <c r="AD189" t="str">
        <f>VLOOKUP(V189,自助退!C:I,7,FALSE)</f>
        <v>7</v>
      </c>
    </row>
    <row r="190" spans="1:30" ht="13.5" customHeight="1">
      <c r="A190"/>
      <c r="B190" t="s">
        <v>1437</v>
      </c>
      <c r="C190" t="s">
        <v>1437</v>
      </c>
      <c r="D190" t="s">
        <v>1438</v>
      </c>
      <c r="E190" t="s">
        <v>1439</v>
      </c>
      <c r="F190" t="s">
        <v>1905</v>
      </c>
      <c r="G190" t="s">
        <v>1441</v>
      </c>
      <c r="H190" t="s">
        <v>1906</v>
      </c>
      <c r="I190" t="s">
        <v>1459</v>
      </c>
      <c r="J190" t="s">
        <v>10</v>
      </c>
      <c r="K190" t="s">
        <v>656</v>
      </c>
      <c r="L190" t="s">
        <v>1445</v>
      </c>
      <c r="M190" t="s">
        <v>1498</v>
      </c>
      <c r="N190" t="s">
        <v>1447</v>
      </c>
      <c r="O190" t="s">
        <v>1889</v>
      </c>
      <c r="P190" t="s">
        <v>1449</v>
      </c>
      <c r="Q190" t="s">
        <v>1437</v>
      </c>
      <c r="R190" t="s">
        <v>1905</v>
      </c>
      <c r="S190" t="s">
        <v>1889</v>
      </c>
      <c r="T190" t="s">
        <v>1461</v>
      </c>
      <c r="U190" t="s">
        <v>1437</v>
      </c>
      <c r="V190" t="s">
        <v>654</v>
      </c>
      <c r="W190" s="23" t="s">
        <v>1305</v>
      </c>
      <c r="X190" t="s">
        <v>1451</v>
      </c>
      <c r="Y190" t="s">
        <v>1499</v>
      </c>
      <c r="Z190" t="s">
        <v>1500</v>
      </c>
      <c r="AA190" s="23">
        <v>1000</v>
      </c>
      <c r="AB190">
        <f>VLOOKUP(V190,自助退!C:F,4,FALSE)</f>
        <v>1000</v>
      </c>
      <c r="AC190" t="str">
        <f t="shared" si="2"/>
        <v/>
      </c>
      <c r="AD190" t="str">
        <f>VLOOKUP(V190,自助退!C:I,7,FALSE)</f>
        <v>7</v>
      </c>
    </row>
    <row r="191" spans="1:30" ht="13.5" customHeight="1">
      <c r="A191"/>
      <c r="B191" t="s">
        <v>1437</v>
      </c>
      <c r="C191" t="s">
        <v>1437</v>
      </c>
      <c r="D191" t="s">
        <v>1438</v>
      </c>
      <c r="E191" t="s">
        <v>1439</v>
      </c>
      <c r="F191" t="s">
        <v>1907</v>
      </c>
      <c r="G191" t="s">
        <v>1441</v>
      </c>
      <c r="H191" t="s">
        <v>1908</v>
      </c>
      <c r="I191" t="s">
        <v>1459</v>
      </c>
      <c r="J191" t="s">
        <v>10</v>
      </c>
      <c r="K191" t="s">
        <v>659</v>
      </c>
      <c r="L191" t="s">
        <v>1445</v>
      </c>
      <c r="M191" t="s">
        <v>1446</v>
      </c>
      <c r="N191" t="s">
        <v>1447</v>
      </c>
      <c r="O191" t="s">
        <v>1889</v>
      </c>
      <c r="P191" t="s">
        <v>1449</v>
      </c>
      <c r="Q191" t="s">
        <v>1437</v>
      </c>
      <c r="R191" t="s">
        <v>1907</v>
      </c>
      <c r="S191" t="s">
        <v>1889</v>
      </c>
      <c r="T191" t="s">
        <v>1461</v>
      </c>
      <c r="U191" t="s">
        <v>1437</v>
      </c>
      <c r="V191" t="s">
        <v>657</v>
      </c>
      <c r="W191" s="23" t="s">
        <v>1307</v>
      </c>
      <c r="X191" t="s">
        <v>1451</v>
      </c>
      <c r="Y191" t="s">
        <v>1452</v>
      </c>
      <c r="Z191" t="s">
        <v>1453</v>
      </c>
      <c r="AA191" s="23">
        <v>523</v>
      </c>
      <c r="AB191">
        <f>VLOOKUP(V191,自助退!C:F,4,FALSE)</f>
        <v>523</v>
      </c>
      <c r="AC191" t="str">
        <f t="shared" si="2"/>
        <v/>
      </c>
      <c r="AD191" t="str">
        <f>VLOOKUP(V191,自助退!C:I,7,FALSE)</f>
        <v>7</v>
      </c>
    </row>
    <row r="192" spans="1:30" ht="13.5" customHeight="1">
      <c r="A192"/>
      <c r="B192" t="s">
        <v>1437</v>
      </c>
      <c r="C192" t="s">
        <v>1437</v>
      </c>
      <c r="D192" t="s">
        <v>1438</v>
      </c>
      <c r="E192" t="s">
        <v>1439</v>
      </c>
      <c r="F192" t="s">
        <v>1909</v>
      </c>
      <c r="G192" t="s">
        <v>1441</v>
      </c>
      <c r="H192" t="s">
        <v>1910</v>
      </c>
      <c r="I192" t="s">
        <v>1443</v>
      </c>
      <c r="J192" t="s">
        <v>1476</v>
      </c>
      <c r="K192" t="s">
        <v>1911</v>
      </c>
      <c r="L192" t="s">
        <v>1445</v>
      </c>
      <c r="M192" t="s">
        <v>1446</v>
      </c>
      <c r="N192" t="s">
        <v>1447</v>
      </c>
      <c r="O192" t="s">
        <v>1889</v>
      </c>
      <c r="P192" t="s">
        <v>1449</v>
      </c>
      <c r="Q192" t="s">
        <v>1437</v>
      </c>
      <c r="R192" t="s">
        <v>1909</v>
      </c>
      <c r="S192" t="s">
        <v>1889</v>
      </c>
      <c r="T192" t="s">
        <v>1477</v>
      </c>
      <c r="U192" t="s">
        <v>1437</v>
      </c>
      <c r="V192" t="s">
        <v>660</v>
      </c>
      <c r="W192" s="23" t="s">
        <v>1309</v>
      </c>
      <c r="X192" t="s">
        <v>1451</v>
      </c>
      <c r="Y192" t="s">
        <v>1452</v>
      </c>
      <c r="Z192" t="s">
        <v>1453</v>
      </c>
      <c r="AA192" s="23">
        <v>1200</v>
      </c>
      <c r="AB192">
        <f>VLOOKUP(V192,自助退!C:F,4,FALSE)</f>
        <v>1200</v>
      </c>
      <c r="AC192" t="str">
        <f t="shared" si="2"/>
        <v/>
      </c>
      <c r="AD192" t="str">
        <f>VLOOKUP(V192,自助退!C:I,7,FALSE)</f>
        <v>7</v>
      </c>
    </row>
    <row r="193" spans="1:30" ht="13.5" customHeight="1">
      <c r="A193"/>
      <c r="B193" t="s">
        <v>1437</v>
      </c>
      <c r="C193" t="s">
        <v>1437</v>
      </c>
      <c r="D193" t="s">
        <v>1438</v>
      </c>
      <c r="E193" t="s">
        <v>1439</v>
      </c>
      <c r="F193" t="s">
        <v>1912</v>
      </c>
      <c r="G193" t="s">
        <v>1441</v>
      </c>
      <c r="H193" t="s">
        <v>1913</v>
      </c>
      <c r="I193" t="s">
        <v>1443</v>
      </c>
      <c r="J193" t="s">
        <v>1522</v>
      </c>
      <c r="K193" t="s">
        <v>1914</v>
      </c>
      <c r="L193" t="s">
        <v>1445</v>
      </c>
      <c r="M193" t="s">
        <v>1446</v>
      </c>
      <c r="N193" t="s">
        <v>1447</v>
      </c>
      <c r="O193" t="s">
        <v>1889</v>
      </c>
      <c r="P193" t="s">
        <v>1449</v>
      </c>
      <c r="Q193" t="s">
        <v>1437</v>
      </c>
      <c r="R193" t="s">
        <v>1912</v>
      </c>
      <c r="S193" t="s">
        <v>1889</v>
      </c>
      <c r="T193" t="s">
        <v>1523</v>
      </c>
      <c r="U193" t="s">
        <v>1437</v>
      </c>
      <c r="V193" t="s">
        <v>663</v>
      </c>
      <c r="W193" s="23" t="s">
        <v>1316</v>
      </c>
      <c r="X193" t="s">
        <v>1451</v>
      </c>
      <c r="Y193" t="s">
        <v>1452</v>
      </c>
      <c r="Z193" t="s">
        <v>1453</v>
      </c>
      <c r="AA193" s="23">
        <v>481</v>
      </c>
      <c r="AB193">
        <f>VLOOKUP(V193,自助退!C:F,4,FALSE)</f>
        <v>481</v>
      </c>
      <c r="AC193" t="str">
        <f t="shared" si="2"/>
        <v/>
      </c>
      <c r="AD193" t="str">
        <f>VLOOKUP(V193,自助退!C:I,7,FALSE)</f>
        <v>7</v>
      </c>
    </row>
    <row r="194" spans="1:30" ht="13.5" customHeight="1">
      <c r="A194"/>
      <c r="B194" t="s">
        <v>1437</v>
      </c>
      <c r="C194" t="s">
        <v>1437</v>
      </c>
      <c r="D194" t="s">
        <v>1438</v>
      </c>
      <c r="E194" t="s">
        <v>1439</v>
      </c>
      <c r="F194" t="s">
        <v>1915</v>
      </c>
      <c r="G194" t="s">
        <v>1441</v>
      </c>
      <c r="H194" t="s">
        <v>1916</v>
      </c>
      <c r="I194" t="s">
        <v>1443</v>
      </c>
      <c r="J194" t="s">
        <v>1480</v>
      </c>
      <c r="K194" t="s">
        <v>1917</v>
      </c>
      <c r="L194" t="s">
        <v>1445</v>
      </c>
      <c r="M194" t="s">
        <v>1498</v>
      </c>
      <c r="N194" t="s">
        <v>1447</v>
      </c>
      <c r="O194" t="s">
        <v>1889</v>
      </c>
      <c r="P194" t="s">
        <v>1449</v>
      </c>
      <c r="Q194" t="s">
        <v>1437</v>
      </c>
      <c r="R194" t="s">
        <v>1915</v>
      </c>
      <c r="S194" t="s">
        <v>1889</v>
      </c>
      <c r="T194" t="s">
        <v>1481</v>
      </c>
      <c r="U194" t="s">
        <v>1437</v>
      </c>
      <c r="V194" t="s">
        <v>666</v>
      </c>
      <c r="W194" s="23" t="s">
        <v>1318</v>
      </c>
      <c r="X194" t="s">
        <v>1451</v>
      </c>
      <c r="Y194" t="s">
        <v>1499</v>
      </c>
      <c r="Z194" t="s">
        <v>1500</v>
      </c>
      <c r="AA194" s="23">
        <v>500</v>
      </c>
      <c r="AB194">
        <f>VLOOKUP(V194,自助退!C:F,4,FALSE)</f>
        <v>500</v>
      </c>
      <c r="AC194" t="str">
        <f t="shared" si="2"/>
        <v/>
      </c>
      <c r="AD194" t="str">
        <f>VLOOKUP(V194,自助退!C:I,7,FALSE)</f>
        <v>7</v>
      </c>
    </row>
    <row r="195" spans="1:30" ht="13.5" customHeight="1">
      <c r="A195"/>
      <c r="B195" t="s">
        <v>1437</v>
      </c>
      <c r="C195" t="s">
        <v>1437</v>
      </c>
      <c r="D195" t="s">
        <v>1438</v>
      </c>
      <c r="E195" t="s">
        <v>1439</v>
      </c>
      <c r="F195" t="s">
        <v>1915</v>
      </c>
      <c r="G195" t="s">
        <v>1441</v>
      </c>
      <c r="H195" t="s">
        <v>1916</v>
      </c>
      <c r="I195" t="s">
        <v>1443</v>
      </c>
      <c r="J195" t="s">
        <v>1480</v>
      </c>
      <c r="K195" t="s">
        <v>1917</v>
      </c>
      <c r="L195" t="s">
        <v>1445</v>
      </c>
      <c r="M195" t="s">
        <v>1498</v>
      </c>
      <c r="N195" t="s">
        <v>1447</v>
      </c>
      <c r="O195" t="s">
        <v>1889</v>
      </c>
      <c r="P195" t="s">
        <v>1449</v>
      </c>
      <c r="Q195" t="s">
        <v>1437</v>
      </c>
      <c r="R195" t="s">
        <v>1915</v>
      </c>
      <c r="S195" t="s">
        <v>1889</v>
      </c>
      <c r="T195" t="s">
        <v>1481</v>
      </c>
      <c r="U195" t="s">
        <v>1437</v>
      </c>
      <c r="V195" t="s">
        <v>669</v>
      </c>
      <c r="W195" s="23" t="s">
        <v>1320</v>
      </c>
      <c r="X195" t="s">
        <v>1451</v>
      </c>
      <c r="Y195" t="s">
        <v>1499</v>
      </c>
      <c r="Z195" t="s">
        <v>1500</v>
      </c>
      <c r="AA195" s="23">
        <v>500</v>
      </c>
      <c r="AB195">
        <f>VLOOKUP(V195,自助退!C:F,4,FALSE)</f>
        <v>500</v>
      </c>
      <c r="AC195" t="str">
        <f t="shared" ref="AC195:AC224" si="3">IF(AB195=AA195,"",1)</f>
        <v/>
      </c>
      <c r="AD195" t="str">
        <f>VLOOKUP(V195,自助退!C:I,7,FALSE)</f>
        <v>7</v>
      </c>
    </row>
    <row r="196" spans="1:30" ht="13.5" customHeight="1">
      <c r="A196"/>
      <c r="B196" t="s">
        <v>1437</v>
      </c>
      <c r="C196" t="s">
        <v>1437</v>
      </c>
      <c r="D196" t="s">
        <v>1438</v>
      </c>
      <c r="E196" t="s">
        <v>1439</v>
      </c>
      <c r="F196" t="s">
        <v>1918</v>
      </c>
      <c r="G196" t="s">
        <v>1441</v>
      </c>
      <c r="H196" t="s">
        <v>1916</v>
      </c>
      <c r="I196" t="s">
        <v>1443</v>
      </c>
      <c r="J196" t="s">
        <v>1480</v>
      </c>
      <c r="K196" t="s">
        <v>1917</v>
      </c>
      <c r="L196" t="s">
        <v>1445</v>
      </c>
      <c r="M196" t="s">
        <v>1498</v>
      </c>
      <c r="N196" t="s">
        <v>1447</v>
      </c>
      <c r="O196" t="s">
        <v>1889</v>
      </c>
      <c r="P196" t="s">
        <v>1449</v>
      </c>
      <c r="Q196" t="s">
        <v>1437</v>
      </c>
      <c r="R196" t="s">
        <v>1918</v>
      </c>
      <c r="S196" t="s">
        <v>1889</v>
      </c>
      <c r="T196" t="s">
        <v>1481</v>
      </c>
      <c r="U196" t="s">
        <v>1437</v>
      </c>
      <c r="V196" t="s">
        <v>670</v>
      </c>
      <c r="W196" s="23" t="s">
        <v>1322</v>
      </c>
      <c r="X196" t="s">
        <v>1451</v>
      </c>
      <c r="Y196" t="s">
        <v>1499</v>
      </c>
      <c r="Z196" t="s">
        <v>1500</v>
      </c>
      <c r="AA196" s="23">
        <v>700</v>
      </c>
      <c r="AB196">
        <f>VLOOKUP(V196,自助退!C:F,4,FALSE)</f>
        <v>700</v>
      </c>
      <c r="AC196" t="str">
        <f t="shared" si="3"/>
        <v/>
      </c>
      <c r="AD196" t="str">
        <f>VLOOKUP(V196,自助退!C:I,7,FALSE)</f>
        <v>7</v>
      </c>
    </row>
    <row r="197" spans="1:30" ht="13.5" customHeight="1">
      <c r="A197"/>
      <c r="B197" t="s">
        <v>1437</v>
      </c>
      <c r="C197" t="s">
        <v>1437</v>
      </c>
      <c r="D197" t="s">
        <v>1438</v>
      </c>
      <c r="E197" t="s">
        <v>1439</v>
      </c>
      <c r="F197" t="s">
        <v>1919</v>
      </c>
      <c r="G197" t="s">
        <v>1441</v>
      </c>
      <c r="H197" t="s">
        <v>1920</v>
      </c>
      <c r="I197" t="s">
        <v>1443</v>
      </c>
      <c r="J197" t="s">
        <v>1488</v>
      </c>
      <c r="K197" t="s">
        <v>1921</v>
      </c>
      <c r="L197" t="s">
        <v>1445</v>
      </c>
      <c r="M197" t="s">
        <v>1446</v>
      </c>
      <c r="N197" t="s">
        <v>1447</v>
      </c>
      <c r="O197" t="s">
        <v>1889</v>
      </c>
      <c r="P197" t="s">
        <v>1449</v>
      </c>
      <c r="Q197" t="s">
        <v>1437</v>
      </c>
      <c r="R197" t="s">
        <v>1919</v>
      </c>
      <c r="S197" t="s">
        <v>1889</v>
      </c>
      <c r="T197" t="s">
        <v>1489</v>
      </c>
      <c r="U197" t="s">
        <v>1437</v>
      </c>
      <c r="V197" t="s">
        <v>671</v>
      </c>
      <c r="W197" s="23" t="s">
        <v>1330</v>
      </c>
      <c r="X197" t="s">
        <v>1451</v>
      </c>
      <c r="Y197" t="s">
        <v>1452</v>
      </c>
      <c r="Z197" t="s">
        <v>1453</v>
      </c>
      <c r="AA197" s="23">
        <v>1000</v>
      </c>
      <c r="AB197">
        <f>VLOOKUP(V197,自助退!C:F,4,FALSE)</f>
        <v>1000</v>
      </c>
      <c r="AC197" t="str">
        <f t="shared" si="3"/>
        <v/>
      </c>
      <c r="AD197" t="str">
        <f>VLOOKUP(V197,自助退!C:I,7,FALSE)</f>
        <v>7</v>
      </c>
    </row>
    <row r="198" spans="1:30" ht="13.5" customHeight="1">
      <c r="A198"/>
      <c r="B198" t="s">
        <v>1437</v>
      </c>
      <c r="C198" t="s">
        <v>1437</v>
      </c>
      <c r="D198" t="s">
        <v>1438</v>
      </c>
      <c r="E198" t="s">
        <v>1439</v>
      </c>
      <c r="F198" t="s">
        <v>1922</v>
      </c>
      <c r="G198" t="s">
        <v>1441</v>
      </c>
      <c r="H198" t="s">
        <v>1923</v>
      </c>
      <c r="I198" t="s">
        <v>1459</v>
      </c>
      <c r="J198" t="s">
        <v>10</v>
      </c>
      <c r="K198" t="s">
        <v>675</v>
      </c>
      <c r="L198" t="s">
        <v>1445</v>
      </c>
      <c r="M198" t="s">
        <v>1446</v>
      </c>
      <c r="N198" t="s">
        <v>1447</v>
      </c>
      <c r="O198" t="s">
        <v>1889</v>
      </c>
      <c r="P198" t="s">
        <v>1449</v>
      </c>
      <c r="Q198" t="s">
        <v>1437</v>
      </c>
      <c r="R198" t="s">
        <v>1922</v>
      </c>
      <c r="S198" t="s">
        <v>1889</v>
      </c>
      <c r="T198" t="s">
        <v>1461</v>
      </c>
      <c r="U198" t="s">
        <v>1437</v>
      </c>
      <c r="V198" t="s">
        <v>673</v>
      </c>
      <c r="W198" s="23" t="s">
        <v>1332</v>
      </c>
      <c r="X198" t="s">
        <v>1451</v>
      </c>
      <c r="Y198" t="s">
        <v>1452</v>
      </c>
      <c r="Z198" t="s">
        <v>1453</v>
      </c>
      <c r="AA198" s="23">
        <v>236</v>
      </c>
      <c r="AB198">
        <f>VLOOKUP(V198,自助退!C:F,4,FALSE)</f>
        <v>236</v>
      </c>
      <c r="AC198" t="str">
        <f t="shared" si="3"/>
        <v/>
      </c>
      <c r="AD198" t="str">
        <f>VLOOKUP(V198,自助退!C:I,7,FALSE)</f>
        <v>7</v>
      </c>
    </row>
    <row r="199" spans="1:30" ht="13.5" customHeight="1">
      <c r="A199"/>
      <c r="B199" t="s">
        <v>1437</v>
      </c>
      <c r="C199" t="s">
        <v>1437</v>
      </c>
      <c r="D199" t="s">
        <v>1438</v>
      </c>
      <c r="E199" t="s">
        <v>1439</v>
      </c>
      <c r="F199" t="s">
        <v>1924</v>
      </c>
      <c r="G199" t="s">
        <v>1441</v>
      </c>
      <c r="H199" t="s">
        <v>1925</v>
      </c>
      <c r="I199" t="s">
        <v>1459</v>
      </c>
      <c r="J199" t="s">
        <v>10</v>
      </c>
      <c r="K199" t="s">
        <v>678</v>
      </c>
      <c r="L199" t="s">
        <v>1445</v>
      </c>
      <c r="M199" t="s">
        <v>1498</v>
      </c>
      <c r="N199" t="s">
        <v>1447</v>
      </c>
      <c r="O199" t="s">
        <v>1889</v>
      </c>
      <c r="P199" t="s">
        <v>1449</v>
      </c>
      <c r="Q199" t="s">
        <v>1437</v>
      </c>
      <c r="R199" t="s">
        <v>1924</v>
      </c>
      <c r="S199" t="s">
        <v>1889</v>
      </c>
      <c r="T199" t="s">
        <v>1461</v>
      </c>
      <c r="U199" t="s">
        <v>1437</v>
      </c>
      <c r="V199" t="s">
        <v>676</v>
      </c>
      <c r="W199" s="23" t="s">
        <v>1334</v>
      </c>
      <c r="X199" t="s">
        <v>1451</v>
      </c>
      <c r="Y199" t="s">
        <v>1499</v>
      </c>
      <c r="Z199" t="s">
        <v>1500</v>
      </c>
      <c r="AA199" s="23">
        <v>4000</v>
      </c>
      <c r="AB199">
        <f>VLOOKUP(V199,自助退!C:F,4,FALSE)</f>
        <v>4000</v>
      </c>
      <c r="AC199" t="str">
        <f t="shared" si="3"/>
        <v/>
      </c>
      <c r="AD199" t="str">
        <f>VLOOKUP(V199,自助退!C:I,7,FALSE)</f>
        <v>7</v>
      </c>
    </row>
    <row r="200" spans="1:30" ht="13.5" customHeight="1">
      <c r="A200"/>
      <c r="B200" t="s">
        <v>1437</v>
      </c>
      <c r="C200" t="s">
        <v>1437</v>
      </c>
      <c r="D200" t="s">
        <v>1438</v>
      </c>
      <c r="E200" t="s">
        <v>1439</v>
      </c>
      <c r="F200" t="s">
        <v>1926</v>
      </c>
      <c r="G200" t="s">
        <v>1441</v>
      </c>
      <c r="H200" t="s">
        <v>1927</v>
      </c>
      <c r="I200" t="s">
        <v>1443</v>
      </c>
      <c r="J200" t="s">
        <v>1476</v>
      </c>
      <c r="K200" t="s">
        <v>1928</v>
      </c>
      <c r="L200" t="s">
        <v>1445</v>
      </c>
      <c r="M200" t="s">
        <v>1446</v>
      </c>
      <c r="N200" t="s">
        <v>1447</v>
      </c>
      <c r="O200" t="s">
        <v>1889</v>
      </c>
      <c r="P200" t="s">
        <v>1449</v>
      </c>
      <c r="Q200" t="s">
        <v>1437</v>
      </c>
      <c r="R200" t="s">
        <v>1926</v>
      </c>
      <c r="S200" t="s">
        <v>1889</v>
      </c>
      <c r="T200" t="s">
        <v>1477</v>
      </c>
      <c r="U200" t="s">
        <v>1437</v>
      </c>
      <c r="V200" t="s">
        <v>679</v>
      </c>
      <c r="W200" s="23" t="s">
        <v>1336</v>
      </c>
      <c r="X200" t="s">
        <v>1451</v>
      </c>
      <c r="Y200" t="s">
        <v>1452</v>
      </c>
      <c r="Z200" t="s">
        <v>1453</v>
      </c>
      <c r="AA200" s="23">
        <v>700</v>
      </c>
      <c r="AB200">
        <f>VLOOKUP(V200,自助退!C:F,4,FALSE)</f>
        <v>700</v>
      </c>
      <c r="AC200" t="str">
        <f t="shared" si="3"/>
        <v/>
      </c>
      <c r="AD200" t="str">
        <f>VLOOKUP(V200,自助退!C:I,7,FALSE)</f>
        <v>7</v>
      </c>
    </row>
    <row r="201" spans="1:30" ht="13.5" customHeight="1">
      <c r="A201"/>
      <c r="B201" t="s">
        <v>1437</v>
      </c>
      <c r="C201" t="s">
        <v>1437</v>
      </c>
      <c r="D201" t="s">
        <v>1438</v>
      </c>
      <c r="E201" t="s">
        <v>1439</v>
      </c>
      <c r="F201" t="s">
        <v>1929</v>
      </c>
      <c r="G201" t="s">
        <v>1441</v>
      </c>
      <c r="H201" t="s">
        <v>1930</v>
      </c>
      <c r="I201" t="s">
        <v>1443</v>
      </c>
      <c r="J201" t="s">
        <v>1522</v>
      </c>
      <c r="K201" t="s">
        <v>684</v>
      </c>
      <c r="L201" t="s">
        <v>1445</v>
      </c>
      <c r="M201" t="s">
        <v>1446</v>
      </c>
      <c r="N201" t="s">
        <v>1447</v>
      </c>
      <c r="O201" t="s">
        <v>1889</v>
      </c>
      <c r="P201" t="s">
        <v>1449</v>
      </c>
      <c r="Q201" t="s">
        <v>1437</v>
      </c>
      <c r="R201" t="s">
        <v>1929</v>
      </c>
      <c r="S201" t="s">
        <v>1889</v>
      </c>
      <c r="T201" t="s">
        <v>1523</v>
      </c>
      <c r="U201" t="s">
        <v>1437</v>
      </c>
      <c r="V201" t="s">
        <v>682</v>
      </c>
      <c r="W201" s="23" t="s">
        <v>1338</v>
      </c>
      <c r="X201" t="s">
        <v>1451</v>
      </c>
      <c r="Y201" t="s">
        <v>1452</v>
      </c>
      <c r="Z201" t="s">
        <v>1453</v>
      </c>
      <c r="AA201" s="23">
        <v>1268</v>
      </c>
      <c r="AB201">
        <f>VLOOKUP(V201,自助退!C:F,4,FALSE)</f>
        <v>1268</v>
      </c>
      <c r="AC201" t="str">
        <f t="shared" si="3"/>
        <v/>
      </c>
      <c r="AD201" t="str">
        <f>VLOOKUP(V201,自助退!C:I,7,FALSE)</f>
        <v>7</v>
      </c>
    </row>
    <row r="202" spans="1:30" ht="13.5" customHeight="1">
      <c r="A202"/>
      <c r="B202" t="s">
        <v>1437</v>
      </c>
      <c r="C202" t="s">
        <v>1437</v>
      </c>
      <c r="D202" t="s">
        <v>1438</v>
      </c>
      <c r="E202" t="s">
        <v>1439</v>
      </c>
      <c r="F202" t="s">
        <v>1931</v>
      </c>
      <c r="G202" t="s">
        <v>1441</v>
      </c>
      <c r="H202" t="s">
        <v>1930</v>
      </c>
      <c r="I202" t="s">
        <v>1443</v>
      </c>
      <c r="J202" t="s">
        <v>1522</v>
      </c>
      <c r="K202" t="s">
        <v>687</v>
      </c>
      <c r="L202" t="s">
        <v>1445</v>
      </c>
      <c r="M202" t="s">
        <v>1498</v>
      </c>
      <c r="N202" t="s">
        <v>1447</v>
      </c>
      <c r="O202" t="s">
        <v>1889</v>
      </c>
      <c r="P202" t="s">
        <v>1449</v>
      </c>
      <c r="Q202" t="s">
        <v>1437</v>
      </c>
      <c r="R202" t="s">
        <v>1931</v>
      </c>
      <c r="S202" t="s">
        <v>1889</v>
      </c>
      <c r="T202" t="s">
        <v>1523</v>
      </c>
      <c r="U202" t="s">
        <v>1437</v>
      </c>
      <c r="V202" t="s">
        <v>685</v>
      </c>
      <c r="W202" s="23" t="s">
        <v>1340</v>
      </c>
      <c r="X202" t="s">
        <v>1451</v>
      </c>
      <c r="Y202" t="s">
        <v>1499</v>
      </c>
      <c r="Z202" t="s">
        <v>1500</v>
      </c>
      <c r="AA202" s="23">
        <v>1694</v>
      </c>
      <c r="AB202">
        <f>VLOOKUP(V202,自助退!C:F,4,FALSE)</f>
        <v>1694</v>
      </c>
      <c r="AC202" t="str">
        <f t="shared" si="3"/>
        <v/>
      </c>
      <c r="AD202" t="str">
        <f>VLOOKUP(V202,自助退!C:I,7,FALSE)</f>
        <v>7</v>
      </c>
    </row>
    <row r="203" spans="1:30" ht="13.5" customHeight="1">
      <c r="A203"/>
      <c r="B203" t="s">
        <v>1437</v>
      </c>
      <c r="C203" t="s">
        <v>1437</v>
      </c>
      <c r="D203" t="s">
        <v>1438</v>
      </c>
      <c r="E203" t="s">
        <v>1439</v>
      </c>
      <c r="F203" t="s">
        <v>1932</v>
      </c>
      <c r="G203" t="s">
        <v>1441</v>
      </c>
      <c r="H203" t="s">
        <v>1933</v>
      </c>
      <c r="I203" t="s">
        <v>1443</v>
      </c>
      <c r="J203" t="s">
        <v>1522</v>
      </c>
      <c r="K203" t="s">
        <v>690</v>
      </c>
      <c r="L203" t="s">
        <v>1445</v>
      </c>
      <c r="M203" t="s">
        <v>1498</v>
      </c>
      <c r="N203" t="s">
        <v>1447</v>
      </c>
      <c r="O203" t="s">
        <v>1889</v>
      </c>
      <c r="P203" t="s">
        <v>1449</v>
      </c>
      <c r="Q203" t="s">
        <v>1437</v>
      </c>
      <c r="R203" t="s">
        <v>1932</v>
      </c>
      <c r="S203" t="s">
        <v>1889</v>
      </c>
      <c r="T203" t="s">
        <v>1523</v>
      </c>
      <c r="U203" t="s">
        <v>1437</v>
      </c>
      <c r="V203" t="s">
        <v>688</v>
      </c>
      <c r="W203" s="23" t="s">
        <v>1342</v>
      </c>
      <c r="X203" t="s">
        <v>1451</v>
      </c>
      <c r="Y203" t="s">
        <v>1499</v>
      </c>
      <c r="Z203" t="s">
        <v>1500</v>
      </c>
      <c r="AA203" s="23">
        <v>600</v>
      </c>
      <c r="AB203">
        <f>VLOOKUP(V203,自助退!C:F,4,FALSE)</f>
        <v>600</v>
      </c>
      <c r="AC203" t="str">
        <f t="shared" si="3"/>
        <v/>
      </c>
      <c r="AD203" t="str">
        <f>VLOOKUP(V203,自助退!C:I,7,FALSE)</f>
        <v>7</v>
      </c>
    </row>
    <row r="204" spans="1:30" ht="13.5" customHeight="1">
      <c r="A204"/>
      <c r="B204" t="s">
        <v>1437</v>
      </c>
      <c r="C204" t="s">
        <v>1437</v>
      </c>
      <c r="D204" t="s">
        <v>1438</v>
      </c>
      <c r="E204" t="s">
        <v>1439</v>
      </c>
      <c r="F204" t="s">
        <v>1934</v>
      </c>
      <c r="G204" t="s">
        <v>1441</v>
      </c>
      <c r="H204" t="s">
        <v>1935</v>
      </c>
      <c r="I204" t="s">
        <v>1505</v>
      </c>
      <c r="J204" t="s">
        <v>1689</v>
      </c>
      <c r="K204" t="s">
        <v>693</v>
      </c>
      <c r="L204" t="s">
        <v>1445</v>
      </c>
      <c r="M204" t="s">
        <v>1498</v>
      </c>
      <c r="N204" t="s">
        <v>1447</v>
      </c>
      <c r="O204" t="s">
        <v>1889</v>
      </c>
      <c r="P204" t="s">
        <v>1449</v>
      </c>
      <c r="Q204" t="s">
        <v>1437</v>
      </c>
      <c r="R204" t="s">
        <v>1934</v>
      </c>
      <c r="S204" t="s">
        <v>1889</v>
      </c>
      <c r="T204" t="s">
        <v>1691</v>
      </c>
      <c r="U204" t="s">
        <v>1437</v>
      </c>
      <c r="V204" t="s">
        <v>691</v>
      </c>
      <c r="W204" s="23" t="s">
        <v>1344</v>
      </c>
      <c r="X204" t="s">
        <v>1451</v>
      </c>
      <c r="Y204" t="s">
        <v>1499</v>
      </c>
      <c r="Z204" t="s">
        <v>1500</v>
      </c>
      <c r="AA204" s="23">
        <v>2000</v>
      </c>
      <c r="AB204">
        <f>VLOOKUP(V204,自助退!C:F,4,FALSE)</f>
        <v>2000</v>
      </c>
      <c r="AC204" t="str">
        <f t="shared" si="3"/>
        <v/>
      </c>
      <c r="AD204" t="str">
        <f>VLOOKUP(V204,自助退!C:I,7,FALSE)</f>
        <v>7</v>
      </c>
    </row>
    <row r="205" spans="1:30" ht="13.5" customHeight="1">
      <c r="A205"/>
      <c r="B205" t="s">
        <v>1437</v>
      </c>
      <c r="C205" t="s">
        <v>1437</v>
      </c>
      <c r="D205" t="s">
        <v>1438</v>
      </c>
      <c r="E205" t="s">
        <v>1439</v>
      </c>
      <c r="F205" t="s">
        <v>1936</v>
      </c>
      <c r="G205" t="s">
        <v>1441</v>
      </c>
      <c r="H205" t="s">
        <v>1937</v>
      </c>
      <c r="I205" t="s">
        <v>1459</v>
      </c>
      <c r="J205" t="s">
        <v>10</v>
      </c>
      <c r="K205" t="s">
        <v>1938</v>
      </c>
      <c r="L205" t="s">
        <v>1445</v>
      </c>
      <c r="M205" t="s">
        <v>1498</v>
      </c>
      <c r="N205" t="s">
        <v>1447</v>
      </c>
      <c r="O205" t="s">
        <v>1889</v>
      </c>
      <c r="P205" t="s">
        <v>1449</v>
      </c>
      <c r="Q205" t="s">
        <v>1437</v>
      </c>
      <c r="R205" t="s">
        <v>1936</v>
      </c>
      <c r="S205" t="s">
        <v>1889</v>
      </c>
      <c r="T205" t="s">
        <v>1461</v>
      </c>
      <c r="U205" t="s">
        <v>1437</v>
      </c>
      <c r="V205" t="s">
        <v>694</v>
      </c>
      <c r="W205" s="23" t="s">
        <v>1346</v>
      </c>
      <c r="X205" t="s">
        <v>1451</v>
      </c>
      <c r="Y205" t="s">
        <v>1499</v>
      </c>
      <c r="Z205" t="s">
        <v>1500</v>
      </c>
      <c r="AA205" s="23">
        <v>1556</v>
      </c>
      <c r="AB205">
        <f>VLOOKUP(V205,自助退!C:F,4,FALSE)</f>
        <v>1556</v>
      </c>
      <c r="AC205" t="str">
        <f t="shared" si="3"/>
        <v/>
      </c>
      <c r="AD205" t="str">
        <f>VLOOKUP(V205,自助退!C:I,7,FALSE)</f>
        <v>7</v>
      </c>
    </row>
    <row r="206" spans="1:30" ht="13.5" customHeight="1">
      <c r="A206"/>
      <c r="B206" t="s">
        <v>1437</v>
      </c>
      <c r="C206" t="s">
        <v>1437</v>
      </c>
      <c r="D206" t="s">
        <v>1438</v>
      </c>
      <c r="E206" t="s">
        <v>1439</v>
      </c>
      <c r="F206" t="s">
        <v>1939</v>
      </c>
      <c r="G206" t="s">
        <v>1441</v>
      </c>
      <c r="H206" t="s">
        <v>1940</v>
      </c>
      <c r="I206" t="s">
        <v>1443</v>
      </c>
      <c r="J206" t="s">
        <v>1476</v>
      </c>
      <c r="K206" t="s">
        <v>699</v>
      </c>
      <c r="L206" t="s">
        <v>1445</v>
      </c>
      <c r="M206" t="s">
        <v>1446</v>
      </c>
      <c r="N206" t="s">
        <v>1447</v>
      </c>
      <c r="O206" t="s">
        <v>1889</v>
      </c>
      <c r="P206" t="s">
        <v>1449</v>
      </c>
      <c r="Q206" t="s">
        <v>1437</v>
      </c>
      <c r="R206" t="s">
        <v>1939</v>
      </c>
      <c r="S206" t="s">
        <v>1889</v>
      </c>
      <c r="T206" t="s">
        <v>1477</v>
      </c>
      <c r="U206" t="s">
        <v>1437</v>
      </c>
      <c r="V206" t="s">
        <v>697</v>
      </c>
      <c r="W206" s="23" t="s">
        <v>1348</v>
      </c>
      <c r="X206" t="s">
        <v>1451</v>
      </c>
      <c r="Y206" t="s">
        <v>1452</v>
      </c>
      <c r="Z206" t="s">
        <v>1453</v>
      </c>
      <c r="AA206" s="23">
        <v>996</v>
      </c>
      <c r="AB206">
        <f>VLOOKUP(V206,自助退!C:F,4,FALSE)</f>
        <v>996</v>
      </c>
      <c r="AC206" t="str">
        <f t="shared" si="3"/>
        <v/>
      </c>
      <c r="AD206" t="str">
        <f>VLOOKUP(V206,自助退!C:I,7,FALSE)</f>
        <v>7</v>
      </c>
    </row>
    <row r="207" spans="1:30" ht="13.5" customHeight="1">
      <c r="A207"/>
      <c r="B207" t="s">
        <v>1437</v>
      </c>
      <c r="C207" t="s">
        <v>1437</v>
      </c>
      <c r="D207" t="s">
        <v>1438</v>
      </c>
      <c r="E207" t="s">
        <v>1439</v>
      </c>
      <c r="F207" t="s">
        <v>1941</v>
      </c>
      <c r="G207" t="s">
        <v>1441</v>
      </c>
      <c r="H207" t="s">
        <v>1942</v>
      </c>
      <c r="I207" t="s">
        <v>1443</v>
      </c>
      <c r="J207" t="s">
        <v>1476</v>
      </c>
      <c r="K207" t="s">
        <v>702</v>
      </c>
      <c r="L207" t="s">
        <v>1445</v>
      </c>
      <c r="M207" t="s">
        <v>1446</v>
      </c>
      <c r="N207" t="s">
        <v>1447</v>
      </c>
      <c r="O207" t="s">
        <v>1889</v>
      </c>
      <c r="P207" t="s">
        <v>1449</v>
      </c>
      <c r="Q207" t="s">
        <v>1437</v>
      </c>
      <c r="R207" t="s">
        <v>1941</v>
      </c>
      <c r="S207" t="s">
        <v>1889</v>
      </c>
      <c r="T207" t="s">
        <v>1477</v>
      </c>
      <c r="U207" t="s">
        <v>1437</v>
      </c>
      <c r="V207" t="s">
        <v>700</v>
      </c>
      <c r="W207" s="23" t="s">
        <v>1350</v>
      </c>
      <c r="X207" t="s">
        <v>1451</v>
      </c>
      <c r="Y207" t="s">
        <v>1452</v>
      </c>
      <c r="Z207" t="s">
        <v>1453</v>
      </c>
      <c r="AA207" s="23">
        <v>65</v>
      </c>
      <c r="AB207">
        <f>VLOOKUP(V207,自助退!C:F,4,FALSE)</f>
        <v>65</v>
      </c>
      <c r="AC207" t="str">
        <f t="shared" si="3"/>
        <v/>
      </c>
      <c r="AD207" t="str">
        <f>VLOOKUP(V207,自助退!C:I,7,FALSE)</f>
        <v>7</v>
      </c>
    </row>
    <row r="208" spans="1:30" ht="13.5" customHeight="1">
      <c r="A208"/>
      <c r="B208" t="s">
        <v>1437</v>
      </c>
      <c r="C208" t="s">
        <v>1437</v>
      </c>
      <c r="D208" t="s">
        <v>1438</v>
      </c>
      <c r="E208" t="s">
        <v>1439</v>
      </c>
      <c r="F208" t="s">
        <v>1943</v>
      </c>
      <c r="G208" t="s">
        <v>1441</v>
      </c>
      <c r="H208" t="s">
        <v>1944</v>
      </c>
      <c r="I208" t="s">
        <v>1443</v>
      </c>
      <c r="J208" t="s">
        <v>1480</v>
      </c>
      <c r="K208" t="s">
        <v>705</v>
      </c>
      <c r="L208" t="s">
        <v>1445</v>
      </c>
      <c r="M208" t="s">
        <v>1498</v>
      </c>
      <c r="N208" t="s">
        <v>1447</v>
      </c>
      <c r="O208" t="s">
        <v>1889</v>
      </c>
      <c r="P208" t="s">
        <v>1449</v>
      </c>
      <c r="Q208" t="s">
        <v>1437</v>
      </c>
      <c r="R208" t="s">
        <v>1943</v>
      </c>
      <c r="S208" t="s">
        <v>1889</v>
      </c>
      <c r="T208" t="s">
        <v>1481</v>
      </c>
      <c r="U208" t="s">
        <v>1437</v>
      </c>
      <c r="V208" t="s">
        <v>703</v>
      </c>
      <c r="W208" s="23" t="s">
        <v>1352</v>
      </c>
      <c r="X208" t="s">
        <v>1451</v>
      </c>
      <c r="Y208" t="s">
        <v>1499</v>
      </c>
      <c r="Z208" t="s">
        <v>1500</v>
      </c>
      <c r="AA208" s="23">
        <v>1000</v>
      </c>
      <c r="AB208">
        <f>VLOOKUP(V208,自助退!C:F,4,FALSE)</f>
        <v>1000</v>
      </c>
      <c r="AC208" t="str">
        <f t="shared" si="3"/>
        <v/>
      </c>
      <c r="AD208" t="str">
        <f>VLOOKUP(V208,自助退!C:I,7,FALSE)</f>
        <v>7</v>
      </c>
    </row>
    <row r="209" spans="1:30" ht="13.5" customHeight="1">
      <c r="A209"/>
      <c r="B209" t="s">
        <v>1437</v>
      </c>
      <c r="C209" t="s">
        <v>1437</v>
      </c>
      <c r="D209" t="s">
        <v>1438</v>
      </c>
      <c r="E209" t="s">
        <v>1439</v>
      </c>
      <c r="F209" t="s">
        <v>1943</v>
      </c>
      <c r="G209" t="s">
        <v>1441</v>
      </c>
      <c r="H209" t="s">
        <v>1944</v>
      </c>
      <c r="I209" t="s">
        <v>1443</v>
      </c>
      <c r="J209" t="s">
        <v>1480</v>
      </c>
      <c r="K209" t="s">
        <v>705</v>
      </c>
      <c r="L209" t="s">
        <v>1445</v>
      </c>
      <c r="M209" t="s">
        <v>1498</v>
      </c>
      <c r="N209" t="s">
        <v>1447</v>
      </c>
      <c r="O209" t="s">
        <v>1889</v>
      </c>
      <c r="P209" t="s">
        <v>1449</v>
      </c>
      <c r="Q209" t="s">
        <v>1437</v>
      </c>
      <c r="R209" t="s">
        <v>1943</v>
      </c>
      <c r="S209" t="s">
        <v>1889</v>
      </c>
      <c r="T209" t="s">
        <v>1481</v>
      </c>
      <c r="U209" t="s">
        <v>1437</v>
      </c>
      <c r="V209" t="s">
        <v>706</v>
      </c>
      <c r="W209" s="23" t="s">
        <v>1354</v>
      </c>
      <c r="X209" t="s">
        <v>1451</v>
      </c>
      <c r="Y209" t="s">
        <v>1499</v>
      </c>
      <c r="Z209" t="s">
        <v>1500</v>
      </c>
      <c r="AA209" s="23">
        <v>1000</v>
      </c>
      <c r="AB209">
        <f>VLOOKUP(V209,自助退!C:F,4,FALSE)</f>
        <v>1000</v>
      </c>
      <c r="AC209" t="str">
        <f t="shared" si="3"/>
        <v/>
      </c>
      <c r="AD209" t="str">
        <f>VLOOKUP(V209,自助退!C:I,7,FALSE)</f>
        <v>7</v>
      </c>
    </row>
    <row r="210" spans="1:30" ht="13.5" customHeight="1">
      <c r="A210"/>
      <c r="B210" t="s">
        <v>1437</v>
      </c>
      <c r="C210" t="s">
        <v>1437</v>
      </c>
      <c r="D210" t="s">
        <v>1438</v>
      </c>
      <c r="E210" t="s">
        <v>1439</v>
      </c>
      <c r="F210" t="s">
        <v>1945</v>
      </c>
      <c r="G210" t="s">
        <v>1441</v>
      </c>
      <c r="H210" t="s">
        <v>1944</v>
      </c>
      <c r="I210" t="s">
        <v>1443</v>
      </c>
      <c r="J210" t="s">
        <v>1480</v>
      </c>
      <c r="K210" t="s">
        <v>709</v>
      </c>
      <c r="L210" t="s">
        <v>1445</v>
      </c>
      <c r="M210" t="s">
        <v>1498</v>
      </c>
      <c r="N210" t="s">
        <v>1447</v>
      </c>
      <c r="O210" t="s">
        <v>1889</v>
      </c>
      <c r="P210" t="s">
        <v>1449</v>
      </c>
      <c r="Q210" t="s">
        <v>1437</v>
      </c>
      <c r="R210" t="s">
        <v>1945</v>
      </c>
      <c r="S210" t="s">
        <v>1889</v>
      </c>
      <c r="T210" t="s">
        <v>1481</v>
      </c>
      <c r="U210" t="s">
        <v>1437</v>
      </c>
      <c r="V210" t="s">
        <v>707</v>
      </c>
      <c r="W210" s="23" t="s">
        <v>1356</v>
      </c>
      <c r="X210" t="s">
        <v>1451</v>
      </c>
      <c r="Y210" t="s">
        <v>1499</v>
      </c>
      <c r="Z210" t="s">
        <v>1500</v>
      </c>
      <c r="AA210" s="23">
        <v>1000</v>
      </c>
      <c r="AB210">
        <f>VLOOKUP(V210,自助退!C:F,4,FALSE)</f>
        <v>1000</v>
      </c>
      <c r="AC210" t="str">
        <f t="shared" si="3"/>
        <v/>
      </c>
      <c r="AD210" t="str">
        <f>VLOOKUP(V210,自助退!C:I,7,FALSE)</f>
        <v>7</v>
      </c>
    </row>
    <row r="211" spans="1:30" ht="13.5" customHeight="1">
      <c r="A211"/>
      <c r="B211" t="s">
        <v>1437</v>
      </c>
      <c r="C211" t="s">
        <v>1437</v>
      </c>
      <c r="D211" t="s">
        <v>1438</v>
      </c>
      <c r="E211" t="s">
        <v>1439</v>
      </c>
      <c r="F211" t="s">
        <v>1945</v>
      </c>
      <c r="G211" t="s">
        <v>1441</v>
      </c>
      <c r="H211" t="s">
        <v>1944</v>
      </c>
      <c r="I211" t="s">
        <v>1443</v>
      </c>
      <c r="J211" t="s">
        <v>1480</v>
      </c>
      <c r="K211" t="s">
        <v>709</v>
      </c>
      <c r="L211" t="s">
        <v>1445</v>
      </c>
      <c r="M211" t="s">
        <v>1498</v>
      </c>
      <c r="N211" t="s">
        <v>1447</v>
      </c>
      <c r="O211" t="s">
        <v>1889</v>
      </c>
      <c r="P211" t="s">
        <v>1449</v>
      </c>
      <c r="Q211" t="s">
        <v>1437</v>
      </c>
      <c r="R211" t="s">
        <v>1945</v>
      </c>
      <c r="S211" t="s">
        <v>1889</v>
      </c>
      <c r="T211" t="s">
        <v>1481</v>
      </c>
      <c r="U211" t="s">
        <v>1437</v>
      </c>
      <c r="V211" t="s">
        <v>710</v>
      </c>
      <c r="W211" s="23" t="s">
        <v>1358</v>
      </c>
      <c r="X211" t="s">
        <v>1451</v>
      </c>
      <c r="Y211" t="s">
        <v>1499</v>
      </c>
      <c r="Z211" t="s">
        <v>1500</v>
      </c>
      <c r="AA211" s="23">
        <v>1000</v>
      </c>
      <c r="AB211">
        <f>VLOOKUP(V211,自助退!C:F,4,FALSE)</f>
        <v>1000</v>
      </c>
      <c r="AC211" t="str">
        <f t="shared" si="3"/>
        <v/>
      </c>
      <c r="AD211" t="str">
        <f>VLOOKUP(V211,自助退!C:I,7,FALSE)</f>
        <v>7</v>
      </c>
    </row>
    <row r="212" spans="1:30" ht="13.5" customHeight="1">
      <c r="A212"/>
      <c r="B212" t="s">
        <v>1437</v>
      </c>
      <c r="C212" t="s">
        <v>1437</v>
      </c>
      <c r="D212" t="s">
        <v>1438</v>
      </c>
      <c r="E212" t="s">
        <v>1439</v>
      </c>
      <c r="F212" t="s">
        <v>1946</v>
      </c>
      <c r="G212" t="s">
        <v>1441</v>
      </c>
      <c r="H212" t="s">
        <v>1947</v>
      </c>
      <c r="I212" t="s">
        <v>1443</v>
      </c>
      <c r="J212" t="s">
        <v>1464</v>
      </c>
      <c r="K212" t="s">
        <v>1948</v>
      </c>
      <c r="L212" t="s">
        <v>1445</v>
      </c>
      <c r="M212" t="s">
        <v>1446</v>
      </c>
      <c r="N212" t="s">
        <v>1447</v>
      </c>
      <c r="O212" t="s">
        <v>1889</v>
      </c>
      <c r="P212" t="s">
        <v>1449</v>
      </c>
      <c r="Q212" t="s">
        <v>1437</v>
      </c>
      <c r="R212" t="s">
        <v>1946</v>
      </c>
      <c r="S212" t="s">
        <v>1889</v>
      </c>
      <c r="T212" t="s">
        <v>1466</v>
      </c>
      <c r="U212" t="s">
        <v>1437</v>
      </c>
      <c r="V212" t="s">
        <v>711</v>
      </c>
      <c r="W212" s="23" t="s">
        <v>1360</v>
      </c>
      <c r="X212" t="s">
        <v>1451</v>
      </c>
      <c r="Y212" t="s">
        <v>1452</v>
      </c>
      <c r="Z212" t="s">
        <v>1453</v>
      </c>
      <c r="AA212" s="23">
        <v>61</v>
      </c>
      <c r="AB212">
        <f>VLOOKUP(V212,自助退!C:F,4,FALSE)</f>
        <v>61</v>
      </c>
      <c r="AC212" t="str">
        <f t="shared" si="3"/>
        <v/>
      </c>
      <c r="AD212" t="str">
        <f>VLOOKUP(V212,自助退!C:I,7,FALSE)</f>
        <v>7</v>
      </c>
    </row>
    <row r="213" spans="1:30" ht="13.5" customHeight="1">
      <c r="A213"/>
      <c r="B213" t="s">
        <v>1437</v>
      </c>
      <c r="C213" t="s">
        <v>1437</v>
      </c>
      <c r="D213" t="s">
        <v>1438</v>
      </c>
      <c r="E213" t="s">
        <v>1439</v>
      </c>
      <c r="F213" t="s">
        <v>1949</v>
      </c>
      <c r="G213" t="s">
        <v>1441</v>
      </c>
      <c r="H213" t="s">
        <v>1950</v>
      </c>
      <c r="I213" t="s">
        <v>1443</v>
      </c>
      <c r="J213" t="s">
        <v>1522</v>
      </c>
      <c r="K213" t="s">
        <v>716</v>
      </c>
      <c r="L213" t="s">
        <v>1445</v>
      </c>
      <c r="M213" t="s">
        <v>1446</v>
      </c>
      <c r="N213" t="s">
        <v>1447</v>
      </c>
      <c r="O213" t="s">
        <v>1889</v>
      </c>
      <c r="P213" t="s">
        <v>1449</v>
      </c>
      <c r="Q213" t="s">
        <v>1437</v>
      </c>
      <c r="R213" t="s">
        <v>1949</v>
      </c>
      <c r="S213" t="s">
        <v>1889</v>
      </c>
      <c r="T213" t="s">
        <v>1523</v>
      </c>
      <c r="U213" t="s">
        <v>1437</v>
      </c>
      <c r="V213" t="s">
        <v>714</v>
      </c>
      <c r="W213" s="23" t="s">
        <v>1362</v>
      </c>
      <c r="X213" t="s">
        <v>1451</v>
      </c>
      <c r="Y213" t="s">
        <v>1452</v>
      </c>
      <c r="Z213" t="s">
        <v>1453</v>
      </c>
      <c r="AA213" s="23">
        <v>1004</v>
      </c>
      <c r="AB213">
        <f>VLOOKUP(V213,自助退!C:F,4,FALSE)</f>
        <v>1004</v>
      </c>
      <c r="AC213" t="str">
        <f t="shared" si="3"/>
        <v/>
      </c>
      <c r="AD213" t="str">
        <f>VLOOKUP(V213,自助退!C:I,7,FALSE)</f>
        <v>7</v>
      </c>
    </row>
    <row r="214" spans="1:30" ht="13.5" customHeight="1">
      <c r="A214"/>
      <c r="B214" t="s">
        <v>1437</v>
      </c>
      <c r="C214" t="s">
        <v>1437</v>
      </c>
      <c r="D214" t="s">
        <v>1438</v>
      </c>
      <c r="E214" t="s">
        <v>1439</v>
      </c>
      <c r="F214" t="s">
        <v>1951</v>
      </c>
      <c r="G214" t="s">
        <v>1441</v>
      </c>
      <c r="H214" t="s">
        <v>1952</v>
      </c>
      <c r="I214" t="s">
        <v>1443</v>
      </c>
      <c r="J214" t="s">
        <v>1522</v>
      </c>
      <c r="K214" t="s">
        <v>1953</v>
      </c>
      <c r="L214" t="s">
        <v>1445</v>
      </c>
      <c r="M214" t="s">
        <v>1446</v>
      </c>
      <c r="N214" t="s">
        <v>1447</v>
      </c>
      <c r="O214" t="s">
        <v>1889</v>
      </c>
      <c r="P214" t="s">
        <v>1449</v>
      </c>
      <c r="Q214" t="s">
        <v>1437</v>
      </c>
      <c r="R214" t="s">
        <v>1951</v>
      </c>
      <c r="S214" t="s">
        <v>1889</v>
      </c>
      <c r="T214" t="s">
        <v>1523</v>
      </c>
      <c r="U214" t="s">
        <v>1437</v>
      </c>
      <c r="V214" t="s">
        <v>717</v>
      </c>
      <c r="W214" s="23" t="s">
        <v>1364</v>
      </c>
      <c r="X214" t="s">
        <v>1451</v>
      </c>
      <c r="Y214" t="s">
        <v>1452</v>
      </c>
      <c r="Z214" t="s">
        <v>1453</v>
      </c>
      <c r="AA214" s="23">
        <v>530</v>
      </c>
      <c r="AB214">
        <f>VLOOKUP(V214,自助退!C:F,4,FALSE)</f>
        <v>530</v>
      </c>
      <c r="AC214" t="str">
        <f t="shared" si="3"/>
        <v/>
      </c>
      <c r="AD214" t="str">
        <f>VLOOKUP(V214,自助退!C:I,7,FALSE)</f>
        <v>7</v>
      </c>
    </row>
    <row r="215" spans="1:30" ht="13.5" customHeight="1">
      <c r="A215"/>
      <c r="B215" t="s">
        <v>1437</v>
      </c>
      <c r="C215" t="s">
        <v>1437</v>
      </c>
      <c r="D215" t="s">
        <v>1438</v>
      </c>
      <c r="E215" t="s">
        <v>1439</v>
      </c>
      <c r="F215" t="s">
        <v>1954</v>
      </c>
      <c r="G215" t="s">
        <v>1441</v>
      </c>
      <c r="H215" t="s">
        <v>1955</v>
      </c>
      <c r="I215" t="s">
        <v>1459</v>
      </c>
      <c r="J215" t="s">
        <v>1510</v>
      </c>
      <c r="K215" t="s">
        <v>722</v>
      </c>
      <c r="L215" t="s">
        <v>1445</v>
      </c>
      <c r="M215" t="s">
        <v>1498</v>
      </c>
      <c r="N215" t="s">
        <v>1447</v>
      </c>
      <c r="O215" t="s">
        <v>1889</v>
      </c>
      <c r="P215" t="s">
        <v>1449</v>
      </c>
      <c r="Q215" t="s">
        <v>1437</v>
      </c>
      <c r="R215" t="s">
        <v>1954</v>
      </c>
      <c r="S215" t="s">
        <v>1889</v>
      </c>
      <c r="T215" t="s">
        <v>1512</v>
      </c>
      <c r="U215" t="s">
        <v>1437</v>
      </c>
      <c r="V215" t="s">
        <v>720</v>
      </c>
      <c r="W215" s="23" t="s">
        <v>1366</v>
      </c>
      <c r="X215" t="s">
        <v>1451</v>
      </c>
      <c r="Y215" t="s">
        <v>1499</v>
      </c>
      <c r="Z215" t="s">
        <v>1500</v>
      </c>
      <c r="AA215" s="23">
        <v>1000</v>
      </c>
      <c r="AB215">
        <f>VLOOKUP(V215,自助退!C:F,4,FALSE)</f>
        <v>1000</v>
      </c>
      <c r="AC215" t="str">
        <f t="shared" si="3"/>
        <v/>
      </c>
      <c r="AD215" t="str">
        <f>VLOOKUP(V215,自助退!C:I,7,FALSE)</f>
        <v>7</v>
      </c>
    </row>
    <row r="216" spans="1:30" ht="13.5" customHeight="1">
      <c r="A216"/>
      <c r="B216" t="s">
        <v>1437</v>
      </c>
      <c r="C216" t="s">
        <v>1437</v>
      </c>
      <c r="D216" t="s">
        <v>1438</v>
      </c>
      <c r="E216" t="s">
        <v>1439</v>
      </c>
      <c r="F216" t="s">
        <v>1956</v>
      </c>
      <c r="G216" t="s">
        <v>1441</v>
      </c>
      <c r="H216" t="s">
        <v>1955</v>
      </c>
      <c r="I216" t="s">
        <v>1459</v>
      </c>
      <c r="J216" t="s">
        <v>1510</v>
      </c>
      <c r="K216" t="s">
        <v>722</v>
      </c>
      <c r="L216" t="s">
        <v>1445</v>
      </c>
      <c r="M216" t="s">
        <v>1498</v>
      </c>
      <c r="N216" t="s">
        <v>1447</v>
      </c>
      <c r="O216" t="s">
        <v>1889</v>
      </c>
      <c r="P216" t="s">
        <v>1449</v>
      </c>
      <c r="Q216" t="s">
        <v>1437</v>
      </c>
      <c r="R216" t="s">
        <v>1956</v>
      </c>
      <c r="S216" t="s">
        <v>1889</v>
      </c>
      <c r="T216" t="s">
        <v>1512</v>
      </c>
      <c r="U216" t="s">
        <v>1437</v>
      </c>
      <c r="V216" t="s">
        <v>723</v>
      </c>
      <c r="W216" s="23" t="s">
        <v>1368</v>
      </c>
      <c r="X216" t="s">
        <v>1451</v>
      </c>
      <c r="Y216" t="s">
        <v>1499</v>
      </c>
      <c r="Z216" t="s">
        <v>1500</v>
      </c>
      <c r="AA216" s="23">
        <v>200</v>
      </c>
      <c r="AB216">
        <f>VLOOKUP(V216,自助退!C:F,4,FALSE)</f>
        <v>200</v>
      </c>
      <c r="AC216" t="str">
        <f t="shared" si="3"/>
        <v/>
      </c>
      <c r="AD216" t="str">
        <f>VLOOKUP(V216,自助退!C:I,7,FALSE)</f>
        <v>7</v>
      </c>
    </row>
    <row r="217" spans="1:30" ht="13.5" customHeight="1">
      <c r="A217"/>
      <c r="B217" t="s">
        <v>1437</v>
      </c>
      <c r="C217" t="s">
        <v>1437</v>
      </c>
      <c r="D217" t="s">
        <v>1438</v>
      </c>
      <c r="E217" t="s">
        <v>1439</v>
      </c>
      <c r="F217" t="s">
        <v>1957</v>
      </c>
      <c r="G217" t="s">
        <v>1441</v>
      </c>
      <c r="H217" t="s">
        <v>1958</v>
      </c>
      <c r="I217" t="s">
        <v>1443</v>
      </c>
      <c r="J217" t="s">
        <v>1476</v>
      </c>
      <c r="K217" t="s">
        <v>1959</v>
      </c>
      <c r="L217" t="s">
        <v>1445</v>
      </c>
      <c r="M217" t="s">
        <v>1446</v>
      </c>
      <c r="N217" t="s">
        <v>1447</v>
      </c>
      <c r="O217" t="s">
        <v>1889</v>
      </c>
      <c r="P217" t="s">
        <v>1449</v>
      </c>
      <c r="Q217" t="s">
        <v>1437</v>
      </c>
      <c r="R217" t="s">
        <v>1957</v>
      </c>
      <c r="S217" t="s">
        <v>1889</v>
      </c>
      <c r="T217" t="s">
        <v>1477</v>
      </c>
      <c r="U217" t="s">
        <v>1437</v>
      </c>
      <c r="V217" t="s">
        <v>724</v>
      </c>
      <c r="W217" s="23" t="s">
        <v>1370</v>
      </c>
      <c r="X217" t="s">
        <v>1451</v>
      </c>
      <c r="Y217" t="s">
        <v>1452</v>
      </c>
      <c r="Z217" t="s">
        <v>1453</v>
      </c>
      <c r="AA217" s="23">
        <v>382</v>
      </c>
      <c r="AB217">
        <f>VLOOKUP(V217,自助退!C:F,4,FALSE)</f>
        <v>382</v>
      </c>
      <c r="AC217" t="str">
        <f t="shared" si="3"/>
        <v/>
      </c>
      <c r="AD217" t="str">
        <f>VLOOKUP(V217,自助退!C:I,7,FALSE)</f>
        <v>7</v>
      </c>
    </row>
    <row r="218" spans="1:30" ht="13.5" customHeight="1">
      <c r="A218"/>
      <c r="B218" t="s">
        <v>1437</v>
      </c>
      <c r="C218" t="s">
        <v>1437</v>
      </c>
      <c r="D218" t="s">
        <v>1438</v>
      </c>
      <c r="E218" t="s">
        <v>1439</v>
      </c>
      <c r="F218" t="s">
        <v>1960</v>
      </c>
      <c r="G218" t="s">
        <v>1441</v>
      </c>
      <c r="H218" t="s">
        <v>1961</v>
      </c>
      <c r="I218" t="s">
        <v>1443</v>
      </c>
      <c r="J218" t="s">
        <v>1480</v>
      </c>
      <c r="K218" t="s">
        <v>1962</v>
      </c>
      <c r="L218" t="s">
        <v>1445</v>
      </c>
      <c r="M218" t="s">
        <v>1446</v>
      </c>
      <c r="N218" t="s">
        <v>1447</v>
      </c>
      <c r="O218" t="s">
        <v>1889</v>
      </c>
      <c r="P218" t="s">
        <v>1449</v>
      </c>
      <c r="Q218" t="s">
        <v>1437</v>
      </c>
      <c r="R218" t="s">
        <v>1960</v>
      </c>
      <c r="S218" t="s">
        <v>1889</v>
      </c>
      <c r="T218" t="s">
        <v>1481</v>
      </c>
      <c r="U218" t="s">
        <v>1437</v>
      </c>
      <c r="V218" t="s">
        <v>727</v>
      </c>
      <c r="W218" s="23" t="s">
        <v>1375</v>
      </c>
      <c r="X218" t="s">
        <v>1451</v>
      </c>
      <c r="Y218" t="s">
        <v>1452</v>
      </c>
      <c r="Z218" t="s">
        <v>1453</v>
      </c>
      <c r="AA218" s="23">
        <v>4400</v>
      </c>
      <c r="AB218">
        <f>VLOOKUP(V218,自助退!C:F,4,FALSE)</f>
        <v>4400</v>
      </c>
      <c r="AC218" t="str">
        <f t="shared" si="3"/>
        <v/>
      </c>
      <c r="AD218" t="str">
        <f>VLOOKUP(V218,自助退!C:I,7,FALSE)</f>
        <v>7</v>
      </c>
    </row>
    <row r="219" spans="1:30" ht="13.5" customHeight="1">
      <c r="A219"/>
      <c r="B219" t="s">
        <v>1437</v>
      </c>
      <c r="C219" t="s">
        <v>1437</v>
      </c>
      <c r="D219" t="s">
        <v>1438</v>
      </c>
      <c r="E219" t="s">
        <v>1439</v>
      </c>
      <c r="F219" t="s">
        <v>1963</v>
      </c>
      <c r="G219" t="s">
        <v>1441</v>
      </c>
      <c r="H219" t="s">
        <v>1964</v>
      </c>
      <c r="I219" t="s">
        <v>1443</v>
      </c>
      <c r="J219" t="s">
        <v>1480</v>
      </c>
      <c r="K219" t="s">
        <v>121</v>
      </c>
      <c r="L219" t="s">
        <v>1445</v>
      </c>
      <c r="M219" t="s">
        <v>1446</v>
      </c>
      <c r="N219" t="s">
        <v>1447</v>
      </c>
      <c r="O219" t="s">
        <v>1889</v>
      </c>
      <c r="P219" t="s">
        <v>1449</v>
      </c>
      <c r="Q219" t="s">
        <v>1437</v>
      </c>
      <c r="R219" t="s">
        <v>1963</v>
      </c>
      <c r="S219" t="s">
        <v>1889</v>
      </c>
      <c r="T219" t="s">
        <v>1481</v>
      </c>
      <c r="U219" t="s">
        <v>1437</v>
      </c>
      <c r="V219" t="s">
        <v>730</v>
      </c>
      <c r="W219" s="23" t="s">
        <v>1381</v>
      </c>
      <c r="X219" t="s">
        <v>1451</v>
      </c>
      <c r="Y219" t="s">
        <v>1452</v>
      </c>
      <c r="Z219" t="s">
        <v>1453</v>
      </c>
      <c r="AA219" s="23">
        <v>100</v>
      </c>
      <c r="AB219">
        <f>VLOOKUP(V219,自助退!C:F,4,FALSE)</f>
        <v>100</v>
      </c>
      <c r="AC219" t="str">
        <f t="shared" si="3"/>
        <v/>
      </c>
      <c r="AD219" t="str">
        <f>VLOOKUP(V219,自助退!C:I,7,FALSE)</f>
        <v>7</v>
      </c>
    </row>
    <row r="220" spans="1:30" ht="13.5" customHeight="1">
      <c r="A220"/>
      <c r="B220" t="s">
        <v>1437</v>
      </c>
      <c r="C220" t="s">
        <v>1437</v>
      </c>
      <c r="D220" t="s">
        <v>1438</v>
      </c>
      <c r="E220" t="s">
        <v>1439</v>
      </c>
      <c r="F220" t="s">
        <v>1965</v>
      </c>
      <c r="G220" t="s">
        <v>1441</v>
      </c>
      <c r="H220" t="s">
        <v>1966</v>
      </c>
      <c r="I220" t="s">
        <v>1443</v>
      </c>
      <c r="J220" t="s">
        <v>1455</v>
      </c>
      <c r="K220" t="s">
        <v>1967</v>
      </c>
      <c r="L220" t="s">
        <v>1445</v>
      </c>
      <c r="M220" t="s">
        <v>1446</v>
      </c>
      <c r="N220" t="s">
        <v>1447</v>
      </c>
      <c r="O220" t="s">
        <v>1968</v>
      </c>
      <c r="P220" t="s">
        <v>1449</v>
      </c>
      <c r="Q220" t="s">
        <v>1437</v>
      </c>
      <c r="R220" t="s">
        <v>1965</v>
      </c>
      <c r="S220" t="s">
        <v>1968</v>
      </c>
      <c r="T220" t="s">
        <v>1456</v>
      </c>
      <c r="U220" t="s">
        <v>1437</v>
      </c>
      <c r="V220" t="s">
        <v>732</v>
      </c>
      <c r="W220" s="23" t="s">
        <v>1383</v>
      </c>
      <c r="X220" t="s">
        <v>1451</v>
      </c>
      <c r="Y220" t="s">
        <v>1452</v>
      </c>
      <c r="Z220" t="s">
        <v>1453</v>
      </c>
      <c r="AA220" s="23">
        <v>100</v>
      </c>
      <c r="AB220">
        <f>VLOOKUP(V220,自助退!C:F,4,FALSE)</f>
        <v>100</v>
      </c>
      <c r="AC220" t="str">
        <f t="shared" si="3"/>
        <v/>
      </c>
      <c r="AD220" t="str">
        <f>VLOOKUP(V220,自助退!C:I,7,FALSE)</f>
        <v>7</v>
      </c>
    </row>
    <row r="221" spans="1:30" ht="13.5" customHeight="1">
      <c r="A221"/>
      <c r="B221" t="s">
        <v>1437</v>
      </c>
      <c r="C221" t="s">
        <v>1437</v>
      </c>
      <c r="D221" t="s">
        <v>1438</v>
      </c>
      <c r="E221" t="s">
        <v>1439</v>
      </c>
      <c r="F221" t="s">
        <v>1969</v>
      </c>
      <c r="G221" t="s">
        <v>1441</v>
      </c>
      <c r="H221" t="s">
        <v>1970</v>
      </c>
      <c r="I221" t="s">
        <v>1553</v>
      </c>
      <c r="J221" t="s">
        <v>1554</v>
      </c>
      <c r="K221" t="s">
        <v>1971</v>
      </c>
      <c r="L221" t="s">
        <v>1445</v>
      </c>
      <c r="M221" t="s">
        <v>1446</v>
      </c>
      <c r="N221" t="s">
        <v>1447</v>
      </c>
      <c r="O221" t="s">
        <v>1968</v>
      </c>
      <c r="P221" t="s">
        <v>1449</v>
      </c>
      <c r="Q221" t="s">
        <v>1437</v>
      </c>
      <c r="R221" t="s">
        <v>1969</v>
      </c>
      <c r="S221" t="s">
        <v>1968</v>
      </c>
      <c r="T221" t="s">
        <v>1556</v>
      </c>
      <c r="U221" t="s">
        <v>1557</v>
      </c>
      <c r="V221" t="s">
        <v>1972</v>
      </c>
      <c r="W221" s="23" t="s">
        <v>1385</v>
      </c>
      <c r="X221" t="s">
        <v>1451</v>
      </c>
      <c r="Y221" t="s">
        <v>1452</v>
      </c>
      <c r="Z221" t="s">
        <v>1453</v>
      </c>
      <c r="AA221" s="23">
        <v>419</v>
      </c>
      <c r="AB221">
        <f>VLOOKUP(V221,自助退!C:F,4,FALSE)</f>
        <v>419</v>
      </c>
      <c r="AC221" t="str">
        <f t="shared" si="3"/>
        <v/>
      </c>
      <c r="AD221">
        <f>VLOOKUP(V221,自助退!C:I,7,FALSE)</f>
        <v>7</v>
      </c>
    </row>
    <row r="222" spans="1:30" ht="13.5" customHeight="1">
      <c r="A222"/>
      <c r="B222" t="s">
        <v>1437</v>
      </c>
      <c r="C222" t="s">
        <v>1437</v>
      </c>
      <c r="D222" t="s">
        <v>1438</v>
      </c>
      <c r="E222" t="s">
        <v>1439</v>
      </c>
      <c r="F222" t="s">
        <v>1973</v>
      </c>
      <c r="G222" t="s">
        <v>1441</v>
      </c>
      <c r="H222" t="s">
        <v>1974</v>
      </c>
      <c r="I222" t="s">
        <v>1459</v>
      </c>
      <c r="J222" t="s">
        <v>1510</v>
      </c>
      <c r="K222" t="s">
        <v>1975</v>
      </c>
      <c r="L222" t="s">
        <v>1445</v>
      </c>
      <c r="M222" t="s">
        <v>1446</v>
      </c>
      <c r="N222" t="s">
        <v>1447</v>
      </c>
      <c r="O222" t="s">
        <v>1968</v>
      </c>
      <c r="P222" t="s">
        <v>1449</v>
      </c>
      <c r="Q222" t="s">
        <v>1437</v>
      </c>
      <c r="R222" t="s">
        <v>1973</v>
      </c>
      <c r="S222" t="s">
        <v>1968</v>
      </c>
      <c r="T222" t="s">
        <v>1512</v>
      </c>
      <c r="U222" t="s">
        <v>1437</v>
      </c>
      <c r="V222" t="s">
        <v>1976</v>
      </c>
      <c r="W222" s="23" t="s">
        <v>1399</v>
      </c>
      <c r="X222" t="s">
        <v>1451</v>
      </c>
      <c r="Y222" t="s">
        <v>1452</v>
      </c>
      <c r="Z222" t="s">
        <v>1453</v>
      </c>
      <c r="AA222" s="23">
        <v>2000</v>
      </c>
      <c r="AB222">
        <f>VLOOKUP(V222,自助退!C:F,4,FALSE)</f>
        <v>2000</v>
      </c>
      <c r="AC222" t="str">
        <f t="shared" si="3"/>
        <v/>
      </c>
      <c r="AD222">
        <f>VLOOKUP(V222,自助退!C:I,7,FALSE)</f>
        <v>7</v>
      </c>
    </row>
    <row r="223" spans="1:30" ht="13.5" customHeight="1">
      <c r="A223"/>
      <c r="B223" t="s">
        <v>1437</v>
      </c>
      <c r="C223" t="s">
        <v>1437</v>
      </c>
      <c r="D223" t="s">
        <v>1438</v>
      </c>
      <c r="E223" t="s">
        <v>1439</v>
      </c>
      <c r="F223" t="s">
        <v>1977</v>
      </c>
      <c r="G223" t="s">
        <v>1441</v>
      </c>
      <c r="H223" t="s">
        <v>1978</v>
      </c>
      <c r="I223" t="s">
        <v>1443</v>
      </c>
      <c r="J223" t="s">
        <v>1522</v>
      </c>
      <c r="K223" t="s">
        <v>740</v>
      </c>
      <c r="L223" t="s">
        <v>1445</v>
      </c>
      <c r="M223" t="s">
        <v>1446</v>
      </c>
      <c r="N223" t="s">
        <v>1447</v>
      </c>
      <c r="O223" t="s">
        <v>1968</v>
      </c>
      <c r="P223" t="s">
        <v>1449</v>
      </c>
      <c r="Q223" t="s">
        <v>1437</v>
      </c>
      <c r="R223" t="s">
        <v>1977</v>
      </c>
      <c r="S223" t="s">
        <v>1968</v>
      </c>
      <c r="T223" t="s">
        <v>1523</v>
      </c>
      <c r="U223" t="s">
        <v>1437</v>
      </c>
      <c r="V223" t="s">
        <v>738</v>
      </c>
      <c r="W223" s="23" t="s">
        <v>1401</v>
      </c>
      <c r="X223" t="s">
        <v>1451</v>
      </c>
      <c r="Y223" t="s">
        <v>1452</v>
      </c>
      <c r="Z223" t="s">
        <v>1453</v>
      </c>
      <c r="AA223" s="23">
        <v>99</v>
      </c>
      <c r="AB223">
        <f>VLOOKUP(V223,自助退!C:F,4,FALSE)</f>
        <v>99</v>
      </c>
      <c r="AC223" t="str">
        <f t="shared" si="3"/>
        <v/>
      </c>
      <c r="AD223" t="str">
        <f>VLOOKUP(V223,自助退!C:I,7,FALSE)</f>
        <v>7</v>
      </c>
    </row>
    <row r="224" spans="1:30" ht="13.5" customHeight="1">
      <c r="A224"/>
      <c r="B224" t="s">
        <v>1437</v>
      </c>
      <c r="C224" t="s">
        <v>1437</v>
      </c>
      <c r="D224" t="s">
        <v>1438</v>
      </c>
      <c r="E224" t="s">
        <v>1439</v>
      </c>
      <c r="F224" t="s">
        <v>1979</v>
      </c>
      <c r="G224" t="s">
        <v>1441</v>
      </c>
      <c r="H224" t="s">
        <v>1980</v>
      </c>
      <c r="I224" t="s">
        <v>1459</v>
      </c>
      <c r="J224" t="s">
        <v>1510</v>
      </c>
      <c r="K224" t="s">
        <v>1981</v>
      </c>
      <c r="L224" t="s">
        <v>1445</v>
      </c>
      <c r="M224" t="s">
        <v>1446</v>
      </c>
      <c r="N224" t="s">
        <v>1447</v>
      </c>
      <c r="O224" t="s">
        <v>1968</v>
      </c>
      <c r="P224" t="s">
        <v>1449</v>
      </c>
      <c r="Q224" t="s">
        <v>1437</v>
      </c>
      <c r="R224" t="s">
        <v>1979</v>
      </c>
      <c r="S224" t="s">
        <v>1968</v>
      </c>
      <c r="T224" t="s">
        <v>1512</v>
      </c>
      <c r="U224" t="s">
        <v>1437</v>
      </c>
      <c r="V224" t="s">
        <v>1982</v>
      </c>
      <c r="W224" s="23" t="s">
        <v>1403</v>
      </c>
      <c r="X224" t="s">
        <v>1451</v>
      </c>
      <c r="Y224" t="s">
        <v>1452</v>
      </c>
      <c r="Z224" t="s">
        <v>1453</v>
      </c>
      <c r="AA224" s="23">
        <v>19</v>
      </c>
      <c r="AB224">
        <f>VLOOKUP(V224,自助退!C:F,4,FALSE)</f>
        <v>19</v>
      </c>
      <c r="AC224" t="str">
        <f t="shared" si="3"/>
        <v/>
      </c>
      <c r="AD224">
        <f>VLOOKUP(V224,自助退!C:I,7,FALSE)</f>
        <v>7</v>
      </c>
    </row>
    <row r="225" spans="1:6">
      <c r="A225"/>
      <c r="F225"/>
    </row>
    <row r="226" spans="1:6">
      <c r="A226"/>
      <c r="F226"/>
    </row>
    <row r="227" spans="1:6">
      <c r="A227"/>
      <c r="F227"/>
    </row>
    <row r="228" spans="1:6">
      <c r="A228"/>
      <c r="F228"/>
    </row>
    <row r="229" spans="1:6">
      <c r="A229"/>
      <c r="F229"/>
    </row>
    <row r="230" spans="1:6">
      <c r="A230"/>
      <c r="F230"/>
    </row>
    <row r="231" spans="1:6">
      <c r="A231"/>
      <c r="F231"/>
    </row>
    <row r="232" spans="1:6">
      <c r="A232"/>
      <c r="F232"/>
    </row>
    <row r="233" spans="1:6">
      <c r="A233"/>
      <c r="F233"/>
    </row>
    <row r="234" spans="1:6">
      <c r="A234"/>
      <c r="F234"/>
    </row>
    <row r="235" spans="1:6">
      <c r="A235"/>
      <c r="F235"/>
    </row>
    <row r="236" spans="1:6">
      <c r="A236"/>
      <c r="F236"/>
    </row>
    <row r="237" spans="1:6">
      <c r="A237"/>
      <c r="F237"/>
    </row>
    <row r="238" spans="1:6">
      <c r="A238"/>
      <c r="F238"/>
    </row>
    <row r="239" spans="1:6">
      <c r="A239"/>
      <c r="F239"/>
    </row>
    <row r="240" spans="1:6">
      <c r="A240"/>
      <c r="F240"/>
    </row>
    <row r="241" spans="1:6">
      <c r="A241"/>
      <c r="F241"/>
    </row>
    <row r="242" spans="1:6">
      <c r="A242"/>
      <c r="F242"/>
    </row>
    <row r="243" spans="1:6">
      <c r="A243"/>
      <c r="F243"/>
    </row>
    <row r="244" spans="1:6">
      <c r="A244"/>
      <c r="F244"/>
    </row>
    <row r="245" spans="1:6">
      <c r="A245"/>
      <c r="F245"/>
    </row>
    <row r="246" spans="1:6">
      <c r="A246"/>
      <c r="F246"/>
    </row>
    <row r="247" spans="1:6">
      <c r="A247"/>
      <c r="F247"/>
    </row>
    <row r="248" spans="1:6">
      <c r="A248"/>
      <c r="F248"/>
    </row>
    <row r="249" spans="1:6">
      <c r="A249"/>
      <c r="F249"/>
    </row>
    <row r="250" spans="1:6">
      <c r="A250"/>
      <c r="F250"/>
    </row>
    <row r="251" spans="1:6">
      <c r="A251"/>
      <c r="F251"/>
    </row>
    <row r="252" spans="1:6">
      <c r="A252"/>
      <c r="F252"/>
    </row>
    <row r="253" spans="1:6">
      <c r="A253"/>
      <c r="F253"/>
    </row>
    <row r="254" spans="1:6">
      <c r="A254"/>
      <c r="F254"/>
    </row>
    <row r="255" spans="1:6">
      <c r="A255"/>
      <c r="F255"/>
    </row>
    <row r="256" spans="1:6">
      <c r="A256"/>
      <c r="F256"/>
    </row>
    <row r="257" spans="1:6">
      <c r="A257"/>
      <c r="F257"/>
    </row>
    <row r="258" spans="1:6">
      <c r="A258"/>
      <c r="F258"/>
    </row>
    <row r="259" spans="1:6">
      <c r="A259"/>
      <c r="F259"/>
    </row>
    <row r="260" spans="1:6">
      <c r="A260"/>
      <c r="F260"/>
    </row>
    <row r="261" spans="1:6">
      <c r="A261"/>
      <c r="F261"/>
    </row>
    <row r="262" spans="1:6">
      <c r="A262"/>
      <c r="F262"/>
    </row>
    <row r="263" spans="1:6">
      <c r="A263"/>
      <c r="F263"/>
    </row>
    <row r="264" spans="1:6">
      <c r="A264"/>
      <c r="F264"/>
    </row>
    <row r="265" spans="1:6">
      <c r="A265"/>
      <c r="F265"/>
    </row>
    <row r="266" spans="1:6">
      <c r="A266"/>
      <c r="F266"/>
    </row>
    <row r="267" spans="1:6">
      <c r="A267"/>
      <c r="F267"/>
    </row>
    <row r="268" spans="1:6">
      <c r="A268"/>
      <c r="F268"/>
    </row>
    <row r="269" spans="1:6">
      <c r="A269"/>
      <c r="F269"/>
    </row>
    <row r="270" spans="1:6">
      <c r="A270"/>
      <c r="F270"/>
    </row>
    <row r="271" spans="1:6">
      <c r="A271"/>
      <c r="F271"/>
    </row>
    <row r="272" spans="1:6">
      <c r="A272"/>
      <c r="F272"/>
    </row>
    <row r="273" spans="1:6">
      <c r="A273"/>
      <c r="F273"/>
    </row>
    <row r="274" spans="1:6">
      <c r="A274"/>
      <c r="F274"/>
    </row>
    <row r="275" spans="1:6">
      <c r="A275"/>
      <c r="F275"/>
    </row>
    <row r="276" spans="1:6">
      <c r="A276"/>
      <c r="F276"/>
    </row>
    <row r="277" spans="1:6">
      <c r="A277"/>
      <c r="F277"/>
    </row>
    <row r="278" spans="1:6">
      <c r="A278"/>
      <c r="F278"/>
    </row>
    <row r="279" spans="1:6">
      <c r="A279"/>
      <c r="F279"/>
    </row>
    <row r="280" spans="1:6">
      <c r="A280"/>
      <c r="F280"/>
    </row>
    <row r="281" spans="1:6">
      <c r="A281"/>
      <c r="F281"/>
    </row>
    <row r="282" spans="1:6">
      <c r="A282"/>
      <c r="F282"/>
    </row>
    <row r="283" spans="1:6">
      <c r="A283"/>
      <c r="F283"/>
    </row>
    <row r="284" spans="1:6">
      <c r="A284"/>
      <c r="F284"/>
    </row>
    <row r="285" spans="1:6">
      <c r="A285"/>
      <c r="F285"/>
    </row>
    <row r="286" spans="1:6">
      <c r="A286"/>
      <c r="F286"/>
    </row>
    <row r="287" spans="1:6">
      <c r="A287"/>
      <c r="F287"/>
    </row>
    <row r="288" spans="1:6">
      <c r="A288"/>
      <c r="F288"/>
    </row>
    <row r="289" spans="1:6">
      <c r="A289"/>
      <c r="F289"/>
    </row>
    <row r="290" spans="1:6">
      <c r="A290"/>
      <c r="F290"/>
    </row>
    <row r="291" spans="1:6">
      <c r="A291"/>
      <c r="F291"/>
    </row>
    <row r="292" spans="1:6">
      <c r="A292"/>
      <c r="F292"/>
    </row>
    <row r="293" spans="1:6">
      <c r="A293"/>
      <c r="F293"/>
    </row>
    <row r="294" spans="1:6">
      <c r="A294"/>
      <c r="F294"/>
    </row>
    <row r="295" spans="1:6">
      <c r="A295"/>
      <c r="F295"/>
    </row>
    <row r="296" spans="1:6">
      <c r="A296"/>
      <c r="F296"/>
    </row>
    <row r="297" spans="1:6">
      <c r="A297"/>
      <c r="F297"/>
    </row>
    <row r="298" spans="1:6">
      <c r="A298"/>
      <c r="F298"/>
    </row>
    <row r="299" spans="1:6">
      <c r="A299"/>
      <c r="F299"/>
    </row>
    <row r="300" spans="1:6">
      <c r="A300"/>
      <c r="F300"/>
    </row>
    <row r="301" spans="1:6">
      <c r="A301"/>
      <c r="F301"/>
    </row>
    <row r="302" spans="1:6">
      <c r="A302"/>
      <c r="F302"/>
    </row>
    <row r="303" spans="1:6">
      <c r="A303"/>
      <c r="F303"/>
    </row>
    <row r="304" spans="1:6">
      <c r="A304"/>
      <c r="F304"/>
    </row>
    <row r="305" spans="1:6">
      <c r="A305"/>
      <c r="F305"/>
    </row>
    <row r="306" spans="1:6">
      <c r="A306"/>
      <c r="F306"/>
    </row>
    <row r="307" spans="1:6">
      <c r="A307"/>
      <c r="F307"/>
    </row>
    <row r="308" spans="1:6">
      <c r="A308"/>
      <c r="F308"/>
    </row>
    <row r="309" spans="1:6">
      <c r="A309"/>
      <c r="F309"/>
    </row>
    <row r="310" spans="1:6">
      <c r="A310"/>
      <c r="F310"/>
    </row>
    <row r="311" spans="1:6">
      <c r="A311"/>
      <c r="F311"/>
    </row>
    <row r="312" spans="1:6">
      <c r="A312"/>
      <c r="F312"/>
    </row>
    <row r="313" spans="1:6">
      <c r="A313"/>
      <c r="F313"/>
    </row>
    <row r="314" spans="1:6">
      <c r="A314"/>
      <c r="F314"/>
    </row>
    <row r="315" spans="1:6">
      <c r="A315"/>
      <c r="F315"/>
    </row>
    <row r="316" spans="1:6">
      <c r="A316"/>
      <c r="F316"/>
    </row>
    <row r="317" spans="1:6">
      <c r="A317"/>
      <c r="F317"/>
    </row>
    <row r="318" spans="1:6">
      <c r="A318"/>
      <c r="F318"/>
    </row>
    <row r="319" spans="1:6">
      <c r="A319"/>
      <c r="F319"/>
    </row>
    <row r="320" spans="1:6">
      <c r="A320"/>
      <c r="F320"/>
    </row>
    <row r="321" spans="1:6">
      <c r="A321"/>
      <c r="F321"/>
    </row>
    <row r="322" spans="1:6">
      <c r="A322"/>
      <c r="F322"/>
    </row>
    <row r="323" spans="1:6">
      <c r="A323"/>
      <c r="F323"/>
    </row>
    <row r="324" spans="1:6">
      <c r="A324"/>
      <c r="F324"/>
    </row>
    <row r="325" spans="1:6">
      <c r="A325"/>
      <c r="F325"/>
    </row>
    <row r="326" spans="1:6">
      <c r="A326"/>
      <c r="F326"/>
    </row>
    <row r="327" spans="1:6">
      <c r="A327"/>
      <c r="F327"/>
    </row>
    <row r="328" spans="1:6">
      <c r="A328"/>
      <c r="F328"/>
    </row>
    <row r="329" spans="1:6">
      <c r="A329"/>
      <c r="F329"/>
    </row>
    <row r="330" spans="1:6">
      <c r="A330"/>
      <c r="F330"/>
    </row>
    <row r="331" spans="1:6">
      <c r="A331"/>
      <c r="F331"/>
    </row>
    <row r="332" spans="1:6">
      <c r="A332"/>
      <c r="F332"/>
    </row>
    <row r="333" spans="1:6">
      <c r="A333"/>
      <c r="F333"/>
    </row>
    <row r="334" spans="1:6">
      <c r="A334"/>
      <c r="F334"/>
    </row>
    <row r="335" spans="1:6">
      <c r="A335"/>
      <c r="F335"/>
    </row>
    <row r="336" spans="1:6">
      <c r="A336"/>
      <c r="F336"/>
    </row>
    <row r="337" spans="1:6">
      <c r="A337"/>
      <c r="F337"/>
    </row>
    <row r="338" spans="1:6">
      <c r="A338"/>
      <c r="F338"/>
    </row>
    <row r="339" spans="1:6">
      <c r="A339"/>
      <c r="F339"/>
    </row>
    <row r="340" spans="1:6">
      <c r="A340"/>
      <c r="F340"/>
    </row>
    <row r="341" spans="1:6">
      <c r="A341"/>
      <c r="F341"/>
    </row>
    <row r="342" spans="1:6">
      <c r="A342"/>
      <c r="F342"/>
    </row>
    <row r="343" spans="1:6">
      <c r="A343"/>
      <c r="F343"/>
    </row>
    <row r="344" spans="1:6">
      <c r="A344"/>
      <c r="F344"/>
    </row>
    <row r="345" spans="1:6">
      <c r="A345"/>
      <c r="F345"/>
    </row>
    <row r="346" spans="1:6">
      <c r="A346"/>
      <c r="F346"/>
    </row>
    <row r="347" spans="1:6">
      <c r="A347"/>
      <c r="F347"/>
    </row>
    <row r="348" spans="1:6">
      <c r="A348"/>
      <c r="F348"/>
    </row>
    <row r="349" spans="1:6">
      <c r="A349"/>
      <c r="F349"/>
    </row>
    <row r="350" spans="1:6">
      <c r="A350"/>
      <c r="F350"/>
    </row>
    <row r="351" spans="1:6">
      <c r="A351"/>
      <c r="F351"/>
    </row>
    <row r="352" spans="1:6">
      <c r="A352"/>
      <c r="F352"/>
    </row>
    <row r="353" spans="1:6">
      <c r="A353"/>
      <c r="F353"/>
    </row>
    <row r="354" spans="1:6">
      <c r="A354"/>
      <c r="F354"/>
    </row>
    <row r="355" spans="1:6">
      <c r="A355"/>
      <c r="F355"/>
    </row>
    <row r="356" spans="1:6">
      <c r="A356"/>
      <c r="F356"/>
    </row>
    <row r="357" spans="1:6">
      <c r="A357"/>
      <c r="F357"/>
    </row>
    <row r="358" spans="1:6">
      <c r="A358"/>
      <c r="F358"/>
    </row>
    <row r="359" spans="1:6">
      <c r="A359"/>
      <c r="F359"/>
    </row>
    <row r="360" spans="1:6">
      <c r="A360"/>
      <c r="F360"/>
    </row>
    <row r="361" spans="1:6">
      <c r="A361"/>
      <c r="F361"/>
    </row>
    <row r="362" spans="1:6">
      <c r="A362"/>
      <c r="F362"/>
    </row>
    <row r="363" spans="1:6">
      <c r="A363"/>
      <c r="F363"/>
    </row>
    <row r="364" spans="1:6">
      <c r="A364"/>
      <c r="F364"/>
    </row>
    <row r="365" spans="1:6">
      <c r="A365"/>
      <c r="F365"/>
    </row>
    <row r="366" spans="1:6">
      <c r="A366"/>
      <c r="F366"/>
    </row>
    <row r="367" spans="1:6">
      <c r="A367"/>
      <c r="F367"/>
    </row>
    <row r="368" spans="1:6">
      <c r="A368"/>
      <c r="F368"/>
    </row>
    <row r="369" spans="1:6">
      <c r="A369"/>
      <c r="F369"/>
    </row>
    <row r="370" spans="1:6">
      <c r="A370"/>
      <c r="F370"/>
    </row>
    <row r="371" spans="1:6">
      <c r="A371"/>
      <c r="F371"/>
    </row>
    <row r="372" spans="1:6">
      <c r="A372"/>
      <c r="F372"/>
    </row>
    <row r="373" spans="1:6">
      <c r="A373"/>
      <c r="F373"/>
    </row>
    <row r="374" spans="1:6">
      <c r="A374"/>
      <c r="F374"/>
    </row>
    <row r="375" spans="1:6">
      <c r="A375"/>
      <c r="F375"/>
    </row>
    <row r="376" spans="1:6">
      <c r="A376"/>
      <c r="F376"/>
    </row>
    <row r="377" spans="1:6">
      <c r="A377"/>
      <c r="F377"/>
    </row>
    <row r="378" spans="1:6">
      <c r="A378"/>
      <c r="F378"/>
    </row>
    <row r="379" spans="1:6">
      <c r="A379"/>
      <c r="F379"/>
    </row>
    <row r="380" spans="1:6">
      <c r="A380"/>
      <c r="F380"/>
    </row>
    <row r="381" spans="1:6">
      <c r="A381"/>
      <c r="F381"/>
    </row>
    <row r="382" spans="1:6">
      <c r="A382"/>
      <c r="F382"/>
    </row>
    <row r="383" spans="1:6">
      <c r="A383"/>
      <c r="F383"/>
    </row>
    <row r="384" spans="1:6">
      <c r="A384"/>
      <c r="F384"/>
    </row>
    <row r="385" spans="1:6">
      <c r="A385"/>
      <c r="F385"/>
    </row>
    <row r="386" spans="1:6">
      <c r="A386"/>
      <c r="F386"/>
    </row>
    <row r="387" spans="1:6">
      <c r="A387"/>
      <c r="F387"/>
    </row>
    <row r="388" spans="1:6">
      <c r="A388"/>
      <c r="F388"/>
    </row>
    <row r="389" spans="1:6">
      <c r="A389"/>
      <c r="F389"/>
    </row>
    <row r="390" spans="1:6">
      <c r="A390"/>
      <c r="F390"/>
    </row>
    <row r="391" spans="1:6">
      <c r="A391"/>
      <c r="F391"/>
    </row>
    <row r="392" spans="1:6">
      <c r="A392"/>
      <c r="F392"/>
    </row>
    <row r="393" spans="1:6">
      <c r="A393"/>
      <c r="F393"/>
    </row>
    <row r="394" spans="1:6">
      <c r="A394"/>
      <c r="F394"/>
    </row>
    <row r="395" spans="1:6">
      <c r="A395"/>
      <c r="F395"/>
    </row>
    <row r="396" spans="1:6">
      <c r="A396"/>
      <c r="F396"/>
    </row>
    <row r="397" spans="1:6">
      <c r="A397"/>
      <c r="F397"/>
    </row>
    <row r="398" spans="1:6">
      <c r="A398"/>
      <c r="F398"/>
    </row>
    <row r="399" spans="1:6">
      <c r="A399"/>
      <c r="F399"/>
    </row>
    <row r="400" spans="1:6">
      <c r="A400"/>
      <c r="F400"/>
    </row>
    <row r="401" spans="1:6">
      <c r="A401"/>
      <c r="F401"/>
    </row>
    <row r="402" spans="1:6">
      <c r="A402"/>
      <c r="F402"/>
    </row>
    <row r="403" spans="1:6">
      <c r="A403"/>
      <c r="F403"/>
    </row>
    <row r="404" spans="1:6">
      <c r="A404"/>
      <c r="F404"/>
    </row>
    <row r="405" spans="1:6">
      <c r="A405"/>
      <c r="F405"/>
    </row>
    <row r="406" spans="1:6">
      <c r="A406"/>
      <c r="F406"/>
    </row>
    <row r="407" spans="1:6">
      <c r="A407"/>
      <c r="F407"/>
    </row>
    <row r="408" spans="1:6">
      <c r="A408"/>
      <c r="F408"/>
    </row>
    <row r="409" spans="1:6">
      <c r="A409"/>
      <c r="F409"/>
    </row>
    <row r="410" spans="1:6">
      <c r="A410"/>
      <c r="F410"/>
    </row>
    <row r="411" spans="1:6">
      <c r="A411"/>
      <c r="F411"/>
    </row>
    <row r="412" spans="1:6">
      <c r="A412"/>
      <c r="F412"/>
    </row>
    <row r="413" spans="1:6">
      <c r="A413"/>
      <c r="F413"/>
    </row>
    <row r="414" spans="1:6">
      <c r="A414"/>
      <c r="F414"/>
    </row>
    <row r="415" spans="1:6">
      <c r="A415"/>
      <c r="F415"/>
    </row>
    <row r="416" spans="1:6">
      <c r="A416"/>
      <c r="F416"/>
    </row>
    <row r="417" spans="1:6">
      <c r="A417"/>
      <c r="F417"/>
    </row>
    <row r="418" spans="1:6">
      <c r="A418"/>
      <c r="F418"/>
    </row>
    <row r="419" spans="1:6">
      <c r="A419"/>
      <c r="F419"/>
    </row>
    <row r="420" spans="1:6">
      <c r="A420"/>
      <c r="F420"/>
    </row>
    <row r="421" spans="1:6">
      <c r="A421"/>
      <c r="F421"/>
    </row>
    <row r="422" spans="1:6">
      <c r="A422"/>
      <c r="F422"/>
    </row>
    <row r="423" spans="1:6">
      <c r="A423"/>
      <c r="F423"/>
    </row>
    <row r="424" spans="1:6">
      <c r="A424"/>
      <c r="F424"/>
    </row>
    <row r="425" spans="1:6">
      <c r="A425"/>
      <c r="F425"/>
    </row>
    <row r="426" spans="1:6">
      <c r="A426"/>
      <c r="F426"/>
    </row>
    <row r="427" spans="1:6">
      <c r="A427"/>
      <c r="F427"/>
    </row>
    <row r="428" spans="1:6">
      <c r="A428"/>
      <c r="F428"/>
    </row>
    <row r="429" spans="1:6">
      <c r="A429"/>
      <c r="F429"/>
    </row>
    <row r="430" spans="1:6">
      <c r="A430"/>
      <c r="F430"/>
    </row>
    <row r="431" spans="1:6">
      <c r="A431"/>
      <c r="F431"/>
    </row>
    <row r="432" spans="1:6">
      <c r="A432"/>
      <c r="F432"/>
    </row>
    <row r="433" spans="1:6">
      <c r="A433"/>
      <c r="F433"/>
    </row>
    <row r="434" spans="1:6">
      <c r="A434"/>
      <c r="F434"/>
    </row>
    <row r="435" spans="1:6">
      <c r="A435"/>
      <c r="F435"/>
    </row>
    <row r="436" spans="1:6">
      <c r="A436"/>
      <c r="F436"/>
    </row>
    <row r="437" spans="1:6">
      <c r="A437"/>
      <c r="F437"/>
    </row>
    <row r="438" spans="1:6">
      <c r="A438"/>
      <c r="F438"/>
    </row>
    <row r="439" spans="1:6">
      <c r="A439"/>
      <c r="F439"/>
    </row>
    <row r="440" spans="1:6">
      <c r="A440"/>
      <c r="F440"/>
    </row>
    <row r="441" spans="1:6">
      <c r="A441"/>
      <c r="F441"/>
    </row>
    <row r="442" spans="1:6">
      <c r="A442"/>
      <c r="F442"/>
    </row>
    <row r="443" spans="1:6">
      <c r="A443"/>
      <c r="F443"/>
    </row>
    <row r="444" spans="1:6">
      <c r="A444"/>
      <c r="F444"/>
    </row>
    <row r="445" spans="1:6">
      <c r="A445"/>
      <c r="F445"/>
    </row>
    <row r="446" spans="1:6">
      <c r="A446"/>
      <c r="F446"/>
    </row>
    <row r="447" spans="1:6">
      <c r="A447"/>
      <c r="F447"/>
    </row>
    <row r="448" spans="1:6">
      <c r="A448"/>
      <c r="F448"/>
    </row>
    <row r="449" spans="1:6">
      <c r="A449"/>
      <c r="F449"/>
    </row>
    <row r="450" spans="1:6">
      <c r="A450"/>
      <c r="F450"/>
    </row>
    <row r="451" spans="1:6">
      <c r="A451"/>
      <c r="F451"/>
    </row>
    <row r="452" spans="1:6">
      <c r="A452"/>
      <c r="F452"/>
    </row>
    <row r="453" spans="1:6">
      <c r="A453"/>
      <c r="F453"/>
    </row>
    <row r="454" spans="1:6">
      <c r="A454"/>
      <c r="F454"/>
    </row>
    <row r="455" spans="1:6">
      <c r="A455"/>
      <c r="F455"/>
    </row>
    <row r="456" spans="1:6">
      <c r="A456"/>
      <c r="F456"/>
    </row>
    <row r="457" spans="1:6">
      <c r="A457"/>
      <c r="F457"/>
    </row>
    <row r="458" spans="1:6">
      <c r="A458"/>
      <c r="F458"/>
    </row>
    <row r="459" spans="1:6">
      <c r="A459"/>
      <c r="F459"/>
    </row>
    <row r="460" spans="1:6">
      <c r="A460"/>
      <c r="F460"/>
    </row>
    <row r="461" spans="1:6">
      <c r="A461"/>
      <c r="F461"/>
    </row>
    <row r="462" spans="1:6">
      <c r="A462"/>
      <c r="F462"/>
    </row>
    <row r="463" spans="1:6">
      <c r="A463"/>
      <c r="F463"/>
    </row>
    <row r="464" spans="1:6">
      <c r="A464"/>
      <c r="F464"/>
    </row>
    <row r="465" spans="1:6">
      <c r="A465"/>
      <c r="F465"/>
    </row>
    <row r="466" spans="1:6">
      <c r="A466"/>
      <c r="F466"/>
    </row>
    <row r="467" spans="1:6">
      <c r="A467"/>
      <c r="F467"/>
    </row>
    <row r="468" spans="1:6">
      <c r="A468"/>
      <c r="F468"/>
    </row>
    <row r="469" spans="1:6">
      <c r="A469"/>
      <c r="F469"/>
    </row>
    <row r="470" spans="1:6">
      <c r="A470"/>
      <c r="F470"/>
    </row>
    <row r="471" spans="1:6">
      <c r="A471"/>
      <c r="F471"/>
    </row>
    <row r="472" spans="1:6">
      <c r="A472"/>
      <c r="F472"/>
    </row>
    <row r="473" spans="1:6">
      <c r="A473"/>
      <c r="F473"/>
    </row>
    <row r="474" spans="1:6">
      <c r="A474"/>
      <c r="F474"/>
    </row>
    <row r="475" spans="1:6">
      <c r="A475"/>
      <c r="F475"/>
    </row>
    <row r="476" spans="1:6">
      <c r="A476"/>
      <c r="F476"/>
    </row>
    <row r="477" spans="1:6">
      <c r="A477"/>
      <c r="F477"/>
    </row>
    <row r="478" spans="1:6">
      <c r="A478"/>
      <c r="F478"/>
    </row>
    <row r="479" spans="1:6">
      <c r="A479"/>
      <c r="F479"/>
    </row>
    <row r="480" spans="1:6">
      <c r="A480"/>
      <c r="F480"/>
    </row>
    <row r="481" spans="1:6">
      <c r="A481"/>
      <c r="F481"/>
    </row>
    <row r="482" spans="1:6">
      <c r="A482"/>
      <c r="F482"/>
    </row>
    <row r="483" spans="1:6">
      <c r="A483"/>
      <c r="F483"/>
    </row>
    <row r="484" spans="1:6">
      <c r="A484"/>
      <c r="F484"/>
    </row>
    <row r="485" spans="1:6">
      <c r="A485"/>
      <c r="F485"/>
    </row>
    <row r="486" spans="1:6">
      <c r="A486"/>
      <c r="F486"/>
    </row>
    <row r="487" spans="1:6">
      <c r="A487"/>
      <c r="F487"/>
    </row>
    <row r="488" spans="1:6">
      <c r="A488"/>
      <c r="F488"/>
    </row>
    <row r="489" spans="1:6">
      <c r="A489"/>
      <c r="F489"/>
    </row>
    <row r="490" spans="1:6">
      <c r="A490"/>
      <c r="F490"/>
    </row>
    <row r="491" spans="1:6">
      <c r="A491"/>
      <c r="F491"/>
    </row>
    <row r="492" spans="1:6">
      <c r="A492"/>
      <c r="F492"/>
    </row>
    <row r="493" spans="1:6">
      <c r="A493"/>
      <c r="F493"/>
    </row>
    <row r="494" spans="1:6">
      <c r="A494"/>
      <c r="F494"/>
    </row>
    <row r="495" spans="1:6">
      <c r="A495"/>
      <c r="F495"/>
    </row>
    <row r="496" spans="1:6">
      <c r="A496"/>
      <c r="F496"/>
    </row>
    <row r="497" spans="1:6">
      <c r="A497"/>
      <c r="F497"/>
    </row>
    <row r="498" spans="1:6">
      <c r="A498"/>
      <c r="F498"/>
    </row>
    <row r="499" spans="1:6">
      <c r="A499"/>
      <c r="F499"/>
    </row>
    <row r="500" spans="1:6">
      <c r="A500"/>
      <c r="F500"/>
    </row>
    <row r="501" spans="1:6">
      <c r="A501"/>
      <c r="F501"/>
    </row>
    <row r="502" spans="1:6">
      <c r="A502"/>
      <c r="F502"/>
    </row>
    <row r="503" spans="1:6">
      <c r="A503"/>
      <c r="F503"/>
    </row>
    <row r="504" spans="1:6">
      <c r="A504"/>
      <c r="F504"/>
    </row>
    <row r="505" spans="1:6">
      <c r="A505"/>
      <c r="F505"/>
    </row>
    <row r="506" spans="1:6">
      <c r="A506"/>
      <c r="F506"/>
    </row>
    <row r="507" spans="1:6">
      <c r="A507"/>
      <c r="F507"/>
    </row>
    <row r="508" spans="1:6">
      <c r="A508"/>
      <c r="F508"/>
    </row>
    <row r="509" spans="1:6">
      <c r="A509"/>
      <c r="F509"/>
    </row>
    <row r="510" spans="1:6">
      <c r="A510"/>
      <c r="F510"/>
    </row>
    <row r="511" spans="1:6">
      <c r="A511"/>
      <c r="F511"/>
    </row>
    <row r="512" spans="1:6">
      <c r="A512"/>
      <c r="F512"/>
    </row>
    <row r="513" spans="1:6">
      <c r="A513"/>
      <c r="F513"/>
    </row>
    <row r="514" spans="1:6">
      <c r="A514"/>
      <c r="F514"/>
    </row>
    <row r="515" spans="1:6">
      <c r="A515"/>
      <c r="F515"/>
    </row>
    <row r="516" spans="1:6">
      <c r="A516"/>
      <c r="F516"/>
    </row>
    <row r="517" spans="1:6">
      <c r="A517"/>
      <c r="F517"/>
    </row>
    <row r="518" spans="1:6">
      <c r="A518"/>
      <c r="F518"/>
    </row>
    <row r="519" spans="1:6">
      <c r="A519"/>
      <c r="F519"/>
    </row>
    <row r="520" spans="1:6">
      <c r="A520"/>
      <c r="F520"/>
    </row>
    <row r="521" spans="1:6">
      <c r="A521"/>
      <c r="F521"/>
    </row>
    <row r="522" spans="1:6">
      <c r="A522"/>
      <c r="F522"/>
    </row>
    <row r="523" spans="1:6">
      <c r="A523"/>
      <c r="F523"/>
    </row>
    <row r="524" spans="1:6">
      <c r="A524"/>
      <c r="F524"/>
    </row>
    <row r="525" spans="1:6">
      <c r="A525"/>
      <c r="F525"/>
    </row>
    <row r="526" spans="1:6">
      <c r="A526"/>
      <c r="F526"/>
    </row>
    <row r="527" spans="1:6">
      <c r="A527"/>
      <c r="F527"/>
    </row>
    <row r="528" spans="1:6">
      <c r="A528"/>
      <c r="F528"/>
    </row>
    <row r="529" spans="1:6">
      <c r="A529"/>
      <c r="F529"/>
    </row>
    <row r="530" spans="1:6">
      <c r="A530"/>
      <c r="F530"/>
    </row>
    <row r="531" spans="1:6">
      <c r="A531"/>
      <c r="F531"/>
    </row>
    <row r="532" spans="1:6">
      <c r="A532"/>
      <c r="F532"/>
    </row>
    <row r="533" spans="1:6">
      <c r="A533"/>
      <c r="F533"/>
    </row>
    <row r="534" spans="1:6">
      <c r="A534"/>
      <c r="F534"/>
    </row>
    <row r="535" spans="1:6">
      <c r="A535"/>
      <c r="F535"/>
    </row>
    <row r="536" spans="1:6">
      <c r="A536"/>
      <c r="F536"/>
    </row>
    <row r="537" spans="1:6">
      <c r="A537"/>
      <c r="F537"/>
    </row>
    <row r="538" spans="1:6">
      <c r="A538"/>
      <c r="F538"/>
    </row>
    <row r="539" spans="1:6">
      <c r="A539"/>
      <c r="F539"/>
    </row>
    <row r="540" spans="1:6">
      <c r="A540"/>
      <c r="F540"/>
    </row>
    <row r="541" spans="1:6">
      <c r="A541"/>
      <c r="F541"/>
    </row>
    <row r="542" spans="1:6">
      <c r="A542"/>
      <c r="F542"/>
    </row>
    <row r="543" spans="1:6">
      <c r="A543"/>
      <c r="F543"/>
    </row>
    <row r="544" spans="1:6">
      <c r="A544"/>
      <c r="F544"/>
    </row>
    <row r="545" spans="1:6">
      <c r="A545"/>
      <c r="F545"/>
    </row>
    <row r="546" spans="1:6">
      <c r="A546"/>
      <c r="F546"/>
    </row>
    <row r="547" spans="1:6">
      <c r="A547"/>
      <c r="F547"/>
    </row>
    <row r="548" spans="1:6">
      <c r="A548"/>
      <c r="F548"/>
    </row>
    <row r="549" spans="1:6">
      <c r="A549"/>
      <c r="F549"/>
    </row>
    <row r="550" spans="1:6">
      <c r="A550"/>
      <c r="F550"/>
    </row>
    <row r="551" spans="1:6">
      <c r="A551"/>
      <c r="F551"/>
    </row>
    <row r="552" spans="1:6">
      <c r="A552"/>
      <c r="F552"/>
    </row>
    <row r="553" spans="1:6">
      <c r="A553"/>
      <c r="F553"/>
    </row>
    <row r="554" spans="1:6">
      <c r="A554"/>
      <c r="F554"/>
    </row>
    <row r="555" spans="1:6">
      <c r="A555"/>
      <c r="F555"/>
    </row>
    <row r="556" spans="1:6">
      <c r="A556"/>
      <c r="F556"/>
    </row>
    <row r="557" spans="1:6">
      <c r="A557"/>
      <c r="F557"/>
    </row>
    <row r="558" spans="1:6">
      <c r="A558"/>
      <c r="F558"/>
    </row>
    <row r="559" spans="1:6">
      <c r="A559"/>
      <c r="F559"/>
    </row>
    <row r="560" spans="1:6">
      <c r="A560"/>
      <c r="F560"/>
    </row>
    <row r="561" spans="1:6">
      <c r="A561"/>
      <c r="F561"/>
    </row>
    <row r="562" spans="1:6">
      <c r="A562"/>
      <c r="F562"/>
    </row>
    <row r="563" spans="1:6">
      <c r="A563"/>
      <c r="F563"/>
    </row>
    <row r="564" spans="1:6">
      <c r="A564"/>
      <c r="F564"/>
    </row>
    <row r="565" spans="1:6">
      <c r="A565"/>
      <c r="F565"/>
    </row>
    <row r="566" spans="1:6">
      <c r="A566"/>
      <c r="F566"/>
    </row>
    <row r="567" spans="1:6">
      <c r="A567"/>
      <c r="F567"/>
    </row>
    <row r="568" spans="1:6">
      <c r="A568"/>
      <c r="F568"/>
    </row>
    <row r="569" spans="1:6">
      <c r="A569"/>
      <c r="F569"/>
    </row>
    <row r="570" spans="1:6">
      <c r="A570"/>
      <c r="F570"/>
    </row>
    <row r="571" spans="1:6">
      <c r="A571"/>
      <c r="F571"/>
    </row>
    <row r="572" spans="1:6">
      <c r="A572"/>
      <c r="F572"/>
    </row>
    <row r="573" spans="1:6">
      <c r="A573"/>
      <c r="F573"/>
    </row>
    <row r="574" spans="1:6">
      <c r="A574"/>
      <c r="F574"/>
    </row>
    <row r="575" spans="1:6">
      <c r="A575"/>
      <c r="F575"/>
    </row>
    <row r="576" spans="1:6">
      <c r="A576"/>
      <c r="F576"/>
    </row>
    <row r="577" spans="1:6">
      <c r="A577"/>
      <c r="F577"/>
    </row>
    <row r="578" spans="1:6">
      <c r="A578"/>
      <c r="F578"/>
    </row>
    <row r="579" spans="1:6">
      <c r="A579"/>
      <c r="F579"/>
    </row>
    <row r="580" spans="1:6">
      <c r="A580"/>
      <c r="F580"/>
    </row>
    <row r="581" spans="1:6">
      <c r="A581"/>
      <c r="F581"/>
    </row>
    <row r="582" spans="1:6">
      <c r="A582"/>
      <c r="F582"/>
    </row>
    <row r="583" spans="1:6">
      <c r="A583"/>
      <c r="F583"/>
    </row>
    <row r="584" spans="1:6">
      <c r="A584"/>
      <c r="F584"/>
    </row>
    <row r="585" spans="1:6">
      <c r="A585"/>
      <c r="F585"/>
    </row>
    <row r="586" spans="1:6">
      <c r="A586"/>
      <c r="F586"/>
    </row>
    <row r="587" spans="1:6">
      <c r="A587"/>
      <c r="F587"/>
    </row>
    <row r="588" spans="1:6">
      <c r="A588"/>
      <c r="F588"/>
    </row>
    <row r="589" spans="1:6">
      <c r="A589"/>
      <c r="F589"/>
    </row>
    <row r="590" spans="1:6">
      <c r="A590"/>
      <c r="F590"/>
    </row>
    <row r="591" spans="1:6">
      <c r="A591"/>
      <c r="F591"/>
    </row>
    <row r="592" spans="1:6">
      <c r="A592"/>
      <c r="F592"/>
    </row>
    <row r="593" spans="1:6">
      <c r="A593"/>
      <c r="F593"/>
    </row>
    <row r="594" spans="1:6">
      <c r="A594"/>
      <c r="F594"/>
    </row>
    <row r="595" spans="1:6">
      <c r="E595" s="41"/>
      <c r="F595"/>
    </row>
  </sheetData>
  <autoFilter ref="A1:AD224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34" zoomScaleNormal="100" zoomScaleSheetLayoutView="100" workbookViewId="0">
      <selection activeCell="M33" sqref="M33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s="1" customFormat="1" ht="15" customHeight="1">
      <c r="A2" s="43" t="s">
        <v>1</v>
      </c>
      <c r="B2" s="43"/>
      <c r="C2" s="43"/>
      <c r="D2" s="43"/>
      <c r="E2" s="43"/>
      <c r="F2" s="43"/>
      <c r="G2" s="43"/>
      <c r="H2" s="43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44" t="s">
        <v>0</v>
      </c>
      <c r="B8" s="44"/>
      <c r="C8" s="44"/>
      <c r="D8" s="44"/>
      <c r="E8" s="44"/>
      <c r="F8" s="44"/>
      <c r="G8" s="44"/>
      <c r="H8" s="44"/>
    </row>
    <row r="9" spans="1:8" s="2" customFormat="1" ht="14.25">
      <c r="A9" s="45" t="s">
        <v>12</v>
      </c>
      <c r="B9" s="45"/>
      <c r="C9" s="45"/>
      <c r="D9" s="45"/>
      <c r="E9" s="45"/>
      <c r="F9" s="45"/>
      <c r="G9" s="45"/>
      <c r="H9" s="45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44" t="s">
        <v>0</v>
      </c>
      <c r="B15" s="44"/>
      <c r="C15" s="44"/>
      <c r="D15" s="44"/>
      <c r="E15" s="44"/>
      <c r="F15" s="44"/>
      <c r="G15" s="44"/>
      <c r="H15" s="44"/>
    </row>
    <row r="16" spans="1:8" ht="14.25">
      <c r="A16" s="45" t="s">
        <v>14</v>
      </c>
      <c r="B16" s="45"/>
      <c r="C16" s="45"/>
      <c r="D16" s="45"/>
      <c r="E16" s="45"/>
      <c r="F16" s="45"/>
      <c r="G16" s="45"/>
      <c r="H16" s="45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44" t="s">
        <v>0</v>
      </c>
      <c r="B22" s="44"/>
      <c r="C22" s="44"/>
      <c r="D22" s="44"/>
      <c r="E22" s="44"/>
      <c r="F22" s="44"/>
      <c r="G22" s="44"/>
      <c r="H22" s="44"/>
    </row>
    <row r="23" spans="1:8" ht="17.100000000000001" customHeight="1">
      <c r="A23" s="45" t="s">
        <v>15</v>
      </c>
      <c r="B23" s="45"/>
      <c r="C23" s="45"/>
      <c r="D23" s="45"/>
      <c r="E23" s="45"/>
      <c r="F23" s="45"/>
      <c r="G23" s="45"/>
      <c r="H23" s="45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44" t="s">
        <v>0</v>
      </c>
      <c r="B29" s="44"/>
      <c r="C29" s="44"/>
      <c r="D29" s="44"/>
      <c r="E29" s="44"/>
      <c r="F29" s="44"/>
      <c r="G29" s="44"/>
      <c r="H29" s="44"/>
    </row>
    <row r="30" spans="1:8" ht="14.25">
      <c r="A30" s="45" t="s">
        <v>16</v>
      </c>
      <c r="B30" s="45"/>
      <c r="C30" s="45"/>
      <c r="D30" s="45"/>
      <c r="E30" s="45"/>
      <c r="F30" s="45"/>
      <c r="G30" s="45"/>
      <c r="H30" s="45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44" t="s">
        <v>17</v>
      </c>
      <c r="B37" s="44"/>
      <c r="C37" s="44"/>
      <c r="D37" s="44"/>
      <c r="E37" s="44"/>
      <c r="F37" s="44"/>
      <c r="G37" s="44"/>
      <c r="H37" s="44"/>
    </row>
    <row r="38" spans="1:8" ht="14.25">
      <c r="A38" s="44" t="s">
        <v>80</v>
      </c>
      <c r="B38" s="44"/>
      <c r="C38" s="44"/>
      <c r="D38" s="44"/>
      <c r="E38" s="44"/>
      <c r="F38" s="44"/>
      <c r="G38" s="44"/>
      <c r="H38" s="44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opLeftCell="A118" workbookViewId="0">
      <selection activeCell="F130" sqref="F130"/>
    </sheetView>
  </sheetViews>
  <sheetFormatPr defaultRowHeight="13.5"/>
  <cols>
    <col min="1" max="1" width="19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35.125" bestFit="1" customWidth="1"/>
  </cols>
  <sheetData>
    <row r="1" spans="1:6">
      <c r="A1" s="47" t="s">
        <v>1996</v>
      </c>
      <c r="B1" s="47"/>
      <c r="C1" s="47"/>
      <c r="D1" s="47"/>
      <c r="E1" s="47"/>
      <c r="F1" s="47"/>
    </row>
    <row r="2" spans="1:6">
      <c r="A2" s="46" t="s">
        <v>23</v>
      </c>
      <c r="B2" s="46"/>
      <c r="C2" s="46"/>
      <c r="D2" s="46" t="s">
        <v>24</v>
      </c>
      <c r="E2" s="46"/>
      <c r="F2" s="46"/>
    </row>
    <row r="3" spans="1:6">
      <c r="A3" s="12" t="s">
        <v>25</v>
      </c>
      <c r="B3" s="33" t="s">
        <v>26</v>
      </c>
      <c r="C3" s="12" t="s">
        <v>27</v>
      </c>
      <c r="D3" s="12" t="s">
        <v>25</v>
      </c>
      <c r="E3" s="33" t="s">
        <v>28</v>
      </c>
      <c r="F3" s="12" t="s">
        <v>27</v>
      </c>
    </row>
    <row r="4" spans="1:6">
      <c r="A4" s="13" t="s">
        <v>1997</v>
      </c>
      <c r="B4" s="34">
        <v>0</v>
      </c>
      <c r="C4" s="5"/>
      <c r="D4" s="13" t="s">
        <v>79</v>
      </c>
      <c r="E4" s="34">
        <v>0</v>
      </c>
      <c r="F4" s="5"/>
    </row>
    <row r="5" spans="1:6">
      <c r="A5" s="13" t="s">
        <v>125</v>
      </c>
      <c r="B5" s="34">
        <v>0</v>
      </c>
      <c r="C5" s="5"/>
      <c r="D5" s="13" t="s">
        <v>1998</v>
      </c>
      <c r="E5" s="34">
        <v>0</v>
      </c>
      <c r="F5" s="5"/>
    </row>
    <row r="6" spans="1:6">
      <c r="A6" s="13" t="s">
        <v>126</v>
      </c>
      <c r="B6" s="34">
        <v>0</v>
      </c>
      <c r="C6" s="5"/>
      <c r="D6" s="13" t="s">
        <v>1999</v>
      </c>
      <c r="E6" s="34">
        <v>0</v>
      </c>
      <c r="F6" s="5"/>
    </row>
    <row r="7" spans="1:6">
      <c r="A7" s="13" t="s">
        <v>29</v>
      </c>
      <c r="B7" s="34">
        <v>0</v>
      </c>
      <c r="C7" s="13" t="s">
        <v>32</v>
      </c>
      <c r="D7" s="13" t="s">
        <v>2000</v>
      </c>
      <c r="E7" s="34">
        <v>0</v>
      </c>
      <c r="F7" s="5"/>
    </row>
    <row r="8" spans="1:6">
      <c r="A8" s="13" t="s">
        <v>33</v>
      </c>
      <c r="B8" s="34">
        <v>0</v>
      </c>
      <c r="C8" s="13" t="s">
        <v>32</v>
      </c>
      <c r="D8" s="13" t="s">
        <v>2009</v>
      </c>
      <c r="E8" s="34">
        <v>0</v>
      </c>
      <c r="F8" s="5"/>
    </row>
    <row r="9" spans="1:6">
      <c r="A9" s="5"/>
      <c r="B9" s="34"/>
      <c r="C9" s="5"/>
      <c r="D9" s="5"/>
      <c r="E9" s="34"/>
      <c r="F9" s="5"/>
    </row>
    <row r="10" spans="1:6">
      <c r="A10" s="13" t="s">
        <v>31</v>
      </c>
      <c r="B10" s="35">
        <f>B4-B5+B6-B7+B8</f>
        <v>0</v>
      </c>
      <c r="C10" s="5"/>
      <c r="D10" s="13" t="s">
        <v>30</v>
      </c>
      <c r="E10" s="35">
        <f>E4+E5-E6-E7+E8</f>
        <v>0</v>
      </c>
      <c r="F10" s="5"/>
    </row>
    <row r="14" spans="1:6">
      <c r="A14" s="47" t="s">
        <v>2001</v>
      </c>
      <c r="B14" s="47"/>
      <c r="C14" s="47"/>
      <c r="D14" s="47"/>
      <c r="E14" s="47"/>
      <c r="F14" s="47"/>
    </row>
    <row r="15" spans="1:6">
      <c r="A15" s="46" t="s">
        <v>23</v>
      </c>
      <c r="B15" s="46"/>
      <c r="C15" s="46"/>
      <c r="D15" s="46" t="s">
        <v>24</v>
      </c>
      <c r="E15" s="46"/>
      <c r="F15" s="46"/>
    </row>
    <row r="16" spans="1:6">
      <c r="A16" s="12" t="s">
        <v>25</v>
      </c>
      <c r="B16" s="33" t="s">
        <v>26</v>
      </c>
      <c r="C16" s="12" t="s">
        <v>27</v>
      </c>
      <c r="D16" s="12" t="s">
        <v>25</v>
      </c>
      <c r="E16" s="33" t="s">
        <v>26</v>
      </c>
      <c r="F16" s="12" t="s">
        <v>27</v>
      </c>
    </row>
    <row r="17" spans="1:6">
      <c r="A17" s="13" t="s">
        <v>1997</v>
      </c>
      <c r="B17" s="34">
        <v>0</v>
      </c>
      <c r="C17" s="5"/>
      <c r="D17" s="13" t="s">
        <v>79</v>
      </c>
      <c r="E17" s="34">
        <v>0</v>
      </c>
      <c r="F17" s="5"/>
    </row>
    <row r="18" spans="1:6">
      <c r="A18" s="13" t="s">
        <v>125</v>
      </c>
      <c r="B18" s="34">
        <v>0</v>
      </c>
      <c r="C18" s="5"/>
      <c r="D18" s="13" t="s">
        <v>1998</v>
      </c>
      <c r="E18" s="34">
        <v>0</v>
      </c>
      <c r="F18" s="5"/>
    </row>
    <row r="19" spans="1:6">
      <c r="A19" s="13" t="s">
        <v>126</v>
      </c>
      <c r="B19" s="34">
        <v>0</v>
      </c>
      <c r="C19" s="5"/>
      <c r="D19" s="13" t="s">
        <v>1999</v>
      </c>
      <c r="E19" s="34">
        <v>0</v>
      </c>
      <c r="F19" s="5"/>
    </row>
    <row r="20" spans="1:6">
      <c r="A20" s="13" t="s">
        <v>29</v>
      </c>
      <c r="B20" s="34">
        <v>0</v>
      </c>
      <c r="C20" s="13" t="s">
        <v>32</v>
      </c>
      <c r="D20" s="13" t="s">
        <v>2000</v>
      </c>
      <c r="E20" s="34">
        <v>0</v>
      </c>
      <c r="F20" s="5"/>
    </row>
    <row r="21" spans="1:6">
      <c r="A21" s="13" t="s">
        <v>33</v>
      </c>
      <c r="B21" s="34">
        <v>0</v>
      </c>
      <c r="C21" s="13" t="s">
        <v>32</v>
      </c>
      <c r="D21" s="13" t="s">
        <v>2009</v>
      </c>
      <c r="E21" s="34">
        <v>0</v>
      </c>
      <c r="F21" s="5"/>
    </row>
    <row r="22" spans="1:6">
      <c r="A22" s="5"/>
      <c r="B22" s="34"/>
      <c r="C22" s="5"/>
      <c r="D22" s="5"/>
      <c r="E22" s="34"/>
      <c r="F22" s="5"/>
    </row>
    <row r="23" spans="1:6">
      <c r="A23" s="13" t="s">
        <v>31</v>
      </c>
      <c r="B23" s="35">
        <f>B17-B18+B19-B20+B21</f>
        <v>0</v>
      </c>
      <c r="C23" s="5"/>
      <c r="D23" s="13" t="s">
        <v>30</v>
      </c>
      <c r="E23" s="35">
        <f>E17+E18-E19-E20+E21</f>
        <v>0</v>
      </c>
      <c r="F23" s="5"/>
    </row>
    <row r="27" spans="1:6" s="2" customFormat="1">
      <c r="A27" s="47" t="s">
        <v>2002</v>
      </c>
      <c r="B27" s="47"/>
      <c r="C27" s="47"/>
      <c r="D27" s="47"/>
      <c r="E27" s="47"/>
      <c r="F27" s="47"/>
    </row>
    <row r="28" spans="1:6">
      <c r="A28" s="46" t="s">
        <v>23</v>
      </c>
      <c r="B28" s="46"/>
      <c r="C28" s="46"/>
      <c r="D28" s="46" t="s">
        <v>24</v>
      </c>
      <c r="E28" s="46"/>
      <c r="F28" s="46"/>
    </row>
    <row r="29" spans="1:6">
      <c r="A29" s="12" t="s">
        <v>25</v>
      </c>
      <c r="B29" s="33" t="s">
        <v>26</v>
      </c>
      <c r="C29" s="12" t="s">
        <v>27</v>
      </c>
      <c r="D29" s="12" t="s">
        <v>25</v>
      </c>
      <c r="E29" s="33" t="s">
        <v>26</v>
      </c>
      <c r="F29" s="12" t="s">
        <v>27</v>
      </c>
    </row>
    <row r="30" spans="1:6">
      <c r="A30" s="13" t="s">
        <v>1997</v>
      </c>
      <c r="B30" s="34">
        <v>2</v>
      </c>
      <c r="C30" s="5"/>
      <c r="D30" s="13" t="s">
        <v>79</v>
      </c>
      <c r="E30" s="34">
        <v>2</v>
      </c>
      <c r="F30" s="5"/>
    </row>
    <row r="31" spans="1:6">
      <c r="A31" s="13" t="s">
        <v>125</v>
      </c>
      <c r="B31" s="34">
        <v>0</v>
      </c>
      <c r="C31" s="5"/>
      <c r="D31" s="13" t="s">
        <v>1998</v>
      </c>
      <c r="E31" s="34">
        <v>0</v>
      </c>
      <c r="F31" s="5"/>
    </row>
    <row r="32" spans="1:6">
      <c r="A32" s="13" t="s">
        <v>126</v>
      </c>
      <c r="B32" s="34">
        <v>0</v>
      </c>
      <c r="C32" s="5"/>
      <c r="D32" s="13" t="s">
        <v>1999</v>
      </c>
      <c r="E32" s="34">
        <v>0</v>
      </c>
      <c r="F32" s="5"/>
    </row>
    <row r="33" spans="1:6">
      <c r="A33" s="13" t="s">
        <v>29</v>
      </c>
      <c r="B33" s="34">
        <v>0</v>
      </c>
      <c r="C33" s="13" t="s">
        <v>32</v>
      </c>
      <c r="D33" s="13" t="s">
        <v>2000</v>
      </c>
      <c r="E33" s="34">
        <v>0</v>
      </c>
      <c r="F33" s="5"/>
    </row>
    <row r="34" spans="1:6">
      <c r="A34" s="13" t="s">
        <v>33</v>
      </c>
      <c r="B34" s="34">
        <v>0</v>
      </c>
      <c r="C34" s="13" t="s">
        <v>32</v>
      </c>
      <c r="D34" s="13" t="s">
        <v>2009</v>
      </c>
      <c r="E34" s="34">
        <v>0</v>
      </c>
      <c r="F34" s="5"/>
    </row>
    <row r="35" spans="1:6">
      <c r="A35" s="5"/>
      <c r="B35" s="34"/>
      <c r="C35" s="5"/>
      <c r="D35" s="5"/>
      <c r="E35" s="34"/>
      <c r="F35" s="5"/>
    </row>
    <row r="36" spans="1:6">
      <c r="A36" s="13" t="s">
        <v>31</v>
      </c>
      <c r="B36" s="35">
        <f>B30-B31+B32-B33+B34</f>
        <v>2</v>
      </c>
      <c r="C36" s="5"/>
      <c r="D36" s="13" t="s">
        <v>30</v>
      </c>
      <c r="E36" s="35">
        <f>E30+E31-E32-E33+E34</f>
        <v>2</v>
      </c>
      <c r="F36" s="5"/>
    </row>
    <row r="40" spans="1:6" s="2" customFormat="1">
      <c r="A40" s="47" t="s">
        <v>124</v>
      </c>
      <c r="B40" s="47"/>
      <c r="C40" s="47"/>
      <c r="D40" s="47"/>
      <c r="E40" s="47"/>
      <c r="F40" s="47"/>
    </row>
    <row r="41" spans="1:6">
      <c r="A41" s="46" t="s">
        <v>23</v>
      </c>
      <c r="B41" s="46"/>
      <c r="C41" s="46"/>
      <c r="D41" s="46" t="s">
        <v>24</v>
      </c>
      <c r="E41" s="46"/>
      <c r="F41" s="46"/>
    </row>
    <row r="42" spans="1:6">
      <c r="A42" s="12" t="s">
        <v>25</v>
      </c>
      <c r="B42" s="33" t="s">
        <v>26</v>
      </c>
      <c r="C42" s="12" t="s">
        <v>27</v>
      </c>
      <c r="D42" s="12" t="s">
        <v>25</v>
      </c>
      <c r="E42" s="33" t="s">
        <v>26</v>
      </c>
      <c r="F42" s="12" t="s">
        <v>27</v>
      </c>
    </row>
    <row r="43" spans="1:6">
      <c r="A43" s="13" t="s">
        <v>1997</v>
      </c>
      <c r="B43" s="34">
        <v>2996</v>
      </c>
      <c r="C43" s="5"/>
      <c r="D43" s="13" t="s">
        <v>79</v>
      </c>
      <c r="E43" s="34">
        <v>2996</v>
      </c>
      <c r="F43" s="5"/>
    </row>
    <row r="44" spans="1:6">
      <c r="A44" s="13" t="s">
        <v>125</v>
      </c>
      <c r="B44" s="34">
        <v>0</v>
      </c>
      <c r="C44" s="5"/>
      <c r="D44" s="13" t="s">
        <v>1998</v>
      </c>
      <c r="E44" s="34">
        <v>0</v>
      </c>
      <c r="F44" s="5"/>
    </row>
    <row r="45" spans="1:6">
      <c r="A45" s="13" t="s">
        <v>126</v>
      </c>
      <c r="B45" s="34">
        <v>0</v>
      </c>
      <c r="C45" s="5"/>
      <c r="D45" s="13" t="s">
        <v>1999</v>
      </c>
      <c r="E45" s="34">
        <v>0</v>
      </c>
      <c r="F45" s="5"/>
    </row>
    <row r="46" spans="1:6">
      <c r="A46" s="13" t="s">
        <v>29</v>
      </c>
      <c r="B46" s="34">
        <v>0</v>
      </c>
      <c r="C46" s="13" t="s">
        <v>32</v>
      </c>
      <c r="D46" s="13" t="s">
        <v>2000</v>
      </c>
      <c r="E46" s="34">
        <v>0</v>
      </c>
      <c r="F46" s="5"/>
    </row>
    <row r="47" spans="1:6">
      <c r="A47" s="13" t="s">
        <v>33</v>
      </c>
      <c r="B47" s="34">
        <v>0</v>
      </c>
      <c r="C47" s="13" t="s">
        <v>32</v>
      </c>
      <c r="D47" s="13" t="s">
        <v>2009</v>
      </c>
      <c r="E47" s="34">
        <v>0</v>
      </c>
      <c r="F47" s="5"/>
    </row>
    <row r="48" spans="1:6">
      <c r="A48" s="5"/>
      <c r="B48" s="34"/>
      <c r="C48" s="5"/>
      <c r="D48" s="5"/>
      <c r="E48" s="34"/>
      <c r="F48" s="5"/>
    </row>
    <row r="49" spans="1:6">
      <c r="A49" s="13" t="s">
        <v>31</v>
      </c>
      <c r="B49" s="35">
        <f>B43-B44+B45-B46+B47</f>
        <v>2996</v>
      </c>
      <c r="C49" s="5"/>
      <c r="D49" s="13" t="s">
        <v>30</v>
      </c>
      <c r="E49" s="35">
        <f>E43+E44-E45-E46+E47</f>
        <v>2996</v>
      </c>
      <c r="F49" s="5"/>
    </row>
    <row r="53" spans="1:6" s="2" customFormat="1">
      <c r="A53" s="47" t="s">
        <v>2003</v>
      </c>
      <c r="B53" s="47"/>
      <c r="C53" s="47"/>
      <c r="D53" s="47"/>
      <c r="E53" s="47"/>
      <c r="F53" s="47"/>
    </row>
    <row r="54" spans="1:6">
      <c r="A54" s="46" t="s">
        <v>23</v>
      </c>
      <c r="B54" s="46"/>
      <c r="C54" s="46"/>
      <c r="D54" s="46" t="s">
        <v>24</v>
      </c>
      <c r="E54" s="46"/>
      <c r="F54" s="46"/>
    </row>
    <row r="55" spans="1:6">
      <c r="A55" s="12" t="s">
        <v>25</v>
      </c>
      <c r="B55" s="33" t="s">
        <v>26</v>
      </c>
      <c r="C55" s="12" t="s">
        <v>27</v>
      </c>
      <c r="D55" s="12" t="s">
        <v>25</v>
      </c>
      <c r="E55" s="33" t="s">
        <v>26</v>
      </c>
      <c r="F55" s="12" t="s">
        <v>27</v>
      </c>
    </row>
    <row r="56" spans="1:6">
      <c r="A56" s="13" t="s">
        <v>1997</v>
      </c>
      <c r="B56" s="34">
        <v>66290</v>
      </c>
      <c r="C56" s="5"/>
      <c r="D56" s="13" t="s">
        <v>79</v>
      </c>
      <c r="E56" s="34">
        <v>62337</v>
      </c>
      <c r="F56" s="5"/>
    </row>
    <row r="57" spans="1:6">
      <c r="A57" s="13" t="s">
        <v>125</v>
      </c>
      <c r="B57" s="34">
        <v>0</v>
      </c>
      <c r="C57" s="5"/>
      <c r="D57" s="13" t="s">
        <v>1998</v>
      </c>
      <c r="E57" s="34">
        <v>0</v>
      </c>
      <c r="F57" s="5"/>
    </row>
    <row r="58" spans="1:6">
      <c r="A58" s="13" t="s">
        <v>126</v>
      </c>
      <c r="B58" s="34">
        <v>0</v>
      </c>
      <c r="C58" s="5"/>
      <c r="D58" s="13" t="s">
        <v>1999</v>
      </c>
      <c r="E58" s="34">
        <v>0</v>
      </c>
      <c r="F58" s="5"/>
    </row>
    <row r="59" spans="1:6">
      <c r="A59" s="13" t="s">
        <v>29</v>
      </c>
      <c r="B59" s="34">
        <v>0</v>
      </c>
      <c r="C59" s="13" t="s">
        <v>32</v>
      </c>
      <c r="D59" s="13" t="s">
        <v>2000</v>
      </c>
      <c r="E59" s="34">
        <v>0</v>
      </c>
      <c r="F59" s="5"/>
    </row>
    <row r="60" spans="1:6">
      <c r="A60" s="13" t="s">
        <v>33</v>
      </c>
      <c r="B60" s="34">
        <v>0</v>
      </c>
      <c r="C60" s="13" t="s">
        <v>32</v>
      </c>
      <c r="D60" s="13" t="s">
        <v>2009</v>
      </c>
      <c r="E60" s="34">
        <v>3953</v>
      </c>
      <c r="F60" s="5"/>
    </row>
    <row r="61" spans="1:6">
      <c r="A61" s="5"/>
      <c r="B61" s="34"/>
      <c r="C61" s="5"/>
      <c r="D61" s="5"/>
      <c r="E61" s="34"/>
      <c r="F61" s="5"/>
    </row>
    <row r="62" spans="1:6">
      <c r="A62" s="13" t="s">
        <v>31</v>
      </c>
      <c r="B62" s="35">
        <f>B56-B57+B58-B59+B60</f>
        <v>66290</v>
      </c>
      <c r="C62" s="5"/>
      <c r="D62" s="13" t="s">
        <v>30</v>
      </c>
      <c r="E62" s="35">
        <f>E56+E57-E58-E59+E60</f>
        <v>66290</v>
      </c>
      <c r="F62" s="5"/>
    </row>
    <row r="66" spans="1:6" s="2" customFormat="1">
      <c r="A66" s="47" t="s">
        <v>2004</v>
      </c>
      <c r="B66" s="47"/>
      <c r="C66" s="47"/>
      <c r="D66" s="47"/>
      <c r="E66" s="47"/>
      <c r="F66" s="47"/>
    </row>
    <row r="67" spans="1:6">
      <c r="A67" s="46" t="s">
        <v>23</v>
      </c>
      <c r="B67" s="46"/>
      <c r="C67" s="46"/>
      <c r="D67" s="46" t="s">
        <v>24</v>
      </c>
      <c r="E67" s="46"/>
      <c r="F67" s="46"/>
    </row>
    <row r="68" spans="1:6">
      <c r="A68" s="12" t="s">
        <v>25</v>
      </c>
      <c r="B68" s="33" t="s">
        <v>26</v>
      </c>
      <c r="C68" s="12" t="s">
        <v>27</v>
      </c>
      <c r="D68" s="12" t="s">
        <v>25</v>
      </c>
      <c r="E68" s="33" t="s">
        <v>26</v>
      </c>
      <c r="F68" s="12" t="s">
        <v>27</v>
      </c>
    </row>
    <row r="69" spans="1:6">
      <c r="A69" s="13" t="s">
        <v>1997</v>
      </c>
      <c r="B69" s="34">
        <v>41720</v>
      </c>
      <c r="C69" s="5"/>
      <c r="D69" s="13" t="s">
        <v>79</v>
      </c>
      <c r="E69" s="34">
        <v>38962</v>
      </c>
      <c r="F69" s="5"/>
    </row>
    <row r="70" spans="1:6">
      <c r="A70" s="13" t="s">
        <v>125</v>
      </c>
      <c r="B70" s="34">
        <v>0</v>
      </c>
      <c r="C70" s="5"/>
      <c r="D70" s="13" t="s">
        <v>1998</v>
      </c>
      <c r="E70" s="34">
        <v>0</v>
      </c>
      <c r="F70" s="5"/>
    </row>
    <row r="71" spans="1:6">
      <c r="A71" s="13" t="s">
        <v>126</v>
      </c>
      <c r="B71" s="34">
        <v>0</v>
      </c>
      <c r="C71" s="5"/>
      <c r="D71" s="13" t="s">
        <v>1999</v>
      </c>
      <c r="E71" s="34">
        <v>0</v>
      </c>
      <c r="F71" s="5"/>
    </row>
    <row r="72" spans="1:6">
      <c r="A72" s="13" t="s">
        <v>29</v>
      </c>
      <c r="B72" s="34">
        <v>0</v>
      </c>
      <c r="C72" s="13" t="s">
        <v>32</v>
      </c>
      <c r="D72" s="13" t="s">
        <v>2000</v>
      </c>
      <c r="E72" s="34">
        <v>0</v>
      </c>
      <c r="F72" s="5"/>
    </row>
    <row r="73" spans="1:6">
      <c r="A73" s="13" t="s">
        <v>33</v>
      </c>
      <c r="B73" s="34">
        <v>0</v>
      </c>
      <c r="C73" s="13" t="s">
        <v>32</v>
      </c>
      <c r="D73" s="13" t="s">
        <v>2009</v>
      </c>
      <c r="E73" s="34">
        <v>2758</v>
      </c>
      <c r="F73" s="5"/>
    </row>
    <row r="74" spans="1:6">
      <c r="A74" s="5"/>
      <c r="B74" s="34"/>
      <c r="C74" s="5"/>
      <c r="D74" s="5"/>
      <c r="E74" s="34"/>
      <c r="F74" s="5"/>
    </row>
    <row r="75" spans="1:6">
      <c r="A75" s="13" t="s">
        <v>31</v>
      </c>
      <c r="B75" s="35">
        <f>B69-B70+B71-B72+B73</f>
        <v>41720</v>
      </c>
      <c r="C75" s="5"/>
      <c r="D75" s="13" t="s">
        <v>30</v>
      </c>
      <c r="E75" s="35">
        <f>E69+E70-E71-E72+E73</f>
        <v>41720</v>
      </c>
      <c r="F75" s="5"/>
    </row>
    <row r="79" spans="1:6">
      <c r="A79" s="47" t="s">
        <v>2005</v>
      </c>
      <c r="B79" s="47"/>
      <c r="C79" s="47"/>
      <c r="D79" s="47"/>
      <c r="E79" s="47"/>
      <c r="F79" s="47"/>
    </row>
    <row r="80" spans="1:6">
      <c r="A80" s="46" t="s">
        <v>23</v>
      </c>
      <c r="B80" s="46"/>
      <c r="C80" s="46"/>
      <c r="D80" s="46" t="s">
        <v>24</v>
      </c>
      <c r="E80" s="46"/>
      <c r="F80" s="46"/>
    </row>
    <row r="81" spans="1:6">
      <c r="A81" s="12" t="s">
        <v>25</v>
      </c>
      <c r="B81" s="33" t="s">
        <v>26</v>
      </c>
      <c r="C81" s="12" t="s">
        <v>27</v>
      </c>
      <c r="D81" s="12" t="s">
        <v>25</v>
      </c>
      <c r="E81" s="33" t="s">
        <v>26</v>
      </c>
      <c r="F81" s="12" t="s">
        <v>27</v>
      </c>
    </row>
    <row r="82" spans="1:6">
      <c r="A82" s="13" t="s">
        <v>1997</v>
      </c>
      <c r="B82" s="34">
        <v>32663</v>
      </c>
      <c r="C82" s="5"/>
      <c r="D82" s="13" t="s">
        <v>79</v>
      </c>
      <c r="E82" s="34">
        <v>27001</v>
      </c>
      <c r="F82" s="5"/>
    </row>
    <row r="83" spans="1:6">
      <c r="A83" s="13" t="s">
        <v>125</v>
      </c>
      <c r="B83" s="34">
        <v>0</v>
      </c>
      <c r="C83" s="5"/>
      <c r="D83" s="13" t="s">
        <v>1998</v>
      </c>
      <c r="E83" s="34">
        <v>0</v>
      </c>
      <c r="F83" s="5"/>
    </row>
    <row r="84" spans="1:6">
      <c r="A84" s="13" t="s">
        <v>126</v>
      </c>
      <c r="B84" s="34">
        <v>0</v>
      </c>
      <c r="C84" s="5"/>
      <c r="D84" s="13" t="s">
        <v>1999</v>
      </c>
      <c r="E84" s="34">
        <v>0</v>
      </c>
      <c r="F84" s="5"/>
    </row>
    <row r="85" spans="1:6">
      <c r="A85" s="13" t="s">
        <v>29</v>
      </c>
      <c r="B85" s="34">
        <v>0</v>
      </c>
      <c r="C85" s="13" t="s">
        <v>32</v>
      </c>
      <c r="D85" s="13" t="s">
        <v>2000</v>
      </c>
      <c r="E85" s="34">
        <v>0</v>
      </c>
      <c r="F85" s="5"/>
    </row>
    <row r="86" spans="1:6">
      <c r="A86" s="13" t="s">
        <v>33</v>
      </c>
      <c r="B86" s="34">
        <v>0</v>
      </c>
      <c r="C86" s="13" t="s">
        <v>32</v>
      </c>
      <c r="D86" s="13" t="s">
        <v>2009</v>
      </c>
      <c r="E86" s="34">
        <v>5662</v>
      </c>
      <c r="F86" s="5"/>
    </row>
    <row r="87" spans="1:6">
      <c r="A87" s="5"/>
      <c r="B87" s="34"/>
      <c r="C87" s="5"/>
      <c r="D87" s="5"/>
      <c r="E87" s="34"/>
      <c r="F87" s="5"/>
    </row>
    <row r="88" spans="1:6">
      <c r="A88" s="13" t="s">
        <v>31</v>
      </c>
      <c r="B88" s="35">
        <f>B82-B83+B84-B85+B86</f>
        <v>32663</v>
      </c>
      <c r="C88" s="5"/>
      <c r="D88" s="13" t="s">
        <v>30</v>
      </c>
      <c r="E88" s="35">
        <f>E82+E83-E84-E85+E86</f>
        <v>32663</v>
      </c>
      <c r="F88" s="5"/>
    </row>
    <row r="92" spans="1:6">
      <c r="A92" s="47" t="s">
        <v>2006</v>
      </c>
      <c r="B92" s="47"/>
      <c r="C92" s="47"/>
      <c r="D92" s="47"/>
      <c r="E92" s="47"/>
      <c r="F92" s="47"/>
    </row>
    <row r="93" spans="1:6">
      <c r="A93" s="46" t="s">
        <v>23</v>
      </c>
      <c r="B93" s="46"/>
      <c r="C93" s="46"/>
      <c r="D93" s="46" t="s">
        <v>24</v>
      </c>
      <c r="E93" s="46"/>
      <c r="F93" s="46"/>
    </row>
    <row r="94" spans="1:6">
      <c r="A94" s="12" t="s">
        <v>25</v>
      </c>
      <c r="B94" s="33" t="s">
        <v>26</v>
      </c>
      <c r="C94" s="12" t="s">
        <v>27</v>
      </c>
      <c r="D94" s="12" t="s">
        <v>25</v>
      </c>
      <c r="E94" s="33" t="s">
        <v>26</v>
      </c>
      <c r="F94" s="12" t="s">
        <v>27</v>
      </c>
    </row>
    <row r="95" spans="1:6">
      <c r="A95" s="13" t="s">
        <v>1997</v>
      </c>
      <c r="B95" s="34">
        <v>33743</v>
      </c>
      <c r="C95" s="5"/>
      <c r="D95" s="13" t="s">
        <v>79</v>
      </c>
      <c r="E95" s="34">
        <v>27665</v>
      </c>
      <c r="F95" s="5"/>
    </row>
    <row r="96" spans="1:6">
      <c r="A96" s="13" t="s">
        <v>125</v>
      </c>
      <c r="B96" s="34">
        <v>0</v>
      </c>
      <c r="C96" s="5"/>
      <c r="D96" s="13" t="s">
        <v>1998</v>
      </c>
      <c r="E96" s="34">
        <v>0</v>
      </c>
      <c r="F96" s="5"/>
    </row>
    <row r="97" spans="1:6">
      <c r="A97" s="13" t="s">
        <v>126</v>
      </c>
      <c r="B97" s="34">
        <v>0</v>
      </c>
      <c r="C97" s="5"/>
      <c r="D97" s="13" t="s">
        <v>1999</v>
      </c>
      <c r="E97" s="34">
        <v>0</v>
      </c>
      <c r="F97" s="5"/>
    </row>
    <row r="98" spans="1:6">
      <c r="A98" s="13" t="s">
        <v>29</v>
      </c>
      <c r="B98" s="34">
        <v>0</v>
      </c>
      <c r="C98" s="13" t="s">
        <v>32</v>
      </c>
      <c r="D98" s="13" t="s">
        <v>2000</v>
      </c>
      <c r="E98" s="34">
        <v>0</v>
      </c>
      <c r="F98" s="5"/>
    </row>
    <row r="99" spans="1:6">
      <c r="A99" s="13" t="s">
        <v>33</v>
      </c>
      <c r="B99" s="34">
        <v>0</v>
      </c>
      <c r="C99" s="13" t="s">
        <v>32</v>
      </c>
      <c r="D99" s="13" t="s">
        <v>2009</v>
      </c>
      <c r="E99" s="34">
        <v>6078</v>
      </c>
      <c r="F99" s="5"/>
    </row>
    <row r="100" spans="1:6">
      <c r="A100" s="5"/>
      <c r="B100" s="34"/>
      <c r="C100" s="5"/>
      <c r="D100" s="5"/>
      <c r="E100" s="34"/>
      <c r="F100" s="5"/>
    </row>
    <row r="101" spans="1:6">
      <c r="A101" s="13" t="s">
        <v>31</v>
      </c>
      <c r="B101" s="35">
        <f>B95-B96+B97-B98+B99</f>
        <v>33743</v>
      </c>
      <c r="C101" s="5"/>
      <c r="D101" s="13" t="s">
        <v>30</v>
      </c>
      <c r="E101" s="35">
        <f>E95+E96-E97-E98+E99</f>
        <v>33743</v>
      </c>
      <c r="F101" s="5"/>
    </row>
    <row r="105" spans="1:6">
      <c r="A105" s="47" t="s">
        <v>2007</v>
      </c>
      <c r="B105" s="47"/>
      <c r="C105" s="47"/>
      <c r="D105" s="47"/>
      <c r="E105" s="47"/>
      <c r="F105" s="47"/>
    </row>
    <row r="106" spans="1:6">
      <c r="A106" s="46" t="s">
        <v>23</v>
      </c>
      <c r="B106" s="46"/>
      <c r="C106" s="46"/>
      <c r="D106" s="46" t="s">
        <v>24</v>
      </c>
      <c r="E106" s="46"/>
      <c r="F106" s="46"/>
    </row>
    <row r="107" spans="1:6">
      <c r="A107" s="12" t="s">
        <v>25</v>
      </c>
      <c r="B107" s="33" t="s">
        <v>26</v>
      </c>
      <c r="C107" s="12" t="s">
        <v>27</v>
      </c>
      <c r="D107" s="12" t="s">
        <v>25</v>
      </c>
      <c r="E107" s="33" t="s">
        <v>26</v>
      </c>
      <c r="F107" s="12" t="s">
        <v>27</v>
      </c>
    </row>
    <row r="108" spans="1:6">
      <c r="A108" s="13" t="s">
        <v>1997</v>
      </c>
      <c r="B108" s="34">
        <v>49552</v>
      </c>
      <c r="C108" s="5"/>
      <c r="D108" s="13" t="s">
        <v>79</v>
      </c>
      <c r="E108" s="34">
        <v>26202</v>
      </c>
      <c r="F108" s="5"/>
    </row>
    <row r="109" spans="1:6">
      <c r="A109" s="13" t="s">
        <v>125</v>
      </c>
      <c r="B109" s="34">
        <v>0</v>
      </c>
      <c r="C109" s="5"/>
      <c r="D109" s="13" t="s">
        <v>1998</v>
      </c>
      <c r="E109" s="34">
        <v>0</v>
      </c>
      <c r="F109" s="5"/>
    </row>
    <row r="110" spans="1:6">
      <c r="A110" s="13" t="s">
        <v>126</v>
      </c>
      <c r="B110" s="34">
        <v>0</v>
      </c>
      <c r="C110" s="5"/>
      <c r="D110" s="13" t="s">
        <v>1999</v>
      </c>
      <c r="E110" s="34">
        <v>0</v>
      </c>
      <c r="F110" s="5"/>
    </row>
    <row r="111" spans="1:6">
      <c r="A111" s="13" t="s">
        <v>29</v>
      </c>
      <c r="B111" s="34">
        <v>0</v>
      </c>
      <c r="C111" s="13" t="s">
        <v>32</v>
      </c>
      <c r="D111" s="13" t="s">
        <v>2000</v>
      </c>
      <c r="E111" s="34">
        <v>0</v>
      </c>
      <c r="F111" s="5"/>
    </row>
    <row r="112" spans="1:6">
      <c r="A112" s="13" t="s">
        <v>33</v>
      </c>
      <c r="B112" s="34">
        <v>0</v>
      </c>
      <c r="C112" s="13" t="s">
        <v>32</v>
      </c>
      <c r="D112" s="13" t="s">
        <v>2009</v>
      </c>
      <c r="E112" s="34">
        <v>23350</v>
      </c>
      <c r="F112" s="5"/>
    </row>
    <row r="113" spans="1:6">
      <c r="A113" s="5"/>
      <c r="B113" s="34"/>
      <c r="C113" s="5"/>
      <c r="D113" s="5"/>
      <c r="E113" s="34"/>
      <c r="F113" s="5"/>
    </row>
    <row r="114" spans="1:6">
      <c r="A114" s="13" t="s">
        <v>31</v>
      </c>
      <c r="B114" s="35">
        <f>B108-B109+B110-B111+B112</f>
        <v>49552</v>
      </c>
      <c r="C114" s="5"/>
      <c r="D114" s="13" t="s">
        <v>30</v>
      </c>
      <c r="E114" s="35">
        <f>E108+E109-E110-E111+E112</f>
        <v>49552</v>
      </c>
      <c r="F114" s="5"/>
    </row>
    <row r="118" spans="1:6">
      <c r="A118" s="47" t="s">
        <v>2008</v>
      </c>
      <c r="B118" s="47"/>
      <c r="C118" s="47"/>
      <c r="D118" s="47"/>
      <c r="E118" s="47"/>
      <c r="F118" s="47"/>
    </row>
    <row r="119" spans="1:6">
      <c r="A119" s="46" t="s">
        <v>23</v>
      </c>
      <c r="B119" s="46"/>
      <c r="C119" s="46"/>
      <c r="D119" s="46" t="s">
        <v>24</v>
      </c>
      <c r="E119" s="46"/>
      <c r="F119" s="46"/>
    </row>
    <row r="120" spans="1:6">
      <c r="A120" s="12" t="s">
        <v>25</v>
      </c>
      <c r="B120" s="33" t="s">
        <v>26</v>
      </c>
      <c r="C120" s="12" t="s">
        <v>27</v>
      </c>
      <c r="D120" s="12" t="s">
        <v>25</v>
      </c>
      <c r="E120" s="33" t="s">
        <v>26</v>
      </c>
      <c r="F120" s="12" t="s">
        <v>27</v>
      </c>
    </row>
    <row r="121" spans="1:6">
      <c r="A121" s="13" t="s">
        <v>1997</v>
      </c>
      <c r="B121" s="34">
        <v>2673</v>
      </c>
      <c r="C121" s="5"/>
      <c r="D121" s="13" t="s">
        <v>79</v>
      </c>
      <c r="E121" s="34">
        <v>2673</v>
      </c>
      <c r="F121" s="5"/>
    </row>
    <row r="122" spans="1:6">
      <c r="A122" s="13" t="s">
        <v>125</v>
      </c>
      <c r="B122" s="34">
        <v>0</v>
      </c>
      <c r="C122" s="5"/>
      <c r="D122" s="13" t="s">
        <v>1998</v>
      </c>
      <c r="E122" s="34">
        <v>0</v>
      </c>
      <c r="F122" s="5"/>
    </row>
    <row r="123" spans="1:6">
      <c r="A123" s="13" t="s">
        <v>126</v>
      </c>
      <c r="B123" s="34">
        <v>0</v>
      </c>
      <c r="C123" s="5"/>
      <c r="D123" s="13" t="s">
        <v>1999</v>
      </c>
      <c r="E123" s="34">
        <v>0</v>
      </c>
      <c r="F123" s="5"/>
    </row>
    <row r="124" spans="1:6">
      <c r="A124" s="13" t="s">
        <v>29</v>
      </c>
      <c r="B124" s="34">
        <v>0</v>
      </c>
      <c r="C124" s="13" t="s">
        <v>32</v>
      </c>
      <c r="D124" s="13" t="s">
        <v>2000</v>
      </c>
      <c r="E124" s="34">
        <v>0</v>
      </c>
      <c r="F124" s="5"/>
    </row>
    <row r="125" spans="1:6">
      <c r="A125" s="13" t="s">
        <v>33</v>
      </c>
      <c r="B125" s="34">
        <v>0</v>
      </c>
      <c r="C125" s="13" t="s">
        <v>32</v>
      </c>
      <c r="D125" s="13" t="s">
        <v>2009</v>
      </c>
      <c r="E125" s="34">
        <v>0</v>
      </c>
      <c r="F125" s="5"/>
    </row>
    <row r="126" spans="1:6">
      <c r="A126" s="5"/>
      <c r="B126" s="34"/>
      <c r="C126" s="5"/>
      <c r="D126" s="5"/>
      <c r="E126" s="34"/>
      <c r="F126" s="5"/>
    </row>
    <row r="127" spans="1:6">
      <c r="A127" s="13" t="s">
        <v>31</v>
      </c>
      <c r="B127" s="35">
        <f>B121-B122+B123-B124+B125</f>
        <v>2673</v>
      </c>
      <c r="C127" s="5"/>
      <c r="D127" s="13" t="s">
        <v>30</v>
      </c>
      <c r="E127" s="35">
        <f>E121+E122-E123-E124+E125</f>
        <v>2673</v>
      </c>
      <c r="F127" s="5"/>
    </row>
  </sheetData>
  <mergeCells count="30">
    <mergeCell ref="A118:F118"/>
    <mergeCell ref="A119:C119"/>
    <mergeCell ref="D119:F119"/>
    <mergeCell ref="A92:F92"/>
    <mergeCell ref="A93:C93"/>
    <mergeCell ref="D93:F93"/>
    <mergeCell ref="A105:F105"/>
    <mergeCell ref="A106:C106"/>
    <mergeCell ref="D106:F106"/>
    <mergeCell ref="A79:F79"/>
    <mergeCell ref="A80:C80"/>
    <mergeCell ref="D80:F80"/>
    <mergeCell ref="A53:F53"/>
    <mergeCell ref="A54:C54"/>
    <mergeCell ref="D54:F54"/>
    <mergeCell ref="A66:F66"/>
    <mergeCell ref="A67:C67"/>
    <mergeCell ref="D67:F67"/>
    <mergeCell ref="A27:F27"/>
    <mergeCell ref="A28:C28"/>
    <mergeCell ref="D28:F28"/>
    <mergeCell ref="A40:F40"/>
    <mergeCell ref="A41:C41"/>
    <mergeCell ref="D41:F41"/>
    <mergeCell ref="A2:C2"/>
    <mergeCell ref="D2:F2"/>
    <mergeCell ref="A1:F1"/>
    <mergeCell ref="A14:F14"/>
    <mergeCell ref="A15:C15"/>
    <mergeCell ref="D15:F1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3"/>
  <sheetViews>
    <sheetView topLeftCell="A19" zoomScale="70" zoomScaleNormal="70" workbookViewId="0">
      <selection activeCell="L78" sqref="L78"/>
    </sheetView>
  </sheetViews>
  <sheetFormatPr defaultRowHeight="13.5"/>
  <cols>
    <col min="1" max="1" width="15.125" bestFit="1" customWidth="1"/>
    <col min="2" max="2" width="13.375" bestFit="1" customWidth="1"/>
    <col min="3" max="3" width="18.625" style="23" customWidth="1"/>
    <col min="4" max="4" width="13.25" bestFit="1" customWidth="1"/>
    <col min="6" max="6" width="9.5" bestFit="1" customWidth="1"/>
    <col min="7" max="7" width="13.375" bestFit="1" customWidth="1"/>
    <col min="8" max="8" width="10.375" customWidth="1"/>
    <col min="9" max="9" width="7.5" bestFit="1" customWidth="1"/>
    <col min="10" max="10" width="12.875" customWidth="1"/>
    <col min="12" max="12" width="14.875" customWidth="1"/>
    <col min="13" max="13" width="7.5" bestFit="1" customWidth="1"/>
    <col min="14" max="14" width="16.75" customWidth="1"/>
    <col min="15" max="15" width="18.375" bestFit="1" customWidth="1"/>
    <col min="16" max="16" width="12.625" customWidth="1"/>
    <col min="17" max="17" width="9.25" bestFit="1" customWidth="1"/>
    <col min="18" max="18" width="11.25" bestFit="1" customWidth="1"/>
    <col min="19" max="19" width="7.5" bestFit="1" customWidth="1"/>
  </cols>
  <sheetData>
    <row r="1" spans="1:20" s="27" customFormat="1">
      <c r="A1" s="48"/>
      <c r="B1" s="48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20">
      <c r="A2" s="19"/>
      <c r="B2" s="17"/>
      <c r="F2" s="18"/>
      <c r="O2" s="19"/>
      <c r="P2" s="19"/>
      <c r="Q2" s="19"/>
      <c r="R2" s="19"/>
    </row>
    <row r="3" spans="1:20" s="21" customFormat="1" ht="14.25">
      <c r="B3" s="32"/>
      <c r="C3" s="24"/>
      <c r="F3" s="22"/>
      <c r="Q3" s="20"/>
      <c r="R3" s="20"/>
    </row>
    <row r="4" spans="1:20">
      <c r="A4" s="47" t="s">
        <v>2010</v>
      </c>
      <c r="B4" s="47"/>
      <c r="C4" s="47"/>
      <c r="D4" s="47"/>
      <c r="E4" s="47"/>
      <c r="F4" s="47"/>
    </row>
    <row r="5" spans="1:20">
      <c r="A5" t="s">
        <v>1412</v>
      </c>
      <c r="B5" t="s">
        <v>1413</v>
      </c>
      <c r="C5" t="s">
        <v>1416</v>
      </c>
      <c r="D5" t="s">
        <v>1417</v>
      </c>
      <c r="E5" t="s">
        <v>1420</v>
      </c>
      <c r="F5" t="s">
        <v>1423</v>
      </c>
      <c r="G5" t="s">
        <v>1425</v>
      </c>
      <c r="H5" t="s">
        <v>1426</v>
      </c>
      <c r="I5" t="s">
        <v>1427</v>
      </c>
      <c r="J5" t="s">
        <v>1428</v>
      </c>
      <c r="K5" t="s">
        <v>1429</v>
      </c>
      <c r="L5" t="s">
        <v>1430</v>
      </c>
      <c r="M5" t="s">
        <v>1431</v>
      </c>
      <c r="N5" t="s">
        <v>1432</v>
      </c>
      <c r="O5" s="23" t="s">
        <v>1433</v>
      </c>
      <c r="P5" t="s">
        <v>1436</v>
      </c>
      <c r="Q5" s="23" t="s">
        <v>1987</v>
      </c>
      <c r="R5" s="19" t="s">
        <v>1990</v>
      </c>
      <c r="S5" s="19" t="s">
        <v>1991</v>
      </c>
      <c r="T5" s="19" t="s">
        <v>1994</v>
      </c>
    </row>
    <row r="6" spans="1:20">
      <c r="A6" t="s">
        <v>1437</v>
      </c>
      <c r="B6" t="s">
        <v>1437</v>
      </c>
      <c r="C6" t="s">
        <v>1496</v>
      </c>
      <c r="D6" t="s">
        <v>1441</v>
      </c>
      <c r="E6" t="s">
        <v>1480</v>
      </c>
      <c r="F6" t="s">
        <v>1498</v>
      </c>
      <c r="G6" t="s">
        <v>1470</v>
      </c>
      <c r="H6" t="s">
        <v>1449</v>
      </c>
      <c r="I6" t="s">
        <v>1437</v>
      </c>
      <c r="J6" t="s">
        <v>1496</v>
      </c>
      <c r="K6" t="s">
        <v>1470</v>
      </c>
      <c r="L6" t="s">
        <v>1481</v>
      </c>
      <c r="M6" t="s">
        <v>1437</v>
      </c>
      <c r="N6" t="s">
        <v>167</v>
      </c>
      <c r="O6" s="23" t="s">
        <v>796</v>
      </c>
      <c r="P6" t="s">
        <v>1500</v>
      </c>
      <c r="Q6" s="23">
        <v>364</v>
      </c>
      <c r="R6">
        <v>364</v>
      </c>
      <c r="S6" t="s">
        <v>130</v>
      </c>
      <c r="T6" t="s">
        <v>75</v>
      </c>
    </row>
    <row r="7" spans="1:20">
      <c r="A7" t="s">
        <v>1437</v>
      </c>
      <c r="B7" t="s">
        <v>1437</v>
      </c>
      <c r="C7" t="s">
        <v>1527</v>
      </c>
      <c r="D7" t="s">
        <v>1441</v>
      </c>
      <c r="E7" t="s">
        <v>1476</v>
      </c>
      <c r="F7" t="s">
        <v>1498</v>
      </c>
      <c r="G7" t="s">
        <v>1470</v>
      </c>
      <c r="H7" t="s">
        <v>1449</v>
      </c>
      <c r="I7" t="s">
        <v>1437</v>
      </c>
      <c r="J7" t="s">
        <v>1527</v>
      </c>
      <c r="K7" t="s">
        <v>1470</v>
      </c>
      <c r="L7" t="s">
        <v>1477</v>
      </c>
      <c r="M7" t="s">
        <v>1437</v>
      </c>
      <c r="N7" t="s">
        <v>193</v>
      </c>
      <c r="O7" s="23" t="s">
        <v>817</v>
      </c>
      <c r="P7" t="s">
        <v>1500</v>
      </c>
      <c r="Q7" s="23">
        <v>2866</v>
      </c>
      <c r="R7">
        <v>2866</v>
      </c>
      <c r="S7" t="s">
        <v>130</v>
      </c>
      <c r="T7" t="s">
        <v>75</v>
      </c>
    </row>
    <row r="8" spans="1:20">
      <c r="A8" t="s">
        <v>1437</v>
      </c>
      <c r="B8" t="s">
        <v>1437</v>
      </c>
      <c r="C8" t="s">
        <v>1582</v>
      </c>
      <c r="D8" t="s">
        <v>1441</v>
      </c>
      <c r="E8" t="s">
        <v>1480</v>
      </c>
      <c r="F8" t="s">
        <v>1498</v>
      </c>
      <c r="G8" t="s">
        <v>1470</v>
      </c>
      <c r="H8" t="s">
        <v>1449</v>
      </c>
      <c r="I8" t="s">
        <v>1437</v>
      </c>
      <c r="J8" t="s">
        <v>1582</v>
      </c>
      <c r="K8" t="s">
        <v>1470</v>
      </c>
      <c r="L8" t="s">
        <v>1481</v>
      </c>
      <c r="M8" t="s">
        <v>1437</v>
      </c>
      <c r="N8" t="s">
        <v>250</v>
      </c>
      <c r="O8" s="23" t="s">
        <v>863</v>
      </c>
      <c r="P8" t="s">
        <v>1500</v>
      </c>
      <c r="Q8" s="23">
        <v>723</v>
      </c>
      <c r="R8">
        <v>723</v>
      </c>
      <c r="S8" t="s">
        <v>130</v>
      </c>
      <c r="T8" t="s">
        <v>75</v>
      </c>
    </row>
    <row r="9" spans="1:20">
      <c r="A9" s="19"/>
      <c r="B9" s="23"/>
      <c r="C9" s="29"/>
      <c r="D9" s="23"/>
      <c r="E9" s="23"/>
      <c r="F9" s="23"/>
      <c r="G9" s="16"/>
      <c r="H9" s="16"/>
      <c r="I9" s="23"/>
      <c r="J9" s="23"/>
      <c r="K9" s="23"/>
      <c r="L9" s="23"/>
      <c r="M9" s="23"/>
      <c r="N9" s="30"/>
      <c r="O9" s="30"/>
      <c r="Q9" s="30"/>
      <c r="R9" s="19"/>
    </row>
    <row r="10" spans="1:20">
      <c r="A10" s="47" t="s">
        <v>2011</v>
      </c>
      <c r="B10" s="47"/>
      <c r="C10" s="47"/>
      <c r="D10" s="47"/>
      <c r="E10" s="47"/>
      <c r="F10" s="47"/>
      <c r="G10" s="16"/>
      <c r="H10" s="16"/>
      <c r="I10" s="23"/>
      <c r="J10" s="23"/>
      <c r="K10" s="23"/>
      <c r="L10" s="23"/>
      <c r="M10" s="23"/>
      <c r="Q10" s="30"/>
      <c r="R10" s="19"/>
    </row>
    <row r="11" spans="1:20">
      <c r="A11" t="s">
        <v>1412</v>
      </c>
      <c r="B11" t="s">
        <v>1413</v>
      </c>
      <c r="C11" t="s">
        <v>1416</v>
      </c>
      <c r="D11" t="s">
        <v>1417</v>
      </c>
      <c r="E11" t="s">
        <v>1420</v>
      </c>
      <c r="F11" t="s">
        <v>1423</v>
      </c>
      <c r="G11" t="s">
        <v>1425</v>
      </c>
      <c r="H11" t="s">
        <v>1426</v>
      </c>
      <c r="I11" t="s">
        <v>1427</v>
      </c>
      <c r="J11" t="s">
        <v>1428</v>
      </c>
      <c r="K11" t="s">
        <v>1429</v>
      </c>
      <c r="L11" t="s">
        <v>1430</v>
      </c>
      <c r="M11" t="s">
        <v>1431</v>
      </c>
      <c r="N11" t="s">
        <v>1432</v>
      </c>
      <c r="O11" s="23" t="s">
        <v>1433</v>
      </c>
      <c r="P11" t="s">
        <v>1436</v>
      </c>
      <c r="Q11" s="23" t="s">
        <v>1987</v>
      </c>
      <c r="R11" s="19" t="s">
        <v>1990</v>
      </c>
      <c r="S11" s="19" t="s">
        <v>1991</v>
      </c>
      <c r="T11" s="19" t="s">
        <v>1994</v>
      </c>
    </row>
    <row r="12" spans="1:20">
      <c r="A12" t="s">
        <v>1437</v>
      </c>
      <c r="B12" t="s">
        <v>1437</v>
      </c>
      <c r="C12" t="s">
        <v>1606</v>
      </c>
      <c r="D12" t="s">
        <v>1441</v>
      </c>
      <c r="E12" t="s">
        <v>10</v>
      </c>
      <c r="F12" t="s">
        <v>1498</v>
      </c>
      <c r="G12" t="s">
        <v>1587</v>
      </c>
      <c r="H12" t="s">
        <v>1449</v>
      </c>
      <c r="I12" t="s">
        <v>1437</v>
      </c>
      <c r="J12" t="s">
        <v>1606</v>
      </c>
      <c r="K12" t="s">
        <v>1587</v>
      </c>
      <c r="L12" t="s">
        <v>1461</v>
      </c>
      <c r="M12" t="s">
        <v>1437</v>
      </c>
      <c r="N12" t="s">
        <v>280</v>
      </c>
      <c r="O12" s="23" t="s">
        <v>891</v>
      </c>
      <c r="P12" t="s">
        <v>1500</v>
      </c>
      <c r="Q12" s="23">
        <v>194</v>
      </c>
      <c r="R12">
        <v>194</v>
      </c>
      <c r="S12" t="s">
        <v>130</v>
      </c>
      <c r="T12" t="s">
        <v>75</v>
      </c>
    </row>
    <row r="13" spans="1:20">
      <c r="A13" t="s">
        <v>1437</v>
      </c>
      <c r="B13" t="s">
        <v>1437</v>
      </c>
      <c r="C13" t="s">
        <v>1636</v>
      </c>
      <c r="D13" t="s">
        <v>1441</v>
      </c>
      <c r="E13" t="s">
        <v>1522</v>
      </c>
      <c r="F13" t="s">
        <v>1498</v>
      </c>
      <c r="G13" t="s">
        <v>1587</v>
      </c>
      <c r="H13" t="s">
        <v>1449</v>
      </c>
      <c r="I13" t="s">
        <v>1437</v>
      </c>
      <c r="J13" t="s">
        <v>1636</v>
      </c>
      <c r="K13" t="s">
        <v>1587</v>
      </c>
      <c r="L13" t="s">
        <v>1523</v>
      </c>
      <c r="M13" t="s">
        <v>1437</v>
      </c>
      <c r="N13" t="s">
        <v>315</v>
      </c>
      <c r="O13" s="23" t="s">
        <v>917</v>
      </c>
      <c r="P13" t="s">
        <v>1500</v>
      </c>
      <c r="Q13" s="23">
        <v>68</v>
      </c>
      <c r="R13">
        <v>68</v>
      </c>
      <c r="S13" t="s">
        <v>130</v>
      </c>
      <c r="T13" t="s">
        <v>75</v>
      </c>
    </row>
    <row r="14" spans="1:20">
      <c r="A14" t="s">
        <v>1437</v>
      </c>
      <c r="B14" t="s">
        <v>1437</v>
      </c>
      <c r="C14" t="s">
        <v>1641</v>
      </c>
      <c r="D14" t="s">
        <v>1441</v>
      </c>
      <c r="E14" t="s">
        <v>1480</v>
      </c>
      <c r="F14" t="s">
        <v>1498</v>
      </c>
      <c r="G14" t="s">
        <v>1587</v>
      </c>
      <c r="H14" t="s">
        <v>1449</v>
      </c>
      <c r="I14" t="s">
        <v>1437</v>
      </c>
      <c r="J14" t="s">
        <v>1641</v>
      </c>
      <c r="K14" t="s">
        <v>1587</v>
      </c>
      <c r="L14" t="s">
        <v>1481</v>
      </c>
      <c r="M14" t="s">
        <v>1437</v>
      </c>
      <c r="N14" t="s">
        <v>321</v>
      </c>
      <c r="O14" s="23" t="s">
        <v>926</v>
      </c>
      <c r="P14" t="s">
        <v>1500</v>
      </c>
      <c r="Q14" s="23">
        <v>123</v>
      </c>
      <c r="R14">
        <v>123</v>
      </c>
      <c r="S14" t="s">
        <v>130</v>
      </c>
      <c r="T14" t="s">
        <v>75</v>
      </c>
    </row>
    <row r="15" spans="1:20">
      <c r="A15" t="s">
        <v>1437</v>
      </c>
      <c r="B15" t="s">
        <v>1437</v>
      </c>
      <c r="C15" t="s">
        <v>1655</v>
      </c>
      <c r="D15" t="s">
        <v>1441</v>
      </c>
      <c r="E15" t="s">
        <v>1522</v>
      </c>
      <c r="F15" t="s">
        <v>1498</v>
      </c>
      <c r="G15" t="s">
        <v>1587</v>
      </c>
      <c r="H15" t="s">
        <v>1449</v>
      </c>
      <c r="I15" t="s">
        <v>1437</v>
      </c>
      <c r="J15" t="s">
        <v>1655</v>
      </c>
      <c r="K15" t="s">
        <v>1587</v>
      </c>
      <c r="L15" t="s">
        <v>1523</v>
      </c>
      <c r="M15" t="s">
        <v>1437</v>
      </c>
      <c r="N15" t="s">
        <v>342</v>
      </c>
      <c r="O15" s="23" t="s">
        <v>943</v>
      </c>
      <c r="P15" t="s">
        <v>1500</v>
      </c>
      <c r="Q15" s="23">
        <v>1355</v>
      </c>
      <c r="R15">
        <v>1355</v>
      </c>
      <c r="S15" t="s">
        <v>130</v>
      </c>
      <c r="T15" t="s">
        <v>75</v>
      </c>
    </row>
    <row r="16" spans="1:20">
      <c r="A16" t="s">
        <v>1437</v>
      </c>
      <c r="B16" t="s">
        <v>1437</v>
      </c>
      <c r="C16" t="s">
        <v>1665</v>
      </c>
      <c r="D16" t="s">
        <v>1441</v>
      </c>
      <c r="E16" t="s">
        <v>1455</v>
      </c>
      <c r="F16" t="s">
        <v>1498</v>
      </c>
      <c r="G16" t="s">
        <v>1587</v>
      </c>
      <c r="H16" t="s">
        <v>1449</v>
      </c>
      <c r="I16" t="s">
        <v>1437</v>
      </c>
      <c r="J16" t="s">
        <v>1665</v>
      </c>
      <c r="K16" t="s">
        <v>1587</v>
      </c>
      <c r="L16" t="s">
        <v>1456</v>
      </c>
      <c r="M16" t="s">
        <v>1437</v>
      </c>
      <c r="N16" t="s">
        <v>354</v>
      </c>
      <c r="O16" s="23" t="s">
        <v>965</v>
      </c>
      <c r="P16" t="s">
        <v>1500</v>
      </c>
      <c r="Q16" s="23">
        <v>818</v>
      </c>
      <c r="R16">
        <v>818</v>
      </c>
      <c r="S16" t="s">
        <v>130</v>
      </c>
      <c r="T16" t="s">
        <v>75</v>
      </c>
    </row>
    <row r="17" spans="1:20">
      <c r="A17" t="s">
        <v>1437</v>
      </c>
      <c r="B17" t="s">
        <v>1437</v>
      </c>
      <c r="C17" t="s">
        <v>1676</v>
      </c>
      <c r="D17" t="s">
        <v>1441</v>
      </c>
      <c r="E17" t="s">
        <v>1590</v>
      </c>
      <c r="F17" t="s">
        <v>1498</v>
      </c>
      <c r="G17" t="s">
        <v>1587</v>
      </c>
      <c r="H17" t="s">
        <v>1449</v>
      </c>
      <c r="I17" t="s">
        <v>1437</v>
      </c>
      <c r="J17" t="s">
        <v>1676</v>
      </c>
      <c r="K17" t="s">
        <v>1587</v>
      </c>
      <c r="L17" t="s">
        <v>1591</v>
      </c>
      <c r="M17" t="s">
        <v>1437</v>
      </c>
      <c r="N17" t="s">
        <v>369</v>
      </c>
      <c r="O17" s="23" t="s">
        <v>992</v>
      </c>
      <c r="P17" t="s">
        <v>1500</v>
      </c>
      <c r="Q17" s="23">
        <v>200</v>
      </c>
      <c r="R17">
        <v>200</v>
      </c>
      <c r="S17" t="s">
        <v>130</v>
      </c>
      <c r="T17" t="s">
        <v>75</v>
      </c>
    </row>
    <row r="18" spans="1:20">
      <c r="A18" s="23"/>
    </row>
    <row r="19" spans="1:20">
      <c r="A19" s="47" t="s">
        <v>2012</v>
      </c>
      <c r="B19" s="47"/>
      <c r="C19" s="47"/>
      <c r="D19" s="47"/>
      <c r="E19" s="47"/>
      <c r="F19" s="47"/>
      <c r="G19" s="16"/>
      <c r="H19" s="16"/>
      <c r="I19" s="23"/>
      <c r="J19" s="23"/>
      <c r="K19" s="23"/>
      <c r="L19" s="23"/>
      <c r="M19" s="23"/>
      <c r="N19" s="30"/>
      <c r="O19" s="30"/>
    </row>
    <row r="20" spans="1:20">
      <c r="A20" t="s">
        <v>1412</v>
      </c>
      <c r="B20" t="s">
        <v>1413</v>
      </c>
      <c r="C20" t="s">
        <v>1416</v>
      </c>
      <c r="D20" t="s">
        <v>1417</v>
      </c>
      <c r="E20" t="s">
        <v>1420</v>
      </c>
      <c r="F20" t="s">
        <v>1423</v>
      </c>
      <c r="G20" t="s">
        <v>1425</v>
      </c>
      <c r="H20" t="s">
        <v>1426</v>
      </c>
      <c r="I20" t="s">
        <v>1427</v>
      </c>
      <c r="J20" t="s">
        <v>1428</v>
      </c>
      <c r="K20" t="s">
        <v>1429</v>
      </c>
      <c r="L20" t="s">
        <v>1430</v>
      </c>
      <c r="M20" t="s">
        <v>1431</v>
      </c>
      <c r="N20" t="s">
        <v>1432</v>
      </c>
      <c r="O20" s="23" t="s">
        <v>1433</v>
      </c>
      <c r="P20" t="s">
        <v>1436</v>
      </c>
      <c r="Q20" s="23" t="s">
        <v>1987</v>
      </c>
      <c r="R20" s="19" t="s">
        <v>1990</v>
      </c>
      <c r="S20" s="19" t="s">
        <v>1991</v>
      </c>
      <c r="T20" s="19" t="s">
        <v>1994</v>
      </c>
    </row>
    <row r="21" spans="1:20">
      <c r="A21" t="s">
        <v>1437</v>
      </c>
      <c r="B21" t="s">
        <v>1437</v>
      </c>
      <c r="C21" t="s">
        <v>1724</v>
      </c>
      <c r="D21" t="s">
        <v>1441</v>
      </c>
      <c r="E21" t="s">
        <v>1488</v>
      </c>
      <c r="F21" t="s">
        <v>1498</v>
      </c>
      <c r="G21" t="s">
        <v>1683</v>
      </c>
      <c r="H21" t="s">
        <v>1449</v>
      </c>
      <c r="I21" t="s">
        <v>1437</v>
      </c>
      <c r="J21" t="s">
        <v>1724</v>
      </c>
      <c r="K21" t="s">
        <v>1683</v>
      </c>
      <c r="L21" t="s">
        <v>1489</v>
      </c>
      <c r="M21" t="s">
        <v>1437</v>
      </c>
      <c r="N21" t="s">
        <v>421</v>
      </c>
      <c r="O21" s="23" t="s">
        <v>1043</v>
      </c>
      <c r="P21" t="s">
        <v>1500</v>
      </c>
      <c r="Q21" s="23">
        <v>500</v>
      </c>
      <c r="R21">
        <v>500</v>
      </c>
      <c r="S21" t="s">
        <v>130</v>
      </c>
      <c r="T21" t="s">
        <v>75</v>
      </c>
    </row>
    <row r="22" spans="1:20">
      <c r="A22" t="s">
        <v>1437</v>
      </c>
      <c r="B22" t="s">
        <v>1437</v>
      </c>
      <c r="C22" t="s">
        <v>1734</v>
      </c>
      <c r="D22" t="s">
        <v>1441</v>
      </c>
      <c r="E22" t="s">
        <v>1522</v>
      </c>
      <c r="F22" t="s">
        <v>1498</v>
      </c>
      <c r="G22" t="s">
        <v>1683</v>
      </c>
      <c r="H22" t="s">
        <v>1449</v>
      </c>
      <c r="I22" t="s">
        <v>1437</v>
      </c>
      <c r="J22" t="s">
        <v>1734</v>
      </c>
      <c r="K22" t="s">
        <v>1683</v>
      </c>
      <c r="L22" t="s">
        <v>1523</v>
      </c>
      <c r="M22" t="s">
        <v>1437</v>
      </c>
      <c r="N22" t="s">
        <v>436</v>
      </c>
      <c r="O22" s="23" t="s">
        <v>1056</v>
      </c>
      <c r="P22" t="s">
        <v>1500</v>
      </c>
      <c r="Q22" s="23">
        <v>64</v>
      </c>
      <c r="R22">
        <v>64</v>
      </c>
      <c r="S22" t="s">
        <v>130</v>
      </c>
      <c r="T22" t="s">
        <v>75</v>
      </c>
    </row>
    <row r="23" spans="1:20">
      <c r="A23" t="s">
        <v>1437</v>
      </c>
      <c r="B23" t="s">
        <v>1437</v>
      </c>
      <c r="C23" t="s">
        <v>1736</v>
      </c>
      <c r="D23" t="s">
        <v>1441</v>
      </c>
      <c r="E23" t="s">
        <v>1522</v>
      </c>
      <c r="F23" t="s">
        <v>1498</v>
      </c>
      <c r="G23" t="s">
        <v>1683</v>
      </c>
      <c r="H23" t="s">
        <v>1449</v>
      </c>
      <c r="I23" t="s">
        <v>1437</v>
      </c>
      <c r="J23" t="s">
        <v>1736</v>
      </c>
      <c r="K23" t="s">
        <v>1683</v>
      </c>
      <c r="L23" t="s">
        <v>1523</v>
      </c>
      <c r="M23" t="s">
        <v>1437</v>
      </c>
      <c r="N23" t="s">
        <v>439</v>
      </c>
      <c r="O23" s="23" t="s">
        <v>1061</v>
      </c>
      <c r="P23" t="s">
        <v>1500</v>
      </c>
      <c r="Q23" s="23">
        <v>113</v>
      </c>
      <c r="R23">
        <v>113</v>
      </c>
      <c r="S23" t="s">
        <v>130</v>
      </c>
      <c r="T23" t="s">
        <v>75</v>
      </c>
    </row>
    <row r="24" spans="1:20">
      <c r="A24" t="s">
        <v>1437</v>
      </c>
      <c r="B24" t="s">
        <v>1437</v>
      </c>
      <c r="C24" t="s">
        <v>1736</v>
      </c>
      <c r="D24" t="s">
        <v>1441</v>
      </c>
      <c r="E24" t="s">
        <v>1522</v>
      </c>
      <c r="F24" t="s">
        <v>1498</v>
      </c>
      <c r="G24" t="s">
        <v>1683</v>
      </c>
      <c r="H24" t="s">
        <v>1449</v>
      </c>
      <c r="I24" t="s">
        <v>1437</v>
      </c>
      <c r="J24" t="s">
        <v>1736</v>
      </c>
      <c r="K24" t="s">
        <v>1683</v>
      </c>
      <c r="L24" t="s">
        <v>1523</v>
      </c>
      <c r="M24" t="s">
        <v>1437</v>
      </c>
      <c r="N24" t="s">
        <v>442</v>
      </c>
      <c r="O24" s="23" t="s">
        <v>1063</v>
      </c>
      <c r="P24" t="s">
        <v>1500</v>
      </c>
      <c r="Q24" s="23">
        <v>113</v>
      </c>
      <c r="R24">
        <v>113</v>
      </c>
      <c r="S24" t="s">
        <v>130</v>
      </c>
      <c r="T24" t="s">
        <v>75</v>
      </c>
    </row>
    <row r="25" spans="1:20">
      <c r="A25" t="s">
        <v>1437</v>
      </c>
      <c r="B25" t="s">
        <v>1437</v>
      </c>
      <c r="C25" t="s">
        <v>1752</v>
      </c>
      <c r="D25" t="s">
        <v>1441</v>
      </c>
      <c r="E25" t="s">
        <v>1492</v>
      </c>
      <c r="F25" t="s">
        <v>1498</v>
      </c>
      <c r="G25" t="s">
        <v>1683</v>
      </c>
      <c r="H25" t="s">
        <v>1449</v>
      </c>
      <c r="I25" t="s">
        <v>1437</v>
      </c>
      <c r="J25" t="s">
        <v>1752</v>
      </c>
      <c r="K25" t="s">
        <v>1683</v>
      </c>
      <c r="L25" t="s">
        <v>1493</v>
      </c>
      <c r="M25" t="s">
        <v>1437</v>
      </c>
      <c r="N25" t="s">
        <v>463</v>
      </c>
      <c r="O25" s="23" t="s">
        <v>1084</v>
      </c>
      <c r="P25" t="s">
        <v>1500</v>
      </c>
      <c r="Q25" s="23">
        <v>4722</v>
      </c>
      <c r="R25">
        <v>4722</v>
      </c>
      <c r="S25" t="s">
        <v>130</v>
      </c>
      <c r="T25" t="s">
        <v>75</v>
      </c>
    </row>
    <row r="26" spans="1:20">
      <c r="A26" t="s">
        <v>1437</v>
      </c>
      <c r="B26" t="s">
        <v>1437</v>
      </c>
      <c r="C26" t="s">
        <v>1760</v>
      </c>
      <c r="D26" t="s">
        <v>1441</v>
      </c>
      <c r="E26" t="s">
        <v>1476</v>
      </c>
      <c r="F26" t="s">
        <v>1498</v>
      </c>
      <c r="G26" t="s">
        <v>1683</v>
      </c>
      <c r="H26" t="s">
        <v>1449</v>
      </c>
      <c r="I26" t="s">
        <v>1437</v>
      </c>
      <c r="J26" t="s">
        <v>1760</v>
      </c>
      <c r="K26" t="s">
        <v>1683</v>
      </c>
      <c r="L26" t="s">
        <v>1477</v>
      </c>
      <c r="M26" t="s">
        <v>1437</v>
      </c>
      <c r="N26" t="s">
        <v>475</v>
      </c>
      <c r="O26" s="23" t="s">
        <v>1092</v>
      </c>
      <c r="P26" t="s">
        <v>1500</v>
      </c>
      <c r="Q26" s="23">
        <v>54</v>
      </c>
      <c r="R26">
        <v>54</v>
      </c>
      <c r="S26" t="s">
        <v>130</v>
      </c>
      <c r="T26" t="s">
        <v>75</v>
      </c>
    </row>
    <row r="27" spans="1:20">
      <c r="A27" t="s">
        <v>1437</v>
      </c>
      <c r="B27" t="s">
        <v>1437</v>
      </c>
      <c r="C27" t="s">
        <v>1776</v>
      </c>
      <c r="D27" t="s">
        <v>1441</v>
      </c>
      <c r="E27" t="s">
        <v>1522</v>
      </c>
      <c r="F27" t="s">
        <v>1498</v>
      </c>
      <c r="G27" t="s">
        <v>1683</v>
      </c>
      <c r="H27" t="s">
        <v>1449</v>
      </c>
      <c r="I27" t="s">
        <v>1437</v>
      </c>
      <c r="J27" t="s">
        <v>1776</v>
      </c>
      <c r="K27" t="s">
        <v>1683</v>
      </c>
      <c r="L27" t="s">
        <v>1523</v>
      </c>
      <c r="M27" t="s">
        <v>1437</v>
      </c>
      <c r="N27" t="s">
        <v>496</v>
      </c>
      <c r="O27" s="23" t="s">
        <v>1115</v>
      </c>
      <c r="P27" t="s">
        <v>1500</v>
      </c>
      <c r="Q27" s="23">
        <v>96</v>
      </c>
      <c r="R27">
        <v>96</v>
      </c>
      <c r="S27" t="s">
        <v>130</v>
      </c>
      <c r="T27" t="s">
        <v>75</v>
      </c>
    </row>
    <row r="28" spans="1:20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20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20">
      <c r="A30" s="47" t="s">
        <v>2013</v>
      </c>
      <c r="B30" s="47"/>
      <c r="C30" s="47"/>
      <c r="D30" s="47"/>
      <c r="E30" s="47"/>
      <c r="F30" s="47"/>
      <c r="G30" s="16"/>
      <c r="H30" s="16"/>
      <c r="I30" s="23"/>
      <c r="J30" s="23"/>
      <c r="K30" s="23"/>
      <c r="L30" s="23"/>
      <c r="M30" s="23"/>
      <c r="Q30" s="30"/>
      <c r="R30" s="19"/>
    </row>
    <row r="31" spans="1:20">
      <c r="A31" t="s">
        <v>1412</v>
      </c>
      <c r="B31" t="s">
        <v>1413</v>
      </c>
      <c r="C31" t="s">
        <v>1416</v>
      </c>
      <c r="D31" t="s">
        <v>1417</v>
      </c>
      <c r="E31" t="s">
        <v>1420</v>
      </c>
      <c r="F31" t="s">
        <v>1423</v>
      </c>
      <c r="G31" t="s">
        <v>1425</v>
      </c>
      <c r="H31" t="s">
        <v>1426</v>
      </c>
      <c r="I31" t="s">
        <v>1427</v>
      </c>
      <c r="J31" t="s">
        <v>1428</v>
      </c>
      <c r="K31" t="s">
        <v>1429</v>
      </c>
      <c r="L31" t="s">
        <v>1430</v>
      </c>
      <c r="M31" t="s">
        <v>1431</v>
      </c>
      <c r="N31" t="s">
        <v>1432</v>
      </c>
      <c r="O31" s="23" t="s">
        <v>1433</v>
      </c>
      <c r="P31" t="s">
        <v>1436</v>
      </c>
      <c r="Q31" s="23" t="s">
        <v>1987</v>
      </c>
      <c r="R31" s="19" t="s">
        <v>1990</v>
      </c>
      <c r="S31" s="19" t="s">
        <v>1991</v>
      </c>
      <c r="T31" s="19" t="s">
        <v>1994</v>
      </c>
    </row>
    <row r="32" spans="1:20">
      <c r="A32" t="s">
        <v>1437</v>
      </c>
      <c r="B32" t="s">
        <v>1437</v>
      </c>
      <c r="C32" t="s">
        <v>1828</v>
      </c>
      <c r="D32" t="s">
        <v>1441</v>
      </c>
      <c r="E32" t="s">
        <v>10</v>
      </c>
      <c r="F32" t="s">
        <v>1498</v>
      </c>
      <c r="G32" t="s">
        <v>1785</v>
      </c>
      <c r="H32" t="s">
        <v>1449</v>
      </c>
      <c r="I32" t="s">
        <v>1437</v>
      </c>
      <c r="J32" t="s">
        <v>1828</v>
      </c>
      <c r="K32" t="s">
        <v>1785</v>
      </c>
      <c r="L32" t="s">
        <v>1461</v>
      </c>
      <c r="M32" t="s">
        <v>1437</v>
      </c>
      <c r="N32" t="s">
        <v>551</v>
      </c>
      <c r="O32" s="23" t="s">
        <v>1171</v>
      </c>
      <c r="P32" t="s">
        <v>1500</v>
      </c>
      <c r="Q32" s="23">
        <v>1300</v>
      </c>
      <c r="R32">
        <v>1300</v>
      </c>
      <c r="S32" t="s">
        <v>130</v>
      </c>
      <c r="T32" t="s">
        <v>75</v>
      </c>
    </row>
    <row r="33" spans="1:20">
      <c r="A33" t="s">
        <v>1437</v>
      </c>
      <c r="B33" t="s">
        <v>1437</v>
      </c>
      <c r="C33" t="s">
        <v>1830</v>
      </c>
      <c r="D33" t="s">
        <v>1441</v>
      </c>
      <c r="E33" t="s">
        <v>1480</v>
      </c>
      <c r="F33" t="s">
        <v>1498</v>
      </c>
      <c r="G33" t="s">
        <v>1785</v>
      </c>
      <c r="H33" t="s">
        <v>1449</v>
      </c>
      <c r="I33" t="s">
        <v>1437</v>
      </c>
      <c r="J33" t="s">
        <v>1830</v>
      </c>
      <c r="K33" t="s">
        <v>1785</v>
      </c>
      <c r="L33" t="s">
        <v>1481</v>
      </c>
      <c r="M33" t="s">
        <v>1437</v>
      </c>
      <c r="N33" t="s">
        <v>554</v>
      </c>
      <c r="O33" s="23" t="s">
        <v>1175</v>
      </c>
      <c r="P33" t="s">
        <v>1500</v>
      </c>
      <c r="Q33" s="23">
        <v>496</v>
      </c>
      <c r="R33">
        <v>496</v>
      </c>
      <c r="S33" t="s">
        <v>130</v>
      </c>
      <c r="T33" t="s">
        <v>75</v>
      </c>
    </row>
    <row r="34" spans="1:20">
      <c r="A34" t="s">
        <v>1437</v>
      </c>
      <c r="B34" t="s">
        <v>1437</v>
      </c>
      <c r="C34" t="s">
        <v>1841</v>
      </c>
      <c r="D34" t="s">
        <v>1441</v>
      </c>
      <c r="E34" t="s">
        <v>1480</v>
      </c>
      <c r="F34" t="s">
        <v>1498</v>
      </c>
      <c r="G34" t="s">
        <v>1785</v>
      </c>
      <c r="H34" t="s">
        <v>1449</v>
      </c>
      <c r="I34" t="s">
        <v>1437</v>
      </c>
      <c r="J34" t="s">
        <v>1841</v>
      </c>
      <c r="K34" t="s">
        <v>1785</v>
      </c>
      <c r="L34" t="s">
        <v>1481</v>
      </c>
      <c r="M34" t="s">
        <v>1437</v>
      </c>
      <c r="N34" t="s">
        <v>572</v>
      </c>
      <c r="O34" s="23" t="s">
        <v>1187</v>
      </c>
      <c r="P34" t="s">
        <v>1500</v>
      </c>
      <c r="Q34" s="23">
        <v>889</v>
      </c>
      <c r="R34">
        <v>889</v>
      </c>
      <c r="S34" t="s">
        <v>130</v>
      </c>
      <c r="T34" t="s">
        <v>75</v>
      </c>
    </row>
    <row r="35" spans="1:20">
      <c r="A35" t="s">
        <v>1437</v>
      </c>
      <c r="B35" t="s">
        <v>1437</v>
      </c>
      <c r="C35" t="s">
        <v>1869</v>
      </c>
      <c r="D35" t="s">
        <v>1441</v>
      </c>
      <c r="E35" t="s">
        <v>1590</v>
      </c>
      <c r="F35" t="s">
        <v>1498</v>
      </c>
      <c r="G35" t="s">
        <v>1785</v>
      </c>
      <c r="H35" t="s">
        <v>1449</v>
      </c>
      <c r="I35" t="s">
        <v>1437</v>
      </c>
      <c r="J35" t="s">
        <v>1869</v>
      </c>
      <c r="K35" t="s">
        <v>1785</v>
      </c>
      <c r="L35" t="s">
        <v>1591</v>
      </c>
      <c r="M35" t="s">
        <v>1437</v>
      </c>
      <c r="N35" t="s">
        <v>608</v>
      </c>
      <c r="O35" s="23" t="s">
        <v>1242</v>
      </c>
      <c r="P35" t="s">
        <v>1500</v>
      </c>
      <c r="Q35" s="23">
        <v>1760</v>
      </c>
      <c r="R35">
        <v>1760</v>
      </c>
      <c r="S35" t="s">
        <v>130</v>
      </c>
      <c r="T35" t="s">
        <v>75</v>
      </c>
    </row>
    <row r="36" spans="1:20">
      <c r="A36" t="s">
        <v>1437</v>
      </c>
      <c r="B36" t="s">
        <v>1437</v>
      </c>
      <c r="C36" t="s">
        <v>1874</v>
      </c>
      <c r="D36" t="s">
        <v>1441</v>
      </c>
      <c r="E36" t="s">
        <v>1480</v>
      </c>
      <c r="F36" t="s">
        <v>1498</v>
      </c>
      <c r="G36" t="s">
        <v>1785</v>
      </c>
      <c r="H36" t="s">
        <v>1449</v>
      </c>
      <c r="I36" t="s">
        <v>1437</v>
      </c>
      <c r="J36" t="s">
        <v>1874</v>
      </c>
      <c r="K36" t="s">
        <v>1785</v>
      </c>
      <c r="L36" t="s">
        <v>1481</v>
      </c>
      <c r="M36" t="s">
        <v>1437</v>
      </c>
      <c r="N36" t="s">
        <v>614</v>
      </c>
      <c r="O36" s="23" t="s">
        <v>1246</v>
      </c>
      <c r="P36" t="s">
        <v>1500</v>
      </c>
      <c r="Q36" s="23">
        <v>800</v>
      </c>
      <c r="R36">
        <v>800</v>
      </c>
      <c r="S36" t="s">
        <v>130</v>
      </c>
      <c r="T36" t="s">
        <v>75</v>
      </c>
    </row>
    <row r="37" spans="1:20">
      <c r="A37" t="s">
        <v>1437</v>
      </c>
      <c r="B37" t="s">
        <v>1437</v>
      </c>
      <c r="C37" t="s">
        <v>1880</v>
      </c>
      <c r="D37" t="s">
        <v>1441</v>
      </c>
      <c r="E37" t="s">
        <v>1476</v>
      </c>
      <c r="F37" t="s">
        <v>1498</v>
      </c>
      <c r="G37" t="s">
        <v>1785</v>
      </c>
      <c r="H37" t="s">
        <v>1449</v>
      </c>
      <c r="I37" t="s">
        <v>1437</v>
      </c>
      <c r="J37" t="s">
        <v>1880</v>
      </c>
      <c r="K37" t="s">
        <v>1785</v>
      </c>
      <c r="L37" t="s">
        <v>1477</v>
      </c>
      <c r="M37" t="s">
        <v>1437</v>
      </c>
      <c r="N37" t="s">
        <v>623</v>
      </c>
      <c r="O37" s="23" t="s">
        <v>1261</v>
      </c>
      <c r="P37" t="s">
        <v>1500</v>
      </c>
      <c r="Q37" s="23">
        <v>833</v>
      </c>
      <c r="R37">
        <v>833</v>
      </c>
      <c r="S37" t="s">
        <v>130</v>
      </c>
      <c r="T37" t="s">
        <v>75</v>
      </c>
    </row>
    <row r="38" spans="1:20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1:20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1:20">
      <c r="A40" s="47" t="s">
        <v>2014</v>
      </c>
      <c r="B40" s="47"/>
      <c r="C40" s="47"/>
      <c r="D40" s="47"/>
      <c r="E40" s="47"/>
      <c r="F40" s="47"/>
      <c r="G40" s="16"/>
      <c r="H40" s="16"/>
      <c r="I40" s="23"/>
      <c r="J40" s="23"/>
      <c r="K40" s="23"/>
      <c r="L40" s="23"/>
      <c r="M40" s="23"/>
      <c r="Q40" s="30"/>
      <c r="R40" s="19"/>
    </row>
    <row r="41" spans="1:20">
      <c r="A41" t="s">
        <v>1412</v>
      </c>
      <c r="B41" t="s">
        <v>1413</v>
      </c>
      <c r="C41" t="s">
        <v>1416</v>
      </c>
      <c r="D41" t="s">
        <v>1417</v>
      </c>
      <c r="E41" t="s">
        <v>1420</v>
      </c>
      <c r="F41" t="s">
        <v>1423</v>
      </c>
      <c r="G41" t="s">
        <v>1425</v>
      </c>
      <c r="H41" t="s">
        <v>1426</v>
      </c>
      <c r="I41" t="s">
        <v>1427</v>
      </c>
      <c r="J41" t="s">
        <v>1428</v>
      </c>
      <c r="K41" t="s">
        <v>1429</v>
      </c>
      <c r="L41" t="s">
        <v>1430</v>
      </c>
      <c r="M41" t="s">
        <v>1431</v>
      </c>
      <c r="N41" t="s">
        <v>1432</v>
      </c>
      <c r="O41" s="23" t="s">
        <v>1433</v>
      </c>
      <c r="P41" t="s">
        <v>1436</v>
      </c>
      <c r="Q41" s="23" t="s">
        <v>1987</v>
      </c>
      <c r="R41" s="19" t="s">
        <v>1990</v>
      </c>
      <c r="S41" s="19" t="s">
        <v>1991</v>
      </c>
      <c r="T41" s="19" t="s">
        <v>1994</v>
      </c>
    </row>
    <row r="42" spans="1:20">
      <c r="A42" t="s">
        <v>1437</v>
      </c>
      <c r="B42" t="s">
        <v>1437</v>
      </c>
      <c r="C42" t="s">
        <v>1894</v>
      </c>
      <c r="D42" t="s">
        <v>1441</v>
      </c>
      <c r="E42" t="s">
        <v>1488</v>
      </c>
      <c r="F42" t="s">
        <v>1498</v>
      </c>
      <c r="G42" t="s">
        <v>1889</v>
      </c>
      <c r="H42" t="s">
        <v>1449</v>
      </c>
      <c r="I42" t="s">
        <v>1437</v>
      </c>
      <c r="J42" t="s">
        <v>1894</v>
      </c>
      <c r="K42" t="s">
        <v>1889</v>
      </c>
      <c r="L42" t="s">
        <v>1489</v>
      </c>
      <c r="M42" t="s">
        <v>1437</v>
      </c>
      <c r="N42" t="s">
        <v>641</v>
      </c>
      <c r="O42" s="23" t="s">
        <v>1288</v>
      </c>
      <c r="P42" t="s">
        <v>1500</v>
      </c>
      <c r="Q42" s="23">
        <v>600</v>
      </c>
      <c r="R42">
        <v>600</v>
      </c>
      <c r="S42" t="s">
        <v>130</v>
      </c>
      <c r="T42" t="s">
        <v>75</v>
      </c>
    </row>
    <row r="43" spans="1:20">
      <c r="A43" t="s">
        <v>1437</v>
      </c>
      <c r="B43" t="s">
        <v>1437</v>
      </c>
      <c r="C43" t="s">
        <v>1903</v>
      </c>
      <c r="D43" t="s">
        <v>1441</v>
      </c>
      <c r="E43" t="s">
        <v>1488</v>
      </c>
      <c r="F43" t="s">
        <v>1498</v>
      </c>
      <c r="G43" t="s">
        <v>1889</v>
      </c>
      <c r="H43" t="s">
        <v>1449</v>
      </c>
      <c r="I43" t="s">
        <v>1437</v>
      </c>
      <c r="J43" t="s">
        <v>1903</v>
      </c>
      <c r="K43" t="s">
        <v>1889</v>
      </c>
      <c r="L43" t="s">
        <v>1489</v>
      </c>
      <c r="M43" t="s">
        <v>1437</v>
      </c>
      <c r="N43" t="s">
        <v>651</v>
      </c>
      <c r="O43" s="23" t="s">
        <v>1303</v>
      </c>
      <c r="P43" t="s">
        <v>1500</v>
      </c>
      <c r="Q43" s="23">
        <v>5000</v>
      </c>
      <c r="R43">
        <v>5000</v>
      </c>
      <c r="S43" t="s">
        <v>130</v>
      </c>
      <c r="T43" t="s">
        <v>75</v>
      </c>
    </row>
    <row r="44" spans="1:20">
      <c r="A44" t="s">
        <v>1437</v>
      </c>
      <c r="B44" t="s">
        <v>1437</v>
      </c>
      <c r="C44" t="s">
        <v>1905</v>
      </c>
      <c r="D44" t="s">
        <v>1441</v>
      </c>
      <c r="E44" t="s">
        <v>10</v>
      </c>
      <c r="F44" t="s">
        <v>1498</v>
      </c>
      <c r="G44" t="s">
        <v>1889</v>
      </c>
      <c r="H44" t="s">
        <v>1449</v>
      </c>
      <c r="I44" t="s">
        <v>1437</v>
      </c>
      <c r="J44" t="s">
        <v>1905</v>
      </c>
      <c r="K44" t="s">
        <v>1889</v>
      </c>
      <c r="L44" t="s">
        <v>1461</v>
      </c>
      <c r="M44" t="s">
        <v>1437</v>
      </c>
      <c r="N44" t="s">
        <v>654</v>
      </c>
      <c r="O44" s="23" t="s">
        <v>1305</v>
      </c>
      <c r="P44" t="s">
        <v>1500</v>
      </c>
      <c r="Q44" s="23">
        <v>1000</v>
      </c>
      <c r="R44">
        <v>1000</v>
      </c>
      <c r="S44" t="s">
        <v>130</v>
      </c>
      <c r="T44" t="s">
        <v>75</v>
      </c>
    </row>
    <row r="45" spans="1:20">
      <c r="A45" t="s">
        <v>1437</v>
      </c>
      <c r="B45" t="s">
        <v>1437</v>
      </c>
      <c r="C45" t="s">
        <v>1915</v>
      </c>
      <c r="D45" t="s">
        <v>1441</v>
      </c>
      <c r="E45" t="s">
        <v>1480</v>
      </c>
      <c r="F45" t="s">
        <v>1498</v>
      </c>
      <c r="G45" t="s">
        <v>1889</v>
      </c>
      <c r="H45" t="s">
        <v>1449</v>
      </c>
      <c r="I45" t="s">
        <v>1437</v>
      </c>
      <c r="J45" t="s">
        <v>1915</v>
      </c>
      <c r="K45" t="s">
        <v>1889</v>
      </c>
      <c r="L45" t="s">
        <v>1481</v>
      </c>
      <c r="M45" t="s">
        <v>1437</v>
      </c>
      <c r="N45" t="s">
        <v>666</v>
      </c>
      <c r="O45" s="23" t="s">
        <v>1318</v>
      </c>
      <c r="P45" t="s">
        <v>1500</v>
      </c>
      <c r="Q45" s="23">
        <v>500</v>
      </c>
      <c r="R45">
        <v>500</v>
      </c>
      <c r="S45" t="s">
        <v>130</v>
      </c>
      <c r="T45" t="s">
        <v>75</v>
      </c>
    </row>
    <row r="46" spans="1:20">
      <c r="A46" t="s">
        <v>1437</v>
      </c>
      <c r="B46" t="s">
        <v>1437</v>
      </c>
      <c r="C46" t="s">
        <v>1915</v>
      </c>
      <c r="D46" t="s">
        <v>1441</v>
      </c>
      <c r="E46" t="s">
        <v>1480</v>
      </c>
      <c r="F46" t="s">
        <v>1498</v>
      </c>
      <c r="G46" t="s">
        <v>1889</v>
      </c>
      <c r="H46" t="s">
        <v>1449</v>
      </c>
      <c r="I46" t="s">
        <v>1437</v>
      </c>
      <c r="J46" t="s">
        <v>1915</v>
      </c>
      <c r="K46" t="s">
        <v>1889</v>
      </c>
      <c r="L46" t="s">
        <v>1481</v>
      </c>
      <c r="M46" t="s">
        <v>1437</v>
      </c>
      <c r="N46" t="s">
        <v>669</v>
      </c>
      <c r="O46" s="23" t="s">
        <v>1320</v>
      </c>
      <c r="P46" t="s">
        <v>1500</v>
      </c>
      <c r="Q46" s="23">
        <v>500</v>
      </c>
      <c r="R46">
        <v>500</v>
      </c>
      <c r="S46" t="s">
        <v>130</v>
      </c>
      <c r="T46" t="s">
        <v>75</v>
      </c>
    </row>
    <row r="47" spans="1:20">
      <c r="A47" t="s">
        <v>1437</v>
      </c>
      <c r="B47" t="s">
        <v>1437</v>
      </c>
      <c r="C47" t="s">
        <v>1918</v>
      </c>
      <c r="D47" t="s">
        <v>1441</v>
      </c>
      <c r="E47" t="s">
        <v>1480</v>
      </c>
      <c r="F47" t="s">
        <v>1498</v>
      </c>
      <c r="G47" t="s">
        <v>1889</v>
      </c>
      <c r="H47" t="s">
        <v>1449</v>
      </c>
      <c r="I47" t="s">
        <v>1437</v>
      </c>
      <c r="J47" t="s">
        <v>1918</v>
      </c>
      <c r="K47" t="s">
        <v>1889</v>
      </c>
      <c r="L47" t="s">
        <v>1481</v>
      </c>
      <c r="M47" t="s">
        <v>1437</v>
      </c>
      <c r="N47" t="s">
        <v>670</v>
      </c>
      <c r="O47" s="23" t="s">
        <v>1322</v>
      </c>
      <c r="P47" t="s">
        <v>1500</v>
      </c>
      <c r="Q47" s="23">
        <v>700</v>
      </c>
      <c r="R47">
        <v>700</v>
      </c>
      <c r="S47" t="s">
        <v>130</v>
      </c>
      <c r="T47" t="s">
        <v>75</v>
      </c>
    </row>
    <row r="48" spans="1:20">
      <c r="A48" t="s">
        <v>1437</v>
      </c>
      <c r="B48" t="s">
        <v>1437</v>
      </c>
      <c r="C48" t="s">
        <v>1924</v>
      </c>
      <c r="D48" t="s">
        <v>1441</v>
      </c>
      <c r="E48" t="s">
        <v>10</v>
      </c>
      <c r="F48" t="s">
        <v>1498</v>
      </c>
      <c r="G48" t="s">
        <v>1889</v>
      </c>
      <c r="H48" t="s">
        <v>1449</v>
      </c>
      <c r="I48" t="s">
        <v>1437</v>
      </c>
      <c r="J48" t="s">
        <v>1924</v>
      </c>
      <c r="K48" t="s">
        <v>1889</v>
      </c>
      <c r="L48" t="s">
        <v>1461</v>
      </c>
      <c r="M48" t="s">
        <v>1437</v>
      </c>
      <c r="N48" t="s">
        <v>676</v>
      </c>
      <c r="O48" s="23" t="s">
        <v>1334</v>
      </c>
      <c r="P48" t="s">
        <v>1500</v>
      </c>
      <c r="Q48" s="23">
        <v>4000</v>
      </c>
      <c r="R48">
        <v>4000</v>
      </c>
      <c r="S48" t="s">
        <v>130</v>
      </c>
      <c r="T48" t="s">
        <v>75</v>
      </c>
    </row>
    <row r="49" spans="1:20">
      <c r="A49" t="s">
        <v>1437</v>
      </c>
      <c r="B49" t="s">
        <v>1437</v>
      </c>
      <c r="C49" t="s">
        <v>1931</v>
      </c>
      <c r="D49" t="s">
        <v>1441</v>
      </c>
      <c r="E49" t="s">
        <v>1522</v>
      </c>
      <c r="F49" t="s">
        <v>1498</v>
      </c>
      <c r="G49" t="s">
        <v>1889</v>
      </c>
      <c r="H49" t="s">
        <v>1449</v>
      </c>
      <c r="I49" t="s">
        <v>1437</v>
      </c>
      <c r="J49" t="s">
        <v>1931</v>
      </c>
      <c r="K49" t="s">
        <v>1889</v>
      </c>
      <c r="L49" t="s">
        <v>1523</v>
      </c>
      <c r="M49" t="s">
        <v>1437</v>
      </c>
      <c r="N49" t="s">
        <v>685</v>
      </c>
      <c r="O49" s="23" t="s">
        <v>1340</v>
      </c>
      <c r="P49" t="s">
        <v>1500</v>
      </c>
      <c r="Q49" s="23">
        <v>1694</v>
      </c>
      <c r="R49">
        <v>1694</v>
      </c>
      <c r="S49" t="s">
        <v>130</v>
      </c>
      <c r="T49" t="s">
        <v>75</v>
      </c>
    </row>
    <row r="50" spans="1:20">
      <c r="A50" t="s">
        <v>1437</v>
      </c>
      <c r="B50" t="s">
        <v>1437</v>
      </c>
      <c r="C50" t="s">
        <v>1932</v>
      </c>
      <c r="D50" t="s">
        <v>1441</v>
      </c>
      <c r="E50" t="s">
        <v>1522</v>
      </c>
      <c r="F50" t="s">
        <v>1498</v>
      </c>
      <c r="G50" t="s">
        <v>1889</v>
      </c>
      <c r="H50" t="s">
        <v>1449</v>
      </c>
      <c r="I50" t="s">
        <v>1437</v>
      </c>
      <c r="J50" t="s">
        <v>1932</v>
      </c>
      <c r="K50" t="s">
        <v>1889</v>
      </c>
      <c r="L50" t="s">
        <v>1523</v>
      </c>
      <c r="M50" t="s">
        <v>1437</v>
      </c>
      <c r="N50" t="s">
        <v>688</v>
      </c>
      <c r="O50" s="23" t="s">
        <v>1342</v>
      </c>
      <c r="P50" t="s">
        <v>1500</v>
      </c>
      <c r="Q50" s="23">
        <v>600</v>
      </c>
      <c r="R50">
        <v>600</v>
      </c>
      <c r="S50" t="s">
        <v>130</v>
      </c>
      <c r="T50" t="s">
        <v>75</v>
      </c>
    </row>
    <row r="51" spans="1:20">
      <c r="A51" t="s">
        <v>1437</v>
      </c>
      <c r="B51" t="s">
        <v>1437</v>
      </c>
      <c r="C51" t="s">
        <v>1934</v>
      </c>
      <c r="D51" t="s">
        <v>1441</v>
      </c>
      <c r="E51" t="s">
        <v>1689</v>
      </c>
      <c r="F51" t="s">
        <v>1498</v>
      </c>
      <c r="G51" t="s">
        <v>1889</v>
      </c>
      <c r="H51" t="s">
        <v>1449</v>
      </c>
      <c r="I51" t="s">
        <v>1437</v>
      </c>
      <c r="J51" t="s">
        <v>1934</v>
      </c>
      <c r="K51" t="s">
        <v>1889</v>
      </c>
      <c r="L51" t="s">
        <v>1691</v>
      </c>
      <c r="M51" t="s">
        <v>1437</v>
      </c>
      <c r="N51" t="s">
        <v>691</v>
      </c>
      <c r="O51" s="23" t="s">
        <v>1344</v>
      </c>
      <c r="P51" t="s">
        <v>1500</v>
      </c>
      <c r="Q51" s="23">
        <v>2000</v>
      </c>
      <c r="R51">
        <v>2000</v>
      </c>
      <c r="S51" t="s">
        <v>130</v>
      </c>
      <c r="T51" t="s">
        <v>75</v>
      </c>
    </row>
    <row r="52" spans="1:20">
      <c r="A52" t="s">
        <v>1437</v>
      </c>
      <c r="B52" t="s">
        <v>1437</v>
      </c>
      <c r="C52" t="s">
        <v>1936</v>
      </c>
      <c r="D52" t="s">
        <v>1441</v>
      </c>
      <c r="E52" t="s">
        <v>10</v>
      </c>
      <c r="F52" t="s">
        <v>1498</v>
      </c>
      <c r="G52" t="s">
        <v>1889</v>
      </c>
      <c r="H52" t="s">
        <v>1449</v>
      </c>
      <c r="I52" t="s">
        <v>1437</v>
      </c>
      <c r="J52" t="s">
        <v>1936</v>
      </c>
      <c r="K52" t="s">
        <v>1889</v>
      </c>
      <c r="L52" t="s">
        <v>1461</v>
      </c>
      <c r="M52" t="s">
        <v>1437</v>
      </c>
      <c r="N52" t="s">
        <v>694</v>
      </c>
      <c r="O52" s="23" t="s">
        <v>1346</v>
      </c>
      <c r="P52" t="s">
        <v>1500</v>
      </c>
      <c r="Q52" s="23">
        <v>1556</v>
      </c>
      <c r="R52">
        <v>1556</v>
      </c>
      <c r="S52" t="s">
        <v>130</v>
      </c>
      <c r="T52" t="s">
        <v>75</v>
      </c>
    </row>
    <row r="53" spans="1:20">
      <c r="A53" t="s">
        <v>1437</v>
      </c>
      <c r="B53" t="s">
        <v>1437</v>
      </c>
      <c r="C53" t="s">
        <v>1943</v>
      </c>
      <c r="D53" t="s">
        <v>1441</v>
      </c>
      <c r="E53" t="s">
        <v>1480</v>
      </c>
      <c r="F53" t="s">
        <v>1498</v>
      </c>
      <c r="G53" t="s">
        <v>1889</v>
      </c>
      <c r="H53" t="s">
        <v>1449</v>
      </c>
      <c r="I53" t="s">
        <v>1437</v>
      </c>
      <c r="J53" t="s">
        <v>1943</v>
      </c>
      <c r="K53" t="s">
        <v>1889</v>
      </c>
      <c r="L53" t="s">
        <v>1481</v>
      </c>
      <c r="M53" t="s">
        <v>1437</v>
      </c>
      <c r="N53" t="s">
        <v>703</v>
      </c>
      <c r="O53" s="23" t="s">
        <v>1352</v>
      </c>
      <c r="P53" t="s">
        <v>1500</v>
      </c>
      <c r="Q53" s="23">
        <v>1000</v>
      </c>
      <c r="R53">
        <v>1000</v>
      </c>
      <c r="S53" t="s">
        <v>130</v>
      </c>
      <c r="T53" t="s">
        <v>75</v>
      </c>
    </row>
    <row r="54" spans="1:20">
      <c r="A54" t="s">
        <v>1437</v>
      </c>
      <c r="B54" t="s">
        <v>1437</v>
      </c>
      <c r="C54" t="s">
        <v>1943</v>
      </c>
      <c r="D54" t="s">
        <v>1441</v>
      </c>
      <c r="E54" t="s">
        <v>1480</v>
      </c>
      <c r="F54" t="s">
        <v>1498</v>
      </c>
      <c r="G54" t="s">
        <v>1889</v>
      </c>
      <c r="H54" t="s">
        <v>1449</v>
      </c>
      <c r="I54" t="s">
        <v>1437</v>
      </c>
      <c r="J54" t="s">
        <v>1943</v>
      </c>
      <c r="K54" t="s">
        <v>1889</v>
      </c>
      <c r="L54" t="s">
        <v>1481</v>
      </c>
      <c r="M54" t="s">
        <v>1437</v>
      </c>
      <c r="N54" t="s">
        <v>706</v>
      </c>
      <c r="O54" s="23" t="s">
        <v>1354</v>
      </c>
      <c r="P54" t="s">
        <v>1500</v>
      </c>
      <c r="Q54" s="23">
        <v>1000</v>
      </c>
      <c r="R54">
        <v>1000</v>
      </c>
      <c r="S54" t="s">
        <v>130</v>
      </c>
      <c r="T54" t="s">
        <v>75</v>
      </c>
    </row>
    <row r="55" spans="1:20">
      <c r="A55" t="s">
        <v>1437</v>
      </c>
      <c r="B55" t="s">
        <v>1437</v>
      </c>
      <c r="C55" t="s">
        <v>1945</v>
      </c>
      <c r="D55" t="s">
        <v>1441</v>
      </c>
      <c r="E55" t="s">
        <v>1480</v>
      </c>
      <c r="F55" t="s">
        <v>1498</v>
      </c>
      <c r="G55" t="s">
        <v>1889</v>
      </c>
      <c r="H55" t="s">
        <v>1449</v>
      </c>
      <c r="I55" t="s">
        <v>1437</v>
      </c>
      <c r="J55" t="s">
        <v>1945</v>
      </c>
      <c r="K55" t="s">
        <v>1889</v>
      </c>
      <c r="L55" t="s">
        <v>1481</v>
      </c>
      <c r="M55" t="s">
        <v>1437</v>
      </c>
      <c r="N55" t="s">
        <v>707</v>
      </c>
      <c r="O55" s="23" t="s">
        <v>1356</v>
      </c>
      <c r="P55" t="s">
        <v>1500</v>
      </c>
      <c r="Q55" s="23">
        <v>1000</v>
      </c>
      <c r="R55">
        <v>1000</v>
      </c>
      <c r="S55" t="s">
        <v>130</v>
      </c>
      <c r="T55" t="s">
        <v>75</v>
      </c>
    </row>
    <row r="56" spans="1:20">
      <c r="A56" t="s">
        <v>1437</v>
      </c>
      <c r="B56" t="s">
        <v>1437</v>
      </c>
      <c r="C56" t="s">
        <v>1945</v>
      </c>
      <c r="D56" t="s">
        <v>1441</v>
      </c>
      <c r="E56" t="s">
        <v>1480</v>
      </c>
      <c r="F56" t="s">
        <v>1498</v>
      </c>
      <c r="G56" t="s">
        <v>1889</v>
      </c>
      <c r="H56" t="s">
        <v>1449</v>
      </c>
      <c r="I56" t="s">
        <v>1437</v>
      </c>
      <c r="J56" t="s">
        <v>1945</v>
      </c>
      <c r="K56" t="s">
        <v>1889</v>
      </c>
      <c r="L56" t="s">
        <v>1481</v>
      </c>
      <c r="M56" t="s">
        <v>1437</v>
      </c>
      <c r="N56" t="s">
        <v>710</v>
      </c>
      <c r="O56" s="23" t="s">
        <v>1358</v>
      </c>
      <c r="P56" t="s">
        <v>1500</v>
      </c>
      <c r="Q56" s="23">
        <v>1000</v>
      </c>
      <c r="R56">
        <v>1000</v>
      </c>
      <c r="S56" t="s">
        <v>130</v>
      </c>
      <c r="T56" t="s">
        <v>75</v>
      </c>
    </row>
    <row r="57" spans="1:20">
      <c r="A57" t="s">
        <v>1437</v>
      </c>
      <c r="B57" t="s">
        <v>1437</v>
      </c>
      <c r="C57" t="s">
        <v>1954</v>
      </c>
      <c r="D57" t="s">
        <v>1441</v>
      </c>
      <c r="E57" t="s">
        <v>1510</v>
      </c>
      <c r="F57" t="s">
        <v>1498</v>
      </c>
      <c r="G57" t="s">
        <v>1889</v>
      </c>
      <c r="H57" t="s">
        <v>1449</v>
      </c>
      <c r="I57" t="s">
        <v>1437</v>
      </c>
      <c r="J57" t="s">
        <v>1954</v>
      </c>
      <c r="K57" t="s">
        <v>1889</v>
      </c>
      <c r="L57" t="s">
        <v>1512</v>
      </c>
      <c r="M57" t="s">
        <v>1437</v>
      </c>
      <c r="N57" t="s">
        <v>720</v>
      </c>
      <c r="O57" s="23" t="s">
        <v>1366</v>
      </c>
      <c r="P57" t="s">
        <v>1500</v>
      </c>
      <c r="Q57" s="23">
        <v>1000</v>
      </c>
      <c r="R57">
        <v>1000</v>
      </c>
      <c r="S57" t="s">
        <v>130</v>
      </c>
      <c r="T57" t="s">
        <v>75</v>
      </c>
    </row>
    <row r="58" spans="1:20">
      <c r="A58" t="s">
        <v>1437</v>
      </c>
      <c r="B58" t="s">
        <v>1437</v>
      </c>
      <c r="C58" t="s">
        <v>1956</v>
      </c>
      <c r="D58" t="s">
        <v>1441</v>
      </c>
      <c r="E58" t="s">
        <v>1510</v>
      </c>
      <c r="F58" t="s">
        <v>1498</v>
      </c>
      <c r="G58" t="s">
        <v>1889</v>
      </c>
      <c r="H58" t="s">
        <v>1449</v>
      </c>
      <c r="I58" t="s">
        <v>1437</v>
      </c>
      <c r="J58" t="s">
        <v>1956</v>
      </c>
      <c r="K58" t="s">
        <v>1889</v>
      </c>
      <c r="L58" t="s">
        <v>1512</v>
      </c>
      <c r="M58" t="s">
        <v>1437</v>
      </c>
      <c r="N58" t="s">
        <v>723</v>
      </c>
      <c r="O58" s="23" t="s">
        <v>1368</v>
      </c>
      <c r="P58" t="s">
        <v>1500</v>
      </c>
      <c r="Q58" s="23">
        <v>200</v>
      </c>
      <c r="R58">
        <v>200</v>
      </c>
      <c r="S58" t="s">
        <v>130</v>
      </c>
      <c r="T58" t="s">
        <v>75</v>
      </c>
    </row>
    <row r="59" spans="1:20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1:20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1:20">
      <c r="A61" s="47" t="s">
        <v>2014</v>
      </c>
      <c r="B61" s="47"/>
      <c r="C61" s="47"/>
      <c r="D61" s="47"/>
      <c r="E61" s="47"/>
      <c r="F61" s="47"/>
      <c r="G61" s="16"/>
      <c r="H61" s="16"/>
      <c r="I61" s="23"/>
      <c r="J61" s="23"/>
      <c r="K61" s="23"/>
      <c r="L61" s="23"/>
      <c r="M61" s="23"/>
      <c r="Q61" s="30"/>
      <c r="R61" s="19"/>
    </row>
    <row r="62" spans="1:20">
      <c r="A62" t="s">
        <v>1412</v>
      </c>
      <c r="B62" t="s">
        <v>1413</v>
      </c>
      <c r="C62" t="s">
        <v>1416</v>
      </c>
      <c r="D62" t="s">
        <v>1417</v>
      </c>
      <c r="E62" t="s">
        <v>1420</v>
      </c>
      <c r="F62" t="s">
        <v>1423</v>
      </c>
      <c r="G62" t="s">
        <v>1425</v>
      </c>
      <c r="H62" t="s">
        <v>1426</v>
      </c>
      <c r="I62" t="s">
        <v>1427</v>
      </c>
      <c r="J62" t="s">
        <v>1428</v>
      </c>
      <c r="K62" t="s">
        <v>1429</v>
      </c>
      <c r="L62" t="s">
        <v>1430</v>
      </c>
      <c r="M62" t="s">
        <v>1431</v>
      </c>
      <c r="N62" t="s">
        <v>1432</v>
      </c>
      <c r="O62" s="23" t="s">
        <v>1433</v>
      </c>
      <c r="P62" t="s">
        <v>1436</v>
      </c>
      <c r="Q62" s="23" t="s">
        <v>1987</v>
      </c>
      <c r="R62" s="19" t="s">
        <v>1990</v>
      </c>
      <c r="S62" s="19" t="s">
        <v>1991</v>
      </c>
      <c r="T62" s="19" t="s">
        <v>1994</v>
      </c>
    </row>
    <row r="63" spans="1:20">
      <c r="C63"/>
      <c r="O63" s="23"/>
      <c r="Q63" s="23"/>
    </row>
    <row r="64" spans="1:20">
      <c r="C64"/>
      <c r="O64" s="23"/>
      <c r="Q64" s="23"/>
    </row>
    <row r="65" spans="2:18">
      <c r="C65"/>
      <c r="O65" s="23"/>
      <c r="Q65" s="23"/>
    </row>
    <row r="66" spans="2:18">
      <c r="C66"/>
      <c r="O66" s="23"/>
      <c r="Q66" s="23"/>
    </row>
    <row r="67" spans="2:18">
      <c r="C67"/>
      <c r="O67" s="23"/>
      <c r="Q67" s="23"/>
    </row>
    <row r="68" spans="2:18">
      <c r="C68"/>
      <c r="O68" s="23"/>
      <c r="Q68" s="23"/>
    </row>
    <row r="69" spans="2:18">
      <c r="C69"/>
      <c r="O69" s="23"/>
      <c r="Q69" s="23"/>
    </row>
    <row r="70" spans="2:18">
      <c r="C70"/>
      <c r="O70" s="23"/>
      <c r="Q70" s="23"/>
    </row>
    <row r="71" spans="2:18">
      <c r="C71"/>
      <c r="O71" s="23"/>
      <c r="Q71" s="23"/>
    </row>
    <row r="72" spans="2:18">
      <c r="C72"/>
      <c r="O72" s="23"/>
      <c r="Q72" s="23"/>
    </row>
    <row r="73" spans="2:18">
      <c r="C73"/>
      <c r="O73" s="23"/>
      <c r="Q73" s="23"/>
    </row>
    <row r="74" spans="2:18">
      <c r="C74"/>
      <c r="O74" s="23"/>
      <c r="Q74" s="23"/>
    </row>
    <row r="75" spans="2:18">
      <c r="C75"/>
      <c r="O75" s="23"/>
      <c r="Q75" s="23"/>
    </row>
    <row r="76" spans="2:18">
      <c r="C76"/>
      <c r="O76" s="23"/>
      <c r="Q76" s="23"/>
    </row>
    <row r="77" spans="2:18">
      <c r="C77"/>
      <c r="O77" s="23"/>
      <c r="Q77" s="23"/>
    </row>
    <row r="78" spans="2:18">
      <c r="C78"/>
      <c r="O78" s="23"/>
      <c r="Q78" s="23"/>
    </row>
    <row r="79" spans="2:18">
      <c r="C79"/>
      <c r="O79" s="23"/>
      <c r="Q79" s="23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2" spans="2:18">
      <c r="B142" s="23"/>
      <c r="C142" s="29"/>
      <c r="D142" s="23"/>
      <c r="E142" s="23"/>
      <c r="F142" s="23"/>
      <c r="G142" s="16"/>
      <c r="H142" s="16"/>
      <c r="I142" s="23"/>
      <c r="J142" s="23"/>
      <c r="K142" s="23"/>
      <c r="L142" s="23"/>
      <c r="M142" s="23"/>
      <c r="Q142" s="30"/>
      <c r="R142" s="19"/>
    </row>
    <row r="143" spans="2:18">
      <c r="B143" s="23"/>
      <c r="C143" s="29"/>
      <c r="D143" s="23"/>
      <c r="E143" s="23"/>
      <c r="F143" s="23"/>
      <c r="G143" s="16"/>
      <c r="H143" s="16"/>
      <c r="I143" s="23"/>
      <c r="J143" s="23"/>
      <c r="K143" s="23"/>
      <c r="L143" s="23"/>
      <c r="M143" s="23"/>
      <c r="Q143" s="30"/>
      <c r="R143" s="19"/>
    </row>
    <row r="144" spans="2:18">
      <c r="B144" s="23"/>
      <c r="C144" s="29"/>
      <c r="D144" s="23"/>
      <c r="E144" s="23"/>
      <c r="F144" s="23"/>
      <c r="G144" s="16"/>
      <c r="H144" s="16"/>
      <c r="I144" s="23"/>
      <c r="J144" s="23"/>
      <c r="K144" s="23"/>
      <c r="L144" s="23"/>
      <c r="M144" s="23"/>
      <c r="Q144" s="30"/>
      <c r="R144" s="19"/>
    </row>
    <row r="145" spans="1:19">
      <c r="B145" s="23"/>
      <c r="C145" s="29"/>
      <c r="D145" s="23"/>
      <c r="E145" s="23"/>
      <c r="F145" s="23"/>
      <c r="G145" s="16"/>
      <c r="H145" s="16"/>
      <c r="I145" s="23"/>
      <c r="J145" s="23"/>
      <c r="K145" s="23"/>
      <c r="L145" s="23"/>
      <c r="M145" s="23"/>
      <c r="Q145" s="30"/>
      <c r="R145" s="19"/>
    </row>
    <row r="146" spans="1:19">
      <c r="B146" s="23"/>
      <c r="C146" s="29"/>
      <c r="D146" s="23"/>
      <c r="E146" s="23"/>
      <c r="F146" s="23"/>
      <c r="G146" s="16"/>
      <c r="H146" s="16"/>
      <c r="I146" s="23"/>
      <c r="J146" s="23"/>
      <c r="K146" s="23"/>
      <c r="L146" s="23"/>
      <c r="M146" s="23"/>
      <c r="Q146" s="30"/>
      <c r="R146" s="19"/>
    </row>
    <row r="147" spans="1:19">
      <c r="B147" s="23"/>
      <c r="C147" s="29"/>
      <c r="D147" s="23"/>
      <c r="E147" s="23"/>
      <c r="F147" s="23"/>
      <c r="G147" s="16"/>
      <c r="H147" s="16"/>
      <c r="I147" s="23"/>
      <c r="J147" s="23"/>
      <c r="K147" s="23"/>
      <c r="L147" s="23"/>
      <c r="M147" s="23"/>
      <c r="Q147" s="30"/>
      <c r="R147" s="19"/>
    </row>
    <row r="148" spans="1:19">
      <c r="B148" s="23"/>
      <c r="C148" s="29"/>
      <c r="D148" s="23"/>
      <c r="E148" s="23"/>
      <c r="F148" s="23"/>
      <c r="G148" s="16"/>
      <c r="H148" s="16"/>
      <c r="I148" s="23"/>
      <c r="J148" s="23"/>
      <c r="K148" s="23"/>
      <c r="L148" s="23"/>
      <c r="M148" s="23"/>
      <c r="Q148" s="30"/>
      <c r="R148" s="19"/>
    </row>
    <row r="152" spans="1:19" s="27" customFormat="1">
      <c r="A152" s="48"/>
      <c r="B152" s="48"/>
      <c r="C152" s="25"/>
      <c r="D152" s="26"/>
      <c r="F152" s="25"/>
      <c r="G152" s="26"/>
      <c r="H152" s="25"/>
      <c r="I152" s="25"/>
      <c r="J152" s="26"/>
      <c r="M152" s="31"/>
      <c r="P152" s="31"/>
      <c r="S152" s="26"/>
    </row>
    <row r="153" spans="1:19">
      <c r="A153" s="19"/>
      <c r="B153" s="17"/>
      <c r="F153" s="18"/>
      <c r="O153" s="19"/>
      <c r="P153" s="19"/>
      <c r="Q153" s="19"/>
    </row>
    <row r="154" spans="1:19" s="21" customFormat="1" ht="14.25">
      <c r="B154" s="32"/>
      <c r="C154" s="24"/>
      <c r="F154" s="22"/>
      <c r="Q154" s="20"/>
      <c r="R154" s="20"/>
    </row>
    <row r="155" spans="1:19" s="21" customFormat="1" ht="14.25">
      <c r="B155" s="32"/>
      <c r="C155" s="24"/>
      <c r="F155" s="22"/>
      <c r="Q155" s="20"/>
      <c r="R155" s="20"/>
    </row>
    <row r="158" spans="1:19" ht="12.75" customHeight="1">
      <c r="A158" s="19"/>
      <c r="B158" s="14"/>
      <c r="F158" s="16"/>
      <c r="J158" s="19"/>
      <c r="K158" s="19"/>
    </row>
    <row r="161" spans="1:18">
      <c r="B161" s="23"/>
      <c r="C161" s="29"/>
      <c r="D161" s="23"/>
      <c r="E161" s="23"/>
      <c r="F161" s="23"/>
      <c r="G161" s="16"/>
      <c r="H161" s="16"/>
      <c r="I161" s="23"/>
      <c r="J161" s="23"/>
      <c r="K161" s="23"/>
      <c r="L161" s="23"/>
      <c r="M161" s="23"/>
      <c r="N161" s="30"/>
      <c r="O161" s="30"/>
      <c r="Q161" s="30"/>
      <c r="R161" s="19"/>
    </row>
    <row r="162" spans="1:18">
      <c r="B162" s="23"/>
      <c r="C162" s="29"/>
      <c r="D162" s="23"/>
      <c r="E162" s="23"/>
      <c r="F162" s="23"/>
      <c r="G162" s="16"/>
      <c r="H162" s="16"/>
      <c r="I162" s="23"/>
      <c r="J162" s="23"/>
      <c r="K162" s="23"/>
      <c r="L162" s="23"/>
      <c r="M162" s="23"/>
      <c r="Q162" s="30"/>
      <c r="R162" s="19"/>
    </row>
    <row r="163" spans="1:18">
      <c r="B163" s="23"/>
      <c r="C163" s="29"/>
      <c r="D163" s="23"/>
      <c r="E163" s="23"/>
      <c r="F163" s="23"/>
      <c r="G163" s="16"/>
      <c r="H163" s="16"/>
      <c r="I163" s="23"/>
      <c r="J163" s="23"/>
      <c r="K163" s="23"/>
      <c r="L163" s="23"/>
      <c r="M163" s="23"/>
      <c r="Q163" s="30"/>
      <c r="R163" s="19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Q164" s="30"/>
      <c r="R164" s="19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7" spans="1:18">
      <c r="A167" s="19"/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N167" s="30"/>
      <c r="O167" s="30"/>
    </row>
    <row r="168" spans="1:18">
      <c r="A168" s="23"/>
      <c r="B168" s="29"/>
      <c r="D168" s="23"/>
      <c r="E168" s="23"/>
      <c r="F168" s="16"/>
      <c r="G168" s="16"/>
      <c r="H168" s="23"/>
      <c r="I168" s="23"/>
      <c r="J168" s="23"/>
      <c r="K168" s="23"/>
      <c r="L168" s="23"/>
    </row>
    <row r="169" spans="1:18">
      <c r="A169" s="19"/>
      <c r="C169"/>
      <c r="J169" s="30"/>
      <c r="K169" s="30"/>
    </row>
    <row r="170" spans="1:18">
      <c r="A170" s="19"/>
      <c r="C170"/>
      <c r="J170" s="30"/>
      <c r="K170" s="30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N171" s="30"/>
      <c r="O171" s="30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6" spans="1:18">
      <c r="B176" s="23"/>
      <c r="C176" s="29"/>
      <c r="D176" s="23"/>
      <c r="E176" s="23"/>
      <c r="F176" s="23"/>
      <c r="G176" s="16"/>
      <c r="H176" s="16"/>
      <c r="I176" s="23"/>
      <c r="J176" s="23"/>
      <c r="K176" s="23"/>
      <c r="L176" s="23"/>
      <c r="M176" s="23"/>
      <c r="Q176" s="30"/>
      <c r="R176" s="19"/>
    </row>
    <row r="177" spans="1:19">
      <c r="B177" s="23"/>
      <c r="C177" s="29"/>
      <c r="D177" s="23"/>
      <c r="E177" s="23"/>
      <c r="F177" s="23"/>
      <c r="G177" s="16"/>
      <c r="H177" s="16"/>
      <c r="I177" s="23"/>
      <c r="J177" s="23"/>
      <c r="K177" s="23"/>
      <c r="L177" s="23"/>
      <c r="M177" s="23"/>
      <c r="Q177" s="30"/>
      <c r="R177" s="19"/>
    </row>
    <row r="178" spans="1:19">
      <c r="B178" s="23"/>
      <c r="C178" s="29"/>
      <c r="D178" s="23"/>
      <c r="E178" s="23"/>
      <c r="F178" s="23"/>
      <c r="G178" s="16"/>
      <c r="H178" s="16"/>
      <c r="I178" s="23"/>
      <c r="J178" s="23"/>
      <c r="K178" s="23"/>
      <c r="L178" s="23"/>
      <c r="M178" s="23"/>
      <c r="Q178" s="30"/>
      <c r="R178" s="19"/>
    </row>
    <row r="179" spans="1:19">
      <c r="B179" s="23"/>
      <c r="C179" s="29"/>
      <c r="D179" s="23"/>
      <c r="E179" s="23"/>
      <c r="F179" s="23"/>
      <c r="G179" s="16"/>
      <c r="H179" s="16"/>
      <c r="I179" s="23"/>
      <c r="J179" s="23"/>
      <c r="K179" s="23"/>
      <c r="L179" s="23"/>
      <c r="M179" s="23"/>
      <c r="Q179" s="30"/>
      <c r="R179" s="19"/>
    </row>
    <row r="180" spans="1:19">
      <c r="B180" s="23"/>
      <c r="C180" s="29"/>
      <c r="D180" s="23"/>
      <c r="E180" s="23"/>
      <c r="F180" s="23"/>
      <c r="G180" s="16"/>
      <c r="H180" s="16"/>
      <c r="I180" s="23"/>
      <c r="J180" s="23"/>
      <c r="K180" s="23"/>
      <c r="L180" s="23"/>
      <c r="M180" s="23"/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2" spans="1:19">
      <c r="B182" s="23"/>
      <c r="C182" s="29"/>
      <c r="D182" s="23"/>
      <c r="E182" s="23"/>
      <c r="F182" s="23"/>
      <c r="G182" s="16"/>
      <c r="H182" s="16"/>
      <c r="I182" s="23"/>
      <c r="J182" s="23"/>
      <c r="K182" s="23"/>
      <c r="L182" s="23"/>
      <c r="M182" s="23"/>
      <c r="Q182" s="30"/>
      <c r="R182" s="19"/>
    </row>
    <row r="186" spans="1:19" s="27" customFormat="1">
      <c r="A186" s="48"/>
      <c r="B186" s="48"/>
      <c r="C186" s="25"/>
      <c r="D186" s="26"/>
      <c r="F186" s="25"/>
      <c r="G186" s="26"/>
      <c r="H186" s="25"/>
      <c r="I186" s="25"/>
      <c r="J186" s="26"/>
      <c r="M186" s="31"/>
      <c r="P186" s="31"/>
      <c r="S186" s="26"/>
    </row>
    <row r="187" spans="1:19">
      <c r="A187" s="19"/>
      <c r="B187" s="17"/>
      <c r="F187" s="18"/>
      <c r="O187" s="19"/>
      <c r="P187" s="19"/>
      <c r="Q187" s="19"/>
    </row>
    <row r="188" spans="1:19" s="21" customFormat="1" ht="14.25">
      <c r="B188" s="32"/>
      <c r="C188" s="24"/>
      <c r="F188" s="22"/>
      <c r="Q188" s="20"/>
      <c r="R188" s="20"/>
    </row>
    <row r="191" spans="1:19" ht="12.75" customHeight="1">
      <c r="A191" s="19"/>
      <c r="B191" s="14"/>
      <c r="F191" s="16"/>
      <c r="J191" s="19"/>
      <c r="K191" s="19"/>
    </row>
    <row r="192" spans="1:19" s="21" customFormat="1" ht="14.25">
      <c r="B192" s="32"/>
      <c r="C192" s="24"/>
      <c r="F192" s="22"/>
      <c r="Q192" s="20"/>
      <c r="R192" s="20"/>
    </row>
    <row r="195" spans="1:18">
      <c r="A195" s="19"/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N195" s="30"/>
      <c r="O195" s="30"/>
    </row>
    <row r="196" spans="1:18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8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8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8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8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8">
      <c r="B201" s="23"/>
      <c r="C201" s="29"/>
      <c r="D201" s="23"/>
      <c r="E201" s="23"/>
      <c r="F201" s="23"/>
      <c r="G201" s="16"/>
      <c r="H201" s="16"/>
      <c r="I201" s="23"/>
      <c r="J201" s="23"/>
      <c r="K201" s="23"/>
      <c r="L201" s="23"/>
      <c r="M201" s="23"/>
      <c r="Q201" s="30"/>
      <c r="R201" s="19"/>
    </row>
    <row r="202" spans="1:18">
      <c r="A202" s="23"/>
      <c r="B202" s="29"/>
      <c r="D202" s="23"/>
      <c r="E202" s="23"/>
      <c r="F202" s="16"/>
      <c r="G202" s="16"/>
      <c r="H202" s="23"/>
      <c r="I202" s="23"/>
      <c r="J202" s="23"/>
      <c r="K202" s="23"/>
      <c r="L202" s="23"/>
    </row>
    <row r="203" spans="1:18">
      <c r="A203" s="19"/>
      <c r="B203" s="23"/>
      <c r="C203" s="29"/>
      <c r="D203" s="23"/>
      <c r="E203" s="23"/>
      <c r="F203" s="23"/>
      <c r="G203" s="16"/>
      <c r="H203" s="16"/>
      <c r="I203" s="23"/>
      <c r="J203" s="23"/>
      <c r="K203" s="23"/>
      <c r="L203" s="23"/>
      <c r="M203" s="23"/>
      <c r="N203" s="30"/>
      <c r="O203" s="30"/>
    </row>
    <row r="204" spans="1:18">
      <c r="A204" s="23"/>
      <c r="B204" s="29"/>
      <c r="D204" s="23"/>
      <c r="E204" s="23"/>
      <c r="F204" s="16"/>
      <c r="G204" s="16"/>
      <c r="H204" s="23"/>
      <c r="I204" s="23"/>
      <c r="J204" s="23"/>
      <c r="K204" s="23"/>
      <c r="L204" s="23"/>
    </row>
    <row r="205" spans="1:18">
      <c r="A205" s="19"/>
      <c r="C205"/>
      <c r="J205" s="30"/>
      <c r="K205" s="30"/>
    </row>
    <row r="206" spans="1:18">
      <c r="A206" s="19"/>
      <c r="C206"/>
      <c r="J206" s="30"/>
      <c r="K206" s="30"/>
    </row>
    <row r="207" spans="1:18">
      <c r="B207" s="23"/>
      <c r="C207" s="29"/>
      <c r="D207" s="23"/>
      <c r="E207" s="23"/>
      <c r="F207" s="23"/>
      <c r="G207" s="16"/>
      <c r="H207" s="16"/>
      <c r="I207" s="23"/>
      <c r="J207" s="23"/>
      <c r="K207" s="23"/>
      <c r="L207" s="23"/>
      <c r="M207" s="23"/>
      <c r="N207" s="30"/>
      <c r="O207" s="30"/>
    </row>
    <row r="208" spans="1:18">
      <c r="A208" s="23"/>
      <c r="B208" s="29"/>
      <c r="D208" s="23"/>
      <c r="E208" s="23"/>
      <c r="F208" s="16"/>
      <c r="G208" s="16"/>
      <c r="H208" s="23"/>
      <c r="I208" s="23"/>
      <c r="J208" s="23"/>
      <c r="K208" s="23"/>
      <c r="L208" s="23"/>
    </row>
    <row r="209" spans="1:19" s="27" customFormat="1">
      <c r="A209" s="48"/>
      <c r="B209" s="48"/>
      <c r="C209" s="25"/>
      <c r="D209" s="26"/>
      <c r="F209" s="25"/>
      <c r="G209" s="26"/>
      <c r="H209" s="25"/>
      <c r="I209" s="25"/>
      <c r="J209" s="26"/>
      <c r="M209" s="31"/>
      <c r="P209" s="31"/>
      <c r="S209" s="26"/>
    </row>
    <row r="210" spans="1:19">
      <c r="A210" s="19"/>
      <c r="B210" s="17"/>
      <c r="F210" s="18"/>
      <c r="O210" s="19"/>
      <c r="P210" s="19"/>
      <c r="Q210" s="19"/>
    </row>
    <row r="211" spans="1:19" s="21" customFormat="1" ht="14.25">
      <c r="B211" s="32"/>
      <c r="C211" s="24"/>
      <c r="F211" s="22"/>
      <c r="Q211" s="20"/>
      <c r="R211" s="20"/>
    </row>
    <row r="212" spans="1:19" s="21" customFormat="1" ht="14.25">
      <c r="B212" s="32"/>
      <c r="C212" s="24"/>
      <c r="F212" s="22"/>
      <c r="Q212" s="20"/>
      <c r="R212" s="20"/>
    </row>
    <row r="213" spans="1:19" s="21" customFormat="1" ht="14.25">
      <c r="B213" s="32"/>
      <c r="C213" s="24"/>
      <c r="F213" s="22"/>
      <c r="Q213" s="20"/>
      <c r="R213" s="20"/>
    </row>
    <row r="214" spans="1:19" s="21" customFormat="1" ht="14.25">
      <c r="B214" s="32"/>
      <c r="C214" s="24"/>
      <c r="F214" s="22"/>
      <c r="Q214" s="20"/>
      <c r="R214" s="20"/>
    </row>
    <row r="215" spans="1:19" s="21" customFormat="1" ht="14.25">
      <c r="B215" s="32"/>
      <c r="C215" s="24"/>
      <c r="F215" s="22"/>
      <c r="Q215" s="20"/>
      <c r="R215" s="20"/>
    </row>
    <row r="218" spans="1:19">
      <c r="A218" s="19"/>
      <c r="B218" s="14"/>
      <c r="F218" s="16"/>
      <c r="J218" s="19"/>
      <c r="K218" s="19"/>
    </row>
    <row r="219" spans="1:19" s="21" customFormat="1" ht="14.25">
      <c r="B219" s="32"/>
      <c r="C219" s="24"/>
      <c r="F219" s="22"/>
      <c r="Q219" s="20"/>
      <c r="R219" s="20"/>
    </row>
    <row r="220" spans="1:19" s="21" customFormat="1" ht="14.25">
      <c r="B220" s="32"/>
      <c r="C220" s="24"/>
      <c r="F220" s="22"/>
      <c r="Q220" s="20"/>
      <c r="R220" s="20"/>
    </row>
    <row r="223" spans="1:19">
      <c r="A223" s="19"/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N223" s="30"/>
      <c r="O223" s="30"/>
    </row>
    <row r="224" spans="1:19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30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N226" s="30"/>
      <c r="O226" s="30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A233" s="19"/>
      <c r="C233"/>
      <c r="J233" s="30"/>
      <c r="K233" s="30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 ht="14.25">
      <c r="C238" s="15"/>
      <c r="G238" s="15"/>
      <c r="Q238" s="19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N240" s="30"/>
      <c r="O240" s="30"/>
    </row>
    <row r="241" spans="2:18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2:18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2:18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2:18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2:18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2:18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2:18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2:18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2:18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2:18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2:18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2:18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2:18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  <c r="Q253" s="30"/>
      <c r="R253" s="19"/>
    </row>
    <row r="254" spans="2:18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2:18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2:18">
      <c r="B256" s="23"/>
      <c r="C256" s="29"/>
      <c r="D256" s="23"/>
      <c r="E256" s="23"/>
      <c r="F256" s="23"/>
      <c r="G256" s="16"/>
      <c r="H256" s="16"/>
      <c r="I256" s="23"/>
      <c r="J256" s="23"/>
      <c r="K256" s="23"/>
      <c r="L256" s="23"/>
      <c r="M256" s="23"/>
    </row>
    <row r="257" spans="1:19" s="28" customFormat="1">
      <c r="A257" s="48"/>
      <c r="B257" s="48"/>
      <c r="C257" s="25"/>
      <c r="D257" s="26"/>
      <c r="E257" s="27"/>
      <c r="F257" s="25"/>
      <c r="G257" s="26"/>
      <c r="H257" s="25"/>
      <c r="I257" s="25"/>
      <c r="J257" s="26"/>
      <c r="K257" s="27"/>
      <c r="L257" s="27"/>
      <c r="M257" s="31"/>
      <c r="N257" s="27"/>
      <c r="O257" s="27"/>
      <c r="P257" s="31"/>
      <c r="R257" s="27"/>
      <c r="S257" s="26"/>
    </row>
    <row r="258" spans="1:19">
      <c r="A258" s="19"/>
      <c r="B258" s="17"/>
      <c r="F258" s="18"/>
      <c r="O258" s="19"/>
      <c r="P258" s="19"/>
      <c r="Q258" s="19"/>
    </row>
    <row r="259" spans="1:19">
      <c r="A259" s="19"/>
      <c r="B259" s="17"/>
      <c r="F259" s="18"/>
      <c r="O259" s="19"/>
      <c r="P259" s="19"/>
      <c r="Q259" s="19"/>
    </row>
    <row r="260" spans="1:19">
      <c r="A260" s="19"/>
      <c r="B260" s="17"/>
      <c r="F260" s="18"/>
      <c r="O260" s="19"/>
      <c r="P260" s="19"/>
      <c r="Q260" s="19"/>
    </row>
    <row r="261" spans="1:19">
      <c r="A261" s="19"/>
      <c r="B261" s="14"/>
      <c r="F261" s="16"/>
      <c r="J261" s="19"/>
      <c r="K261" s="19"/>
    </row>
    <row r="262" spans="1:19">
      <c r="A262" s="19"/>
      <c r="B262" s="14"/>
      <c r="F262" s="16"/>
      <c r="J262" s="19"/>
      <c r="K262" s="19"/>
    </row>
    <row r="263" spans="1:19">
      <c r="A263" s="19"/>
      <c r="B263" s="14"/>
      <c r="F263" s="16"/>
      <c r="J263" s="19"/>
      <c r="K263" s="19"/>
    </row>
    <row r="264" spans="1:19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  <c r="N264" s="30"/>
      <c r="O264" s="30"/>
    </row>
    <row r="265" spans="1:19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9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</row>
    <row r="267" spans="1:19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9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9">
      <c r="A269" s="19"/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N269" s="30"/>
      <c r="O269" s="30"/>
    </row>
    <row r="270" spans="1:19">
      <c r="A270" s="19"/>
      <c r="C270"/>
    </row>
    <row r="271" spans="1:19">
      <c r="A271" s="19"/>
      <c r="C271"/>
    </row>
    <row r="272" spans="1:19">
      <c r="A272" s="19"/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N272" s="30"/>
      <c r="O272" s="30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  <c r="Q286" s="30"/>
      <c r="R286" s="19"/>
    </row>
    <row r="287" spans="2:18">
      <c r="B287" s="23"/>
      <c r="C287" s="29"/>
      <c r="D287" s="23"/>
      <c r="E287" s="23"/>
      <c r="F287" s="23"/>
      <c r="G287" s="16"/>
      <c r="H287" s="16"/>
      <c r="I287" s="23"/>
      <c r="J287" s="23"/>
      <c r="K287" s="23"/>
      <c r="L287" s="23"/>
      <c r="M287" s="23"/>
    </row>
    <row r="290" spans="1:19" s="28" customFormat="1">
      <c r="A290" s="48"/>
      <c r="B290" s="48"/>
      <c r="C290" s="25"/>
      <c r="D290" s="26"/>
      <c r="E290" s="27"/>
      <c r="F290" s="25"/>
      <c r="G290" s="26"/>
      <c r="H290" s="25"/>
      <c r="I290" s="25"/>
      <c r="J290" s="26"/>
      <c r="K290" s="27"/>
      <c r="L290" s="27"/>
      <c r="M290" s="31"/>
      <c r="N290" s="27"/>
      <c r="O290" s="27"/>
      <c r="P290" s="31"/>
      <c r="R290" s="27"/>
      <c r="S290" s="26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7"/>
      <c r="F293" s="18"/>
      <c r="O293" s="19"/>
      <c r="P293" s="19"/>
      <c r="Q293" s="19"/>
    </row>
    <row r="294" spans="1:19">
      <c r="A294" s="19"/>
      <c r="B294" s="14"/>
      <c r="F294" s="16"/>
      <c r="J294" s="19"/>
      <c r="K294" s="19"/>
    </row>
    <row r="297" spans="1:19">
      <c r="A297" s="19"/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N297" s="30"/>
      <c r="O297" s="30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299" spans="1:19">
      <c r="B299" s="23"/>
      <c r="C299" s="29"/>
      <c r="D299" s="23"/>
      <c r="E299" s="23"/>
      <c r="F299" s="23"/>
      <c r="G299" s="16"/>
      <c r="H299" s="16"/>
      <c r="I299" s="23"/>
      <c r="J299" s="23"/>
      <c r="K299" s="23"/>
      <c r="L299" s="23"/>
      <c r="M299" s="23"/>
      <c r="Q299" s="30"/>
      <c r="R299" s="19"/>
    </row>
    <row r="301" spans="1:19">
      <c r="A301" s="19"/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N301" s="30"/>
      <c r="O301" s="30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3" spans="1:19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19"/>
      <c r="R303" s="19"/>
    </row>
    <row r="305" spans="1:19">
      <c r="A305" s="19"/>
      <c r="C305"/>
    </row>
    <row r="306" spans="1:19" ht="14.25">
      <c r="C306" s="15"/>
      <c r="G306" s="15"/>
      <c r="Q306" s="19"/>
      <c r="R306" s="19"/>
    </row>
    <row r="307" spans="1:19" ht="14.25">
      <c r="C307" s="15"/>
      <c r="G307" s="15"/>
      <c r="Q307" s="19"/>
      <c r="R307" s="19"/>
    </row>
    <row r="308" spans="1:19"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</row>
    <row r="309" spans="1:19">
      <c r="A309" s="19"/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N309" s="30"/>
      <c r="O309" s="30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  <c r="Q311" s="30"/>
      <c r="R311" s="19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</row>
    <row r="315" spans="1:19" s="28" customFormat="1">
      <c r="A315" s="48"/>
      <c r="B315" s="48"/>
      <c r="C315" s="25"/>
      <c r="D315" s="26"/>
      <c r="E315" s="27"/>
      <c r="F315" s="25"/>
      <c r="G315" s="26"/>
      <c r="H315" s="25"/>
      <c r="I315" s="25"/>
      <c r="J315" s="26"/>
      <c r="K315" s="27"/>
      <c r="L315" s="27"/>
      <c r="M315" s="31"/>
      <c r="N315" s="27"/>
      <c r="O315" s="27"/>
      <c r="P315" s="31"/>
      <c r="R315" s="27"/>
      <c r="S315" s="26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7"/>
      <c r="F318" s="18"/>
      <c r="O318" s="19"/>
      <c r="P318" s="19"/>
      <c r="Q318" s="19"/>
    </row>
    <row r="319" spans="1:19">
      <c r="A319" s="19"/>
      <c r="B319" s="14"/>
      <c r="F319" s="16"/>
      <c r="J319" s="19"/>
      <c r="K319" s="19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A325" s="19"/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N325" s="30"/>
      <c r="O325" s="30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1" spans="1:18">
      <c r="B331" s="23"/>
      <c r="C331" s="29"/>
      <c r="D331" s="23"/>
      <c r="E331" s="23"/>
      <c r="F331" s="23"/>
      <c r="G331" s="16"/>
      <c r="H331" s="16"/>
      <c r="I331" s="23"/>
      <c r="J331" s="23"/>
      <c r="K331" s="23"/>
      <c r="L331" s="23"/>
      <c r="M331" s="23"/>
      <c r="Q331" s="19"/>
      <c r="R331" s="19"/>
    </row>
    <row r="333" spans="1:18">
      <c r="A333" s="19"/>
      <c r="C333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 ht="14.25">
      <c r="C339" s="15"/>
      <c r="G339" s="15"/>
      <c r="Q339" s="19"/>
      <c r="R339" s="19"/>
    </row>
    <row r="340" spans="1:19"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</row>
    <row r="341" spans="1:19">
      <c r="A341" s="19"/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N341" s="30"/>
      <c r="O341" s="30"/>
    </row>
    <row r="342" spans="1:19">
      <c r="B342" s="23"/>
      <c r="C342" s="29"/>
      <c r="D342" s="23"/>
      <c r="E342" s="23"/>
      <c r="F342" s="23"/>
      <c r="G342" s="16"/>
      <c r="H342" s="16"/>
      <c r="I342" s="23"/>
      <c r="J342" s="23"/>
      <c r="K342" s="23"/>
      <c r="L342" s="23"/>
      <c r="M342" s="23"/>
      <c r="Q342" s="30"/>
      <c r="R342" s="19"/>
    </row>
    <row r="346" spans="1:19" s="28" customFormat="1">
      <c r="A346" s="48"/>
      <c r="B346" s="48"/>
      <c r="C346" s="25"/>
      <c r="D346" s="26"/>
      <c r="E346" s="27"/>
      <c r="F346" s="25"/>
      <c r="G346" s="26"/>
      <c r="H346" s="25"/>
      <c r="I346" s="25"/>
      <c r="J346" s="26"/>
      <c r="K346" s="27"/>
      <c r="L346" s="27"/>
      <c r="M346" s="31"/>
      <c r="N346" s="27"/>
      <c r="O346" s="27"/>
      <c r="P346" s="31"/>
      <c r="R346" s="27"/>
      <c r="S346" s="26"/>
    </row>
    <row r="347" spans="1:19">
      <c r="A347" s="19"/>
      <c r="B347" s="14"/>
      <c r="C347"/>
      <c r="F347" s="16"/>
      <c r="J347" s="19"/>
      <c r="K347" s="19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  <row r="353" spans="2:18" s="21" customFormat="1" ht="14.25">
      <c r="B353" s="32"/>
      <c r="C353" s="24"/>
      <c r="F353" s="22"/>
      <c r="Q353" s="20"/>
      <c r="R353" s="20"/>
    </row>
  </sheetData>
  <mergeCells count="14">
    <mergeCell ref="A1:B1"/>
    <mergeCell ref="A152:B152"/>
    <mergeCell ref="A186:B186"/>
    <mergeCell ref="A209:B209"/>
    <mergeCell ref="A346:B346"/>
    <mergeCell ref="A257:B257"/>
    <mergeCell ref="A290:B290"/>
    <mergeCell ref="A315:B315"/>
    <mergeCell ref="A4:F4"/>
    <mergeCell ref="A10:F10"/>
    <mergeCell ref="A19:F19"/>
    <mergeCell ref="A30:F30"/>
    <mergeCell ref="A40:F40"/>
    <mergeCell ref="A61:F6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76"/>
  <sheetViews>
    <sheetView topLeftCell="A114" workbookViewId="0">
      <selection activeCell="B199" sqref="B199"/>
    </sheetView>
  </sheetViews>
  <sheetFormatPr defaultRowHeight="13.5"/>
  <cols>
    <col min="1" max="1" width="21.625" bestFit="1" customWidth="1"/>
    <col min="2" max="2" width="11.5" customWidth="1"/>
    <col min="3" max="3" width="13.75" customWidth="1"/>
    <col min="4" max="4" width="17.5" customWidth="1"/>
    <col min="7" max="7" width="5.5" bestFit="1" customWidth="1"/>
    <col min="8" max="8" width="14.25" bestFit="1" customWidth="1"/>
    <col min="9" max="9" width="5.25" bestFit="1" customWidth="1"/>
    <col min="10" max="10" width="13" bestFit="1" customWidth="1"/>
    <col min="11" max="11" width="9" style="38"/>
  </cols>
  <sheetData>
    <row r="1" spans="1:13">
      <c r="A1" s="17" t="s">
        <v>35</v>
      </c>
      <c r="B1" s="23" t="s">
        <v>41</v>
      </c>
      <c r="C1" s="23" t="s">
        <v>42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55</v>
      </c>
      <c r="J1" t="s">
        <v>127</v>
      </c>
      <c r="K1" t="s">
        <v>128</v>
      </c>
      <c r="L1" s="19" t="s">
        <v>2015</v>
      </c>
      <c r="M1" s="19" t="s">
        <v>2016</v>
      </c>
    </row>
    <row r="2" spans="1:13" ht="14.25" hidden="1">
      <c r="A2" s="17">
        <v>42890.029247685183</v>
      </c>
      <c r="B2" s="37">
        <v>15196</v>
      </c>
      <c r="C2" s="23" t="s">
        <v>129</v>
      </c>
      <c r="D2" t="s">
        <v>53</v>
      </c>
      <c r="E2" t="s">
        <v>54</v>
      </c>
      <c r="F2" s="15">
        <v>-1</v>
      </c>
      <c r="G2" t="s">
        <v>34</v>
      </c>
      <c r="H2" t="s">
        <v>93</v>
      </c>
      <c r="I2" t="s">
        <v>57</v>
      </c>
      <c r="J2">
        <f>VLOOKUP(B2,自助退!B:F,5,FALSE)</f>
        <v>1</v>
      </c>
      <c r="K2" t="str">
        <f>IF(J2=F2*-1,"",FALSE)</f>
        <v/>
      </c>
      <c r="L2">
        <f>VLOOKUP(C2,招行退!V:AA,6,FALSE)</f>
        <v>1</v>
      </c>
      <c r="M2" t="str">
        <f>VLOOKUP(C2,招行退!V:AA,5,FALSE)</f>
        <v>P</v>
      </c>
    </row>
    <row r="3" spans="1:13" ht="14.25" hidden="1">
      <c r="A3" s="17">
        <v>42890.032881944448</v>
      </c>
      <c r="B3" s="37">
        <v>15203</v>
      </c>
      <c r="C3" s="23" t="s">
        <v>131</v>
      </c>
      <c r="D3" t="s">
        <v>53</v>
      </c>
      <c r="E3" t="s">
        <v>54</v>
      </c>
      <c r="F3" s="15">
        <v>-1</v>
      </c>
      <c r="G3" t="s">
        <v>34</v>
      </c>
      <c r="H3" t="s">
        <v>93</v>
      </c>
      <c r="I3" t="s">
        <v>57</v>
      </c>
      <c r="J3">
        <f>VLOOKUP(B3,自助退!B:F,5,FALSE)</f>
        <v>1</v>
      </c>
      <c r="K3" t="str">
        <f t="shared" ref="K3:K66" si="0">IF(J3=F3*-1,"",FALSE)</f>
        <v/>
      </c>
      <c r="L3">
        <f>VLOOKUP(C3,招行退!V:AA,6,FALSE)</f>
        <v>1</v>
      </c>
      <c r="M3" t="str">
        <f>VLOOKUP(C3,招行退!V:AA,5,FALSE)</f>
        <v>P</v>
      </c>
    </row>
    <row r="4" spans="1:13" ht="14.25" hidden="1">
      <c r="A4" s="17">
        <v>42891.476435185185</v>
      </c>
      <c r="B4" s="37">
        <v>30272</v>
      </c>
      <c r="C4" s="23" t="s">
        <v>132</v>
      </c>
      <c r="D4" t="s">
        <v>133</v>
      </c>
      <c r="E4" t="s">
        <v>134</v>
      </c>
      <c r="F4" s="15">
        <v>-496</v>
      </c>
      <c r="G4" t="s">
        <v>34</v>
      </c>
      <c r="H4" t="s">
        <v>101</v>
      </c>
      <c r="I4" t="s">
        <v>57</v>
      </c>
      <c r="J4">
        <f>VLOOKUP(B4,自助退!B:F,5,FALSE)</f>
        <v>496</v>
      </c>
      <c r="K4" t="str">
        <f t="shared" si="0"/>
        <v/>
      </c>
      <c r="L4">
        <f>VLOOKUP(C4,招行退!V:AA,6,FALSE)</f>
        <v>496</v>
      </c>
      <c r="M4" t="str">
        <f>VLOOKUP(C4,招行退!V:AA,5,FALSE)</f>
        <v>P</v>
      </c>
    </row>
    <row r="5" spans="1:13" ht="14.25" hidden="1">
      <c r="A5" s="17">
        <v>42891.904386574075</v>
      </c>
      <c r="B5" s="37">
        <v>42072</v>
      </c>
      <c r="C5" s="23" t="s">
        <v>135</v>
      </c>
      <c r="D5" t="s">
        <v>136</v>
      </c>
      <c r="E5" t="s">
        <v>137</v>
      </c>
      <c r="F5" s="15">
        <v>-500</v>
      </c>
      <c r="G5" t="s">
        <v>34</v>
      </c>
      <c r="H5" t="s">
        <v>119</v>
      </c>
      <c r="I5" t="s">
        <v>57</v>
      </c>
      <c r="J5">
        <f>VLOOKUP(B5,自助退!B:F,5,FALSE)</f>
        <v>500</v>
      </c>
      <c r="K5" t="str">
        <f t="shared" si="0"/>
        <v/>
      </c>
      <c r="L5">
        <f>VLOOKUP(C5,招行退!V:AA,6,FALSE)</f>
        <v>500</v>
      </c>
      <c r="M5" t="str">
        <f>VLOOKUP(C5,招行退!V:AA,5,FALSE)</f>
        <v>P</v>
      </c>
    </row>
    <row r="6" spans="1:13" ht="14.25" hidden="1">
      <c r="A6" s="17">
        <v>42891.904791666668</v>
      </c>
      <c r="B6" s="37">
        <v>42074</v>
      </c>
      <c r="C6" s="23" t="s">
        <v>138</v>
      </c>
      <c r="D6" t="s">
        <v>136</v>
      </c>
      <c r="E6" t="s">
        <v>137</v>
      </c>
      <c r="F6" s="15">
        <v>-2000</v>
      </c>
      <c r="G6" t="s">
        <v>34</v>
      </c>
      <c r="H6" t="s">
        <v>119</v>
      </c>
      <c r="I6" t="s">
        <v>57</v>
      </c>
      <c r="J6">
        <f>VLOOKUP(B6,自助退!B:F,5,FALSE)</f>
        <v>2000</v>
      </c>
      <c r="K6" t="str">
        <f t="shared" si="0"/>
        <v/>
      </c>
      <c r="L6">
        <f>VLOOKUP(C6,招行退!V:AA,6,FALSE)</f>
        <v>2000</v>
      </c>
      <c r="M6" t="str">
        <f>VLOOKUP(C6,招行退!V:AA,5,FALSE)</f>
        <v>P</v>
      </c>
    </row>
    <row r="7" spans="1:13" ht="14.25" hidden="1">
      <c r="A7" s="17">
        <v>42892.080324074072</v>
      </c>
      <c r="B7" s="37">
        <v>42375</v>
      </c>
      <c r="C7" s="23" t="s">
        <v>139</v>
      </c>
      <c r="D7" t="s">
        <v>140</v>
      </c>
      <c r="E7" t="s">
        <v>141</v>
      </c>
      <c r="F7" s="15">
        <v>-100</v>
      </c>
      <c r="G7" t="s">
        <v>34</v>
      </c>
      <c r="H7" t="s">
        <v>58</v>
      </c>
      <c r="I7" t="s">
        <v>57</v>
      </c>
      <c r="J7">
        <f>VLOOKUP(B7,自助退!B:F,5,FALSE)</f>
        <v>100</v>
      </c>
      <c r="K7" t="str">
        <f t="shared" si="0"/>
        <v/>
      </c>
      <c r="L7">
        <f>VLOOKUP(C7,招行退!V:AA,6,FALSE)</f>
        <v>100</v>
      </c>
      <c r="M7" t="str">
        <f>VLOOKUP(C7,招行退!V:AA,5,FALSE)</f>
        <v>P</v>
      </c>
    </row>
    <row r="8" spans="1:13" ht="14.25" hidden="1">
      <c r="A8" s="17">
        <v>42892.081134259257</v>
      </c>
      <c r="B8" s="37">
        <v>42376</v>
      </c>
      <c r="C8" s="23" t="s">
        <v>142</v>
      </c>
      <c r="D8" t="s">
        <v>140</v>
      </c>
      <c r="E8" t="s">
        <v>141</v>
      </c>
      <c r="F8" s="15">
        <v>-50</v>
      </c>
      <c r="G8" t="s">
        <v>34</v>
      </c>
      <c r="H8" t="s">
        <v>58</v>
      </c>
      <c r="I8" t="s">
        <v>57</v>
      </c>
      <c r="J8">
        <f>VLOOKUP(B8,自助退!B:F,5,FALSE)</f>
        <v>50</v>
      </c>
      <c r="K8" t="str">
        <f t="shared" si="0"/>
        <v/>
      </c>
      <c r="L8">
        <f>VLOOKUP(C8,招行退!V:AA,6,FALSE)</f>
        <v>50</v>
      </c>
      <c r="M8" t="str">
        <f>VLOOKUP(C8,招行退!V:AA,5,FALSE)</f>
        <v>P</v>
      </c>
    </row>
    <row r="9" spans="1:13" ht="14.25" hidden="1">
      <c r="A9" s="17">
        <v>42892.097500000003</v>
      </c>
      <c r="B9" s="37">
        <v>42389</v>
      </c>
      <c r="C9" s="23" t="s">
        <v>143</v>
      </c>
      <c r="D9" t="s">
        <v>140</v>
      </c>
      <c r="E9" t="s">
        <v>141</v>
      </c>
      <c r="F9" s="15">
        <v>-1</v>
      </c>
      <c r="G9" t="s">
        <v>34</v>
      </c>
      <c r="H9" t="s">
        <v>88</v>
      </c>
      <c r="I9" t="s">
        <v>57</v>
      </c>
      <c r="J9">
        <f>VLOOKUP(B9,自助退!B:F,5,FALSE)</f>
        <v>1</v>
      </c>
      <c r="K9" t="str">
        <f t="shared" si="0"/>
        <v/>
      </c>
      <c r="L9">
        <f>VLOOKUP(C9,招行退!V:AA,6,FALSE)</f>
        <v>1</v>
      </c>
      <c r="M9" t="str">
        <f>VLOOKUP(C9,招行退!V:AA,5,FALSE)</f>
        <v>P</v>
      </c>
    </row>
    <row r="10" spans="1:13" ht="14.25" hidden="1">
      <c r="A10" s="17">
        <v>42892.106053240743</v>
      </c>
      <c r="B10" s="37">
        <v>42398</v>
      </c>
      <c r="C10" s="23" t="s">
        <v>144</v>
      </c>
      <c r="D10" t="s">
        <v>140</v>
      </c>
      <c r="E10" t="s">
        <v>141</v>
      </c>
      <c r="F10" s="15">
        <v>-149</v>
      </c>
      <c r="G10" t="s">
        <v>34</v>
      </c>
      <c r="H10" t="s">
        <v>64</v>
      </c>
      <c r="I10" t="s">
        <v>57</v>
      </c>
      <c r="J10">
        <f>VLOOKUP(B10,自助退!B:F,5,FALSE)</f>
        <v>149</v>
      </c>
      <c r="K10" t="str">
        <f t="shared" si="0"/>
        <v/>
      </c>
      <c r="L10">
        <f>VLOOKUP(C10,招行退!V:AA,6,FALSE)</f>
        <v>149</v>
      </c>
      <c r="M10" t="str">
        <f>VLOOKUP(C10,招行退!V:AA,5,FALSE)</f>
        <v>P</v>
      </c>
    </row>
    <row r="11" spans="1:13" ht="14.25" hidden="1">
      <c r="A11" s="17">
        <v>42892.350671296299</v>
      </c>
      <c r="B11" s="37">
        <v>44368</v>
      </c>
      <c r="C11" s="23" t="s">
        <v>145</v>
      </c>
      <c r="D11" t="s">
        <v>146</v>
      </c>
      <c r="E11" t="s">
        <v>147</v>
      </c>
      <c r="F11" s="15">
        <v>-3300</v>
      </c>
      <c r="G11" t="s">
        <v>34</v>
      </c>
      <c r="H11" t="s">
        <v>89</v>
      </c>
      <c r="I11" t="s">
        <v>57</v>
      </c>
      <c r="J11">
        <f>VLOOKUP(B11,自助退!B:F,5,FALSE)</f>
        <v>3300</v>
      </c>
      <c r="K11" t="str">
        <f t="shared" si="0"/>
        <v/>
      </c>
      <c r="L11">
        <f>VLOOKUP(C11,招行退!V:AA,6,FALSE)</f>
        <v>3300</v>
      </c>
      <c r="M11" t="str">
        <f>VLOOKUP(C11,招行退!V:AA,5,FALSE)</f>
        <v>P</v>
      </c>
    </row>
    <row r="12" spans="1:13" ht="14.25" hidden="1">
      <c r="A12" s="17">
        <v>42892.374560185184</v>
      </c>
      <c r="B12" s="37">
        <v>46089</v>
      </c>
      <c r="C12" s="23" t="s">
        <v>148</v>
      </c>
      <c r="D12" t="s">
        <v>149</v>
      </c>
      <c r="E12" t="s">
        <v>150</v>
      </c>
      <c r="F12" s="15">
        <v>-2000</v>
      </c>
      <c r="G12" t="s">
        <v>34</v>
      </c>
      <c r="H12" t="s">
        <v>94</v>
      </c>
      <c r="I12" t="s">
        <v>57</v>
      </c>
      <c r="J12">
        <f>VLOOKUP(B12,自助退!B:F,5,FALSE)</f>
        <v>2000</v>
      </c>
      <c r="K12" t="str">
        <f t="shared" si="0"/>
        <v/>
      </c>
      <c r="L12">
        <f>VLOOKUP(C12,招行退!V:AA,6,FALSE)</f>
        <v>2000</v>
      </c>
      <c r="M12" t="str">
        <f>VLOOKUP(C12,招行退!V:AA,5,FALSE)</f>
        <v>P</v>
      </c>
    </row>
    <row r="13" spans="1:13" ht="14.25" hidden="1">
      <c r="A13" s="17">
        <v>42892.440659722219</v>
      </c>
      <c r="B13" s="37">
        <v>51294</v>
      </c>
      <c r="C13" s="23" t="s">
        <v>151</v>
      </c>
      <c r="D13" t="s">
        <v>152</v>
      </c>
      <c r="E13" t="s">
        <v>153</v>
      </c>
      <c r="F13" s="15">
        <v>-2016</v>
      </c>
      <c r="G13" t="s">
        <v>34</v>
      </c>
      <c r="H13" t="s">
        <v>88</v>
      </c>
      <c r="I13" t="s">
        <v>57</v>
      </c>
      <c r="J13">
        <f>VLOOKUP(B13,自助退!B:F,5,FALSE)</f>
        <v>2016</v>
      </c>
      <c r="K13" t="str">
        <f t="shared" si="0"/>
        <v/>
      </c>
      <c r="L13">
        <f>VLOOKUP(C13,招行退!V:AA,6,FALSE)</f>
        <v>2016</v>
      </c>
      <c r="M13" t="str">
        <f>VLOOKUP(C13,招行退!V:AA,5,FALSE)</f>
        <v>P</v>
      </c>
    </row>
    <row r="14" spans="1:13" ht="14.25" hidden="1">
      <c r="A14" s="17">
        <v>42892.448321759257</v>
      </c>
      <c r="B14" s="37">
        <v>51888</v>
      </c>
      <c r="C14" s="23" t="s">
        <v>154</v>
      </c>
      <c r="D14" t="s">
        <v>155</v>
      </c>
      <c r="E14" t="s">
        <v>156</v>
      </c>
      <c r="F14" s="15">
        <v>-5000</v>
      </c>
      <c r="G14" t="s">
        <v>34</v>
      </c>
      <c r="H14" t="s">
        <v>84</v>
      </c>
      <c r="I14" t="s">
        <v>57</v>
      </c>
      <c r="J14">
        <f>VLOOKUP(B14,自助退!B:F,5,FALSE)</f>
        <v>5000</v>
      </c>
      <c r="K14" t="str">
        <f t="shared" si="0"/>
        <v/>
      </c>
      <c r="L14">
        <f>VLOOKUP(C14,招行退!V:AA,6,FALSE)</f>
        <v>5000</v>
      </c>
      <c r="M14" t="str">
        <f>VLOOKUP(C14,招行退!V:AA,5,FALSE)</f>
        <v>P</v>
      </c>
    </row>
    <row r="15" spans="1:13" ht="14.25" hidden="1">
      <c r="A15" s="17">
        <v>42892.450844907406</v>
      </c>
      <c r="B15" s="37">
        <v>52099</v>
      </c>
      <c r="C15" s="23" t="s">
        <v>157</v>
      </c>
      <c r="D15" t="s">
        <v>158</v>
      </c>
      <c r="E15" t="s">
        <v>159</v>
      </c>
      <c r="F15" s="15">
        <v>-367</v>
      </c>
      <c r="G15" t="s">
        <v>34</v>
      </c>
      <c r="H15" t="s">
        <v>93</v>
      </c>
      <c r="I15" t="s">
        <v>57</v>
      </c>
      <c r="J15">
        <f>VLOOKUP(B15,自助退!B:F,5,FALSE)</f>
        <v>367</v>
      </c>
      <c r="K15" t="str">
        <f t="shared" si="0"/>
        <v/>
      </c>
      <c r="L15">
        <f>VLOOKUP(C15,招行退!V:AA,6,FALSE)</f>
        <v>367</v>
      </c>
      <c r="M15" t="str">
        <f>VLOOKUP(C15,招行退!V:AA,5,FALSE)</f>
        <v>P</v>
      </c>
    </row>
    <row r="16" spans="1:13" ht="14.25" hidden="1">
      <c r="A16" s="17">
        <v>42892.453206018516</v>
      </c>
      <c r="B16" s="37">
        <v>52288</v>
      </c>
      <c r="C16" s="23" t="s">
        <v>160</v>
      </c>
      <c r="D16" t="s">
        <v>161</v>
      </c>
      <c r="E16" t="s">
        <v>162</v>
      </c>
      <c r="F16" s="15">
        <v>-3000</v>
      </c>
      <c r="G16" t="s">
        <v>34</v>
      </c>
      <c r="H16" t="s">
        <v>94</v>
      </c>
      <c r="I16" t="s">
        <v>57</v>
      </c>
      <c r="J16">
        <f>VLOOKUP(B16,自助退!B:F,5,FALSE)</f>
        <v>3000</v>
      </c>
      <c r="K16" t="str">
        <f t="shared" si="0"/>
        <v/>
      </c>
      <c r="L16">
        <f>VLOOKUP(C16,招行退!V:AA,6,FALSE)</f>
        <v>3000</v>
      </c>
      <c r="M16" t="str">
        <f>VLOOKUP(C16,招行退!V:AA,5,FALSE)</f>
        <v>P</v>
      </c>
    </row>
    <row r="17" spans="1:13" ht="14.25" hidden="1">
      <c r="A17" s="17">
        <v>42892.466574074075</v>
      </c>
      <c r="B17" s="37">
        <v>53223</v>
      </c>
      <c r="C17" s="23" t="s">
        <v>163</v>
      </c>
      <c r="D17" t="s">
        <v>164</v>
      </c>
      <c r="E17" t="s">
        <v>165</v>
      </c>
      <c r="F17" s="15">
        <v>-500</v>
      </c>
      <c r="G17" t="s">
        <v>34</v>
      </c>
      <c r="H17" t="s">
        <v>103</v>
      </c>
      <c r="I17" t="s">
        <v>57</v>
      </c>
      <c r="J17">
        <f>VLOOKUP(B17,自助退!B:F,5,FALSE)</f>
        <v>500</v>
      </c>
      <c r="K17" t="str">
        <f t="shared" si="0"/>
        <v/>
      </c>
      <c r="L17">
        <f>VLOOKUP(C17,招行退!V:AA,6,FALSE)</f>
        <v>500</v>
      </c>
      <c r="M17" t="str">
        <f>VLOOKUP(C17,招行退!V:AA,5,FALSE)</f>
        <v>P</v>
      </c>
    </row>
    <row r="18" spans="1:13" ht="14.25" hidden="1">
      <c r="A18" s="17">
        <v>42892.470555555556</v>
      </c>
      <c r="B18" s="37">
        <v>53483</v>
      </c>
      <c r="C18" s="23" t="s">
        <v>166</v>
      </c>
      <c r="D18" t="s">
        <v>155</v>
      </c>
      <c r="E18" t="s">
        <v>156</v>
      </c>
      <c r="F18" s="15">
        <v>-5000</v>
      </c>
      <c r="G18" t="s">
        <v>34</v>
      </c>
      <c r="H18" t="s">
        <v>87</v>
      </c>
      <c r="I18" t="s">
        <v>57</v>
      </c>
      <c r="J18">
        <f>VLOOKUP(B18,自助退!B:F,5,FALSE)</f>
        <v>5000</v>
      </c>
      <c r="K18" t="str">
        <f t="shared" si="0"/>
        <v/>
      </c>
      <c r="L18">
        <f>VLOOKUP(C18,招行退!V:AA,6,FALSE)</f>
        <v>5000</v>
      </c>
      <c r="M18" t="str">
        <f>VLOOKUP(C18,招行退!V:AA,5,FALSE)</f>
        <v>P</v>
      </c>
    </row>
    <row r="19" spans="1:13" ht="14.25">
      <c r="A19" s="17">
        <v>42892.486828703702</v>
      </c>
      <c r="B19" s="37">
        <v>54473</v>
      </c>
      <c r="C19" s="23" t="s">
        <v>167</v>
      </c>
      <c r="D19" t="s">
        <v>168</v>
      </c>
      <c r="E19" t="s">
        <v>169</v>
      </c>
      <c r="F19" s="15">
        <v>-364</v>
      </c>
      <c r="G19" t="s">
        <v>34</v>
      </c>
      <c r="H19" t="s">
        <v>114</v>
      </c>
      <c r="I19" t="s">
        <v>57</v>
      </c>
      <c r="J19">
        <f>VLOOKUP(B19,自助退!B:F,5,FALSE)</f>
        <v>364</v>
      </c>
      <c r="K19" t="str">
        <f t="shared" si="0"/>
        <v/>
      </c>
      <c r="L19">
        <f>VLOOKUP(C19,招行退!V:AA,6,FALSE)</f>
        <v>364</v>
      </c>
      <c r="M19" t="str">
        <f>VLOOKUP(C19,招行退!V:AA,5,FALSE)</f>
        <v>R</v>
      </c>
    </row>
    <row r="20" spans="1:13" ht="14.25" hidden="1">
      <c r="A20" s="17">
        <v>42892.487083333333</v>
      </c>
      <c r="B20" s="37">
        <v>54487</v>
      </c>
      <c r="C20" s="23" t="s">
        <v>170</v>
      </c>
      <c r="D20" t="s">
        <v>171</v>
      </c>
      <c r="E20" t="s">
        <v>172</v>
      </c>
      <c r="F20" s="15">
        <v>-196</v>
      </c>
      <c r="G20" t="s">
        <v>34</v>
      </c>
      <c r="H20" t="s">
        <v>105</v>
      </c>
      <c r="I20" t="s">
        <v>57</v>
      </c>
      <c r="J20">
        <f>VLOOKUP(B20,自助退!B:F,5,FALSE)</f>
        <v>196</v>
      </c>
      <c r="K20" t="str">
        <f t="shared" si="0"/>
        <v/>
      </c>
      <c r="L20">
        <f>VLOOKUP(C20,招行退!V:AA,6,FALSE)</f>
        <v>196</v>
      </c>
      <c r="M20" t="str">
        <f>VLOOKUP(C20,招行退!V:AA,5,FALSE)</f>
        <v>P</v>
      </c>
    </row>
    <row r="21" spans="1:13" ht="14.25" hidden="1">
      <c r="A21" s="17">
        <v>42892.49962962963</v>
      </c>
      <c r="B21" s="37">
        <v>55113</v>
      </c>
      <c r="C21" s="23" t="s">
        <v>173</v>
      </c>
      <c r="D21" t="s">
        <v>174</v>
      </c>
      <c r="E21" t="s">
        <v>175</v>
      </c>
      <c r="F21" s="15">
        <v>-739</v>
      </c>
      <c r="G21" t="s">
        <v>34</v>
      </c>
      <c r="H21" t="s">
        <v>115</v>
      </c>
      <c r="I21" t="s">
        <v>57</v>
      </c>
      <c r="J21">
        <f>VLOOKUP(B21,自助退!B:F,5,FALSE)</f>
        <v>739</v>
      </c>
      <c r="K21" t="str">
        <f t="shared" si="0"/>
        <v/>
      </c>
      <c r="L21">
        <f>VLOOKUP(C21,招行退!V:AA,6,FALSE)</f>
        <v>739</v>
      </c>
      <c r="M21" t="str">
        <f>VLOOKUP(C21,招行退!V:AA,5,FALSE)</f>
        <v>P</v>
      </c>
    </row>
    <row r="22" spans="1:13" ht="14.25" hidden="1">
      <c r="A22" s="17">
        <v>42892.505729166667</v>
      </c>
      <c r="B22" s="37">
        <v>55375</v>
      </c>
      <c r="C22" s="23" t="s">
        <v>176</v>
      </c>
      <c r="D22" t="s">
        <v>177</v>
      </c>
      <c r="E22" t="s">
        <v>178</v>
      </c>
      <c r="F22" s="15">
        <v>-8870</v>
      </c>
      <c r="G22" t="s">
        <v>34</v>
      </c>
      <c r="H22" t="s">
        <v>84</v>
      </c>
      <c r="I22" t="s">
        <v>57</v>
      </c>
      <c r="J22">
        <f>VLOOKUP(B22,自助退!B:F,5,FALSE)</f>
        <v>8870</v>
      </c>
      <c r="K22" t="str">
        <f t="shared" si="0"/>
        <v/>
      </c>
      <c r="L22">
        <f>VLOOKUP(C22,招行退!V:AA,6,FALSE)</f>
        <v>8870</v>
      </c>
      <c r="M22" t="str">
        <f>VLOOKUP(C22,招行退!V:AA,5,FALSE)</f>
        <v>P</v>
      </c>
    </row>
    <row r="23" spans="1:13" ht="14.25" hidden="1">
      <c r="A23" s="17">
        <v>42892.511423611111</v>
      </c>
      <c r="B23" s="37">
        <v>55537</v>
      </c>
      <c r="C23" s="23" t="s">
        <v>179</v>
      </c>
      <c r="D23" t="s">
        <v>180</v>
      </c>
      <c r="E23" t="s">
        <v>181</v>
      </c>
      <c r="F23" s="15">
        <v>-15</v>
      </c>
      <c r="G23" t="s">
        <v>34</v>
      </c>
      <c r="H23" t="s">
        <v>87</v>
      </c>
      <c r="I23" t="s">
        <v>57</v>
      </c>
      <c r="J23">
        <f>VLOOKUP(B23,自助退!B:F,5,FALSE)</f>
        <v>15</v>
      </c>
      <c r="K23" t="str">
        <f t="shared" si="0"/>
        <v/>
      </c>
      <c r="L23">
        <f>VLOOKUP(C23,招行退!V:AA,6,FALSE)</f>
        <v>15</v>
      </c>
      <c r="M23" t="str">
        <f>VLOOKUP(C23,招行退!V:AA,5,FALSE)</f>
        <v>P</v>
      </c>
    </row>
    <row r="24" spans="1:13" ht="14.25" hidden="1">
      <c r="A24" s="17">
        <v>42892.519791666666</v>
      </c>
      <c r="B24" s="37">
        <v>55716</v>
      </c>
      <c r="C24" s="23" t="s">
        <v>182</v>
      </c>
      <c r="D24" t="s">
        <v>183</v>
      </c>
      <c r="E24" t="s">
        <v>184</v>
      </c>
      <c r="F24" s="15">
        <v>-495</v>
      </c>
      <c r="G24" t="s">
        <v>34</v>
      </c>
      <c r="H24" t="s">
        <v>102</v>
      </c>
      <c r="I24" t="s">
        <v>57</v>
      </c>
      <c r="J24">
        <f>VLOOKUP(B24,自助退!B:F,5,FALSE)</f>
        <v>495</v>
      </c>
      <c r="K24" t="str">
        <f t="shared" si="0"/>
        <v/>
      </c>
      <c r="L24">
        <f>VLOOKUP(C24,招行退!V:AA,6,FALSE)</f>
        <v>495</v>
      </c>
      <c r="M24" t="str">
        <f>VLOOKUP(C24,招行退!V:AA,5,FALSE)</f>
        <v>P</v>
      </c>
    </row>
    <row r="25" spans="1:13" ht="14.25" hidden="1">
      <c r="A25" s="17">
        <v>42892.531446759262</v>
      </c>
      <c r="B25" s="37">
        <v>55901</v>
      </c>
      <c r="C25" s="23" t="s">
        <v>185</v>
      </c>
      <c r="D25" t="s">
        <v>186</v>
      </c>
      <c r="E25" t="s">
        <v>187</v>
      </c>
      <c r="F25" s="15">
        <v>-6000</v>
      </c>
      <c r="G25" t="s">
        <v>34</v>
      </c>
      <c r="H25" t="s">
        <v>91</v>
      </c>
      <c r="I25" t="s">
        <v>57</v>
      </c>
      <c r="J25">
        <f>VLOOKUP(B25,自助退!B:F,5,FALSE)</f>
        <v>6000</v>
      </c>
      <c r="K25" t="str">
        <f t="shared" si="0"/>
        <v/>
      </c>
      <c r="L25">
        <f>VLOOKUP(C25,招行退!V:AA,6,FALSE)</f>
        <v>6000</v>
      </c>
      <c r="M25" t="str">
        <f>VLOOKUP(C25,招行退!V:AA,5,FALSE)</f>
        <v>P</v>
      </c>
    </row>
    <row r="26" spans="1:13" ht="14.25" hidden="1">
      <c r="A26" s="17">
        <v>42892.551053240742</v>
      </c>
      <c r="B26" s="37">
        <v>56120</v>
      </c>
      <c r="C26" s="23" t="s">
        <v>188</v>
      </c>
      <c r="D26" t="s">
        <v>189</v>
      </c>
      <c r="E26" t="s">
        <v>190</v>
      </c>
      <c r="F26" s="15">
        <v>-770</v>
      </c>
      <c r="G26" t="s">
        <v>34</v>
      </c>
      <c r="H26" t="s">
        <v>86</v>
      </c>
      <c r="I26" t="s">
        <v>57</v>
      </c>
      <c r="J26">
        <f>VLOOKUP(B26,自助退!B:F,5,FALSE)</f>
        <v>770</v>
      </c>
      <c r="K26" t="str">
        <f t="shared" si="0"/>
        <v/>
      </c>
      <c r="L26">
        <f>VLOOKUP(C26,招行退!V:AA,6,FALSE)</f>
        <v>770</v>
      </c>
      <c r="M26" t="str">
        <f>VLOOKUP(C26,招行退!V:AA,5,FALSE)</f>
        <v>P</v>
      </c>
    </row>
    <row r="27" spans="1:13" ht="14.25" hidden="1">
      <c r="A27" s="17">
        <v>42892.579456018517</v>
      </c>
      <c r="B27" s="37">
        <v>56443</v>
      </c>
      <c r="C27" s="23" t="s">
        <v>191</v>
      </c>
      <c r="D27" t="s">
        <v>192</v>
      </c>
      <c r="E27" t="s">
        <v>120</v>
      </c>
      <c r="F27" s="15">
        <v>-4000</v>
      </c>
      <c r="G27" t="s">
        <v>34</v>
      </c>
      <c r="H27" t="s">
        <v>102</v>
      </c>
      <c r="I27" t="s">
        <v>57</v>
      </c>
      <c r="J27">
        <f>VLOOKUP(B27,自助退!B:F,5,FALSE)</f>
        <v>4000</v>
      </c>
      <c r="K27" t="str">
        <f t="shared" si="0"/>
        <v/>
      </c>
      <c r="L27">
        <f>VLOOKUP(C27,招行退!V:AA,6,FALSE)</f>
        <v>4000</v>
      </c>
      <c r="M27" t="str">
        <f>VLOOKUP(C27,招行退!V:AA,5,FALSE)</f>
        <v>P</v>
      </c>
    </row>
    <row r="28" spans="1:13" ht="14.25">
      <c r="A28" s="17">
        <v>42892.605243055557</v>
      </c>
      <c r="B28" s="37">
        <v>57413</v>
      </c>
      <c r="C28" s="23" t="s">
        <v>193</v>
      </c>
      <c r="D28" t="s">
        <v>194</v>
      </c>
      <c r="E28" t="s">
        <v>195</v>
      </c>
      <c r="F28" s="15">
        <v>-2866</v>
      </c>
      <c r="G28" t="s">
        <v>34</v>
      </c>
      <c r="H28" t="s">
        <v>89</v>
      </c>
      <c r="I28" t="s">
        <v>57</v>
      </c>
      <c r="J28">
        <f>VLOOKUP(B28,自助退!B:F,5,FALSE)</f>
        <v>2866</v>
      </c>
      <c r="K28" t="str">
        <f t="shared" si="0"/>
        <v/>
      </c>
      <c r="L28">
        <f>VLOOKUP(C28,招行退!V:AA,6,FALSE)</f>
        <v>2866</v>
      </c>
      <c r="M28" t="str">
        <f>VLOOKUP(C28,招行退!V:AA,5,FALSE)</f>
        <v>R</v>
      </c>
    </row>
    <row r="29" spans="1:13" ht="14.25" hidden="1">
      <c r="A29" s="17">
        <v>42892.605763888889</v>
      </c>
      <c r="B29" s="37">
        <v>57428</v>
      </c>
      <c r="C29" s="23" t="s">
        <v>196</v>
      </c>
      <c r="D29" t="s">
        <v>197</v>
      </c>
      <c r="E29" t="s">
        <v>198</v>
      </c>
      <c r="F29" s="15">
        <v>-4500</v>
      </c>
      <c r="G29" t="s">
        <v>34</v>
      </c>
      <c r="H29" t="s">
        <v>89</v>
      </c>
      <c r="I29" t="s">
        <v>57</v>
      </c>
      <c r="J29">
        <f>VLOOKUP(B29,自助退!B:F,5,FALSE)</f>
        <v>4500</v>
      </c>
      <c r="K29" t="str">
        <f t="shared" si="0"/>
        <v/>
      </c>
      <c r="L29">
        <f>VLOOKUP(C29,招行退!V:AA,6,FALSE)</f>
        <v>4500</v>
      </c>
      <c r="M29" t="str">
        <f>VLOOKUP(C29,招行退!V:AA,5,FALSE)</f>
        <v>P</v>
      </c>
    </row>
    <row r="30" spans="1:13" ht="14.25" hidden="1">
      <c r="A30" s="17">
        <v>42892.624571759261</v>
      </c>
      <c r="B30" s="37">
        <v>58505</v>
      </c>
      <c r="C30" s="23" t="s">
        <v>199</v>
      </c>
      <c r="D30" t="s">
        <v>200</v>
      </c>
      <c r="E30" t="s">
        <v>201</v>
      </c>
      <c r="F30" s="15">
        <v>-364</v>
      </c>
      <c r="G30" t="s">
        <v>34</v>
      </c>
      <c r="H30" t="s">
        <v>105</v>
      </c>
      <c r="I30" t="s">
        <v>57</v>
      </c>
      <c r="J30">
        <f>VLOOKUP(B30,自助退!B:F,5,FALSE)</f>
        <v>364</v>
      </c>
      <c r="K30" t="str">
        <f t="shared" si="0"/>
        <v/>
      </c>
      <c r="L30">
        <f>VLOOKUP(C30,招行退!V:AA,6,FALSE)</f>
        <v>364</v>
      </c>
      <c r="M30" t="str">
        <f>VLOOKUP(C30,招行退!V:AA,5,FALSE)</f>
        <v>P</v>
      </c>
    </row>
    <row r="31" spans="1:13" ht="14.25" hidden="1">
      <c r="A31" s="17">
        <v>42892.635613425926</v>
      </c>
      <c r="B31" s="37">
        <v>59142</v>
      </c>
      <c r="C31" s="23" t="s">
        <v>202</v>
      </c>
      <c r="D31" t="s">
        <v>203</v>
      </c>
      <c r="E31" t="s">
        <v>204</v>
      </c>
      <c r="F31" s="15">
        <v>-1700</v>
      </c>
      <c r="G31" t="s">
        <v>34</v>
      </c>
      <c r="H31" t="s">
        <v>95</v>
      </c>
      <c r="I31" t="s">
        <v>57</v>
      </c>
      <c r="J31">
        <f>VLOOKUP(B31,自助退!B:F,5,FALSE)</f>
        <v>1700</v>
      </c>
      <c r="K31" t="str">
        <f t="shared" si="0"/>
        <v/>
      </c>
      <c r="L31">
        <f>VLOOKUP(C31,招行退!V:AA,6,FALSE)</f>
        <v>1700</v>
      </c>
      <c r="M31" t="str">
        <f>VLOOKUP(C31,招行退!V:AA,5,FALSE)</f>
        <v>P</v>
      </c>
    </row>
    <row r="32" spans="1:13" ht="14.25" hidden="1">
      <c r="A32" s="17">
        <v>42892.642048611109</v>
      </c>
      <c r="B32" s="37">
        <v>59550</v>
      </c>
      <c r="C32" s="23" t="s">
        <v>205</v>
      </c>
      <c r="D32" t="s">
        <v>206</v>
      </c>
      <c r="E32" t="s">
        <v>207</v>
      </c>
      <c r="F32" s="15">
        <v>-430</v>
      </c>
      <c r="G32" t="s">
        <v>34</v>
      </c>
      <c r="H32" t="s">
        <v>103</v>
      </c>
      <c r="I32" t="s">
        <v>57</v>
      </c>
      <c r="J32">
        <f>VLOOKUP(B32,自助退!B:F,5,FALSE)</f>
        <v>430</v>
      </c>
      <c r="K32" t="str">
        <f t="shared" si="0"/>
        <v/>
      </c>
      <c r="L32">
        <f>VLOOKUP(C32,招行退!V:AA,6,FALSE)</f>
        <v>430</v>
      </c>
      <c r="M32" t="str">
        <f>VLOOKUP(C32,招行退!V:AA,5,FALSE)</f>
        <v>P</v>
      </c>
    </row>
    <row r="33" spans="1:13" ht="14.25" hidden="1">
      <c r="A33" s="17">
        <v>42892.650821759256</v>
      </c>
      <c r="B33" s="37">
        <v>60063</v>
      </c>
      <c r="C33" s="23" t="s">
        <v>208</v>
      </c>
      <c r="D33" t="s">
        <v>209</v>
      </c>
      <c r="E33" t="s">
        <v>210</v>
      </c>
      <c r="F33" s="15">
        <v>-494</v>
      </c>
      <c r="G33" t="s">
        <v>34</v>
      </c>
      <c r="H33" t="s">
        <v>88</v>
      </c>
      <c r="I33" t="s">
        <v>57</v>
      </c>
      <c r="J33">
        <f>VLOOKUP(B33,自助退!B:F,5,FALSE)</f>
        <v>494</v>
      </c>
      <c r="K33" t="str">
        <f t="shared" si="0"/>
        <v/>
      </c>
      <c r="L33">
        <f>VLOOKUP(C33,招行退!V:AA,6,FALSE)</f>
        <v>494</v>
      </c>
      <c r="M33" t="str">
        <f>VLOOKUP(C33,招行退!V:AA,5,FALSE)</f>
        <v>P</v>
      </c>
    </row>
    <row r="34" spans="1:13" ht="14.25" hidden="1">
      <c r="A34" s="17">
        <v>42892.673182870371</v>
      </c>
      <c r="B34" s="37">
        <v>61247</v>
      </c>
      <c r="C34" s="23" t="s">
        <v>211</v>
      </c>
      <c r="D34" t="s">
        <v>212</v>
      </c>
      <c r="E34" t="s">
        <v>213</v>
      </c>
      <c r="F34" s="15">
        <v>-200</v>
      </c>
      <c r="G34" t="s">
        <v>34</v>
      </c>
      <c r="H34" t="s">
        <v>104</v>
      </c>
      <c r="I34" t="s">
        <v>57</v>
      </c>
      <c r="J34">
        <f>VLOOKUP(B34,自助退!B:F,5,FALSE)</f>
        <v>200</v>
      </c>
      <c r="K34" t="str">
        <f t="shared" si="0"/>
        <v/>
      </c>
      <c r="L34">
        <f>VLOOKUP(C34,招行退!V:AA,6,FALSE)</f>
        <v>200</v>
      </c>
      <c r="M34" t="str">
        <f>VLOOKUP(C34,招行退!V:AA,5,FALSE)</f>
        <v>P</v>
      </c>
    </row>
    <row r="35" spans="1:13" ht="14.25" hidden="1">
      <c r="A35" s="17">
        <v>42892.682071759256</v>
      </c>
      <c r="B35" s="37">
        <v>61626</v>
      </c>
      <c r="C35" s="23" t="s">
        <v>214</v>
      </c>
      <c r="D35" t="s">
        <v>215</v>
      </c>
      <c r="E35" t="s">
        <v>216</v>
      </c>
      <c r="F35" s="15">
        <v>-220</v>
      </c>
      <c r="G35" t="s">
        <v>34</v>
      </c>
      <c r="H35" t="s">
        <v>107</v>
      </c>
      <c r="I35" t="s">
        <v>57</v>
      </c>
      <c r="J35">
        <f>VLOOKUP(B35,自助退!B:F,5,FALSE)</f>
        <v>220</v>
      </c>
      <c r="K35" t="str">
        <f t="shared" si="0"/>
        <v/>
      </c>
      <c r="L35">
        <f>VLOOKUP(C35,招行退!V:AA,6,FALSE)</f>
        <v>220</v>
      </c>
      <c r="M35" t="str">
        <f>VLOOKUP(C35,招行退!V:AA,5,FALSE)</f>
        <v>P</v>
      </c>
    </row>
    <row r="36" spans="1:13" ht="14.25" hidden="1">
      <c r="A36" s="17">
        <v>42892.696250000001</v>
      </c>
      <c r="B36" s="37">
        <v>62272</v>
      </c>
      <c r="C36" s="23" t="s">
        <v>217</v>
      </c>
      <c r="D36" t="s">
        <v>218</v>
      </c>
      <c r="E36" t="s">
        <v>219</v>
      </c>
      <c r="F36" s="15">
        <v>-1994</v>
      </c>
      <c r="G36" t="s">
        <v>34</v>
      </c>
      <c r="H36" t="s">
        <v>98</v>
      </c>
      <c r="I36" t="s">
        <v>57</v>
      </c>
      <c r="J36">
        <f>VLOOKUP(B36,自助退!B:F,5,FALSE)</f>
        <v>1994</v>
      </c>
      <c r="K36" t="str">
        <f t="shared" si="0"/>
        <v/>
      </c>
      <c r="L36">
        <f>VLOOKUP(C36,招行退!V:AA,6,FALSE)</f>
        <v>1994</v>
      </c>
      <c r="M36" t="str">
        <f>VLOOKUP(C36,招行退!V:AA,5,FALSE)</f>
        <v>P</v>
      </c>
    </row>
    <row r="37" spans="1:13" ht="14.25" hidden="1">
      <c r="A37" s="17">
        <v>42892.702453703707</v>
      </c>
      <c r="B37" s="37">
        <v>62533</v>
      </c>
      <c r="C37" s="23" t="s">
        <v>220</v>
      </c>
      <c r="D37" t="s">
        <v>221</v>
      </c>
      <c r="E37" t="s">
        <v>222</v>
      </c>
      <c r="F37" s="15">
        <v>-2900</v>
      </c>
      <c r="G37" t="s">
        <v>34</v>
      </c>
      <c r="H37" t="s">
        <v>112</v>
      </c>
      <c r="I37" t="s">
        <v>57</v>
      </c>
      <c r="J37">
        <f>VLOOKUP(B37,自助退!B:F,5,FALSE)</f>
        <v>2900</v>
      </c>
      <c r="K37" t="str">
        <f t="shared" si="0"/>
        <v/>
      </c>
      <c r="L37">
        <f>VLOOKUP(C37,招行退!V:AA,6,FALSE)</f>
        <v>2900</v>
      </c>
      <c r="M37" t="str">
        <f>VLOOKUP(C37,招行退!V:AA,5,FALSE)</f>
        <v>P</v>
      </c>
    </row>
    <row r="38" spans="1:13" ht="14.25" hidden="1">
      <c r="A38" s="17">
        <v>42892.715254629627</v>
      </c>
      <c r="B38" s="37">
        <v>62950</v>
      </c>
      <c r="C38" s="23" t="s">
        <v>223</v>
      </c>
      <c r="D38" t="s">
        <v>224</v>
      </c>
      <c r="E38" t="s">
        <v>117</v>
      </c>
      <c r="F38" s="15">
        <v>-500</v>
      </c>
      <c r="G38" t="s">
        <v>34</v>
      </c>
      <c r="H38" t="s">
        <v>97</v>
      </c>
      <c r="I38" t="s">
        <v>57</v>
      </c>
      <c r="J38">
        <f>VLOOKUP(B38,自助退!B:F,5,FALSE)</f>
        <v>500</v>
      </c>
      <c r="K38" t="str">
        <f t="shared" si="0"/>
        <v/>
      </c>
      <c r="L38">
        <f>VLOOKUP(C38,招行退!V:AA,6,FALSE)</f>
        <v>500</v>
      </c>
      <c r="M38" t="str">
        <f>VLOOKUP(C38,招行退!V:AA,5,FALSE)</f>
        <v>P</v>
      </c>
    </row>
    <row r="39" spans="1:13" ht="14.25" hidden="1">
      <c r="A39" s="17">
        <v>42892.72383101852</v>
      </c>
      <c r="B39" s="37">
        <v>63179</v>
      </c>
      <c r="C39" s="23" t="s">
        <v>225</v>
      </c>
      <c r="D39" t="s">
        <v>226</v>
      </c>
      <c r="E39" t="s">
        <v>172</v>
      </c>
      <c r="F39" s="15">
        <v>-291</v>
      </c>
      <c r="G39" t="s">
        <v>34</v>
      </c>
      <c r="H39" t="s">
        <v>88</v>
      </c>
      <c r="I39" t="s">
        <v>57</v>
      </c>
      <c r="J39">
        <f>VLOOKUP(B39,自助退!B:F,5,FALSE)</f>
        <v>291</v>
      </c>
      <c r="K39" t="str">
        <f t="shared" si="0"/>
        <v/>
      </c>
      <c r="L39">
        <f>VLOOKUP(C39,招行退!V:AA,6,FALSE)</f>
        <v>291</v>
      </c>
      <c r="M39" t="str">
        <f>VLOOKUP(C39,招行退!V:AA,5,FALSE)</f>
        <v>P</v>
      </c>
    </row>
    <row r="40" spans="1:13" ht="14.25" hidden="1">
      <c r="A40" s="17">
        <v>42892.72451388889</v>
      </c>
      <c r="B40" s="37">
        <v>63204</v>
      </c>
      <c r="C40" s="23" t="s">
        <v>227</v>
      </c>
      <c r="D40" t="s">
        <v>228</v>
      </c>
      <c r="E40" t="s">
        <v>229</v>
      </c>
      <c r="F40" s="15">
        <v>-2104</v>
      </c>
      <c r="G40" t="s">
        <v>34</v>
      </c>
      <c r="H40" t="s">
        <v>103</v>
      </c>
      <c r="I40" t="s">
        <v>57</v>
      </c>
      <c r="J40">
        <f>VLOOKUP(B40,自助退!B:F,5,FALSE)</f>
        <v>2104</v>
      </c>
      <c r="K40" t="str">
        <f t="shared" si="0"/>
        <v/>
      </c>
      <c r="L40">
        <f>VLOOKUP(C40,招行退!V:AA,6,FALSE)</f>
        <v>2104</v>
      </c>
      <c r="M40" t="str">
        <f>VLOOKUP(C40,招行退!V:AA,5,FALSE)</f>
        <v>P</v>
      </c>
    </row>
    <row r="41" spans="1:13" ht="14.25" hidden="1">
      <c r="A41" s="17">
        <v>42892.730474537035</v>
      </c>
      <c r="B41" s="37">
        <v>63346</v>
      </c>
      <c r="C41" s="23" t="s">
        <v>230</v>
      </c>
      <c r="D41" t="s">
        <v>231</v>
      </c>
      <c r="E41" t="s">
        <v>109</v>
      </c>
      <c r="F41" s="15">
        <v>-744</v>
      </c>
      <c r="G41" t="s">
        <v>34</v>
      </c>
      <c r="H41" t="s">
        <v>84</v>
      </c>
      <c r="I41" t="s">
        <v>57</v>
      </c>
      <c r="J41">
        <f>VLOOKUP(B41,自助退!B:F,5,FALSE)</f>
        <v>744</v>
      </c>
      <c r="K41" t="str">
        <f t="shared" si="0"/>
        <v/>
      </c>
      <c r="L41">
        <f>VLOOKUP(C41,招行退!V:AA,6,FALSE)</f>
        <v>744</v>
      </c>
      <c r="M41" t="str">
        <f>VLOOKUP(C41,招行退!V:AA,5,FALSE)</f>
        <v>P</v>
      </c>
    </row>
    <row r="42" spans="1:13" ht="14.25" hidden="1">
      <c r="A42" s="17">
        <v>42892.734120370369</v>
      </c>
      <c r="B42" s="37">
        <v>63411</v>
      </c>
      <c r="C42" s="23" t="s">
        <v>232</v>
      </c>
      <c r="D42" t="s">
        <v>233</v>
      </c>
      <c r="E42" t="s">
        <v>234</v>
      </c>
      <c r="F42" s="15">
        <v>-39</v>
      </c>
      <c r="G42" t="s">
        <v>34</v>
      </c>
      <c r="H42" t="s">
        <v>108</v>
      </c>
      <c r="I42" t="s">
        <v>57</v>
      </c>
      <c r="J42">
        <f>VLOOKUP(B42,自助退!B:F,5,FALSE)</f>
        <v>39</v>
      </c>
      <c r="K42" t="str">
        <f t="shared" si="0"/>
        <v/>
      </c>
      <c r="L42">
        <f>VLOOKUP(C42,招行退!V:AA,6,FALSE)</f>
        <v>39</v>
      </c>
      <c r="M42" t="str">
        <f>VLOOKUP(C42,招行退!V:AA,5,FALSE)</f>
        <v>P</v>
      </c>
    </row>
    <row r="43" spans="1:13" ht="14.25" hidden="1">
      <c r="A43" s="17">
        <v>42892.752372685187</v>
      </c>
      <c r="B43" s="37">
        <v>63670</v>
      </c>
      <c r="C43" s="23" t="s">
        <v>235</v>
      </c>
      <c r="D43" t="s">
        <v>236</v>
      </c>
      <c r="E43" t="s">
        <v>237</v>
      </c>
      <c r="F43" s="15">
        <v>-440</v>
      </c>
      <c r="G43" t="s">
        <v>34</v>
      </c>
      <c r="H43" t="s">
        <v>115</v>
      </c>
      <c r="I43" t="s">
        <v>57</v>
      </c>
      <c r="J43">
        <f>VLOOKUP(B43,自助退!B:F,5,FALSE)</f>
        <v>440</v>
      </c>
      <c r="K43" t="str">
        <f t="shared" si="0"/>
        <v/>
      </c>
      <c r="L43">
        <f>VLOOKUP(C43,招行退!V:AA,6,FALSE)</f>
        <v>440</v>
      </c>
      <c r="M43" t="str">
        <f>VLOOKUP(C43,招行退!V:AA,5,FALSE)</f>
        <v>P</v>
      </c>
    </row>
    <row r="44" spans="1:13" ht="14.25" hidden="1">
      <c r="A44" s="17">
        <v>42892.774722222224</v>
      </c>
      <c r="B44" s="37">
        <v>63805</v>
      </c>
      <c r="C44" s="23" t="s">
        <v>238</v>
      </c>
      <c r="D44" t="s">
        <v>239</v>
      </c>
      <c r="E44" t="s">
        <v>240</v>
      </c>
      <c r="F44" s="15">
        <v>-1187</v>
      </c>
      <c r="G44" t="s">
        <v>34</v>
      </c>
      <c r="H44" t="s">
        <v>90</v>
      </c>
      <c r="I44" t="s">
        <v>57</v>
      </c>
      <c r="J44">
        <f>VLOOKUP(B44,自助退!B:F,5,FALSE)</f>
        <v>1187</v>
      </c>
      <c r="K44" t="str">
        <f t="shared" si="0"/>
        <v/>
      </c>
      <c r="L44">
        <f>VLOOKUP(C44,招行退!V:AA,6,FALSE)</f>
        <v>1187</v>
      </c>
      <c r="M44" t="str">
        <f>VLOOKUP(C44,招行退!V:AA,5,FALSE)</f>
        <v>P</v>
      </c>
    </row>
    <row r="45" spans="1:13" ht="14.25" hidden="1">
      <c r="A45" s="17">
        <v>42892.782500000001</v>
      </c>
      <c r="B45" s="37">
        <v>63823</v>
      </c>
      <c r="C45" s="23" t="s">
        <v>241</v>
      </c>
      <c r="D45" t="s">
        <v>242</v>
      </c>
      <c r="E45" t="s">
        <v>243</v>
      </c>
      <c r="F45" s="15">
        <v>-1300</v>
      </c>
      <c r="G45" t="s">
        <v>34</v>
      </c>
      <c r="H45" t="s">
        <v>115</v>
      </c>
      <c r="I45" t="s">
        <v>57</v>
      </c>
      <c r="J45">
        <f>VLOOKUP(B45,自助退!B:F,5,FALSE)</f>
        <v>1300</v>
      </c>
      <c r="K45" t="str">
        <f t="shared" si="0"/>
        <v/>
      </c>
      <c r="L45">
        <f>VLOOKUP(C45,招行退!V:AA,6,FALSE)</f>
        <v>1300</v>
      </c>
      <c r="M45" t="str">
        <f>VLOOKUP(C45,招行退!V:AA,5,FALSE)</f>
        <v>P</v>
      </c>
    </row>
    <row r="46" spans="1:13" ht="14.25" hidden="1">
      <c r="A46" s="17">
        <v>42892.84684027778</v>
      </c>
      <c r="B46" s="37">
        <v>64039</v>
      </c>
      <c r="C46" s="23" t="s">
        <v>244</v>
      </c>
      <c r="D46" t="s">
        <v>245</v>
      </c>
      <c r="E46" t="s">
        <v>246</v>
      </c>
      <c r="F46" s="15">
        <v>-130</v>
      </c>
      <c r="G46" t="s">
        <v>34</v>
      </c>
      <c r="H46" t="s">
        <v>119</v>
      </c>
      <c r="I46" t="s">
        <v>57</v>
      </c>
      <c r="J46">
        <f>VLOOKUP(B46,自助退!B:F,5,FALSE)</f>
        <v>130</v>
      </c>
      <c r="K46" t="str">
        <f t="shared" si="0"/>
        <v/>
      </c>
      <c r="L46">
        <f>VLOOKUP(C46,招行退!V:AA,6,FALSE)</f>
        <v>130</v>
      </c>
      <c r="M46" t="str">
        <f>VLOOKUP(C46,招行退!V:AA,5,FALSE)</f>
        <v>P</v>
      </c>
    </row>
    <row r="47" spans="1:13" ht="14.25" hidden="1">
      <c r="A47" s="17">
        <v>42892.849965277775</v>
      </c>
      <c r="B47" s="37">
        <v>64049</v>
      </c>
      <c r="C47" s="23" t="s">
        <v>247</v>
      </c>
      <c r="D47" t="s">
        <v>248</v>
      </c>
      <c r="E47" t="s">
        <v>249</v>
      </c>
      <c r="F47" s="15">
        <v>-232</v>
      </c>
      <c r="G47" t="s">
        <v>34</v>
      </c>
      <c r="H47" t="s">
        <v>96</v>
      </c>
      <c r="I47" t="s">
        <v>57</v>
      </c>
      <c r="J47">
        <f>VLOOKUP(B47,自助退!B:F,5,FALSE)</f>
        <v>232</v>
      </c>
      <c r="K47" t="str">
        <f t="shared" si="0"/>
        <v/>
      </c>
      <c r="L47">
        <f>VLOOKUP(C47,招行退!V:AA,6,FALSE)</f>
        <v>232</v>
      </c>
      <c r="M47" t="str">
        <f>VLOOKUP(C47,招行退!V:AA,5,FALSE)</f>
        <v>P</v>
      </c>
    </row>
    <row r="48" spans="1:13" ht="14.25">
      <c r="A48" s="17">
        <v>42892.932222222225</v>
      </c>
      <c r="B48" s="37">
        <v>64255</v>
      </c>
      <c r="C48" s="23" t="s">
        <v>250</v>
      </c>
      <c r="D48" t="s">
        <v>251</v>
      </c>
      <c r="E48" t="s">
        <v>252</v>
      </c>
      <c r="F48" s="15">
        <v>-723</v>
      </c>
      <c r="G48" t="s">
        <v>34</v>
      </c>
      <c r="H48" t="s">
        <v>115</v>
      </c>
      <c r="I48" t="s">
        <v>57</v>
      </c>
      <c r="J48">
        <f>VLOOKUP(B48,自助退!B:F,5,FALSE)</f>
        <v>723</v>
      </c>
      <c r="K48" t="str">
        <f t="shared" si="0"/>
        <v/>
      </c>
      <c r="L48">
        <f>VLOOKUP(C48,招行退!V:AA,6,FALSE)</f>
        <v>723</v>
      </c>
      <c r="M48" t="str">
        <f>VLOOKUP(C48,招行退!V:AA,5,FALSE)</f>
        <v>R</v>
      </c>
    </row>
    <row r="49" spans="1:13" ht="14.25" hidden="1">
      <c r="A49" s="17">
        <v>42893.3753125</v>
      </c>
      <c r="B49" s="37">
        <v>68101</v>
      </c>
      <c r="C49" s="23" t="s">
        <v>253</v>
      </c>
      <c r="D49" t="s">
        <v>254</v>
      </c>
      <c r="E49" t="s">
        <v>255</v>
      </c>
      <c r="F49" s="15">
        <v>-94</v>
      </c>
      <c r="G49" t="s">
        <v>34</v>
      </c>
      <c r="H49" t="s">
        <v>106</v>
      </c>
      <c r="I49" t="s">
        <v>57</v>
      </c>
      <c r="J49">
        <f>VLOOKUP(B49,自助退!B:F,5,FALSE)</f>
        <v>94</v>
      </c>
      <c r="K49" t="str">
        <f t="shared" si="0"/>
        <v/>
      </c>
      <c r="L49">
        <f>VLOOKUP(C49,招行退!V:AA,6,FALSE)</f>
        <v>94</v>
      </c>
      <c r="M49" t="str">
        <f>VLOOKUP(C49,招行退!V:AA,5,FALSE)</f>
        <v>P</v>
      </c>
    </row>
    <row r="50" spans="1:13" ht="14.25" hidden="1">
      <c r="A50" s="17">
        <v>42893.380787037036</v>
      </c>
      <c r="B50" s="37">
        <v>68523</v>
      </c>
      <c r="C50" s="23" t="s">
        <v>256</v>
      </c>
      <c r="D50" t="s">
        <v>257</v>
      </c>
      <c r="E50" t="s">
        <v>258</v>
      </c>
      <c r="F50" s="15">
        <v>-140</v>
      </c>
      <c r="G50" t="s">
        <v>34</v>
      </c>
      <c r="H50" t="s">
        <v>105</v>
      </c>
      <c r="I50" t="s">
        <v>57</v>
      </c>
      <c r="J50">
        <f>VLOOKUP(B50,自助退!B:F,5,FALSE)</f>
        <v>140</v>
      </c>
      <c r="K50" t="str">
        <f t="shared" si="0"/>
        <v/>
      </c>
      <c r="L50">
        <f>VLOOKUP(C50,招行退!V:AA,6,FALSE)</f>
        <v>140</v>
      </c>
      <c r="M50" t="str">
        <f>VLOOKUP(C50,招行退!V:AA,5,FALSE)</f>
        <v>P</v>
      </c>
    </row>
    <row r="51" spans="1:13" ht="14.25" hidden="1">
      <c r="A51" s="17">
        <v>42893.400393518517</v>
      </c>
      <c r="B51" s="37">
        <v>70021</v>
      </c>
      <c r="C51" s="23" t="s">
        <v>259</v>
      </c>
      <c r="D51" t="s">
        <v>260</v>
      </c>
      <c r="E51" t="s">
        <v>261</v>
      </c>
      <c r="F51" s="15">
        <v>-1000</v>
      </c>
      <c r="G51" t="s">
        <v>34</v>
      </c>
      <c r="H51" t="s">
        <v>108</v>
      </c>
      <c r="I51" t="s">
        <v>57</v>
      </c>
      <c r="J51">
        <f>VLOOKUP(B51,自助退!B:F,5,FALSE)</f>
        <v>1000</v>
      </c>
      <c r="K51" t="str">
        <f t="shared" si="0"/>
        <v/>
      </c>
      <c r="L51">
        <f>VLOOKUP(C51,招行退!V:AA,6,FALSE)</f>
        <v>1000</v>
      </c>
      <c r="M51" t="str">
        <f>VLOOKUP(C51,招行退!V:AA,5,FALSE)</f>
        <v>P</v>
      </c>
    </row>
    <row r="52" spans="1:13" ht="14.25" hidden="1">
      <c r="A52" s="17">
        <v>42893.414004629631</v>
      </c>
      <c r="B52" s="37">
        <v>71028</v>
      </c>
      <c r="C52" s="23" t="s">
        <v>262</v>
      </c>
      <c r="D52" t="s">
        <v>263</v>
      </c>
      <c r="E52" t="s">
        <v>264</v>
      </c>
      <c r="F52" s="15">
        <v>-260</v>
      </c>
      <c r="G52" t="s">
        <v>34</v>
      </c>
      <c r="H52" t="s">
        <v>88</v>
      </c>
      <c r="I52" t="s">
        <v>57</v>
      </c>
      <c r="J52">
        <f>VLOOKUP(B52,自助退!B:F,5,FALSE)</f>
        <v>260</v>
      </c>
      <c r="K52" t="str">
        <f t="shared" si="0"/>
        <v/>
      </c>
      <c r="L52">
        <f>VLOOKUP(C52,招行退!V:AA,6,FALSE)</f>
        <v>260</v>
      </c>
      <c r="M52" t="str">
        <f>VLOOKUP(C52,招行退!V:AA,5,FALSE)</f>
        <v>P</v>
      </c>
    </row>
    <row r="53" spans="1:13" ht="14.25" hidden="1">
      <c r="A53" s="17">
        <v>42893.425370370373</v>
      </c>
      <c r="B53" s="37">
        <v>71892</v>
      </c>
      <c r="C53" s="23" t="s">
        <v>265</v>
      </c>
      <c r="D53" t="s">
        <v>266</v>
      </c>
      <c r="E53" t="s">
        <v>267</v>
      </c>
      <c r="F53" s="15">
        <v>-181</v>
      </c>
      <c r="G53" t="s">
        <v>34</v>
      </c>
      <c r="H53" t="s">
        <v>65</v>
      </c>
      <c r="I53" t="s">
        <v>57</v>
      </c>
      <c r="J53">
        <f>VLOOKUP(B53,自助退!B:F,5,FALSE)</f>
        <v>181</v>
      </c>
      <c r="K53" t="str">
        <f t="shared" si="0"/>
        <v/>
      </c>
      <c r="L53">
        <f>VLOOKUP(C53,招行退!V:AA,6,FALSE)</f>
        <v>181</v>
      </c>
      <c r="M53" t="str">
        <f>VLOOKUP(C53,招行退!V:AA,5,FALSE)</f>
        <v>P</v>
      </c>
    </row>
    <row r="54" spans="1:13" ht="14.25" hidden="1">
      <c r="A54" s="17">
        <v>42893.433252314811</v>
      </c>
      <c r="B54" s="37">
        <v>72548</v>
      </c>
      <c r="C54" s="23" t="s">
        <v>268</v>
      </c>
      <c r="D54" t="s">
        <v>269</v>
      </c>
      <c r="E54" t="s">
        <v>270</v>
      </c>
      <c r="F54" s="15">
        <v>-10</v>
      </c>
      <c r="G54" t="s">
        <v>34</v>
      </c>
      <c r="H54" t="s">
        <v>96</v>
      </c>
      <c r="I54" t="s">
        <v>57</v>
      </c>
      <c r="J54">
        <f>VLOOKUP(B54,自助退!B:F,5,FALSE)</f>
        <v>10</v>
      </c>
      <c r="K54" t="str">
        <f t="shared" si="0"/>
        <v/>
      </c>
      <c r="L54">
        <f>VLOOKUP(C54,招行退!V:AA,6,FALSE)</f>
        <v>10</v>
      </c>
      <c r="M54" t="str">
        <f>VLOOKUP(C54,招行退!V:AA,5,FALSE)</f>
        <v>P</v>
      </c>
    </row>
    <row r="55" spans="1:13" ht="14.25" hidden="1">
      <c r="A55" s="17">
        <v>42893.437789351854</v>
      </c>
      <c r="B55" s="37">
        <v>72874</v>
      </c>
      <c r="C55" s="23" t="s">
        <v>271</v>
      </c>
      <c r="D55" t="s">
        <v>272</v>
      </c>
      <c r="E55" t="s">
        <v>273</v>
      </c>
      <c r="F55" s="15">
        <v>-200</v>
      </c>
      <c r="G55" t="s">
        <v>34</v>
      </c>
      <c r="H55" t="s">
        <v>94</v>
      </c>
      <c r="I55" t="s">
        <v>57</v>
      </c>
      <c r="J55">
        <f>VLOOKUP(B55,自助退!B:F,5,FALSE)</f>
        <v>200</v>
      </c>
      <c r="K55" t="str">
        <f t="shared" si="0"/>
        <v/>
      </c>
      <c r="L55">
        <f>VLOOKUP(C55,招行退!V:AA,6,FALSE)</f>
        <v>200</v>
      </c>
      <c r="M55" t="str">
        <f>VLOOKUP(C55,招行退!V:AA,5,FALSE)</f>
        <v>P</v>
      </c>
    </row>
    <row r="56" spans="1:13" ht="14.25" hidden="1">
      <c r="A56" s="17">
        <v>42893.43959490741</v>
      </c>
      <c r="B56" s="37">
        <v>73011</v>
      </c>
      <c r="C56" s="23" t="s">
        <v>274</v>
      </c>
      <c r="D56" t="s">
        <v>275</v>
      </c>
      <c r="E56" t="s">
        <v>276</v>
      </c>
      <c r="F56" s="15">
        <v>-1683</v>
      </c>
      <c r="G56" t="s">
        <v>34</v>
      </c>
      <c r="H56" t="s">
        <v>94</v>
      </c>
      <c r="I56" t="s">
        <v>57</v>
      </c>
      <c r="J56">
        <f>VLOOKUP(B56,自助退!B:F,5,FALSE)</f>
        <v>1683</v>
      </c>
      <c r="K56" t="str">
        <f t="shared" si="0"/>
        <v/>
      </c>
      <c r="L56">
        <f>VLOOKUP(C56,招行退!V:AA,6,FALSE)</f>
        <v>1683</v>
      </c>
      <c r="M56" t="str">
        <f>VLOOKUP(C56,招行退!V:AA,5,FALSE)</f>
        <v>P</v>
      </c>
    </row>
    <row r="57" spans="1:13" ht="14.25" hidden="1">
      <c r="A57" s="17">
        <v>42893.449861111112</v>
      </c>
      <c r="B57" s="37">
        <v>73716</v>
      </c>
      <c r="C57" s="23" t="s">
        <v>277</v>
      </c>
      <c r="D57" t="s">
        <v>278</v>
      </c>
      <c r="E57" t="s">
        <v>279</v>
      </c>
      <c r="F57" s="15">
        <v>-100</v>
      </c>
      <c r="G57" t="s">
        <v>34</v>
      </c>
      <c r="H57" t="s">
        <v>106</v>
      </c>
      <c r="I57" t="s">
        <v>57</v>
      </c>
      <c r="J57">
        <f>VLOOKUP(B57,自助退!B:F,5,FALSE)</f>
        <v>100</v>
      </c>
      <c r="K57" t="str">
        <f t="shared" si="0"/>
        <v/>
      </c>
      <c r="L57">
        <f>VLOOKUP(C57,招行退!V:AA,6,FALSE)</f>
        <v>100</v>
      </c>
      <c r="M57" t="str">
        <f>VLOOKUP(C57,招行退!V:AA,5,FALSE)</f>
        <v>P</v>
      </c>
    </row>
    <row r="58" spans="1:13" ht="14.25">
      <c r="A58" s="17">
        <v>42893.45684027778</v>
      </c>
      <c r="B58" s="37">
        <v>74170</v>
      </c>
      <c r="C58" s="23" t="s">
        <v>280</v>
      </c>
      <c r="D58" t="s">
        <v>281</v>
      </c>
      <c r="E58" t="s">
        <v>282</v>
      </c>
      <c r="F58" s="15">
        <v>-194</v>
      </c>
      <c r="G58" t="s">
        <v>34</v>
      </c>
      <c r="H58" t="s">
        <v>62</v>
      </c>
      <c r="I58" t="s">
        <v>57</v>
      </c>
      <c r="J58">
        <f>VLOOKUP(B58,自助退!B:F,5,FALSE)</f>
        <v>194</v>
      </c>
      <c r="K58" t="str">
        <f t="shared" si="0"/>
        <v/>
      </c>
      <c r="L58">
        <f>VLOOKUP(C58,招行退!V:AA,6,FALSE)</f>
        <v>194</v>
      </c>
      <c r="M58" t="str">
        <f>VLOOKUP(C58,招行退!V:AA,5,FALSE)</f>
        <v>R</v>
      </c>
    </row>
    <row r="59" spans="1:13" ht="14.25" hidden="1">
      <c r="A59" s="17">
        <v>42893.458287037036</v>
      </c>
      <c r="B59" s="37">
        <v>74281</v>
      </c>
      <c r="C59" s="23" t="s">
        <v>283</v>
      </c>
      <c r="D59" t="s">
        <v>266</v>
      </c>
      <c r="E59" t="s">
        <v>267</v>
      </c>
      <c r="F59" s="15">
        <v>-472</v>
      </c>
      <c r="G59" t="s">
        <v>34</v>
      </c>
      <c r="H59" t="s">
        <v>60</v>
      </c>
      <c r="I59" t="s">
        <v>57</v>
      </c>
      <c r="J59">
        <f>VLOOKUP(B59,自助退!B:F,5,FALSE)</f>
        <v>472</v>
      </c>
      <c r="K59" t="str">
        <f t="shared" si="0"/>
        <v/>
      </c>
      <c r="L59">
        <f>VLOOKUP(C59,招行退!V:AA,6,FALSE)</f>
        <v>472</v>
      </c>
      <c r="M59" t="str">
        <f>VLOOKUP(C59,招行退!V:AA,5,FALSE)</f>
        <v>P</v>
      </c>
    </row>
    <row r="60" spans="1:13" ht="14.25" hidden="1">
      <c r="A60" s="17">
        <v>42893.461215277777</v>
      </c>
      <c r="B60" s="37">
        <v>74457</v>
      </c>
      <c r="C60" s="23" t="s">
        <v>284</v>
      </c>
      <c r="D60" t="s">
        <v>285</v>
      </c>
      <c r="E60" t="s">
        <v>286</v>
      </c>
      <c r="F60" s="15">
        <v>-738</v>
      </c>
      <c r="G60" t="s">
        <v>34</v>
      </c>
      <c r="H60" t="s">
        <v>69</v>
      </c>
      <c r="I60" t="s">
        <v>57</v>
      </c>
      <c r="J60">
        <f>VLOOKUP(B60,自助退!B:F,5,FALSE)</f>
        <v>738</v>
      </c>
      <c r="K60" t="str">
        <f t="shared" si="0"/>
        <v/>
      </c>
      <c r="L60">
        <f>VLOOKUP(C60,招行退!V:AA,6,FALSE)</f>
        <v>738</v>
      </c>
      <c r="M60" t="str">
        <f>VLOOKUP(C60,招行退!V:AA,5,FALSE)</f>
        <v>P</v>
      </c>
    </row>
    <row r="61" spans="1:13" ht="14.25" hidden="1">
      <c r="A61" s="17">
        <v>42893.461608796293</v>
      </c>
      <c r="B61" s="37">
        <v>74494</v>
      </c>
      <c r="C61" s="23" t="s">
        <v>287</v>
      </c>
      <c r="D61" t="s">
        <v>288</v>
      </c>
      <c r="E61" t="s">
        <v>289</v>
      </c>
      <c r="F61" s="15">
        <v>-189</v>
      </c>
      <c r="G61" t="s">
        <v>34</v>
      </c>
      <c r="H61" t="s">
        <v>73</v>
      </c>
      <c r="I61" t="s">
        <v>57</v>
      </c>
      <c r="J61">
        <f>VLOOKUP(B61,自助退!B:F,5,FALSE)</f>
        <v>189</v>
      </c>
      <c r="K61" t="str">
        <f t="shared" si="0"/>
        <v/>
      </c>
      <c r="L61">
        <f>VLOOKUP(C61,招行退!V:AA,6,FALSE)</f>
        <v>189</v>
      </c>
      <c r="M61" t="str">
        <f>VLOOKUP(C61,招行退!V:AA,5,FALSE)</f>
        <v>P</v>
      </c>
    </row>
    <row r="62" spans="1:13" ht="14.25" hidden="1">
      <c r="A62" s="17">
        <v>42893.472233796296</v>
      </c>
      <c r="B62" s="37">
        <v>75139</v>
      </c>
      <c r="C62" s="23" t="s">
        <v>290</v>
      </c>
      <c r="D62" t="s">
        <v>291</v>
      </c>
      <c r="E62" t="s">
        <v>292</v>
      </c>
      <c r="F62" s="15">
        <v>-460</v>
      </c>
      <c r="G62" t="s">
        <v>34</v>
      </c>
      <c r="H62" t="s">
        <v>102</v>
      </c>
      <c r="I62" t="s">
        <v>57</v>
      </c>
      <c r="J62">
        <f>VLOOKUP(B62,自助退!B:F,5,FALSE)</f>
        <v>460</v>
      </c>
      <c r="K62" t="str">
        <f t="shared" si="0"/>
        <v/>
      </c>
      <c r="L62">
        <f>VLOOKUP(C62,招行退!V:AA,6,FALSE)</f>
        <v>460</v>
      </c>
      <c r="M62" t="str">
        <f>VLOOKUP(C62,招行退!V:AA,5,FALSE)</f>
        <v>P</v>
      </c>
    </row>
    <row r="63" spans="1:13" ht="14.25" hidden="1">
      <c r="A63" s="17">
        <v>42893.473680555559</v>
      </c>
      <c r="B63" s="37">
        <v>75245</v>
      </c>
      <c r="C63" s="23" t="s">
        <v>293</v>
      </c>
      <c r="D63" t="s">
        <v>294</v>
      </c>
      <c r="E63" t="s">
        <v>295</v>
      </c>
      <c r="F63" s="15">
        <v>-100</v>
      </c>
      <c r="G63" t="s">
        <v>34</v>
      </c>
      <c r="H63" t="s">
        <v>101</v>
      </c>
      <c r="I63" t="s">
        <v>57</v>
      </c>
      <c r="J63">
        <f>VLOOKUP(B63,自助退!B:F,5,FALSE)</f>
        <v>100</v>
      </c>
      <c r="K63" t="str">
        <f t="shared" si="0"/>
        <v/>
      </c>
      <c r="L63">
        <f>VLOOKUP(C63,招行退!V:AA,6,FALSE)</f>
        <v>100</v>
      </c>
      <c r="M63" t="str">
        <f>VLOOKUP(C63,招行退!V:AA,5,FALSE)</f>
        <v>P</v>
      </c>
    </row>
    <row r="64" spans="1:13" ht="14.25" hidden="1">
      <c r="A64" s="17">
        <v>42893.488298611112</v>
      </c>
      <c r="B64" s="37">
        <v>75977</v>
      </c>
      <c r="C64" s="23" t="s">
        <v>296</v>
      </c>
      <c r="D64" t="s">
        <v>83</v>
      </c>
      <c r="E64" t="s">
        <v>110</v>
      </c>
      <c r="F64" s="15">
        <v>-12</v>
      </c>
      <c r="G64" t="s">
        <v>34</v>
      </c>
      <c r="H64" t="s">
        <v>67</v>
      </c>
      <c r="I64" t="s">
        <v>57</v>
      </c>
      <c r="J64">
        <f>VLOOKUP(B64,自助退!B:F,5,FALSE)</f>
        <v>12</v>
      </c>
      <c r="K64" t="str">
        <f t="shared" si="0"/>
        <v/>
      </c>
      <c r="L64">
        <f>VLOOKUP(C64,招行退!V:AA,6,FALSE)</f>
        <v>12</v>
      </c>
      <c r="M64" t="str">
        <f>VLOOKUP(C64,招行退!V:AA,5,FALSE)</f>
        <v>P</v>
      </c>
    </row>
    <row r="65" spans="1:13" ht="14.25" hidden="1">
      <c r="A65" s="17">
        <v>42893.497476851851</v>
      </c>
      <c r="B65" s="37">
        <v>76338</v>
      </c>
      <c r="C65" s="23" t="s">
        <v>297</v>
      </c>
      <c r="D65" t="s">
        <v>298</v>
      </c>
      <c r="E65" t="s">
        <v>299</v>
      </c>
      <c r="F65" s="15">
        <v>-192</v>
      </c>
      <c r="G65" t="s">
        <v>34</v>
      </c>
      <c r="H65" t="s">
        <v>107</v>
      </c>
      <c r="I65" t="s">
        <v>57</v>
      </c>
      <c r="J65">
        <f>VLOOKUP(B65,自助退!B:F,5,FALSE)</f>
        <v>192</v>
      </c>
      <c r="K65" t="str">
        <f t="shared" si="0"/>
        <v/>
      </c>
      <c r="L65">
        <f>VLOOKUP(C65,招行退!V:AA,6,FALSE)</f>
        <v>192</v>
      </c>
      <c r="M65" t="str">
        <f>VLOOKUP(C65,招行退!V:AA,5,FALSE)</f>
        <v>P</v>
      </c>
    </row>
    <row r="66" spans="1:13" ht="14.25" hidden="1">
      <c r="A66" s="17">
        <v>42893.498738425929</v>
      </c>
      <c r="B66" s="37">
        <v>76379</v>
      </c>
      <c r="C66" s="23" t="s">
        <v>300</v>
      </c>
      <c r="D66" t="s">
        <v>301</v>
      </c>
      <c r="E66" t="s">
        <v>302</v>
      </c>
      <c r="F66" s="15">
        <v>-1427</v>
      </c>
      <c r="G66" t="s">
        <v>34</v>
      </c>
      <c r="H66" t="s">
        <v>92</v>
      </c>
      <c r="I66" t="s">
        <v>57</v>
      </c>
      <c r="J66">
        <f>VLOOKUP(B66,自助退!B:F,5,FALSE)</f>
        <v>1427</v>
      </c>
      <c r="K66" t="str">
        <f t="shared" si="0"/>
        <v/>
      </c>
      <c r="L66">
        <f>VLOOKUP(C66,招行退!V:AA,6,FALSE)</f>
        <v>1427</v>
      </c>
      <c r="M66" t="str">
        <f>VLOOKUP(C66,招行退!V:AA,5,FALSE)</f>
        <v>P</v>
      </c>
    </row>
    <row r="67" spans="1:13" ht="14.25" hidden="1">
      <c r="A67" s="17">
        <v>42893.501736111109</v>
      </c>
      <c r="B67" s="37">
        <v>76485</v>
      </c>
      <c r="C67" s="23" t="s">
        <v>303</v>
      </c>
      <c r="D67" t="s">
        <v>304</v>
      </c>
      <c r="E67" t="s">
        <v>305</v>
      </c>
      <c r="F67" s="15">
        <v>-3922</v>
      </c>
      <c r="G67" t="s">
        <v>34</v>
      </c>
      <c r="H67" t="s">
        <v>112</v>
      </c>
      <c r="I67" t="s">
        <v>57</v>
      </c>
      <c r="J67">
        <f>VLOOKUP(B67,自助退!B:F,5,FALSE)</f>
        <v>3922</v>
      </c>
      <c r="K67" t="str">
        <f t="shared" ref="K67:K130" si="1">IF(J67=F67*-1,"",FALSE)</f>
        <v/>
      </c>
      <c r="L67">
        <f>VLOOKUP(C67,招行退!V:AA,6,FALSE)</f>
        <v>3922</v>
      </c>
      <c r="M67" t="str">
        <f>VLOOKUP(C67,招行退!V:AA,5,FALSE)</f>
        <v>P</v>
      </c>
    </row>
    <row r="68" spans="1:13" ht="14.25" hidden="1">
      <c r="A68" s="17">
        <v>42893.514687499999</v>
      </c>
      <c r="B68" s="37">
        <v>76776</v>
      </c>
      <c r="C68" s="23" t="s">
        <v>306</v>
      </c>
      <c r="D68" t="s">
        <v>307</v>
      </c>
      <c r="E68" t="s">
        <v>308</v>
      </c>
      <c r="F68" s="15">
        <v>-179</v>
      </c>
      <c r="G68" t="s">
        <v>34</v>
      </c>
      <c r="H68" t="s">
        <v>70</v>
      </c>
      <c r="I68" t="s">
        <v>57</v>
      </c>
      <c r="J68">
        <f>VLOOKUP(B68,自助退!B:F,5,FALSE)</f>
        <v>179</v>
      </c>
      <c r="K68" t="str">
        <f t="shared" si="1"/>
        <v/>
      </c>
      <c r="L68">
        <f>VLOOKUP(C68,招行退!V:AA,6,FALSE)</f>
        <v>179</v>
      </c>
      <c r="M68" t="str">
        <f>VLOOKUP(C68,招行退!V:AA,5,FALSE)</f>
        <v>P</v>
      </c>
    </row>
    <row r="69" spans="1:13" ht="14.25" hidden="1">
      <c r="A69" s="17">
        <v>42893.55431712963</v>
      </c>
      <c r="B69" s="37">
        <v>77167</v>
      </c>
      <c r="C69" s="23" t="s">
        <v>309</v>
      </c>
      <c r="D69" t="s">
        <v>310</v>
      </c>
      <c r="E69" t="s">
        <v>311</v>
      </c>
      <c r="F69" s="15">
        <v>-1000</v>
      </c>
      <c r="G69" t="s">
        <v>34</v>
      </c>
      <c r="H69" t="s">
        <v>108</v>
      </c>
      <c r="I69" t="s">
        <v>57</v>
      </c>
      <c r="J69">
        <f>VLOOKUP(B69,自助退!B:F,5,FALSE)</f>
        <v>1000</v>
      </c>
      <c r="K69" t="str">
        <f t="shared" si="1"/>
        <v/>
      </c>
      <c r="L69">
        <f>VLOOKUP(C69,招行退!V:AA,6,FALSE)</f>
        <v>1000</v>
      </c>
      <c r="M69" t="str">
        <f>VLOOKUP(C69,招行退!V:AA,5,FALSE)</f>
        <v>P</v>
      </c>
    </row>
    <row r="70" spans="1:13" ht="14.25" hidden="1">
      <c r="A70" s="17">
        <v>42893.55505787037</v>
      </c>
      <c r="B70" s="37">
        <v>77176</v>
      </c>
      <c r="C70" s="23" t="s">
        <v>312</v>
      </c>
      <c r="D70" t="s">
        <v>313</v>
      </c>
      <c r="E70" t="s">
        <v>314</v>
      </c>
      <c r="F70" s="15">
        <v>-670</v>
      </c>
      <c r="G70" t="s">
        <v>34</v>
      </c>
      <c r="H70" t="s">
        <v>108</v>
      </c>
      <c r="I70" t="s">
        <v>57</v>
      </c>
      <c r="J70">
        <f>VLOOKUP(B70,自助退!B:F,5,FALSE)</f>
        <v>670</v>
      </c>
      <c r="K70" t="str">
        <f t="shared" si="1"/>
        <v/>
      </c>
      <c r="L70">
        <f>VLOOKUP(C70,招行退!V:AA,6,FALSE)</f>
        <v>670</v>
      </c>
      <c r="M70" t="str">
        <f>VLOOKUP(C70,招行退!V:AA,5,FALSE)</f>
        <v>P</v>
      </c>
    </row>
    <row r="71" spans="1:13" ht="14.25">
      <c r="A71" s="17">
        <v>42893.556168981479</v>
      </c>
      <c r="B71" s="37">
        <v>77193</v>
      </c>
      <c r="C71" s="23" t="s">
        <v>315</v>
      </c>
      <c r="D71" t="s">
        <v>316</v>
      </c>
      <c r="E71" t="s">
        <v>317</v>
      </c>
      <c r="F71" s="15">
        <v>-68</v>
      </c>
      <c r="G71" t="s">
        <v>34</v>
      </c>
      <c r="H71" t="s">
        <v>102</v>
      </c>
      <c r="I71" t="s">
        <v>57</v>
      </c>
      <c r="J71">
        <f>VLOOKUP(B71,自助退!B:F,5,FALSE)</f>
        <v>68</v>
      </c>
      <c r="K71" t="str">
        <f t="shared" si="1"/>
        <v/>
      </c>
      <c r="L71">
        <f>VLOOKUP(C71,招行退!V:AA,6,FALSE)</f>
        <v>68</v>
      </c>
      <c r="M71" t="str">
        <f>VLOOKUP(C71,招行退!V:AA,5,FALSE)</f>
        <v>R</v>
      </c>
    </row>
    <row r="72" spans="1:13" ht="14.25" hidden="1">
      <c r="A72" s="17">
        <v>42893.621307870373</v>
      </c>
      <c r="B72" s="37">
        <v>79585</v>
      </c>
      <c r="C72" s="23" t="s">
        <v>318</v>
      </c>
      <c r="D72" t="s">
        <v>319</v>
      </c>
      <c r="E72" t="s">
        <v>320</v>
      </c>
      <c r="F72" s="15">
        <v>-870</v>
      </c>
      <c r="G72" t="s">
        <v>34</v>
      </c>
      <c r="H72" t="s">
        <v>113</v>
      </c>
      <c r="I72" t="s">
        <v>57</v>
      </c>
      <c r="J72">
        <f>VLOOKUP(B72,自助退!B:F,5,FALSE)</f>
        <v>870</v>
      </c>
      <c r="K72" t="str">
        <f t="shared" si="1"/>
        <v/>
      </c>
      <c r="L72">
        <f>VLOOKUP(C72,招行退!V:AA,6,FALSE)</f>
        <v>870</v>
      </c>
      <c r="M72" t="str">
        <f>VLOOKUP(C72,招行退!V:AA,5,FALSE)</f>
        <v>P</v>
      </c>
    </row>
    <row r="73" spans="1:13" ht="14.25">
      <c r="A73" s="17">
        <v>42893.623912037037</v>
      </c>
      <c r="B73" s="37">
        <v>79715</v>
      </c>
      <c r="C73" s="23" t="s">
        <v>321</v>
      </c>
      <c r="D73" t="s">
        <v>322</v>
      </c>
      <c r="E73" t="s">
        <v>323</v>
      </c>
      <c r="F73" s="15">
        <v>-123</v>
      </c>
      <c r="G73" t="s">
        <v>34</v>
      </c>
      <c r="H73" t="s">
        <v>98</v>
      </c>
      <c r="I73" t="s">
        <v>57</v>
      </c>
      <c r="J73">
        <f>VLOOKUP(B73,自助退!B:F,5,FALSE)</f>
        <v>123</v>
      </c>
      <c r="K73" t="str">
        <f t="shared" si="1"/>
        <v/>
      </c>
      <c r="L73">
        <f>VLOOKUP(C73,招行退!V:AA,6,FALSE)</f>
        <v>123</v>
      </c>
      <c r="M73" t="str">
        <f>VLOOKUP(C73,招行退!V:AA,5,FALSE)</f>
        <v>R</v>
      </c>
    </row>
    <row r="74" spans="1:13" ht="14.25" hidden="1">
      <c r="A74" s="17">
        <v>42893.624305555553</v>
      </c>
      <c r="B74" s="37">
        <v>79738</v>
      </c>
      <c r="C74" s="23" t="s">
        <v>324</v>
      </c>
      <c r="D74" t="s">
        <v>325</v>
      </c>
      <c r="E74" t="s">
        <v>326</v>
      </c>
      <c r="F74" s="15">
        <v>-300</v>
      </c>
      <c r="G74" t="s">
        <v>34</v>
      </c>
      <c r="H74" t="s">
        <v>87</v>
      </c>
      <c r="I74" t="s">
        <v>57</v>
      </c>
      <c r="J74">
        <f>VLOOKUP(B74,自助退!B:F,5,FALSE)</f>
        <v>300</v>
      </c>
      <c r="K74" t="str">
        <f t="shared" si="1"/>
        <v/>
      </c>
      <c r="L74">
        <f>VLOOKUP(C74,招行退!V:AA,6,FALSE)</f>
        <v>300</v>
      </c>
      <c r="M74" t="str">
        <f>VLOOKUP(C74,招行退!V:AA,5,FALSE)</f>
        <v>P</v>
      </c>
    </row>
    <row r="75" spans="1:13" ht="14.25" hidden="1">
      <c r="A75" s="17">
        <v>42893.624618055554</v>
      </c>
      <c r="B75" s="37">
        <v>79751</v>
      </c>
      <c r="C75" s="23" t="s">
        <v>327</v>
      </c>
      <c r="D75" t="s">
        <v>328</v>
      </c>
      <c r="E75" t="s">
        <v>329</v>
      </c>
      <c r="F75" s="15">
        <v>-4300</v>
      </c>
      <c r="G75" t="s">
        <v>34</v>
      </c>
      <c r="H75" t="s">
        <v>102</v>
      </c>
      <c r="I75" t="s">
        <v>57</v>
      </c>
      <c r="J75">
        <f>VLOOKUP(B75,自助退!B:F,5,FALSE)</f>
        <v>4300</v>
      </c>
      <c r="K75" t="str">
        <f t="shared" si="1"/>
        <v/>
      </c>
      <c r="L75">
        <f>VLOOKUP(C75,招行退!V:AA,6,FALSE)</f>
        <v>4300</v>
      </c>
      <c r="M75" t="str">
        <f>VLOOKUP(C75,招行退!V:AA,5,FALSE)</f>
        <v>P</v>
      </c>
    </row>
    <row r="76" spans="1:13" ht="14.25" hidden="1">
      <c r="A76" s="17">
        <v>42893.627488425926</v>
      </c>
      <c r="B76" s="37">
        <v>79942</v>
      </c>
      <c r="C76" s="23" t="s">
        <v>330</v>
      </c>
      <c r="D76" t="s">
        <v>331</v>
      </c>
      <c r="E76" t="s">
        <v>332</v>
      </c>
      <c r="F76" s="15">
        <v>-500</v>
      </c>
      <c r="G76" t="s">
        <v>34</v>
      </c>
      <c r="H76" t="s">
        <v>95</v>
      </c>
      <c r="I76" t="s">
        <v>57</v>
      </c>
      <c r="J76">
        <f>VLOOKUP(B76,自助退!B:F,5,FALSE)</f>
        <v>500</v>
      </c>
      <c r="K76" t="str">
        <f t="shared" si="1"/>
        <v/>
      </c>
      <c r="L76">
        <f>VLOOKUP(C76,招行退!V:AA,6,FALSE)</f>
        <v>500</v>
      </c>
      <c r="M76" t="str">
        <f>VLOOKUP(C76,招行退!V:AA,5,FALSE)</f>
        <v>P</v>
      </c>
    </row>
    <row r="77" spans="1:13" ht="14.25" hidden="1">
      <c r="A77" s="17">
        <v>42893.652581018519</v>
      </c>
      <c r="B77" s="37">
        <v>81380</v>
      </c>
      <c r="C77" s="23" t="s">
        <v>333</v>
      </c>
      <c r="D77" t="s">
        <v>334</v>
      </c>
      <c r="E77" t="s">
        <v>335</v>
      </c>
      <c r="F77" s="15">
        <v>-1897</v>
      </c>
      <c r="G77" t="s">
        <v>34</v>
      </c>
      <c r="H77" t="s">
        <v>112</v>
      </c>
      <c r="I77" t="s">
        <v>57</v>
      </c>
      <c r="J77">
        <f>VLOOKUP(B77,自助退!B:F,5,FALSE)</f>
        <v>1897</v>
      </c>
      <c r="K77" t="str">
        <f t="shared" si="1"/>
        <v/>
      </c>
      <c r="L77">
        <f>VLOOKUP(C77,招行退!V:AA,6,FALSE)</f>
        <v>1897</v>
      </c>
      <c r="M77" t="str">
        <f>VLOOKUP(C77,招行退!V:AA,5,FALSE)</f>
        <v>P</v>
      </c>
    </row>
    <row r="78" spans="1:13" ht="14.25" hidden="1">
      <c r="A78" s="17">
        <v>42893.662743055553</v>
      </c>
      <c r="B78" s="37">
        <v>81883</v>
      </c>
      <c r="C78" s="23" t="s">
        <v>336</v>
      </c>
      <c r="D78" t="s">
        <v>337</v>
      </c>
      <c r="E78" t="s">
        <v>338</v>
      </c>
      <c r="F78" s="15">
        <v>-91</v>
      </c>
      <c r="G78" t="s">
        <v>34</v>
      </c>
      <c r="H78" t="s">
        <v>72</v>
      </c>
      <c r="I78" t="s">
        <v>57</v>
      </c>
      <c r="J78">
        <f>VLOOKUP(B78,自助退!B:F,5,FALSE)</f>
        <v>91</v>
      </c>
      <c r="K78" t="str">
        <f t="shared" si="1"/>
        <v/>
      </c>
      <c r="L78">
        <f>VLOOKUP(C78,招行退!V:AA,6,FALSE)</f>
        <v>91</v>
      </c>
      <c r="M78" t="str">
        <f>VLOOKUP(C78,招行退!V:AA,5,FALSE)</f>
        <v>P</v>
      </c>
    </row>
    <row r="79" spans="1:13" ht="14.25" hidden="1">
      <c r="A79" s="17">
        <v>42893.683877314812</v>
      </c>
      <c r="B79" s="37">
        <v>82853</v>
      </c>
      <c r="C79" s="23" t="s">
        <v>339</v>
      </c>
      <c r="D79" t="s">
        <v>340</v>
      </c>
      <c r="E79" t="s">
        <v>341</v>
      </c>
      <c r="F79" s="15">
        <v>-490</v>
      </c>
      <c r="G79" t="s">
        <v>34</v>
      </c>
      <c r="H79" t="s">
        <v>106</v>
      </c>
      <c r="I79" t="s">
        <v>57</v>
      </c>
      <c r="J79">
        <f>VLOOKUP(B79,自助退!B:F,5,FALSE)</f>
        <v>490</v>
      </c>
      <c r="K79" t="str">
        <f t="shared" si="1"/>
        <v/>
      </c>
      <c r="L79">
        <f>VLOOKUP(C79,招行退!V:AA,6,FALSE)</f>
        <v>490</v>
      </c>
      <c r="M79" t="str">
        <f>VLOOKUP(C79,招行退!V:AA,5,FALSE)</f>
        <v>P</v>
      </c>
    </row>
    <row r="80" spans="1:13" ht="14.25">
      <c r="A80" s="17">
        <v>42893.687604166669</v>
      </c>
      <c r="B80" s="37">
        <v>83009</v>
      </c>
      <c r="C80" s="23" t="s">
        <v>342</v>
      </c>
      <c r="D80" t="s">
        <v>343</v>
      </c>
      <c r="E80" t="s">
        <v>344</v>
      </c>
      <c r="F80" s="15">
        <v>-1355</v>
      </c>
      <c r="G80" t="s">
        <v>34</v>
      </c>
      <c r="H80" t="s">
        <v>107</v>
      </c>
      <c r="I80" t="s">
        <v>57</v>
      </c>
      <c r="J80">
        <f>VLOOKUP(B80,自助退!B:F,5,FALSE)</f>
        <v>1355</v>
      </c>
      <c r="K80" t="str">
        <f t="shared" si="1"/>
        <v/>
      </c>
      <c r="L80">
        <f>VLOOKUP(C80,招行退!V:AA,6,FALSE)</f>
        <v>1355</v>
      </c>
      <c r="M80" t="str">
        <f>VLOOKUP(C80,招行退!V:AA,5,FALSE)</f>
        <v>R</v>
      </c>
    </row>
    <row r="81" spans="1:13" ht="14.25" hidden="1">
      <c r="A81" s="17">
        <v>42893.688750000001</v>
      </c>
      <c r="B81" s="37">
        <v>83063</v>
      </c>
      <c r="C81" s="23" t="s">
        <v>345</v>
      </c>
      <c r="D81" t="s">
        <v>346</v>
      </c>
      <c r="E81" t="s">
        <v>347</v>
      </c>
      <c r="F81" s="15">
        <v>-92</v>
      </c>
      <c r="G81" t="s">
        <v>34</v>
      </c>
      <c r="H81" t="s">
        <v>91</v>
      </c>
      <c r="I81" t="s">
        <v>57</v>
      </c>
      <c r="J81">
        <f>VLOOKUP(B81,自助退!B:F,5,FALSE)</f>
        <v>92</v>
      </c>
      <c r="K81" t="str">
        <f t="shared" si="1"/>
        <v/>
      </c>
      <c r="L81">
        <f>VLOOKUP(C81,招行退!V:AA,6,FALSE)</f>
        <v>92</v>
      </c>
      <c r="M81" t="str">
        <f>VLOOKUP(C81,招行退!V:AA,5,FALSE)</f>
        <v>P</v>
      </c>
    </row>
    <row r="82" spans="1:13" ht="14.25" hidden="1">
      <c r="A82" s="17">
        <v>42893.702870370369</v>
      </c>
      <c r="B82" s="37">
        <v>83615</v>
      </c>
      <c r="C82" s="23" t="s">
        <v>348</v>
      </c>
      <c r="D82" t="s">
        <v>349</v>
      </c>
      <c r="E82" t="s">
        <v>350</v>
      </c>
      <c r="F82" s="15">
        <v>-676</v>
      </c>
      <c r="G82" t="s">
        <v>34</v>
      </c>
      <c r="H82" t="s">
        <v>115</v>
      </c>
      <c r="I82" t="s">
        <v>57</v>
      </c>
      <c r="J82">
        <f>VLOOKUP(B82,自助退!B:F,5,FALSE)</f>
        <v>676</v>
      </c>
      <c r="K82" t="str">
        <f t="shared" si="1"/>
        <v/>
      </c>
      <c r="L82">
        <f>VLOOKUP(C82,招行退!V:AA,6,FALSE)</f>
        <v>676</v>
      </c>
      <c r="M82" t="str">
        <f>VLOOKUP(C82,招行退!V:AA,5,FALSE)</f>
        <v>P</v>
      </c>
    </row>
    <row r="83" spans="1:13" ht="14.25" hidden="1">
      <c r="A83" s="17">
        <v>42893.72078703704</v>
      </c>
      <c r="B83" s="37">
        <v>84217</v>
      </c>
      <c r="C83" s="23" t="s">
        <v>351</v>
      </c>
      <c r="D83" t="s">
        <v>352</v>
      </c>
      <c r="E83" t="s">
        <v>353</v>
      </c>
      <c r="F83" s="15">
        <v>-19</v>
      </c>
      <c r="G83" t="s">
        <v>34</v>
      </c>
      <c r="H83" t="s">
        <v>102</v>
      </c>
      <c r="I83" t="s">
        <v>57</v>
      </c>
      <c r="J83">
        <f>VLOOKUP(B83,自助退!B:F,5,FALSE)</f>
        <v>19</v>
      </c>
      <c r="K83" t="str">
        <f t="shared" si="1"/>
        <v/>
      </c>
      <c r="L83">
        <f>VLOOKUP(C83,招行退!V:AA,6,FALSE)</f>
        <v>19</v>
      </c>
      <c r="M83" t="str">
        <f>VLOOKUP(C83,招行退!V:AA,5,FALSE)</f>
        <v>P</v>
      </c>
    </row>
    <row r="84" spans="1:13" ht="14.25">
      <c r="A84" s="17">
        <v>42893.743321759262</v>
      </c>
      <c r="B84" s="37">
        <v>84753</v>
      </c>
      <c r="C84" s="23" t="s">
        <v>354</v>
      </c>
      <c r="D84" t="s">
        <v>355</v>
      </c>
      <c r="E84" t="s">
        <v>356</v>
      </c>
      <c r="F84" s="15">
        <v>-818</v>
      </c>
      <c r="G84" t="s">
        <v>34</v>
      </c>
      <c r="H84" t="s">
        <v>104</v>
      </c>
      <c r="I84" t="s">
        <v>57</v>
      </c>
      <c r="J84">
        <f>VLOOKUP(B84,自助退!B:F,5,FALSE)</f>
        <v>818</v>
      </c>
      <c r="K84" t="str">
        <f t="shared" si="1"/>
        <v/>
      </c>
      <c r="L84">
        <f>VLOOKUP(C84,招行退!V:AA,6,FALSE)</f>
        <v>818</v>
      </c>
      <c r="M84" t="str">
        <f>VLOOKUP(C84,招行退!V:AA,5,FALSE)</f>
        <v>R</v>
      </c>
    </row>
    <row r="85" spans="1:13" ht="14.25" hidden="1">
      <c r="A85" s="17">
        <v>42893.746655092589</v>
      </c>
      <c r="B85" s="37">
        <v>84795</v>
      </c>
      <c r="C85" s="23" t="s">
        <v>357</v>
      </c>
      <c r="D85" t="s">
        <v>358</v>
      </c>
      <c r="E85" t="s">
        <v>359</v>
      </c>
      <c r="F85" s="15">
        <v>-96</v>
      </c>
      <c r="G85" t="s">
        <v>34</v>
      </c>
      <c r="H85" t="s">
        <v>98</v>
      </c>
      <c r="I85" t="s">
        <v>57</v>
      </c>
      <c r="J85">
        <f>VLOOKUP(B85,自助退!B:F,5,FALSE)</f>
        <v>96</v>
      </c>
      <c r="K85" t="str">
        <f t="shared" si="1"/>
        <v/>
      </c>
      <c r="L85">
        <f>VLOOKUP(C85,招行退!V:AA,6,FALSE)</f>
        <v>96</v>
      </c>
      <c r="M85" t="str">
        <f>VLOOKUP(C85,招行退!V:AA,5,FALSE)</f>
        <v>P</v>
      </c>
    </row>
    <row r="86" spans="1:13" ht="14.25" hidden="1">
      <c r="A86" s="17">
        <v>42893.77171296296</v>
      </c>
      <c r="B86" s="37">
        <v>84986</v>
      </c>
      <c r="C86" s="23" t="s">
        <v>360</v>
      </c>
      <c r="D86" t="s">
        <v>361</v>
      </c>
      <c r="E86" t="s">
        <v>362</v>
      </c>
      <c r="F86" s="15">
        <v>-36</v>
      </c>
      <c r="G86" t="s">
        <v>34</v>
      </c>
      <c r="H86" t="s">
        <v>91</v>
      </c>
      <c r="I86" t="s">
        <v>57</v>
      </c>
      <c r="J86">
        <f>VLOOKUP(B86,自助退!B:F,5,FALSE)</f>
        <v>36</v>
      </c>
      <c r="K86" t="str">
        <f t="shared" si="1"/>
        <v/>
      </c>
      <c r="L86">
        <f>VLOOKUP(C86,招行退!V:AA,6,FALSE)</f>
        <v>36</v>
      </c>
      <c r="M86" t="str">
        <f>VLOOKUP(C86,招行退!V:AA,5,FALSE)</f>
        <v>P</v>
      </c>
    </row>
    <row r="87" spans="1:13" ht="14.25" hidden="1">
      <c r="A87" s="17">
        <v>42893.778761574074</v>
      </c>
      <c r="B87" s="37">
        <v>85010</v>
      </c>
      <c r="C87" s="23" t="s">
        <v>363</v>
      </c>
      <c r="D87" t="s">
        <v>364</v>
      </c>
      <c r="E87" t="s">
        <v>365</v>
      </c>
      <c r="F87" s="15">
        <v>-1500</v>
      </c>
      <c r="G87" t="s">
        <v>34</v>
      </c>
      <c r="H87" t="s">
        <v>95</v>
      </c>
      <c r="I87" t="s">
        <v>57</v>
      </c>
      <c r="J87">
        <f>VLOOKUP(B87,自助退!B:F,5,FALSE)</f>
        <v>1500</v>
      </c>
      <c r="K87" t="str">
        <f t="shared" si="1"/>
        <v/>
      </c>
      <c r="L87">
        <f>VLOOKUP(C87,招行退!V:AA,6,FALSE)</f>
        <v>1500</v>
      </c>
      <c r="M87" t="str">
        <f>VLOOKUP(C87,招行退!V:AA,5,FALSE)</f>
        <v>P</v>
      </c>
    </row>
    <row r="88" spans="1:13" ht="14.25" hidden="1">
      <c r="A88" s="17">
        <v>42893.826435185183</v>
      </c>
      <c r="B88" s="37">
        <v>85128</v>
      </c>
      <c r="C88" s="23" t="s">
        <v>366</v>
      </c>
      <c r="D88" t="s">
        <v>367</v>
      </c>
      <c r="E88" t="s">
        <v>368</v>
      </c>
      <c r="F88" s="15">
        <v>-7000</v>
      </c>
      <c r="G88" t="s">
        <v>34</v>
      </c>
      <c r="H88" t="s">
        <v>90</v>
      </c>
      <c r="I88" t="s">
        <v>57</v>
      </c>
      <c r="J88">
        <f>VLOOKUP(B88,自助退!B:F,5,FALSE)</f>
        <v>7000</v>
      </c>
      <c r="K88" t="str">
        <f t="shared" si="1"/>
        <v/>
      </c>
      <c r="L88">
        <f>VLOOKUP(C88,招行退!V:AA,6,FALSE)</f>
        <v>7000</v>
      </c>
      <c r="M88" t="str">
        <f>VLOOKUP(C88,招行退!V:AA,5,FALSE)</f>
        <v>P</v>
      </c>
    </row>
    <row r="89" spans="1:13" ht="14.25">
      <c r="A89" s="17">
        <v>42893.830879629626</v>
      </c>
      <c r="B89" s="37">
        <v>85141</v>
      </c>
      <c r="C89" s="23" t="s">
        <v>369</v>
      </c>
      <c r="D89" t="s">
        <v>370</v>
      </c>
      <c r="E89" t="s">
        <v>371</v>
      </c>
      <c r="F89" s="15">
        <v>-200</v>
      </c>
      <c r="G89" t="s">
        <v>34</v>
      </c>
      <c r="H89" t="s">
        <v>95</v>
      </c>
      <c r="I89" t="s">
        <v>57</v>
      </c>
      <c r="J89">
        <f>VLOOKUP(B89,自助退!B:F,5,FALSE)</f>
        <v>200</v>
      </c>
      <c r="K89" t="str">
        <f t="shared" si="1"/>
        <v/>
      </c>
      <c r="L89">
        <f>VLOOKUP(C89,招行退!V:AA,6,FALSE)</f>
        <v>200</v>
      </c>
      <c r="M89" t="str">
        <f>VLOOKUP(C89,招行退!V:AA,5,FALSE)</f>
        <v>R</v>
      </c>
    </row>
    <row r="90" spans="1:13" ht="14.25" hidden="1">
      <c r="A90" s="17">
        <v>42893.880219907405</v>
      </c>
      <c r="B90" s="37">
        <v>85263</v>
      </c>
      <c r="C90" s="23" t="s">
        <v>372</v>
      </c>
      <c r="D90" t="s">
        <v>373</v>
      </c>
      <c r="E90" t="s">
        <v>374</v>
      </c>
      <c r="F90" s="15">
        <v>-1000</v>
      </c>
      <c r="G90" t="s">
        <v>34</v>
      </c>
      <c r="H90" t="s">
        <v>119</v>
      </c>
      <c r="I90" t="s">
        <v>57</v>
      </c>
      <c r="J90">
        <f>VLOOKUP(B90,自助退!B:F,5,FALSE)</f>
        <v>1000</v>
      </c>
      <c r="K90" t="str">
        <f t="shared" si="1"/>
        <v/>
      </c>
      <c r="L90">
        <f>VLOOKUP(C90,招行退!V:AA,6,FALSE)</f>
        <v>1000</v>
      </c>
      <c r="M90" t="str">
        <f>VLOOKUP(C90,招行退!V:AA,5,FALSE)</f>
        <v>P</v>
      </c>
    </row>
    <row r="91" spans="1:13" ht="14.25" hidden="1">
      <c r="A91" s="17">
        <v>42893.880902777775</v>
      </c>
      <c r="B91" s="37">
        <v>85265</v>
      </c>
      <c r="C91" s="23" t="s">
        <v>375</v>
      </c>
      <c r="D91" t="s">
        <v>373</v>
      </c>
      <c r="E91" t="s">
        <v>374</v>
      </c>
      <c r="F91" s="15">
        <v>-7066</v>
      </c>
      <c r="G91" t="s">
        <v>34</v>
      </c>
      <c r="H91" t="s">
        <v>119</v>
      </c>
      <c r="I91" t="s">
        <v>57</v>
      </c>
      <c r="J91">
        <f>VLOOKUP(B91,自助退!B:F,5,FALSE)</f>
        <v>7066</v>
      </c>
      <c r="K91" t="str">
        <f t="shared" si="1"/>
        <v/>
      </c>
      <c r="L91">
        <f>VLOOKUP(C91,招行退!V:AA,6,FALSE)</f>
        <v>7066</v>
      </c>
      <c r="M91" t="str">
        <f>VLOOKUP(C91,招行退!V:AA,5,FALSE)</f>
        <v>P</v>
      </c>
    </row>
    <row r="92" spans="1:13" ht="14.25" hidden="1">
      <c r="A92" s="17">
        <v>42894.321157407408</v>
      </c>
      <c r="B92" s="37">
        <v>86123</v>
      </c>
      <c r="C92" s="23" t="s">
        <v>376</v>
      </c>
      <c r="D92" t="s">
        <v>377</v>
      </c>
      <c r="E92" t="s">
        <v>378</v>
      </c>
      <c r="F92" s="15">
        <v>-500</v>
      </c>
      <c r="G92" t="s">
        <v>34</v>
      </c>
      <c r="H92" t="s">
        <v>114</v>
      </c>
      <c r="I92" t="s">
        <v>57</v>
      </c>
      <c r="J92">
        <f>VLOOKUP(B92,自助退!B:F,5,FALSE)</f>
        <v>500</v>
      </c>
      <c r="K92" t="str">
        <f t="shared" si="1"/>
        <v/>
      </c>
      <c r="L92">
        <f>VLOOKUP(C92,招行退!V:AA,6,FALSE)</f>
        <v>500</v>
      </c>
      <c r="M92" t="str">
        <f>VLOOKUP(C92,招行退!V:AA,5,FALSE)</f>
        <v>P</v>
      </c>
    </row>
    <row r="93" spans="1:13" ht="14.25" hidden="1">
      <c r="A93" s="17">
        <v>42894.352986111109</v>
      </c>
      <c r="B93" s="37">
        <v>87381</v>
      </c>
      <c r="C93" s="23" t="s">
        <v>379</v>
      </c>
      <c r="D93" t="s">
        <v>380</v>
      </c>
      <c r="E93" t="s">
        <v>381</v>
      </c>
      <c r="F93" s="15">
        <v>-130</v>
      </c>
      <c r="G93" t="s">
        <v>34</v>
      </c>
      <c r="H93" t="s">
        <v>91</v>
      </c>
      <c r="I93" t="s">
        <v>57</v>
      </c>
      <c r="J93">
        <f>VLOOKUP(B93,自助退!B:F,5,FALSE)</f>
        <v>130</v>
      </c>
      <c r="K93" t="str">
        <f t="shared" si="1"/>
        <v/>
      </c>
      <c r="L93">
        <f>VLOOKUP(C93,招行退!V:AA,6,FALSE)</f>
        <v>130</v>
      </c>
      <c r="M93" t="str">
        <f>VLOOKUP(C93,招行退!V:AA,5,FALSE)</f>
        <v>P</v>
      </c>
    </row>
    <row r="94" spans="1:13" ht="14.25" hidden="1">
      <c r="A94" s="17">
        <v>42894.35732638889</v>
      </c>
      <c r="B94" s="37">
        <v>87681</v>
      </c>
      <c r="C94" s="23" t="s">
        <v>382</v>
      </c>
      <c r="D94" t="s">
        <v>383</v>
      </c>
      <c r="E94" t="s">
        <v>384</v>
      </c>
      <c r="F94" s="15">
        <v>-34</v>
      </c>
      <c r="G94" t="s">
        <v>34</v>
      </c>
      <c r="H94" t="s">
        <v>97</v>
      </c>
      <c r="I94" t="s">
        <v>57</v>
      </c>
      <c r="J94">
        <f>VLOOKUP(B94,自助退!B:F,5,FALSE)</f>
        <v>34</v>
      </c>
      <c r="K94" t="str">
        <f t="shared" si="1"/>
        <v/>
      </c>
      <c r="L94">
        <f>VLOOKUP(C94,招行退!V:AA,6,FALSE)</f>
        <v>34</v>
      </c>
      <c r="M94" t="str">
        <f>VLOOKUP(C94,招行退!V:AA,5,FALSE)</f>
        <v>P</v>
      </c>
    </row>
    <row r="95" spans="1:13" ht="14.25" hidden="1">
      <c r="A95" s="17">
        <v>42894.377060185187</v>
      </c>
      <c r="B95" s="37">
        <v>89215</v>
      </c>
      <c r="C95" s="23" t="s">
        <v>385</v>
      </c>
      <c r="D95" t="s">
        <v>386</v>
      </c>
      <c r="E95" t="s">
        <v>387</v>
      </c>
      <c r="F95" s="15">
        <v>-300</v>
      </c>
      <c r="G95" t="s">
        <v>34</v>
      </c>
      <c r="H95" t="s">
        <v>118</v>
      </c>
      <c r="I95" t="s">
        <v>57</v>
      </c>
      <c r="J95">
        <f>VLOOKUP(B95,自助退!B:F,5,FALSE)</f>
        <v>300</v>
      </c>
      <c r="K95" t="str">
        <f t="shared" si="1"/>
        <v/>
      </c>
      <c r="L95">
        <f>VLOOKUP(C95,招行退!V:AA,6,FALSE)</f>
        <v>300</v>
      </c>
      <c r="M95" t="str">
        <f>VLOOKUP(C95,招行退!V:AA,5,FALSE)</f>
        <v>P</v>
      </c>
    </row>
    <row r="96" spans="1:13" ht="14.25" hidden="1">
      <c r="A96" s="17">
        <v>42894.384282407409</v>
      </c>
      <c r="B96" s="37">
        <v>89765</v>
      </c>
      <c r="C96" s="23" t="s">
        <v>388</v>
      </c>
      <c r="D96" t="s">
        <v>389</v>
      </c>
      <c r="E96" t="s">
        <v>390</v>
      </c>
      <c r="F96" s="15">
        <v>-500</v>
      </c>
      <c r="G96" t="s">
        <v>34</v>
      </c>
      <c r="H96" t="s">
        <v>85</v>
      </c>
      <c r="I96" t="s">
        <v>57</v>
      </c>
      <c r="J96">
        <f>VLOOKUP(B96,自助退!B:F,5,FALSE)</f>
        <v>500</v>
      </c>
      <c r="K96" t="str">
        <f t="shared" si="1"/>
        <v/>
      </c>
      <c r="L96">
        <f>VLOOKUP(C96,招行退!V:AA,6,FALSE)</f>
        <v>500</v>
      </c>
      <c r="M96" t="str">
        <f>VLOOKUP(C96,招行退!V:AA,5,FALSE)</f>
        <v>P</v>
      </c>
    </row>
    <row r="97" spans="1:13" ht="14.25" hidden="1">
      <c r="A97" s="17">
        <v>42894.422094907408</v>
      </c>
      <c r="B97" s="37">
        <v>92714</v>
      </c>
      <c r="C97" s="23" t="s">
        <v>391</v>
      </c>
      <c r="D97" t="s">
        <v>392</v>
      </c>
      <c r="E97" t="s">
        <v>393</v>
      </c>
      <c r="F97" s="15">
        <v>-130</v>
      </c>
      <c r="G97" t="s">
        <v>34</v>
      </c>
      <c r="H97" t="s">
        <v>51</v>
      </c>
      <c r="I97" t="s">
        <v>57</v>
      </c>
      <c r="J97">
        <f>VLOOKUP(B97,自助退!B:F,5,FALSE)</f>
        <v>130</v>
      </c>
      <c r="K97" t="str">
        <f t="shared" si="1"/>
        <v/>
      </c>
      <c r="L97">
        <f>VLOOKUP(C97,招行退!V:AA,6,FALSE)</f>
        <v>130</v>
      </c>
      <c r="M97" t="str">
        <f>VLOOKUP(C97,招行退!V:AA,5,FALSE)</f>
        <v>P</v>
      </c>
    </row>
    <row r="98" spans="1:13" ht="14.25" hidden="1">
      <c r="A98" s="17">
        <v>42894.426111111112</v>
      </c>
      <c r="B98" s="37">
        <v>93014</v>
      </c>
      <c r="C98" s="23" t="s">
        <v>394</v>
      </c>
      <c r="D98" t="s">
        <v>395</v>
      </c>
      <c r="E98" t="s">
        <v>396</v>
      </c>
      <c r="F98" s="15">
        <v>-500</v>
      </c>
      <c r="G98" t="s">
        <v>34</v>
      </c>
      <c r="H98" t="s">
        <v>95</v>
      </c>
      <c r="I98" t="s">
        <v>57</v>
      </c>
      <c r="J98">
        <f>VLOOKUP(B98,自助退!B:F,5,FALSE)</f>
        <v>500</v>
      </c>
      <c r="K98" t="str">
        <f t="shared" si="1"/>
        <v/>
      </c>
      <c r="L98">
        <f>VLOOKUP(C98,招行退!V:AA,6,FALSE)</f>
        <v>500</v>
      </c>
      <c r="M98" t="str">
        <f>VLOOKUP(C98,招行退!V:AA,5,FALSE)</f>
        <v>P</v>
      </c>
    </row>
    <row r="99" spans="1:13" ht="14.25" hidden="1">
      <c r="A99" s="17">
        <v>42894.429675925923</v>
      </c>
      <c r="B99" s="37">
        <v>93325</v>
      </c>
      <c r="C99" s="23" t="s">
        <v>397</v>
      </c>
      <c r="D99" t="s">
        <v>398</v>
      </c>
      <c r="E99" t="s">
        <v>399</v>
      </c>
      <c r="F99" s="15">
        <v>-159</v>
      </c>
      <c r="G99" t="s">
        <v>34</v>
      </c>
      <c r="H99" t="s">
        <v>63</v>
      </c>
      <c r="I99" t="s">
        <v>57</v>
      </c>
      <c r="J99">
        <f>VLOOKUP(B99,自助退!B:F,5,FALSE)</f>
        <v>159</v>
      </c>
      <c r="K99" t="str">
        <f t="shared" si="1"/>
        <v/>
      </c>
      <c r="L99">
        <f>VLOOKUP(C99,招行退!V:AA,6,FALSE)</f>
        <v>159</v>
      </c>
      <c r="M99" t="str">
        <f>VLOOKUP(C99,招行退!V:AA,5,FALSE)</f>
        <v>P</v>
      </c>
    </row>
    <row r="100" spans="1:13" ht="14.25" hidden="1">
      <c r="A100" s="17">
        <v>42894.435185185182</v>
      </c>
      <c r="B100" s="37">
        <v>93755</v>
      </c>
      <c r="C100" s="23" t="s">
        <v>400</v>
      </c>
      <c r="D100" t="s">
        <v>401</v>
      </c>
      <c r="E100" t="s">
        <v>402</v>
      </c>
      <c r="F100" s="15">
        <v>-1900</v>
      </c>
      <c r="G100" t="s">
        <v>34</v>
      </c>
      <c r="H100" t="s">
        <v>122</v>
      </c>
      <c r="I100" t="s">
        <v>57</v>
      </c>
      <c r="J100">
        <f>VLOOKUP(B100,自助退!B:F,5,FALSE)</f>
        <v>1900</v>
      </c>
      <c r="K100" t="str">
        <f t="shared" si="1"/>
        <v/>
      </c>
      <c r="L100">
        <f>VLOOKUP(C100,招行退!V:AA,6,FALSE)</f>
        <v>1900</v>
      </c>
      <c r="M100" t="str">
        <f>VLOOKUP(C100,招行退!V:AA,5,FALSE)</f>
        <v>P</v>
      </c>
    </row>
    <row r="101" spans="1:13" ht="14.25" hidden="1">
      <c r="A101" s="17">
        <v>42894.450358796297</v>
      </c>
      <c r="B101" s="37">
        <v>94865</v>
      </c>
      <c r="C101" s="23" t="s">
        <v>403</v>
      </c>
      <c r="D101" t="s">
        <v>404</v>
      </c>
      <c r="E101" t="s">
        <v>405</v>
      </c>
      <c r="F101" s="15">
        <v>-1244</v>
      </c>
      <c r="G101" t="s">
        <v>34</v>
      </c>
      <c r="H101" t="s">
        <v>87</v>
      </c>
      <c r="I101" t="s">
        <v>57</v>
      </c>
      <c r="J101">
        <f>VLOOKUP(B101,自助退!B:F,5,FALSE)</f>
        <v>1244</v>
      </c>
      <c r="K101" t="str">
        <f t="shared" si="1"/>
        <v/>
      </c>
      <c r="L101">
        <f>VLOOKUP(C101,招行退!V:AA,6,FALSE)</f>
        <v>1244</v>
      </c>
      <c r="M101" t="str">
        <f>VLOOKUP(C101,招行退!V:AA,5,FALSE)</f>
        <v>P</v>
      </c>
    </row>
    <row r="102" spans="1:13" ht="14.25" hidden="1">
      <c r="A102" s="17">
        <v>42894.455266203702</v>
      </c>
      <c r="B102" s="37">
        <v>95185</v>
      </c>
      <c r="C102" s="23" t="s">
        <v>406</v>
      </c>
      <c r="D102" t="s">
        <v>407</v>
      </c>
      <c r="E102" t="s">
        <v>408</v>
      </c>
      <c r="F102" s="15">
        <v>-86</v>
      </c>
      <c r="G102" t="s">
        <v>34</v>
      </c>
      <c r="H102" t="s">
        <v>108</v>
      </c>
      <c r="I102" t="s">
        <v>57</v>
      </c>
      <c r="J102">
        <f>VLOOKUP(B102,自助退!B:F,5,FALSE)</f>
        <v>86</v>
      </c>
      <c r="K102" t="str">
        <f t="shared" si="1"/>
        <v/>
      </c>
      <c r="L102">
        <f>VLOOKUP(C102,招行退!V:AA,6,FALSE)</f>
        <v>86</v>
      </c>
      <c r="M102" t="str">
        <f>VLOOKUP(C102,招行退!V:AA,5,FALSE)</f>
        <v>P</v>
      </c>
    </row>
    <row r="103" spans="1:13" ht="14.25" hidden="1">
      <c r="A103" s="17">
        <v>42894.458402777775</v>
      </c>
      <c r="B103" s="37">
        <v>95406</v>
      </c>
      <c r="C103" s="23" t="s">
        <v>409</v>
      </c>
      <c r="D103" t="s">
        <v>410</v>
      </c>
      <c r="E103" t="s">
        <v>411</v>
      </c>
      <c r="F103" s="15">
        <v>-500</v>
      </c>
      <c r="G103" t="s">
        <v>34</v>
      </c>
      <c r="H103" t="s">
        <v>85</v>
      </c>
      <c r="I103" t="s">
        <v>57</v>
      </c>
      <c r="J103">
        <f>VLOOKUP(B103,自助退!B:F,5,FALSE)</f>
        <v>500</v>
      </c>
      <c r="K103" t="str">
        <f t="shared" si="1"/>
        <v/>
      </c>
      <c r="L103">
        <f>VLOOKUP(C103,招行退!V:AA,6,FALSE)</f>
        <v>500</v>
      </c>
      <c r="M103" t="str">
        <f>VLOOKUP(C103,招行退!V:AA,5,FALSE)</f>
        <v>P</v>
      </c>
    </row>
    <row r="104" spans="1:13" ht="14.25" hidden="1">
      <c r="A104" s="17">
        <v>42894.460405092592</v>
      </c>
      <c r="B104" s="37">
        <v>95549</v>
      </c>
      <c r="C104" s="23" t="s">
        <v>412</v>
      </c>
      <c r="D104" t="s">
        <v>413</v>
      </c>
      <c r="E104" t="s">
        <v>414</v>
      </c>
      <c r="F104" s="15">
        <v>-9000</v>
      </c>
      <c r="G104" t="s">
        <v>34</v>
      </c>
      <c r="H104" t="s">
        <v>87</v>
      </c>
      <c r="I104" t="s">
        <v>57</v>
      </c>
      <c r="J104">
        <f>VLOOKUP(B104,自助退!B:F,5,FALSE)</f>
        <v>9000</v>
      </c>
      <c r="K104" t="str">
        <f t="shared" si="1"/>
        <v/>
      </c>
      <c r="L104">
        <f>VLOOKUP(C104,招行退!V:AA,6,FALSE)</f>
        <v>9000</v>
      </c>
      <c r="M104" t="str">
        <f>VLOOKUP(C104,招行退!V:AA,5,FALSE)</f>
        <v>P</v>
      </c>
    </row>
    <row r="105" spans="1:13" ht="14.25" hidden="1">
      <c r="A105" s="17">
        <v>42894.461030092592</v>
      </c>
      <c r="B105" s="37">
        <v>95590</v>
      </c>
      <c r="C105" s="23" t="s">
        <v>415</v>
      </c>
      <c r="D105" t="s">
        <v>416</v>
      </c>
      <c r="E105" t="s">
        <v>417</v>
      </c>
      <c r="F105" s="15">
        <v>-84</v>
      </c>
      <c r="G105" t="s">
        <v>34</v>
      </c>
      <c r="H105" t="s">
        <v>118</v>
      </c>
      <c r="I105" t="s">
        <v>57</v>
      </c>
      <c r="J105">
        <f>VLOOKUP(B105,自助退!B:F,5,FALSE)</f>
        <v>84</v>
      </c>
      <c r="K105" t="str">
        <f t="shared" si="1"/>
        <v/>
      </c>
      <c r="L105">
        <f>VLOOKUP(C105,招行退!V:AA,6,FALSE)</f>
        <v>84</v>
      </c>
      <c r="M105" t="str">
        <f>VLOOKUP(C105,招行退!V:AA,5,FALSE)</f>
        <v>P</v>
      </c>
    </row>
    <row r="106" spans="1:13" ht="14.25" hidden="1">
      <c r="A106" s="17">
        <v>42894.476064814815</v>
      </c>
      <c r="B106" s="37">
        <v>96559</v>
      </c>
      <c r="C106" s="23" t="s">
        <v>418</v>
      </c>
      <c r="D106" t="s">
        <v>419</v>
      </c>
      <c r="E106" t="s">
        <v>420</v>
      </c>
      <c r="F106" s="15">
        <v>-500</v>
      </c>
      <c r="G106" t="s">
        <v>34</v>
      </c>
      <c r="H106" t="s">
        <v>84</v>
      </c>
      <c r="I106" t="s">
        <v>57</v>
      </c>
      <c r="J106">
        <f>VLOOKUP(B106,自助退!B:F,5,FALSE)</f>
        <v>500</v>
      </c>
      <c r="K106" t="str">
        <f t="shared" si="1"/>
        <v/>
      </c>
      <c r="L106">
        <f>VLOOKUP(C106,招行退!V:AA,6,FALSE)</f>
        <v>500</v>
      </c>
      <c r="M106" t="str">
        <f>VLOOKUP(C106,招行退!V:AA,5,FALSE)</f>
        <v>P</v>
      </c>
    </row>
    <row r="107" spans="1:13" ht="14.25">
      <c r="A107" s="17">
        <v>42894.480624999997</v>
      </c>
      <c r="B107" s="37">
        <v>96846</v>
      </c>
      <c r="C107" s="23" t="s">
        <v>421</v>
      </c>
      <c r="D107" t="s">
        <v>422</v>
      </c>
      <c r="E107" t="s">
        <v>423</v>
      </c>
      <c r="F107" s="15">
        <v>-500</v>
      </c>
      <c r="G107" t="s">
        <v>34</v>
      </c>
      <c r="H107" t="s">
        <v>108</v>
      </c>
      <c r="I107" t="s">
        <v>57</v>
      </c>
      <c r="J107">
        <f>VLOOKUP(B107,自助退!B:F,5,FALSE)</f>
        <v>500</v>
      </c>
      <c r="K107" t="str">
        <f t="shared" si="1"/>
        <v/>
      </c>
      <c r="L107">
        <f>VLOOKUP(C107,招行退!V:AA,6,FALSE)</f>
        <v>500</v>
      </c>
      <c r="M107" t="str">
        <f>VLOOKUP(C107,招行退!V:AA,5,FALSE)</f>
        <v>R</v>
      </c>
    </row>
    <row r="108" spans="1:13" ht="14.25" hidden="1">
      <c r="A108" s="17">
        <v>42894.489259259259</v>
      </c>
      <c r="B108" s="37">
        <v>97285</v>
      </c>
      <c r="C108" s="23" t="s">
        <v>424</v>
      </c>
      <c r="D108" t="s">
        <v>425</v>
      </c>
      <c r="E108" t="s">
        <v>426</v>
      </c>
      <c r="F108" s="15">
        <v>-278</v>
      </c>
      <c r="G108" t="s">
        <v>34</v>
      </c>
      <c r="H108" t="s">
        <v>111</v>
      </c>
      <c r="I108" t="s">
        <v>57</v>
      </c>
      <c r="J108">
        <f>VLOOKUP(B108,自助退!B:F,5,FALSE)</f>
        <v>278</v>
      </c>
      <c r="K108" t="str">
        <f t="shared" si="1"/>
        <v/>
      </c>
      <c r="L108">
        <f>VLOOKUP(C108,招行退!V:AA,6,FALSE)</f>
        <v>278</v>
      </c>
      <c r="M108" t="str">
        <f>VLOOKUP(C108,招行退!V:AA,5,FALSE)</f>
        <v>P</v>
      </c>
    </row>
    <row r="109" spans="1:13" ht="14.25" hidden="1">
      <c r="A109" s="17">
        <v>42894.497187499997</v>
      </c>
      <c r="B109" s="37">
        <v>97627</v>
      </c>
      <c r="C109" s="23" t="s">
        <v>427</v>
      </c>
      <c r="D109" t="s">
        <v>428</v>
      </c>
      <c r="E109" t="s">
        <v>429</v>
      </c>
      <c r="F109" s="15">
        <v>-34</v>
      </c>
      <c r="G109" t="s">
        <v>34</v>
      </c>
      <c r="H109" t="s">
        <v>92</v>
      </c>
      <c r="I109" t="s">
        <v>57</v>
      </c>
      <c r="J109">
        <f>VLOOKUP(B109,自助退!B:F,5,FALSE)</f>
        <v>34</v>
      </c>
      <c r="K109" t="str">
        <f t="shared" si="1"/>
        <v/>
      </c>
      <c r="L109">
        <f>VLOOKUP(C109,招行退!V:AA,6,FALSE)</f>
        <v>34</v>
      </c>
      <c r="M109" t="str">
        <f>VLOOKUP(C109,招行退!V:AA,5,FALSE)</f>
        <v>P</v>
      </c>
    </row>
    <row r="110" spans="1:13" ht="14.25" hidden="1">
      <c r="A110" s="17">
        <v>42894.527291666665</v>
      </c>
      <c r="B110" s="37">
        <v>98268</v>
      </c>
      <c r="C110" s="23" t="s">
        <v>430</v>
      </c>
      <c r="D110" t="s">
        <v>431</v>
      </c>
      <c r="E110" t="s">
        <v>432</v>
      </c>
      <c r="F110" s="15">
        <v>-500</v>
      </c>
      <c r="G110" t="s">
        <v>34</v>
      </c>
      <c r="H110" t="s">
        <v>102</v>
      </c>
      <c r="I110" t="s">
        <v>57</v>
      </c>
      <c r="J110">
        <f>VLOOKUP(B110,自助退!B:F,5,FALSE)</f>
        <v>500</v>
      </c>
      <c r="K110" t="str">
        <f t="shared" si="1"/>
        <v/>
      </c>
      <c r="L110">
        <f>VLOOKUP(C110,招行退!V:AA,6,FALSE)</f>
        <v>500</v>
      </c>
      <c r="M110" t="str">
        <f>VLOOKUP(C110,招行退!V:AA,5,FALSE)</f>
        <v>P</v>
      </c>
    </row>
    <row r="111" spans="1:13" ht="14.25" hidden="1">
      <c r="A111" s="17">
        <v>42894.547939814816</v>
      </c>
      <c r="B111" s="37">
        <v>98432</v>
      </c>
      <c r="C111" s="23" t="s">
        <v>433</v>
      </c>
      <c r="D111" t="s">
        <v>434</v>
      </c>
      <c r="E111" t="s">
        <v>435</v>
      </c>
      <c r="F111" s="15">
        <v>-1094</v>
      </c>
      <c r="G111" t="s">
        <v>34</v>
      </c>
      <c r="H111" t="s">
        <v>93</v>
      </c>
      <c r="I111" t="s">
        <v>57</v>
      </c>
      <c r="J111">
        <f>VLOOKUP(B111,自助退!B:F,5,FALSE)</f>
        <v>1094</v>
      </c>
      <c r="K111" t="str">
        <f t="shared" si="1"/>
        <v/>
      </c>
      <c r="L111">
        <f>VLOOKUP(C111,招行退!V:AA,6,FALSE)</f>
        <v>1094</v>
      </c>
      <c r="M111" t="str">
        <f>VLOOKUP(C111,招行退!V:AA,5,FALSE)</f>
        <v>P</v>
      </c>
    </row>
    <row r="112" spans="1:13" ht="14.25">
      <c r="A112" s="17">
        <v>42894.563113425924</v>
      </c>
      <c r="B112" s="37">
        <v>98550</v>
      </c>
      <c r="C112" s="23" t="s">
        <v>436</v>
      </c>
      <c r="D112" t="s">
        <v>437</v>
      </c>
      <c r="E112" t="s">
        <v>438</v>
      </c>
      <c r="F112" s="15">
        <v>-64</v>
      </c>
      <c r="G112" t="s">
        <v>34</v>
      </c>
      <c r="H112" t="s">
        <v>86</v>
      </c>
      <c r="I112" t="s">
        <v>57</v>
      </c>
      <c r="J112">
        <f>VLOOKUP(B112,自助退!B:F,5,FALSE)</f>
        <v>64</v>
      </c>
      <c r="K112" t="str">
        <f t="shared" si="1"/>
        <v/>
      </c>
      <c r="L112">
        <f>VLOOKUP(C112,招行退!V:AA,6,FALSE)</f>
        <v>64</v>
      </c>
      <c r="M112" t="str">
        <f>VLOOKUP(C112,招行退!V:AA,5,FALSE)</f>
        <v>R</v>
      </c>
    </row>
    <row r="113" spans="1:13" ht="14.25">
      <c r="A113" s="17">
        <v>42894.573287037034</v>
      </c>
      <c r="B113" s="37">
        <v>98686</v>
      </c>
      <c r="C113" s="23" t="s">
        <v>439</v>
      </c>
      <c r="D113" t="s">
        <v>440</v>
      </c>
      <c r="E113" t="s">
        <v>441</v>
      </c>
      <c r="F113" s="15">
        <v>-113</v>
      </c>
      <c r="G113" t="s">
        <v>34</v>
      </c>
      <c r="H113" t="s">
        <v>90</v>
      </c>
      <c r="I113" t="s">
        <v>57</v>
      </c>
      <c r="J113">
        <f>VLOOKUP(B113,自助退!B:F,5,FALSE)</f>
        <v>113</v>
      </c>
      <c r="K113" t="str">
        <f t="shared" si="1"/>
        <v/>
      </c>
      <c r="L113">
        <f>VLOOKUP(C113,招行退!V:AA,6,FALSE)</f>
        <v>113</v>
      </c>
      <c r="M113" t="str">
        <f>VLOOKUP(C113,招行退!V:AA,5,FALSE)</f>
        <v>R</v>
      </c>
    </row>
    <row r="114" spans="1:13" ht="14.25">
      <c r="A114" s="17">
        <v>42894.573807870373</v>
      </c>
      <c r="B114" s="37">
        <v>98697</v>
      </c>
      <c r="C114" s="23" t="s">
        <v>442</v>
      </c>
      <c r="D114" t="s">
        <v>443</v>
      </c>
      <c r="E114" t="s">
        <v>444</v>
      </c>
      <c r="F114" s="15">
        <v>-113</v>
      </c>
      <c r="G114" t="s">
        <v>34</v>
      </c>
      <c r="H114" t="s">
        <v>90</v>
      </c>
      <c r="I114" t="s">
        <v>57</v>
      </c>
      <c r="J114">
        <f>VLOOKUP(B114,自助退!B:F,5,FALSE)</f>
        <v>113</v>
      </c>
      <c r="K114" t="str">
        <f t="shared" si="1"/>
        <v/>
      </c>
      <c r="L114">
        <f>VLOOKUP(C114,招行退!V:AA,6,FALSE)</f>
        <v>113</v>
      </c>
      <c r="M114" t="str">
        <f>VLOOKUP(C114,招行退!V:AA,5,FALSE)</f>
        <v>R</v>
      </c>
    </row>
    <row r="115" spans="1:13" ht="14.25" hidden="1">
      <c r="A115" s="17">
        <v>42894.618923611109</v>
      </c>
      <c r="B115" s="37">
        <v>100440</v>
      </c>
      <c r="C115" s="23" t="s">
        <v>445</v>
      </c>
      <c r="D115" t="s">
        <v>446</v>
      </c>
      <c r="E115" t="s">
        <v>447</v>
      </c>
      <c r="F115" s="15">
        <v>-730</v>
      </c>
      <c r="G115" t="s">
        <v>34</v>
      </c>
      <c r="H115" t="s">
        <v>102</v>
      </c>
      <c r="I115" t="s">
        <v>57</v>
      </c>
      <c r="J115">
        <f>VLOOKUP(B115,自助退!B:F,5,FALSE)</f>
        <v>730</v>
      </c>
      <c r="K115" t="str">
        <f t="shared" si="1"/>
        <v/>
      </c>
      <c r="L115">
        <f>VLOOKUP(C115,招行退!V:AA,6,FALSE)</f>
        <v>730</v>
      </c>
      <c r="M115" t="str">
        <f>VLOOKUP(C115,招行退!V:AA,5,FALSE)</f>
        <v>P</v>
      </c>
    </row>
    <row r="116" spans="1:13" ht="14.25" hidden="1">
      <c r="A116" s="17">
        <v>42894.619502314818</v>
      </c>
      <c r="B116" s="37">
        <v>100480</v>
      </c>
      <c r="C116" s="23" t="s">
        <v>448</v>
      </c>
      <c r="D116" t="s">
        <v>449</v>
      </c>
      <c r="E116" t="s">
        <v>450</v>
      </c>
      <c r="F116" s="15">
        <v>-816</v>
      </c>
      <c r="G116" t="s">
        <v>34</v>
      </c>
      <c r="H116" t="s">
        <v>114</v>
      </c>
      <c r="I116" t="s">
        <v>57</v>
      </c>
      <c r="J116">
        <f>VLOOKUP(B116,自助退!B:F,5,FALSE)</f>
        <v>816</v>
      </c>
      <c r="K116" t="str">
        <f t="shared" si="1"/>
        <v/>
      </c>
      <c r="L116">
        <f>VLOOKUP(C116,招行退!V:AA,6,FALSE)</f>
        <v>816</v>
      </c>
      <c r="M116" t="str">
        <f>VLOOKUP(C116,招行退!V:AA,5,FALSE)</f>
        <v>P</v>
      </c>
    </row>
    <row r="117" spans="1:13" ht="14.25" hidden="1">
      <c r="A117" s="17">
        <v>42894.630381944444</v>
      </c>
      <c r="B117" s="37">
        <v>101101</v>
      </c>
      <c r="C117" s="23" t="s">
        <v>451</v>
      </c>
      <c r="D117" t="s">
        <v>452</v>
      </c>
      <c r="E117" t="s">
        <v>453</v>
      </c>
      <c r="F117" s="15">
        <v>-500</v>
      </c>
      <c r="G117" t="s">
        <v>34</v>
      </c>
      <c r="H117" t="s">
        <v>85</v>
      </c>
      <c r="I117" t="s">
        <v>57</v>
      </c>
      <c r="J117">
        <f>VLOOKUP(B117,自助退!B:F,5,FALSE)</f>
        <v>500</v>
      </c>
      <c r="K117" t="str">
        <f t="shared" si="1"/>
        <v/>
      </c>
      <c r="L117">
        <f>VLOOKUP(C117,招行退!V:AA,6,FALSE)</f>
        <v>500</v>
      </c>
      <c r="M117" t="str">
        <f>VLOOKUP(C117,招行退!V:AA,5,FALSE)</f>
        <v>P</v>
      </c>
    </row>
    <row r="118" spans="1:13" ht="14.25" hidden="1">
      <c r="A118" s="17">
        <v>42894.636469907404</v>
      </c>
      <c r="B118" s="37">
        <v>101433</v>
      </c>
      <c r="C118" s="23" t="s">
        <v>454</v>
      </c>
      <c r="D118" t="s">
        <v>455</v>
      </c>
      <c r="E118" t="s">
        <v>456</v>
      </c>
      <c r="F118" s="15">
        <v>-66</v>
      </c>
      <c r="G118" t="s">
        <v>34</v>
      </c>
      <c r="H118" t="s">
        <v>103</v>
      </c>
      <c r="I118" t="s">
        <v>57</v>
      </c>
      <c r="J118">
        <f>VLOOKUP(B118,自助退!B:F,5,FALSE)</f>
        <v>66</v>
      </c>
      <c r="K118" t="str">
        <f t="shared" si="1"/>
        <v/>
      </c>
      <c r="L118">
        <f>VLOOKUP(C118,招行退!V:AA,6,FALSE)</f>
        <v>66</v>
      </c>
      <c r="M118" t="str">
        <f>VLOOKUP(C118,招行退!V:AA,5,FALSE)</f>
        <v>P</v>
      </c>
    </row>
    <row r="119" spans="1:13" ht="14.25" hidden="1">
      <c r="A119" s="17">
        <v>42894.654293981483</v>
      </c>
      <c r="B119" s="37">
        <v>102346</v>
      </c>
      <c r="C119" s="23" t="s">
        <v>457</v>
      </c>
      <c r="D119" t="s">
        <v>458</v>
      </c>
      <c r="E119" t="s">
        <v>459</v>
      </c>
      <c r="F119" s="15">
        <v>-380</v>
      </c>
      <c r="G119" t="s">
        <v>34</v>
      </c>
      <c r="H119" t="s">
        <v>51</v>
      </c>
      <c r="I119" t="s">
        <v>57</v>
      </c>
      <c r="J119">
        <f>VLOOKUP(B119,自助退!B:F,5,FALSE)</f>
        <v>380</v>
      </c>
      <c r="K119" t="str">
        <f t="shared" si="1"/>
        <v/>
      </c>
      <c r="L119">
        <f>VLOOKUP(C119,招行退!V:AA,6,FALSE)</f>
        <v>380</v>
      </c>
      <c r="M119" t="str">
        <f>VLOOKUP(C119,招行退!V:AA,5,FALSE)</f>
        <v>P</v>
      </c>
    </row>
    <row r="120" spans="1:13" ht="14.25" hidden="1">
      <c r="A120" s="17">
        <v>42894.66505787037</v>
      </c>
      <c r="B120" s="37">
        <v>103000</v>
      </c>
      <c r="C120" s="23" t="s">
        <v>460</v>
      </c>
      <c r="D120" t="s">
        <v>461</v>
      </c>
      <c r="E120" t="s">
        <v>462</v>
      </c>
      <c r="F120" s="15">
        <v>-1415</v>
      </c>
      <c r="G120" t="s">
        <v>34</v>
      </c>
      <c r="H120" t="s">
        <v>87</v>
      </c>
      <c r="I120" t="s">
        <v>57</v>
      </c>
      <c r="J120">
        <f>VLOOKUP(B120,自助退!B:F,5,FALSE)</f>
        <v>1415</v>
      </c>
      <c r="K120" t="str">
        <f t="shared" si="1"/>
        <v/>
      </c>
      <c r="L120">
        <f>VLOOKUP(C120,招行退!V:AA,6,FALSE)</f>
        <v>1415</v>
      </c>
      <c r="M120" t="str">
        <f>VLOOKUP(C120,招行退!V:AA,5,FALSE)</f>
        <v>P</v>
      </c>
    </row>
    <row r="121" spans="1:13" ht="14.25">
      <c r="A121" s="17">
        <v>42894.665243055555</v>
      </c>
      <c r="B121" s="37">
        <v>103016</v>
      </c>
      <c r="C121" s="23" t="s">
        <v>463</v>
      </c>
      <c r="D121" t="s">
        <v>464</v>
      </c>
      <c r="E121" t="s">
        <v>465</v>
      </c>
      <c r="F121" s="15">
        <v>-4722</v>
      </c>
      <c r="G121" t="s">
        <v>34</v>
      </c>
      <c r="H121" t="s">
        <v>115</v>
      </c>
      <c r="I121" t="s">
        <v>57</v>
      </c>
      <c r="J121">
        <f>VLOOKUP(B121,自助退!B:F,5,FALSE)</f>
        <v>4722</v>
      </c>
      <c r="K121" t="str">
        <f t="shared" si="1"/>
        <v/>
      </c>
      <c r="L121">
        <f>VLOOKUP(C121,招行退!V:AA,6,FALSE)</f>
        <v>4722</v>
      </c>
      <c r="M121" t="str">
        <f>VLOOKUP(C121,招行退!V:AA,5,FALSE)</f>
        <v>R</v>
      </c>
    </row>
    <row r="122" spans="1:13" ht="14.25" hidden="1">
      <c r="A122" s="17">
        <v>42894.66574074074</v>
      </c>
      <c r="B122" s="37">
        <v>103051</v>
      </c>
      <c r="C122" s="23" t="s">
        <v>466</v>
      </c>
      <c r="D122" t="s">
        <v>467</v>
      </c>
      <c r="E122" t="s">
        <v>468</v>
      </c>
      <c r="F122" s="15">
        <v>-100</v>
      </c>
      <c r="G122" t="s">
        <v>34</v>
      </c>
      <c r="H122" t="s">
        <v>59</v>
      </c>
      <c r="I122" t="s">
        <v>57</v>
      </c>
      <c r="J122">
        <f>VLOOKUP(B122,自助退!B:F,5,FALSE)</f>
        <v>100</v>
      </c>
      <c r="K122" t="str">
        <f t="shared" si="1"/>
        <v/>
      </c>
      <c r="L122">
        <f>VLOOKUP(C122,招行退!V:AA,6,FALSE)</f>
        <v>100</v>
      </c>
      <c r="M122" t="str">
        <f>VLOOKUP(C122,招行退!V:AA,5,FALSE)</f>
        <v>P</v>
      </c>
    </row>
    <row r="123" spans="1:13" ht="14.25" hidden="1">
      <c r="A123" s="17">
        <v>42894.667094907411</v>
      </c>
      <c r="B123" s="37">
        <v>103127</v>
      </c>
      <c r="C123" s="23" t="s">
        <v>469</v>
      </c>
      <c r="D123" t="s">
        <v>470</v>
      </c>
      <c r="E123" t="s">
        <v>471</v>
      </c>
      <c r="F123" s="15">
        <v>-167</v>
      </c>
      <c r="G123" t="s">
        <v>34</v>
      </c>
      <c r="H123" t="s">
        <v>97</v>
      </c>
      <c r="I123" t="s">
        <v>57</v>
      </c>
      <c r="J123">
        <f>VLOOKUP(B123,自助退!B:F,5,FALSE)</f>
        <v>167</v>
      </c>
      <c r="K123" t="str">
        <f t="shared" si="1"/>
        <v/>
      </c>
      <c r="L123">
        <f>VLOOKUP(C123,招行退!V:AA,6,FALSE)</f>
        <v>167</v>
      </c>
      <c r="M123" t="str">
        <f>VLOOKUP(C123,招行退!V:AA,5,FALSE)</f>
        <v>P</v>
      </c>
    </row>
    <row r="124" spans="1:13" ht="14.25" hidden="1">
      <c r="A124" s="17">
        <v>42894.676388888889</v>
      </c>
      <c r="B124" s="37">
        <v>103524</v>
      </c>
      <c r="C124" s="23" t="s">
        <v>472</v>
      </c>
      <c r="D124" t="s">
        <v>473</v>
      </c>
      <c r="E124" t="s">
        <v>474</v>
      </c>
      <c r="F124" s="15">
        <v>-700</v>
      </c>
      <c r="G124" t="s">
        <v>34</v>
      </c>
      <c r="H124" t="s">
        <v>85</v>
      </c>
      <c r="I124" t="s">
        <v>57</v>
      </c>
      <c r="J124">
        <f>VLOOKUP(B124,自助退!B:F,5,FALSE)</f>
        <v>700</v>
      </c>
      <c r="K124" t="str">
        <f t="shared" si="1"/>
        <v/>
      </c>
      <c r="L124">
        <f>VLOOKUP(C124,招行退!V:AA,6,FALSE)</f>
        <v>700</v>
      </c>
      <c r="M124" t="str">
        <f>VLOOKUP(C124,招行退!V:AA,5,FALSE)</f>
        <v>P</v>
      </c>
    </row>
    <row r="125" spans="1:13" ht="14.25">
      <c r="A125" s="17">
        <v>42894.678564814814</v>
      </c>
      <c r="B125" s="37">
        <v>103590</v>
      </c>
      <c r="C125" s="23" t="s">
        <v>475</v>
      </c>
      <c r="D125" t="s">
        <v>476</v>
      </c>
      <c r="E125" t="s">
        <v>477</v>
      </c>
      <c r="F125" s="15">
        <v>-54</v>
      </c>
      <c r="G125" t="s">
        <v>34</v>
      </c>
      <c r="H125" t="s">
        <v>90</v>
      </c>
      <c r="I125" t="s">
        <v>57</v>
      </c>
      <c r="J125">
        <f>VLOOKUP(B125,自助退!B:F,5,FALSE)</f>
        <v>54</v>
      </c>
      <c r="K125" t="str">
        <f t="shared" si="1"/>
        <v/>
      </c>
      <c r="L125">
        <f>VLOOKUP(C125,招行退!V:AA,6,FALSE)</f>
        <v>54</v>
      </c>
      <c r="M125" t="str">
        <f>VLOOKUP(C125,招行退!V:AA,5,FALSE)</f>
        <v>R</v>
      </c>
    </row>
    <row r="126" spans="1:13" ht="14.25" hidden="1">
      <c r="A126" s="17">
        <v>42894.680312500001</v>
      </c>
      <c r="B126" s="37">
        <v>103644</v>
      </c>
      <c r="C126" s="23" t="s">
        <v>478</v>
      </c>
      <c r="D126" t="s">
        <v>479</v>
      </c>
      <c r="E126" t="s">
        <v>480</v>
      </c>
      <c r="F126" s="15">
        <v>-200</v>
      </c>
      <c r="G126" t="s">
        <v>34</v>
      </c>
      <c r="H126" t="s">
        <v>115</v>
      </c>
      <c r="I126" t="s">
        <v>57</v>
      </c>
      <c r="J126">
        <f>VLOOKUP(B126,自助退!B:F,5,FALSE)</f>
        <v>200</v>
      </c>
      <c r="K126" t="str">
        <f t="shared" si="1"/>
        <v/>
      </c>
      <c r="L126">
        <f>VLOOKUP(C126,招行退!V:AA,6,FALSE)</f>
        <v>200</v>
      </c>
      <c r="M126" t="str">
        <f>VLOOKUP(C126,招行退!V:AA,5,FALSE)</f>
        <v>P</v>
      </c>
    </row>
    <row r="127" spans="1:13" ht="14.25" hidden="1">
      <c r="A127" s="17">
        <v>42894.697569444441</v>
      </c>
      <c r="B127" s="37">
        <v>104331</v>
      </c>
      <c r="C127" s="23" t="s">
        <v>481</v>
      </c>
      <c r="D127" t="s">
        <v>482</v>
      </c>
      <c r="E127" t="s">
        <v>483</v>
      </c>
      <c r="F127" s="15">
        <v>-663</v>
      </c>
      <c r="G127" t="s">
        <v>34</v>
      </c>
      <c r="H127" t="s">
        <v>114</v>
      </c>
      <c r="I127" t="s">
        <v>57</v>
      </c>
      <c r="J127">
        <f>VLOOKUP(B127,自助退!B:F,5,FALSE)</f>
        <v>663</v>
      </c>
      <c r="K127" t="str">
        <f t="shared" si="1"/>
        <v/>
      </c>
      <c r="L127">
        <f>VLOOKUP(C127,招行退!V:AA,6,FALSE)</f>
        <v>663</v>
      </c>
      <c r="M127" t="str">
        <f>VLOOKUP(C127,招行退!V:AA,5,FALSE)</f>
        <v>P</v>
      </c>
    </row>
    <row r="128" spans="1:13" ht="14.25" hidden="1">
      <c r="A128" s="17">
        <v>42894.720173611109</v>
      </c>
      <c r="B128" s="37">
        <v>105000</v>
      </c>
      <c r="C128" s="23" t="s">
        <v>484</v>
      </c>
      <c r="D128" t="s">
        <v>485</v>
      </c>
      <c r="E128" t="s">
        <v>486</v>
      </c>
      <c r="F128" s="15">
        <v>-2691</v>
      </c>
      <c r="G128" t="s">
        <v>34</v>
      </c>
      <c r="H128" t="s">
        <v>115</v>
      </c>
      <c r="I128" t="s">
        <v>57</v>
      </c>
      <c r="J128">
        <f>VLOOKUP(B128,自助退!B:F,5,FALSE)</f>
        <v>2691</v>
      </c>
      <c r="K128" t="str">
        <f t="shared" si="1"/>
        <v/>
      </c>
      <c r="L128">
        <f>VLOOKUP(C128,招行退!V:AA,6,FALSE)</f>
        <v>2691</v>
      </c>
      <c r="M128" t="str">
        <f>VLOOKUP(C128,招行退!V:AA,5,FALSE)</f>
        <v>P</v>
      </c>
    </row>
    <row r="129" spans="1:13" ht="14.25" hidden="1">
      <c r="A129" s="17">
        <v>42894.722187500003</v>
      </c>
      <c r="B129" s="37">
        <v>105052</v>
      </c>
      <c r="C129" s="23" t="s">
        <v>487</v>
      </c>
      <c r="D129" t="s">
        <v>488</v>
      </c>
      <c r="E129" t="s">
        <v>489</v>
      </c>
      <c r="F129" s="15">
        <v>-38</v>
      </c>
      <c r="G129" t="s">
        <v>34</v>
      </c>
      <c r="H129" t="s">
        <v>114</v>
      </c>
      <c r="I129" t="s">
        <v>57</v>
      </c>
      <c r="J129">
        <f>VLOOKUP(B129,自助退!B:F,5,FALSE)</f>
        <v>38</v>
      </c>
      <c r="K129" t="str">
        <f t="shared" si="1"/>
        <v/>
      </c>
      <c r="L129">
        <f>VLOOKUP(C129,招行退!V:AA,6,FALSE)</f>
        <v>38</v>
      </c>
      <c r="M129" t="str">
        <f>VLOOKUP(C129,招行退!V:AA,5,FALSE)</f>
        <v>P</v>
      </c>
    </row>
    <row r="130" spans="1:13" ht="14.25" hidden="1">
      <c r="A130" s="17">
        <v>42894.723333333335</v>
      </c>
      <c r="B130" s="37">
        <v>105086</v>
      </c>
      <c r="C130" s="23" t="s">
        <v>490</v>
      </c>
      <c r="D130" t="s">
        <v>491</v>
      </c>
      <c r="E130" t="s">
        <v>492</v>
      </c>
      <c r="F130" s="15">
        <v>-1000</v>
      </c>
      <c r="G130" t="s">
        <v>34</v>
      </c>
      <c r="H130" t="s">
        <v>95</v>
      </c>
      <c r="I130" t="s">
        <v>57</v>
      </c>
      <c r="J130">
        <f>VLOOKUP(B130,自助退!B:F,5,FALSE)</f>
        <v>1000</v>
      </c>
      <c r="K130" t="str">
        <f t="shared" si="1"/>
        <v/>
      </c>
      <c r="L130">
        <f>VLOOKUP(C130,招行退!V:AA,6,FALSE)</f>
        <v>1000</v>
      </c>
      <c r="M130" t="str">
        <f>VLOOKUP(C130,招行退!V:AA,5,FALSE)</f>
        <v>P</v>
      </c>
    </row>
    <row r="131" spans="1:13" ht="14.25" hidden="1">
      <c r="A131" s="17">
        <v>42894.764548611114</v>
      </c>
      <c r="B131" s="37">
        <v>105586</v>
      </c>
      <c r="C131" s="23" t="s">
        <v>493</v>
      </c>
      <c r="D131" t="s">
        <v>494</v>
      </c>
      <c r="E131" t="s">
        <v>495</v>
      </c>
      <c r="F131" s="15">
        <v>-28</v>
      </c>
      <c r="G131" t="s">
        <v>34</v>
      </c>
      <c r="H131" t="s">
        <v>93</v>
      </c>
      <c r="I131" t="s">
        <v>57</v>
      </c>
      <c r="J131">
        <f>VLOOKUP(B131,自助退!B:F,5,FALSE)</f>
        <v>28</v>
      </c>
      <c r="K131" t="str">
        <f t="shared" ref="K131:K194" si="2">IF(J131=F131*-1,"",FALSE)</f>
        <v/>
      </c>
      <c r="L131">
        <f>VLOOKUP(C131,招行退!V:AA,6,FALSE)</f>
        <v>28</v>
      </c>
      <c r="M131" t="str">
        <f>VLOOKUP(C131,招行退!V:AA,5,FALSE)</f>
        <v>P</v>
      </c>
    </row>
    <row r="132" spans="1:13" ht="14.25">
      <c r="A132" s="17">
        <v>42894.894120370373</v>
      </c>
      <c r="B132" s="37">
        <v>105957</v>
      </c>
      <c r="C132" s="23" t="s">
        <v>496</v>
      </c>
      <c r="D132" t="s">
        <v>497</v>
      </c>
      <c r="E132" t="s">
        <v>498</v>
      </c>
      <c r="F132" s="15">
        <v>-96</v>
      </c>
      <c r="G132" t="s">
        <v>34</v>
      </c>
      <c r="H132" t="s">
        <v>113</v>
      </c>
      <c r="I132" t="s">
        <v>57</v>
      </c>
      <c r="J132">
        <f>VLOOKUP(B132,自助退!B:F,5,FALSE)</f>
        <v>96</v>
      </c>
      <c r="K132" t="str">
        <f t="shared" si="2"/>
        <v/>
      </c>
      <c r="L132">
        <f>VLOOKUP(C132,招行退!V:AA,6,FALSE)</f>
        <v>96</v>
      </c>
      <c r="M132" t="str">
        <f>VLOOKUP(C132,招行退!V:AA,5,FALSE)</f>
        <v>R</v>
      </c>
    </row>
    <row r="133" spans="1:13" ht="14.25" hidden="1">
      <c r="A133" s="17">
        <v>42894.91269675926</v>
      </c>
      <c r="B133" s="37">
        <v>105999</v>
      </c>
      <c r="C133" s="23" t="s">
        <v>499</v>
      </c>
      <c r="D133" t="s">
        <v>500</v>
      </c>
      <c r="E133" t="s">
        <v>501</v>
      </c>
      <c r="F133" s="15">
        <v>-20</v>
      </c>
      <c r="G133" t="s">
        <v>34</v>
      </c>
      <c r="H133" t="s">
        <v>95</v>
      </c>
      <c r="I133" t="s">
        <v>57</v>
      </c>
      <c r="J133">
        <f>VLOOKUP(B133,自助退!B:F,5,FALSE)</f>
        <v>20</v>
      </c>
      <c r="K133" t="str">
        <f t="shared" si="2"/>
        <v/>
      </c>
      <c r="L133">
        <f>VLOOKUP(C133,招行退!V:AA,6,FALSE)</f>
        <v>20</v>
      </c>
      <c r="M133" t="str">
        <f>VLOOKUP(C133,招行退!V:AA,5,FALSE)</f>
        <v>P</v>
      </c>
    </row>
    <row r="134" spans="1:13" ht="14.25" hidden="1">
      <c r="A134" s="17">
        <v>42894.913344907407</v>
      </c>
      <c r="B134" s="37">
        <v>106002</v>
      </c>
      <c r="C134" s="23" t="s">
        <v>502</v>
      </c>
      <c r="D134" t="s">
        <v>503</v>
      </c>
      <c r="E134" t="s">
        <v>504</v>
      </c>
      <c r="F134" s="15">
        <v>-14</v>
      </c>
      <c r="G134" t="s">
        <v>34</v>
      </c>
      <c r="H134" t="s">
        <v>95</v>
      </c>
      <c r="I134" t="s">
        <v>57</v>
      </c>
      <c r="J134">
        <f>VLOOKUP(B134,自助退!B:F,5,FALSE)</f>
        <v>14</v>
      </c>
      <c r="K134" t="str">
        <f t="shared" si="2"/>
        <v/>
      </c>
      <c r="L134">
        <f>VLOOKUP(C134,招行退!V:AA,6,FALSE)</f>
        <v>14</v>
      </c>
      <c r="M134" t="str">
        <f>VLOOKUP(C134,招行退!V:AA,5,FALSE)</f>
        <v>P</v>
      </c>
    </row>
    <row r="135" spans="1:13" ht="14.25" hidden="1">
      <c r="A135" s="17">
        <v>42895.313831018517</v>
      </c>
      <c r="B135" s="37">
        <v>106714</v>
      </c>
      <c r="C135" s="23" t="s">
        <v>505</v>
      </c>
      <c r="D135" t="s">
        <v>506</v>
      </c>
      <c r="E135" t="s">
        <v>507</v>
      </c>
      <c r="F135" s="15">
        <v>-200</v>
      </c>
      <c r="G135" t="s">
        <v>34</v>
      </c>
      <c r="H135" t="s">
        <v>105</v>
      </c>
      <c r="I135" t="s">
        <v>57</v>
      </c>
      <c r="J135">
        <f>VLOOKUP(B135,自助退!B:F,5,FALSE)</f>
        <v>200</v>
      </c>
      <c r="K135" t="str">
        <f t="shared" si="2"/>
        <v/>
      </c>
      <c r="L135">
        <f>VLOOKUP(C135,招行退!V:AA,6,FALSE)</f>
        <v>200</v>
      </c>
      <c r="M135" t="str">
        <f>VLOOKUP(C135,招行退!V:AA,5,FALSE)</f>
        <v>P</v>
      </c>
    </row>
    <row r="136" spans="1:13" ht="14.25" hidden="1">
      <c r="A136" s="17">
        <v>42895.371018518519</v>
      </c>
      <c r="B136" s="37">
        <v>109549</v>
      </c>
      <c r="C136" s="23" t="s">
        <v>508</v>
      </c>
      <c r="D136" t="s">
        <v>509</v>
      </c>
      <c r="E136" t="s">
        <v>510</v>
      </c>
      <c r="F136" s="15">
        <v>-1014</v>
      </c>
      <c r="G136" t="s">
        <v>34</v>
      </c>
      <c r="H136" t="s">
        <v>100</v>
      </c>
      <c r="I136" t="s">
        <v>57</v>
      </c>
      <c r="J136">
        <f>VLOOKUP(B136,自助退!B:F,5,FALSE)</f>
        <v>1014</v>
      </c>
      <c r="K136" t="str">
        <f t="shared" si="2"/>
        <v/>
      </c>
      <c r="L136">
        <f>VLOOKUP(C136,招行退!V:AA,6,FALSE)</f>
        <v>1014</v>
      </c>
      <c r="M136" t="str">
        <f>VLOOKUP(C136,招行退!V:AA,5,FALSE)</f>
        <v>P</v>
      </c>
    </row>
    <row r="137" spans="1:13" ht="14.25" hidden="1">
      <c r="A137" s="17">
        <v>42895.372372685182</v>
      </c>
      <c r="B137" s="37">
        <v>109668</v>
      </c>
      <c r="C137" s="23" t="s">
        <v>511</v>
      </c>
      <c r="D137" t="s">
        <v>512</v>
      </c>
      <c r="E137" t="s">
        <v>513</v>
      </c>
      <c r="F137" s="15">
        <v>-779</v>
      </c>
      <c r="G137" t="s">
        <v>34</v>
      </c>
      <c r="H137" t="s">
        <v>71</v>
      </c>
      <c r="I137" t="s">
        <v>57</v>
      </c>
      <c r="J137">
        <f>VLOOKUP(B137,自助退!B:F,5,FALSE)</f>
        <v>779</v>
      </c>
      <c r="K137" t="str">
        <f t="shared" si="2"/>
        <v/>
      </c>
      <c r="L137">
        <f>VLOOKUP(C137,招行退!V:AA,6,FALSE)</f>
        <v>779</v>
      </c>
      <c r="M137" t="str">
        <f>VLOOKUP(C137,招行退!V:AA,5,FALSE)</f>
        <v>P</v>
      </c>
    </row>
    <row r="138" spans="1:13" ht="14.25" hidden="1">
      <c r="A138" s="17">
        <v>42895.373773148145</v>
      </c>
      <c r="B138" s="37">
        <v>109778</v>
      </c>
      <c r="C138" s="23" t="s">
        <v>514</v>
      </c>
      <c r="D138" t="s">
        <v>515</v>
      </c>
      <c r="E138" t="s">
        <v>516</v>
      </c>
      <c r="F138" s="15">
        <v>-7900</v>
      </c>
      <c r="G138" t="s">
        <v>34</v>
      </c>
      <c r="H138" t="s">
        <v>113</v>
      </c>
      <c r="I138" t="s">
        <v>57</v>
      </c>
      <c r="J138">
        <f>VLOOKUP(B138,自助退!B:F,5,FALSE)</f>
        <v>7900</v>
      </c>
      <c r="K138" t="str">
        <f t="shared" si="2"/>
        <v/>
      </c>
      <c r="L138">
        <f>VLOOKUP(C138,招行退!V:AA,6,FALSE)</f>
        <v>7900</v>
      </c>
      <c r="M138" t="str">
        <f>VLOOKUP(C138,招行退!V:AA,5,FALSE)</f>
        <v>P</v>
      </c>
    </row>
    <row r="139" spans="1:13" ht="14.25" hidden="1">
      <c r="A139" s="17">
        <v>42895.376574074071</v>
      </c>
      <c r="B139" s="37">
        <v>109990</v>
      </c>
      <c r="C139" s="23" t="s">
        <v>517</v>
      </c>
      <c r="D139" t="s">
        <v>518</v>
      </c>
      <c r="E139" t="s">
        <v>519</v>
      </c>
      <c r="F139" s="15">
        <v>-1782</v>
      </c>
      <c r="G139" t="s">
        <v>34</v>
      </c>
      <c r="H139" t="s">
        <v>97</v>
      </c>
      <c r="I139" t="s">
        <v>57</v>
      </c>
      <c r="J139">
        <f>VLOOKUP(B139,自助退!B:F,5,FALSE)</f>
        <v>1782</v>
      </c>
      <c r="K139" t="str">
        <f t="shared" si="2"/>
        <v/>
      </c>
      <c r="L139">
        <f>VLOOKUP(C139,招行退!V:AA,6,FALSE)</f>
        <v>1782</v>
      </c>
      <c r="M139" t="str">
        <f>VLOOKUP(C139,招行退!V:AA,5,FALSE)</f>
        <v>P</v>
      </c>
    </row>
    <row r="140" spans="1:13" ht="14.25" hidden="1">
      <c r="A140" s="17">
        <v>42895.385555555556</v>
      </c>
      <c r="B140" s="37">
        <v>110640</v>
      </c>
      <c r="C140" s="23" t="s">
        <v>520</v>
      </c>
      <c r="D140" t="s">
        <v>521</v>
      </c>
      <c r="E140" t="s">
        <v>522</v>
      </c>
      <c r="F140" s="15">
        <v>-280</v>
      </c>
      <c r="G140" t="s">
        <v>34</v>
      </c>
      <c r="H140" t="s">
        <v>97</v>
      </c>
      <c r="I140" t="s">
        <v>57</v>
      </c>
      <c r="J140">
        <f>VLOOKUP(B140,自助退!B:F,5,FALSE)</f>
        <v>280</v>
      </c>
      <c r="K140" t="str">
        <f t="shared" si="2"/>
        <v/>
      </c>
      <c r="L140">
        <f>VLOOKUP(C140,招行退!V:AA,6,FALSE)</f>
        <v>280</v>
      </c>
      <c r="M140" t="str">
        <f>VLOOKUP(C140,招行退!V:AA,5,FALSE)</f>
        <v>P</v>
      </c>
    </row>
    <row r="141" spans="1:13" ht="14.25" hidden="1">
      <c r="A141" s="17">
        <v>42895.409004629626</v>
      </c>
      <c r="B141" s="37">
        <v>112499</v>
      </c>
      <c r="C141" s="23" t="s">
        <v>523</v>
      </c>
      <c r="D141" t="s">
        <v>524</v>
      </c>
      <c r="E141" t="s">
        <v>525</v>
      </c>
      <c r="F141" s="15">
        <v>-1000</v>
      </c>
      <c r="G141" t="s">
        <v>34</v>
      </c>
      <c r="H141" t="s">
        <v>100</v>
      </c>
      <c r="I141" t="s">
        <v>57</v>
      </c>
      <c r="J141">
        <f>VLOOKUP(B141,自助退!B:F,5,FALSE)</f>
        <v>1000</v>
      </c>
      <c r="K141" t="str">
        <f t="shared" si="2"/>
        <v/>
      </c>
      <c r="L141">
        <f>VLOOKUP(C141,招行退!V:AA,6,FALSE)</f>
        <v>1000</v>
      </c>
      <c r="M141" t="str">
        <f>VLOOKUP(C141,招行退!V:AA,5,FALSE)</f>
        <v>P</v>
      </c>
    </row>
    <row r="142" spans="1:13" ht="14.25" hidden="1">
      <c r="A142" s="17">
        <v>42895.433900462966</v>
      </c>
      <c r="B142" s="37">
        <v>114349</v>
      </c>
      <c r="C142" s="23" t="s">
        <v>526</v>
      </c>
      <c r="D142" t="s">
        <v>527</v>
      </c>
      <c r="E142" t="s">
        <v>528</v>
      </c>
      <c r="F142" s="15">
        <v>-990</v>
      </c>
      <c r="G142" t="s">
        <v>34</v>
      </c>
      <c r="H142" t="s">
        <v>108</v>
      </c>
      <c r="I142" t="s">
        <v>57</v>
      </c>
      <c r="J142">
        <f>VLOOKUP(B142,自助退!B:F,5,FALSE)</f>
        <v>990</v>
      </c>
      <c r="K142" t="str">
        <f t="shared" si="2"/>
        <v/>
      </c>
      <c r="L142">
        <f>VLOOKUP(C142,招行退!V:AA,6,FALSE)</f>
        <v>990</v>
      </c>
      <c r="M142" t="str">
        <f>VLOOKUP(C142,招行退!V:AA,5,FALSE)</f>
        <v>P</v>
      </c>
    </row>
    <row r="143" spans="1:13" ht="14.25" hidden="1">
      <c r="A143" s="17">
        <v>42895.434629629628</v>
      </c>
      <c r="B143" s="37">
        <v>114415</v>
      </c>
      <c r="C143" s="23" t="s">
        <v>529</v>
      </c>
      <c r="D143" t="s">
        <v>530</v>
      </c>
      <c r="E143" t="s">
        <v>531</v>
      </c>
      <c r="F143" s="15">
        <v>-1600</v>
      </c>
      <c r="G143" t="s">
        <v>34</v>
      </c>
      <c r="H143" t="s">
        <v>115</v>
      </c>
      <c r="I143" t="s">
        <v>57</v>
      </c>
      <c r="J143">
        <f>VLOOKUP(B143,自助退!B:F,5,FALSE)</f>
        <v>1600</v>
      </c>
      <c r="K143" t="str">
        <f t="shared" si="2"/>
        <v/>
      </c>
      <c r="L143">
        <f>VLOOKUP(C143,招行退!V:AA,6,FALSE)</f>
        <v>1600</v>
      </c>
      <c r="M143" t="str">
        <f>VLOOKUP(C143,招行退!V:AA,5,FALSE)</f>
        <v>P</v>
      </c>
    </row>
    <row r="144" spans="1:13" ht="14.25" hidden="1">
      <c r="A144" s="17">
        <v>42895.463229166664</v>
      </c>
      <c r="B144" s="37">
        <v>116241</v>
      </c>
      <c r="C144" s="23" t="s">
        <v>532</v>
      </c>
      <c r="D144" t="s">
        <v>533</v>
      </c>
      <c r="E144" t="s">
        <v>534</v>
      </c>
      <c r="F144" s="15">
        <v>-1800</v>
      </c>
      <c r="G144" t="s">
        <v>34</v>
      </c>
      <c r="H144" t="s">
        <v>91</v>
      </c>
      <c r="I144" t="s">
        <v>57</v>
      </c>
      <c r="J144">
        <f>VLOOKUP(B144,自助退!B:F,5,FALSE)</f>
        <v>1800</v>
      </c>
      <c r="K144" t="str">
        <f t="shared" si="2"/>
        <v/>
      </c>
      <c r="L144">
        <f>VLOOKUP(C144,招行退!V:AA,6,FALSE)</f>
        <v>1800</v>
      </c>
      <c r="M144" t="str">
        <f>VLOOKUP(C144,招行退!V:AA,5,FALSE)</f>
        <v>P</v>
      </c>
    </row>
    <row r="145" spans="1:13" ht="14.25" hidden="1">
      <c r="A145" s="17">
        <v>42895.463854166665</v>
      </c>
      <c r="B145" s="37">
        <v>116270</v>
      </c>
      <c r="C145" s="23" t="s">
        <v>535</v>
      </c>
      <c r="D145" t="s">
        <v>536</v>
      </c>
      <c r="E145" t="s">
        <v>537</v>
      </c>
      <c r="F145" s="15">
        <v>-115</v>
      </c>
      <c r="G145" t="s">
        <v>34</v>
      </c>
      <c r="H145" t="s">
        <v>104</v>
      </c>
      <c r="I145" t="s">
        <v>57</v>
      </c>
      <c r="J145">
        <f>VLOOKUP(B145,自助退!B:F,5,FALSE)</f>
        <v>115</v>
      </c>
      <c r="K145" t="str">
        <f t="shared" si="2"/>
        <v/>
      </c>
      <c r="L145">
        <f>VLOOKUP(C145,招行退!V:AA,6,FALSE)</f>
        <v>115</v>
      </c>
      <c r="M145" t="str">
        <f>VLOOKUP(C145,招行退!V:AA,5,FALSE)</f>
        <v>P</v>
      </c>
    </row>
    <row r="146" spans="1:13" ht="14.25" hidden="1">
      <c r="A146" s="17">
        <v>42895.482627314814</v>
      </c>
      <c r="B146" s="37">
        <v>117382</v>
      </c>
      <c r="C146" s="23" t="s">
        <v>538</v>
      </c>
      <c r="D146" t="s">
        <v>539</v>
      </c>
      <c r="E146" t="s">
        <v>540</v>
      </c>
      <c r="F146" s="15">
        <v>-300</v>
      </c>
      <c r="G146" t="s">
        <v>34</v>
      </c>
      <c r="H146" t="s">
        <v>69</v>
      </c>
      <c r="I146" t="s">
        <v>57</v>
      </c>
      <c r="J146">
        <f>VLOOKUP(B146,自助退!B:F,5,FALSE)</f>
        <v>300</v>
      </c>
      <c r="K146" t="str">
        <f t="shared" si="2"/>
        <v/>
      </c>
      <c r="L146">
        <f>VLOOKUP(C146,招行退!V:AA,6,FALSE)</f>
        <v>300</v>
      </c>
      <c r="M146" t="str">
        <f>VLOOKUP(C146,招行退!V:AA,5,FALSE)</f>
        <v>P</v>
      </c>
    </row>
    <row r="147" spans="1:13" ht="14.25" hidden="1">
      <c r="A147" s="17">
        <v>42895.487523148149</v>
      </c>
      <c r="B147" s="37">
        <v>117588</v>
      </c>
      <c r="C147" s="23" t="s">
        <v>541</v>
      </c>
      <c r="D147" t="s">
        <v>328</v>
      </c>
      <c r="E147" t="s">
        <v>329</v>
      </c>
      <c r="F147" s="15">
        <v>-500</v>
      </c>
      <c r="G147" t="s">
        <v>34</v>
      </c>
      <c r="H147" t="s">
        <v>103</v>
      </c>
      <c r="I147" t="s">
        <v>57</v>
      </c>
      <c r="J147">
        <f>VLOOKUP(B147,自助退!B:F,5,FALSE)</f>
        <v>500</v>
      </c>
      <c r="K147" t="str">
        <f t="shared" si="2"/>
        <v/>
      </c>
      <c r="L147">
        <f>VLOOKUP(C147,招行退!V:AA,6,FALSE)</f>
        <v>500</v>
      </c>
      <c r="M147" t="str">
        <f>VLOOKUP(C147,招行退!V:AA,5,FALSE)</f>
        <v>P</v>
      </c>
    </row>
    <row r="148" spans="1:13" ht="14.25" hidden="1">
      <c r="A148" s="17">
        <v>42895.494375000002</v>
      </c>
      <c r="B148" s="37">
        <v>117895</v>
      </c>
      <c r="C148" s="23" t="s">
        <v>542</v>
      </c>
      <c r="D148" t="s">
        <v>543</v>
      </c>
      <c r="E148" t="s">
        <v>544</v>
      </c>
      <c r="F148" s="15">
        <v>-203</v>
      </c>
      <c r="G148" t="s">
        <v>34</v>
      </c>
      <c r="H148" t="s">
        <v>114</v>
      </c>
      <c r="I148" t="s">
        <v>57</v>
      </c>
      <c r="J148">
        <f>VLOOKUP(B148,自助退!B:F,5,FALSE)</f>
        <v>203</v>
      </c>
      <c r="K148" t="str">
        <f t="shared" si="2"/>
        <v/>
      </c>
      <c r="L148">
        <f>VLOOKUP(C148,招行退!V:AA,6,FALSE)</f>
        <v>203</v>
      </c>
      <c r="M148" t="str">
        <f>VLOOKUP(C148,招行退!V:AA,5,FALSE)</f>
        <v>P</v>
      </c>
    </row>
    <row r="149" spans="1:13" ht="14.25" hidden="1">
      <c r="A149" s="17">
        <v>42895.495439814818</v>
      </c>
      <c r="B149" s="37">
        <v>117940</v>
      </c>
      <c r="C149" s="23" t="s">
        <v>545</v>
      </c>
      <c r="D149" t="s">
        <v>546</v>
      </c>
      <c r="E149" t="s">
        <v>547</v>
      </c>
      <c r="F149" s="15">
        <v>-94</v>
      </c>
      <c r="G149" t="s">
        <v>34</v>
      </c>
      <c r="H149" t="s">
        <v>108</v>
      </c>
      <c r="I149" t="s">
        <v>57</v>
      </c>
      <c r="J149">
        <f>VLOOKUP(B149,自助退!B:F,5,FALSE)</f>
        <v>94</v>
      </c>
      <c r="K149" t="str">
        <f t="shared" si="2"/>
        <v/>
      </c>
      <c r="L149">
        <f>VLOOKUP(C149,招行退!V:AA,6,FALSE)</f>
        <v>94</v>
      </c>
      <c r="M149" t="str">
        <f>VLOOKUP(C149,招行退!V:AA,5,FALSE)</f>
        <v>P</v>
      </c>
    </row>
    <row r="150" spans="1:13" ht="14.25" hidden="1">
      <c r="A150" s="17">
        <v>42895.502384259256</v>
      </c>
      <c r="B150" s="37">
        <v>118148</v>
      </c>
      <c r="C150" s="23" t="s">
        <v>548</v>
      </c>
      <c r="D150" t="s">
        <v>549</v>
      </c>
      <c r="E150" t="s">
        <v>550</v>
      </c>
      <c r="F150" s="15">
        <v>-155</v>
      </c>
      <c r="G150" t="s">
        <v>34</v>
      </c>
      <c r="H150" t="s">
        <v>101</v>
      </c>
      <c r="I150" t="s">
        <v>57</v>
      </c>
      <c r="J150">
        <f>VLOOKUP(B150,自助退!B:F,5,FALSE)</f>
        <v>155</v>
      </c>
      <c r="K150" t="str">
        <f t="shared" si="2"/>
        <v/>
      </c>
      <c r="L150">
        <f>VLOOKUP(C150,招行退!V:AA,6,FALSE)</f>
        <v>155</v>
      </c>
      <c r="M150" t="str">
        <f>VLOOKUP(C150,招行退!V:AA,5,FALSE)</f>
        <v>P</v>
      </c>
    </row>
    <row r="151" spans="1:13" ht="14.25">
      <c r="A151" s="17">
        <v>42895.504606481481</v>
      </c>
      <c r="B151" s="37">
        <v>118195</v>
      </c>
      <c r="C151" s="23" t="s">
        <v>551</v>
      </c>
      <c r="D151" t="s">
        <v>552</v>
      </c>
      <c r="E151" t="s">
        <v>553</v>
      </c>
      <c r="F151" s="15">
        <v>-1300</v>
      </c>
      <c r="G151" t="s">
        <v>34</v>
      </c>
      <c r="H151" t="s">
        <v>88</v>
      </c>
      <c r="I151" t="s">
        <v>57</v>
      </c>
      <c r="J151">
        <f>VLOOKUP(B151,自助退!B:F,5,FALSE)</f>
        <v>1300</v>
      </c>
      <c r="K151" t="str">
        <f t="shared" si="2"/>
        <v/>
      </c>
      <c r="L151">
        <f>VLOOKUP(C151,招行退!V:AA,6,FALSE)</f>
        <v>1300</v>
      </c>
      <c r="M151" t="str">
        <f>VLOOKUP(C151,招行退!V:AA,5,FALSE)</f>
        <v>R</v>
      </c>
    </row>
    <row r="152" spans="1:13" ht="14.25">
      <c r="A152" s="17">
        <v>42895.513773148145</v>
      </c>
      <c r="B152" s="37">
        <v>118340</v>
      </c>
      <c r="C152" s="23" t="s">
        <v>554</v>
      </c>
      <c r="D152" t="s">
        <v>555</v>
      </c>
      <c r="E152" t="s">
        <v>556</v>
      </c>
      <c r="F152" s="15">
        <v>-496</v>
      </c>
      <c r="G152" t="s">
        <v>34</v>
      </c>
      <c r="H152" t="s">
        <v>87</v>
      </c>
      <c r="I152" t="s">
        <v>57</v>
      </c>
      <c r="J152">
        <f>VLOOKUP(B152,自助退!B:F,5,FALSE)</f>
        <v>496</v>
      </c>
      <c r="K152" t="str">
        <f t="shared" si="2"/>
        <v/>
      </c>
      <c r="L152">
        <f>VLOOKUP(C152,招行退!V:AA,6,FALSE)</f>
        <v>496</v>
      </c>
      <c r="M152" t="str">
        <f>VLOOKUP(C152,招行退!V:AA,5,FALSE)</f>
        <v>R</v>
      </c>
    </row>
    <row r="153" spans="1:13" ht="14.25" hidden="1">
      <c r="A153" s="17">
        <v>42895.539803240739</v>
      </c>
      <c r="B153" s="37">
        <v>118548</v>
      </c>
      <c r="C153" s="23" t="s">
        <v>557</v>
      </c>
      <c r="D153" t="s">
        <v>558</v>
      </c>
      <c r="E153" t="s">
        <v>559</v>
      </c>
      <c r="F153" s="15">
        <v>-447</v>
      </c>
      <c r="G153" t="s">
        <v>34</v>
      </c>
      <c r="H153" t="s">
        <v>105</v>
      </c>
      <c r="I153" t="s">
        <v>57</v>
      </c>
      <c r="J153">
        <f>VLOOKUP(B153,自助退!B:F,5,FALSE)</f>
        <v>447</v>
      </c>
      <c r="K153" t="str">
        <f t="shared" si="2"/>
        <v/>
      </c>
      <c r="L153">
        <f>VLOOKUP(C153,招行退!V:AA,6,FALSE)</f>
        <v>447</v>
      </c>
      <c r="M153" t="str">
        <f>VLOOKUP(C153,招行退!V:AA,5,FALSE)</f>
        <v>P</v>
      </c>
    </row>
    <row r="154" spans="1:13" ht="14.25" hidden="1">
      <c r="A154" s="17">
        <v>42895.555821759262</v>
      </c>
      <c r="B154" s="37">
        <v>118662</v>
      </c>
      <c r="C154" s="23" t="s">
        <v>560</v>
      </c>
      <c r="D154" t="s">
        <v>561</v>
      </c>
      <c r="E154" t="s">
        <v>562</v>
      </c>
      <c r="F154" s="15">
        <v>-1</v>
      </c>
      <c r="G154" t="s">
        <v>34</v>
      </c>
      <c r="H154" t="s">
        <v>88</v>
      </c>
      <c r="I154" t="s">
        <v>57</v>
      </c>
      <c r="J154">
        <f>VLOOKUP(B154,自助退!B:F,5,FALSE)</f>
        <v>1</v>
      </c>
      <c r="K154" t="str">
        <f t="shared" si="2"/>
        <v/>
      </c>
      <c r="L154">
        <f>VLOOKUP(C154,招行退!V:AA,6,FALSE)</f>
        <v>1</v>
      </c>
      <c r="M154" t="str">
        <f>VLOOKUP(C154,招行退!V:AA,5,FALSE)</f>
        <v>P</v>
      </c>
    </row>
    <row r="155" spans="1:13" ht="14.25" hidden="1">
      <c r="A155" s="17">
        <v>42895.562685185185</v>
      </c>
      <c r="B155" s="37">
        <v>118729</v>
      </c>
      <c r="C155" s="23" t="s">
        <v>563</v>
      </c>
      <c r="D155" t="s">
        <v>564</v>
      </c>
      <c r="E155" t="s">
        <v>565</v>
      </c>
      <c r="F155" s="15">
        <v>-13</v>
      </c>
      <c r="G155" t="s">
        <v>34</v>
      </c>
      <c r="H155" t="s">
        <v>98</v>
      </c>
      <c r="I155" t="s">
        <v>57</v>
      </c>
      <c r="J155">
        <f>VLOOKUP(B155,自助退!B:F,5,FALSE)</f>
        <v>13</v>
      </c>
      <c r="K155" t="str">
        <f t="shared" si="2"/>
        <v/>
      </c>
      <c r="L155">
        <f>VLOOKUP(C155,招行退!V:AA,6,FALSE)</f>
        <v>13</v>
      </c>
      <c r="M155" t="str">
        <f>VLOOKUP(C155,招行退!V:AA,5,FALSE)</f>
        <v>P</v>
      </c>
    </row>
    <row r="156" spans="1:13" ht="14.25" hidden="1">
      <c r="A156" s="17">
        <v>42895.563356481478</v>
      </c>
      <c r="B156" s="37">
        <v>118736</v>
      </c>
      <c r="C156" s="23" t="s">
        <v>566</v>
      </c>
      <c r="D156" t="s">
        <v>567</v>
      </c>
      <c r="E156" t="s">
        <v>568</v>
      </c>
      <c r="F156" s="15">
        <v>-23</v>
      </c>
      <c r="G156" t="s">
        <v>34</v>
      </c>
      <c r="H156" t="s">
        <v>98</v>
      </c>
      <c r="I156" t="s">
        <v>57</v>
      </c>
      <c r="J156">
        <f>VLOOKUP(B156,自助退!B:F,5,FALSE)</f>
        <v>23</v>
      </c>
      <c r="K156" t="str">
        <f t="shared" si="2"/>
        <v/>
      </c>
      <c r="L156">
        <f>VLOOKUP(C156,招行退!V:AA,6,FALSE)</f>
        <v>23</v>
      </c>
      <c r="M156" t="str">
        <f>VLOOKUP(C156,招行退!V:AA,5,FALSE)</f>
        <v>P</v>
      </c>
    </row>
    <row r="157" spans="1:13" ht="14.25" hidden="1">
      <c r="A157" s="17">
        <v>42895.604710648149</v>
      </c>
      <c r="B157" s="37">
        <v>119822</v>
      </c>
      <c r="C157" s="23" t="s">
        <v>569</v>
      </c>
      <c r="D157" t="s">
        <v>570</v>
      </c>
      <c r="E157" t="s">
        <v>571</v>
      </c>
      <c r="F157" s="15">
        <v>-800</v>
      </c>
      <c r="G157" t="s">
        <v>34</v>
      </c>
      <c r="H157" t="s">
        <v>90</v>
      </c>
      <c r="I157" t="s">
        <v>57</v>
      </c>
      <c r="J157">
        <f>VLOOKUP(B157,自助退!B:F,5,FALSE)</f>
        <v>800</v>
      </c>
      <c r="K157" t="str">
        <f t="shared" si="2"/>
        <v/>
      </c>
      <c r="L157">
        <f>VLOOKUP(C157,招行退!V:AA,6,FALSE)</f>
        <v>800</v>
      </c>
      <c r="M157" t="str">
        <f>VLOOKUP(C157,招行退!V:AA,5,FALSE)</f>
        <v>P</v>
      </c>
    </row>
    <row r="158" spans="1:13" s="52" customFormat="1" ht="14.25">
      <c r="A158" s="49">
        <v>42895.605416666665</v>
      </c>
      <c r="B158" s="50">
        <v>119855</v>
      </c>
      <c r="C158" s="51" t="s">
        <v>572</v>
      </c>
      <c r="D158" s="52" t="s">
        <v>573</v>
      </c>
      <c r="E158" s="53" t="s">
        <v>2017</v>
      </c>
      <c r="F158" s="54">
        <v>-889</v>
      </c>
      <c r="G158" s="52" t="s">
        <v>34</v>
      </c>
      <c r="H158" s="52" t="s">
        <v>92</v>
      </c>
      <c r="I158" s="52" t="s">
        <v>57</v>
      </c>
      <c r="J158" s="52">
        <f>VLOOKUP(B158,自助退!B:F,5,FALSE)</f>
        <v>889</v>
      </c>
      <c r="K158" s="52" t="str">
        <f t="shared" si="2"/>
        <v/>
      </c>
      <c r="L158" s="52">
        <f>VLOOKUP(C158,招行退!V:AA,6,FALSE)</f>
        <v>889</v>
      </c>
      <c r="M158" s="52" t="str">
        <f>VLOOKUP(C158,招行退!V:AA,5,FALSE)</f>
        <v>R</v>
      </c>
    </row>
    <row r="159" spans="1:13" ht="14.25" hidden="1">
      <c r="A159" s="17">
        <v>42895.608067129629</v>
      </c>
      <c r="B159" s="37">
        <v>120000</v>
      </c>
      <c r="C159" s="23" t="s">
        <v>575</v>
      </c>
      <c r="D159" t="s">
        <v>576</v>
      </c>
      <c r="E159" t="s">
        <v>577</v>
      </c>
      <c r="F159" s="15">
        <v>-844</v>
      </c>
      <c r="G159" t="s">
        <v>34</v>
      </c>
      <c r="H159" t="s">
        <v>90</v>
      </c>
      <c r="I159" t="s">
        <v>57</v>
      </c>
      <c r="J159">
        <f>VLOOKUP(B159,自助退!B:F,5,FALSE)</f>
        <v>844</v>
      </c>
      <c r="K159" t="str">
        <f t="shared" si="2"/>
        <v/>
      </c>
      <c r="L159">
        <f>VLOOKUP(C159,招行退!V:AA,6,FALSE)</f>
        <v>844</v>
      </c>
      <c r="M159" t="str">
        <f>VLOOKUP(C159,招行退!V:AA,5,FALSE)</f>
        <v>P</v>
      </c>
    </row>
    <row r="160" spans="1:13" ht="14.25" hidden="1">
      <c r="A160" s="17">
        <v>42895.611817129633</v>
      </c>
      <c r="B160" s="37">
        <v>120199</v>
      </c>
      <c r="C160" s="23" t="s">
        <v>578</v>
      </c>
      <c r="D160" t="s">
        <v>579</v>
      </c>
      <c r="E160" t="s">
        <v>580</v>
      </c>
      <c r="F160" s="15">
        <v>-370</v>
      </c>
      <c r="G160" t="s">
        <v>34</v>
      </c>
      <c r="H160" t="s">
        <v>94</v>
      </c>
      <c r="I160" t="s">
        <v>57</v>
      </c>
      <c r="J160">
        <f>VLOOKUP(B160,自助退!B:F,5,FALSE)</f>
        <v>370</v>
      </c>
      <c r="K160" t="str">
        <f t="shared" si="2"/>
        <v/>
      </c>
      <c r="L160">
        <f>VLOOKUP(C160,招行退!V:AA,6,FALSE)</f>
        <v>370</v>
      </c>
      <c r="M160" t="str">
        <f>VLOOKUP(C160,招行退!V:AA,5,FALSE)</f>
        <v>P</v>
      </c>
    </row>
    <row r="161" spans="1:13" ht="14.25" hidden="1">
      <c r="A161" s="17">
        <v>42895.612650462965</v>
      </c>
      <c r="B161" s="37">
        <v>120235</v>
      </c>
      <c r="C161" s="23" t="s">
        <v>581</v>
      </c>
      <c r="D161" t="s">
        <v>582</v>
      </c>
      <c r="E161" t="s">
        <v>583</v>
      </c>
      <c r="F161" s="15">
        <v>-800</v>
      </c>
      <c r="G161" t="s">
        <v>34</v>
      </c>
      <c r="H161" t="s">
        <v>94</v>
      </c>
      <c r="I161" t="s">
        <v>57</v>
      </c>
      <c r="J161">
        <f>VLOOKUP(B161,自助退!B:F,5,FALSE)</f>
        <v>800</v>
      </c>
      <c r="K161" t="str">
        <f t="shared" si="2"/>
        <v/>
      </c>
      <c r="L161">
        <f>VLOOKUP(C161,招行退!V:AA,6,FALSE)</f>
        <v>800</v>
      </c>
      <c r="M161" t="str">
        <f>VLOOKUP(C161,招行退!V:AA,5,FALSE)</f>
        <v>P</v>
      </c>
    </row>
    <row r="162" spans="1:13" ht="14.25" hidden="1">
      <c r="A162" s="17">
        <v>42895.624374999999</v>
      </c>
      <c r="B162" s="37">
        <v>120855</v>
      </c>
      <c r="C162" s="23" t="s">
        <v>584</v>
      </c>
      <c r="D162" t="s">
        <v>585</v>
      </c>
      <c r="E162" t="s">
        <v>586</v>
      </c>
      <c r="F162" s="15">
        <v>-152</v>
      </c>
      <c r="G162" t="s">
        <v>34</v>
      </c>
      <c r="H162" t="s">
        <v>95</v>
      </c>
      <c r="I162" t="s">
        <v>57</v>
      </c>
      <c r="J162">
        <f>VLOOKUP(B162,自助退!B:F,5,FALSE)</f>
        <v>152</v>
      </c>
      <c r="K162" t="str">
        <f t="shared" si="2"/>
        <v/>
      </c>
      <c r="L162">
        <f>VLOOKUP(C162,招行退!V:AA,6,FALSE)</f>
        <v>152</v>
      </c>
      <c r="M162" t="str">
        <f>VLOOKUP(C162,招行退!V:AA,5,FALSE)</f>
        <v>P</v>
      </c>
    </row>
    <row r="163" spans="1:13" ht="14.25" hidden="1">
      <c r="A163" s="17">
        <v>42895.644953703704</v>
      </c>
      <c r="B163" s="37">
        <v>121941</v>
      </c>
      <c r="C163" s="23" t="s">
        <v>587</v>
      </c>
      <c r="D163" t="s">
        <v>588</v>
      </c>
      <c r="E163" t="s">
        <v>589</v>
      </c>
      <c r="F163" s="15">
        <v>-20</v>
      </c>
      <c r="G163" t="s">
        <v>34</v>
      </c>
      <c r="H163" t="s">
        <v>98</v>
      </c>
      <c r="I163" t="s">
        <v>57</v>
      </c>
      <c r="J163">
        <f>VLOOKUP(B163,自助退!B:F,5,FALSE)</f>
        <v>20</v>
      </c>
      <c r="K163" t="str">
        <f t="shared" si="2"/>
        <v/>
      </c>
      <c r="L163">
        <f>VLOOKUP(C163,招行退!V:AA,6,FALSE)</f>
        <v>20</v>
      </c>
      <c r="M163" t="str">
        <f>VLOOKUP(C163,招行退!V:AA,5,FALSE)</f>
        <v>P</v>
      </c>
    </row>
    <row r="164" spans="1:13" ht="14.25" hidden="1">
      <c r="A164" s="17">
        <v>42895.646817129629</v>
      </c>
      <c r="B164" s="37">
        <v>122048</v>
      </c>
      <c r="C164" s="23" t="s">
        <v>590</v>
      </c>
      <c r="D164" t="s">
        <v>591</v>
      </c>
      <c r="E164" t="s">
        <v>592</v>
      </c>
      <c r="F164" s="15">
        <v>-32</v>
      </c>
      <c r="G164" t="s">
        <v>34</v>
      </c>
      <c r="H164" t="s">
        <v>116</v>
      </c>
      <c r="I164" t="s">
        <v>57</v>
      </c>
      <c r="J164">
        <f>VLOOKUP(B164,自助退!B:F,5,FALSE)</f>
        <v>32</v>
      </c>
      <c r="K164" t="str">
        <f t="shared" si="2"/>
        <v/>
      </c>
      <c r="L164">
        <f>VLOOKUP(C164,招行退!V:AA,6,FALSE)</f>
        <v>32</v>
      </c>
      <c r="M164" t="str">
        <f>VLOOKUP(C164,招行退!V:AA,5,FALSE)</f>
        <v>P</v>
      </c>
    </row>
    <row r="165" spans="1:13" ht="14.25" hidden="1">
      <c r="A165" s="17">
        <v>42895.64775462963</v>
      </c>
      <c r="B165" s="37">
        <v>122086</v>
      </c>
      <c r="C165" s="23" t="s">
        <v>593</v>
      </c>
      <c r="D165" t="s">
        <v>594</v>
      </c>
      <c r="E165" t="s">
        <v>595</v>
      </c>
      <c r="F165" s="15">
        <v>-44</v>
      </c>
      <c r="G165" t="s">
        <v>34</v>
      </c>
      <c r="H165" t="s">
        <v>51</v>
      </c>
      <c r="I165" t="s">
        <v>57</v>
      </c>
      <c r="J165">
        <f>VLOOKUP(B165,自助退!B:F,5,FALSE)</f>
        <v>44</v>
      </c>
      <c r="K165" t="str">
        <f t="shared" si="2"/>
        <v/>
      </c>
      <c r="L165">
        <f>VLOOKUP(C165,招行退!V:AA,6,FALSE)</f>
        <v>44</v>
      </c>
      <c r="M165" t="str">
        <f>VLOOKUP(C165,招行退!V:AA,5,FALSE)</f>
        <v>P</v>
      </c>
    </row>
    <row r="166" spans="1:13" ht="14.25" hidden="1">
      <c r="A166" s="17">
        <v>42895.650127314817</v>
      </c>
      <c r="B166" s="37">
        <v>122199</v>
      </c>
      <c r="C166" s="23" t="s">
        <v>596</v>
      </c>
      <c r="D166" t="s">
        <v>597</v>
      </c>
      <c r="E166" t="s">
        <v>598</v>
      </c>
      <c r="F166" s="15">
        <v>-569</v>
      </c>
      <c r="G166" t="s">
        <v>34</v>
      </c>
      <c r="H166" t="s">
        <v>94</v>
      </c>
      <c r="I166" t="s">
        <v>57</v>
      </c>
      <c r="J166">
        <f>VLOOKUP(B166,自助退!B:F,5,FALSE)</f>
        <v>569</v>
      </c>
      <c r="K166" t="str">
        <f t="shared" si="2"/>
        <v/>
      </c>
      <c r="L166">
        <f>VLOOKUP(C166,招行退!V:AA,6,FALSE)</f>
        <v>569</v>
      </c>
      <c r="M166" t="str">
        <f>VLOOKUP(C166,招行退!V:AA,5,FALSE)</f>
        <v>P</v>
      </c>
    </row>
    <row r="167" spans="1:13" ht="14.25" hidden="1">
      <c r="A167" s="17">
        <v>42895.650740740741</v>
      </c>
      <c r="B167" s="37">
        <v>122232</v>
      </c>
      <c r="C167" s="23" t="s">
        <v>599</v>
      </c>
      <c r="D167" t="s">
        <v>600</v>
      </c>
      <c r="E167" t="s">
        <v>601</v>
      </c>
      <c r="F167" s="15">
        <v>-811</v>
      </c>
      <c r="G167" t="s">
        <v>34</v>
      </c>
      <c r="H167" t="s">
        <v>94</v>
      </c>
      <c r="I167" t="s">
        <v>57</v>
      </c>
      <c r="J167">
        <f>VLOOKUP(B167,自助退!B:F,5,FALSE)</f>
        <v>811</v>
      </c>
      <c r="K167" t="str">
        <f t="shared" si="2"/>
        <v/>
      </c>
      <c r="L167">
        <f>VLOOKUP(C167,招行退!V:AA,6,FALSE)</f>
        <v>811</v>
      </c>
      <c r="M167" t="str">
        <f>VLOOKUP(C167,招行退!V:AA,5,FALSE)</f>
        <v>P</v>
      </c>
    </row>
    <row r="168" spans="1:13" ht="14.25" hidden="1">
      <c r="A168" s="17">
        <v>42895.660219907404</v>
      </c>
      <c r="B168" s="37">
        <v>122675</v>
      </c>
      <c r="C168" s="23" t="s">
        <v>602</v>
      </c>
      <c r="D168" t="s">
        <v>603</v>
      </c>
      <c r="E168" t="s">
        <v>604</v>
      </c>
      <c r="F168" s="15">
        <v>-459</v>
      </c>
      <c r="G168" t="s">
        <v>34</v>
      </c>
      <c r="H168" t="s">
        <v>112</v>
      </c>
      <c r="I168" t="s">
        <v>57</v>
      </c>
      <c r="J168">
        <f>VLOOKUP(B168,自助退!B:F,5,FALSE)</f>
        <v>459</v>
      </c>
      <c r="K168" t="str">
        <f t="shared" si="2"/>
        <v/>
      </c>
      <c r="L168">
        <f>VLOOKUP(C168,招行退!V:AA,6,FALSE)</f>
        <v>459</v>
      </c>
      <c r="M168" t="str">
        <f>VLOOKUP(C168,招行退!V:AA,5,FALSE)</f>
        <v>P</v>
      </c>
    </row>
    <row r="169" spans="1:13" ht="14.25" hidden="1">
      <c r="A169" s="17">
        <v>42895.681030092594</v>
      </c>
      <c r="B169" s="37">
        <v>123543</v>
      </c>
      <c r="C169" s="23" t="s">
        <v>605</v>
      </c>
      <c r="D169" t="s">
        <v>606</v>
      </c>
      <c r="E169" t="s">
        <v>607</v>
      </c>
      <c r="F169" s="15">
        <v>-400</v>
      </c>
      <c r="G169" t="s">
        <v>34</v>
      </c>
      <c r="H169" t="s">
        <v>112</v>
      </c>
      <c r="I169" t="s">
        <v>57</v>
      </c>
      <c r="J169">
        <f>VLOOKUP(B169,自助退!B:F,5,FALSE)</f>
        <v>400</v>
      </c>
      <c r="K169" t="str">
        <f t="shared" si="2"/>
        <v/>
      </c>
      <c r="L169">
        <f>VLOOKUP(C169,招行退!V:AA,6,FALSE)</f>
        <v>400</v>
      </c>
      <c r="M169" t="str">
        <f>VLOOKUP(C169,招行退!V:AA,5,FALSE)</f>
        <v>P</v>
      </c>
    </row>
    <row r="170" spans="1:13" ht="14.25">
      <c r="A170" s="17">
        <v>42895.705451388887</v>
      </c>
      <c r="B170" s="37">
        <v>124544</v>
      </c>
      <c r="C170" s="23" t="s">
        <v>608</v>
      </c>
      <c r="D170" t="s">
        <v>609</v>
      </c>
      <c r="E170" t="s">
        <v>610</v>
      </c>
      <c r="F170" s="15">
        <v>-1760</v>
      </c>
      <c r="G170" t="s">
        <v>34</v>
      </c>
      <c r="H170" t="s">
        <v>88</v>
      </c>
      <c r="I170" t="s">
        <v>57</v>
      </c>
      <c r="J170">
        <f>VLOOKUP(B170,自助退!B:F,5,FALSE)</f>
        <v>1760</v>
      </c>
      <c r="K170" t="str">
        <f t="shared" si="2"/>
        <v/>
      </c>
      <c r="L170">
        <f>VLOOKUP(C170,招行退!V:AA,6,FALSE)</f>
        <v>1760</v>
      </c>
      <c r="M170" t="str">
        <f>VLOOKUP(C170,招行退!V:AA,5,FALSE)</f>
        <v>R</v>
      </c>
    </row>
    <row r="171" spans="1:13" ht="14.25" hidden="1">
      <c r="A171" s="17">
        <v>42895.707152777781</v>
      </c>
      <c r="B171" s="37">
        <v>124602</v>
      </c>
      <c r="C171" s="23" t="s">
        <v>611</v>
      </c>
      <c r="D171" t="s">
        <v>612</v>
      </c>
      <c r="E171" t="s">
        <v>613</v>
      </c>
      <c r="F171" s="15">
        <v>-603</v>
      </c>
      <c r="G171" t="s">
        <v>34</v>
      </c>
      <c r="H171" t="s">
        <v>94</v>
      </c>
      <c r="I171" t="s">
        <v>57</v>
      </c>
      <c r="J171">
        <f>VLOOKUP(B171,自助退!B:F,5,FALSE)</f>
        <v>603</v>
      </c>
      <c r="K171" t="str">
        <f t="shared" si="2"/>
        <v/>
      </c>
      <c r="L171">
        <f>VLOOKUP(C171,招行退!V:AA,6,FALSE)</f>
        <v>603</v>
      </c>
      <c r="M171" t="str">
        <f>VLOOKUP(C171,招行退!V:AA,5,FALSE)</f>
        <v>P</v>
      </c>
    </row>
    <row r="172" spans="1:13" ht="14.25">
      <c r="A172" s="17">
        <v>42895.711238425924</v>
      </c>
      <c r="B172" s="37">
        <v>124743</v>
      </c>
      <c r="C172" s="23" t="s">
        <v>614</v>
      </c>
      <c r="D172" t="s">
        <v>615</v>
      </c>
      <c r="E172" t="s">
        <v>616</v>
      </c>
      <c r="F172" s="15">
        <v>-800</v>
      </c>
      <c r="G172" t="s">
        <v>34</v>
      </c>
      <c r="H172" t="s">
        <v>116</v>
      </c>
      <c r="I172" t="s">
        <v>57</v>
      </c>
      <c r="J172">
        <f>VLOOKUP(B172,自助退!B:F,5,FALSE)</f>
        <v>800</v>
      </c>
      <c r="K172" t="str">
        <f t="shared" si="2"/>
        <v/>
      </c>
      <c r="L172">
        <f>VLOOKUP(C172,招行退!V:AA,6,FALSE)</f>
        <v>800</v>
      </c>
      <c r="M172" t="str">
        <f>VLOOKUP(C172,招行退!V:AA,5,FALSE)</f>
        <v>R</v>
      </c>
    </row>
    <row r="173" spans="1:13" ht="14.25" hidden="1">
      <c r="A173" s="17">
        <v>42895.711585648147</v>
      </c>
      <c r="B173" s="37">
        <v>124755</v>
      </c>
      <c r="C173" s="23" t="s">
        <v>617</v>
      </c>
      <c r="D173" t="s">
        <v>618</v>
      </c>
      <c r="E173" t="s">
        <v>619</v>
      </c>
      <c r="F173" s="15">
        <v>-411</v>
      </c>
      <c r="G173" t="s">
        <v>34</v>
      </c>
      <c r="H173" t="s">
        <v>88</v>
      </c>
      <c r="I173" t="s">
        <v>57</v>
      </c>
      <c r="J173">
        <f>VLOOKUP(B173,自助退!B:F,5,FALSE)</f>
        <v>411</v>
      </c>
      <c r="K173" t="str">
        <f t="shared" si="2"/>
        <v/>
      </c>
      <c r="L173">
        <f>VLOOKUP(C173,招行退!V:AA,6,FALSE)</f>
        <v>411</v>
      </c>
      <c r="M173" t="str">
        <f>VLOOKUP(C173,招行退!V:AA,5,FALSE)</f>
        <v>P</v>
      </c>
    </row>
    <row r="174" spans="1:13" ht="14.25" hidden="1">
      <c r="A174" s="17">
        <v>42895.730983796297</v>
      </c>
      <c r="B174" s="37">
        <v>125249</v>
      </c>
      <c r="C174" s="23" t="s">
        <v>620</v>
      </c>
      <c r="D174" t="s">
        <v>621</v>
      </c>
      <c r="E174" t="s">
        <v>622</v>
      </c>
      <c r="F174" s="15">
        <v>-1000</v>
      </c>
      <c r="G174" t="s">
        <v>34</v>
      </c>
      <c r="H174" t="s">
        <v>73</v>
      </c>
      <c r="I174" t="s">
        <v>57</v>
      </c>
      <c r="J174">
        <f>VLOOKUP(B174,自助退!B:F,5,FALSE)</f>
        <v>1000</v>
      </c>
      <c r="K174" t="str">
        <f t="shared" si="2"/>
        <v/>
      </c>
      <c r="L174">
        <f>VLOOKUP(C174,招行退!V:AA,6,FALSE)</f>
        <v>1000</v>
      </c>
      <c r="M174" t="str">
        <f>VLOOKUP(C174,招行退!V:AA,5,FALSE)</f>
        <v>P</v>
      </c>
    </row>
    <row r="175" spans="1:13" ht="14.25">
      <c r="A175" s="17">
        <v>42895.737280092595</v>
      </c>
      <c r="B175" s="37">
        <v>125318</v>
      </c>
      <c r="C175" s="23" t="s">
        <v>623</v>
      </c>
      <c r="D175" t="s">
        <v>624</v>
      </c>
      <c r="E175" t="s">
        <v>625</v>
      </c>
      <c r="F175" s="15">
        <v>-833</v>
      </c>
      <c r="G175" t="s">
        <v>34</v>
      </c>
      <c r="H175" t="s">
        <v>98</v>
      </c>
      <c r="I175" t="s">
        <v>57</v>
      </c>
      <c r="J175">
        <f>VLOOKUP(B175,自助退!B:F,5,FALSE)</f>
        <v>833</v>
      </c>
      <c r="K175" t="str">
        <f t="shared" si="2"/>
        <v/>
      </c>
      <c r="L175">
        <f>VLOOKUP(C175,招行退!V:AA,6,FALSE)</f>
        <v>833</v>
      </c>
      <c r="M175" t="str">
        <f>VLOOKUP(C175,招行退!V:AA,5,FALSE)</f>
        <v>R</v>
      </c>
    </row>
    <row r="176" spans="1:13" ht="14.25" hidden="1">
      <c r="A176" s="17">
        <v>42895.763657407406</v>
      </c>
      <c r="B176" s="37">
        <v>125546</v>
      </c>
      <c r="C176" s="23" t="s">
        <v>626</v>
      </c>
      <c r="D176" t="s">
        <v>367</v>
      </c>
      <c r="E176" t="s">
        <v>368</v>
      </c>
      <c r="F176" s="15">
        <v>-600</v>
      </c>
      <c r="G176" t="s">
        <v>34</v>
      </c>
      <c r="H176" t="s">
        <v>90</v>
      </c>
      <c r="I176" t="s">
        <v>57</v>
      </c>
      <c r="J176">
        <f>VLOOKUP(B176,自助退!B:F,5,FALSE)</f>
        <v>600</v>
      </c>
      <c r="K176" t="str">
        <f t="shared" si="2"/>
        <v/>
      </c>
      <c r="L176">
        <f>VLOOKUP(C176,招行退!V:AA,6,FALSE)</f>
        <v>600</v>
      </c>
      <c r="M176" t="str">
        <f>VLOOKUP(C176,招行退!V:AA,5,FALSE)</f>
        <v>P</v>
      </c>
    </row>
    <row r="177" spans="1:13" ht="14.25" hidden="1">
      <c r="A177" s="17">
        <v>42895.883379629631</v>
      </c>
      <c r="B177" s="37">
        <v>125920</v>
      </c>
      <c r="C177" s="23" t="s">
        <v>627</v>
      </c>
      <c r="D177" t="s">
        <v>628</v>
      </c>
      <c r="E177" t="s">
        <v>629</v>
      </c>
      <c r="F177" s="15">
        <v>-454</v>
      </c>
      <c r="G177" t="s">
        <v>34</v>
      </c>
      <c r="H177" t="s">
        <v>91</v>
      </c>
      <c r="I177" t="s">
        <v>57</v>
      </c>
      <c r="J177">
        <f>VLOOKUP(B177,自助退!B:F,5,FALSE)</f>
        <v>454</v>
      </c>
      <c r="K177" t="str">
        <f t="shared" si="2"/>
        <v/>
      </c>
      <c r="L177">
        <f>VLOOKUP(C177,招行退!V:AA,6,FALSE)</f>
        <v>454</v>
      </c>
      <c r="M177" t="str">
        <f>VLOOKUP(C177,招行退!V:AA,5,FALSE)</f>
        <v>P</v>
      </c>
    </row>
    <row r="178" spans="1:13" ht="14.25" hidden="1">
      <c r="A178" s="17">
        <v>42895.952534722222</v>
      </c>
      <c r="B178" s="37">
        <v>126061</v>
      </c>
      <c r="C178" s="23" t="s">
        <v>630</v>
      </c>
      <c r="D178" t="s">
        <v>631</v>
      </c>
      <c r="E178" t="s">
        <v>141</v>
      </c>
      <c r="F178" s="15">
        <v>-100</v>
      </c>
      <c r="G178" t="s">
        <v>34</v>
      </c>
      <c r="H178" t="s">
        <v>68</v>
      </c>
      <c r="I178" t="s">
        <v>57</v>
      </c>
      <c r="J178">
        <f>VLOOKUP(B178,自助退!B:F,5,FALSE)</f>
        <v>100</v>
      </c>
      <c r="K178" t="str">
        <f t="shared" si="2"/>
        <v/>
      </c>
      <c r="L178">
        <f>VLOOKUP(C178,招行退!V:AA,6,FALSE)</f>
        <v>100</v>
      </c>
      <c r="M178" t="str">
        <f>VLOOKUP(C178,招行退!V:AA,5,FALSE)</f>
        <v>P</v>
      </c>
    </row>
    <row r="179" spans="1:13" ht="14.25" hidden="1">
      <c r="A179" s="17">
        <v>42896.111504629633</v>
      </c>
      <c r="B179" s="37">
        <v>126292</v>
      </c>
      <c r="C179" s="23" t="s">
        <v>632</v>
      </c>
      <c r="D179" t="s">
        <v>633</v>
      </c>
      <c r="E179" t="s">
        <v>634</v>
      </c>
      <c r="F179" s="15">
        <v>-7000</v>
      </c>
      <c r="G179" t="s">
        <v>34</v>
      </c>
      <c r="H179" t="s">
        <v>90</v>
      </c>
      <c r="I179" t="s">
        <v>57</v>
      </c>
      <c r="J179">
        <f>VLOOKUP(B179,自助退!B:F,5,FALSE)</f>
        <v>7000</v>
      </c>
      <c r="K179" t="str">
        <f t="shared" si="2"/>
        <v/>
      </c>
      <c r="L179">
        <f>VLOOKUP(C179,招行退!V:AA,6,FALSE)</f>
        <v>7000</v>
      </c>
      <c r="M179" t="str">
        <f>VLOOKUP(C179,招行退!V:AA,5,FALSE)</f>
        <v>P</v>
      </c>
    </row>
    <row r="180" spans="1:13" ht="14.25" hidden="1">
      <c r="A180" s="17">
        <v>42896.344513888886</v>
      </c>
      <c r="B180" s="37">
        <v>127045</v>
      </c>
      <c r="C180" s="23" t="s">
        <v>635</v>
      </c>
      <c r="D180" t="s">
        <v>636</v>
      </c>
      <c r="E180" t="s">
        <v>637</v>
      </c>
      <c r="F180" s="15">
        <v>-606</v>
      </c>
      <c r="G180" t="s">
        <v>34</v>
      </c>
      <c r="H180" t="s">
        <v>101</v>
      </c>
      <c r="I180" t="s">
        <v>57</v>
      </c>
      <c r="J180">
        <f>VLOOKUP(B180,自助退!B:F,5,FALSE)</f>
        <v>606</v>
      </c>
      <c r="K180" t="str">
        <f t="shared" si="2"/>
        <v/>
      </c>
      <c r="L180">
        <f>VLOOKUP(C180,招行退!V:AA,6,FALSE)</f>
        <v>606</v>
      </c>
      <c r="M180" t="str">
        <f>VLOOKUP(C180,招行退!V:AA,5,FALSE)</f>
        <v>P</v>
      </c>
    </row>
    <row r="181" spans="1:13" ht="14.25" hidden="1">
      <c r="A181" s="17">
        <v>42896.366678240738</v>
      </c>
      <c r="B181" s="37">
        <v>127966</v>
      </c>
      <c r="C181" s="23" t="s">
        <v>638</v>
      </c>
      <c r="D181" t="s">
        <v>639</v>
      </c>
      <c r="E181" t="s">
        <v>640</v>
      </c>
      <c r="F181" s="15">
        <v>-2200</v>
      </c>
      <c r="G181" t="s">
        <v>34</v>
      </c>
      <c r="H181" t="s">
        <v>90</v>
      </c>
      <c r="I181" t="s">
        <v>57</v>
      </c>
      <c r="J181">
        <f>VLOOKUP(B181,自助退!B:F,5,FALSE)</f>
        <v>2200</v>
      </c>
      <c r="K181" t="str">
        <f t="shared" si="2"/>
        <v/>
      </c>
      <c r="L181">
        <f>VLOOKUP(C181,招行退!V:AA,6,FALSE)</f>
        <v>2200</v>
      </c>
      <c r="M181" t="str">
        <f>VLOOKUP(C181,招行退!V:AA,5,FALSE)</f>
        <v>P</v>
      </c>
    </row>
    <row r="182" spans="1:13" ht="14.25">
      <c r="A182" s="17">
        <v>42896.369652777779</v>
      </c>
      <c r="B182" s="37">
        <v>128074</v>
      </c>
      <c r="C182" s="23" t="s">
        <v>641</v>
      </c>
      <c r="D182" t="s">
        <v>642</v>
      </c>
      <c r="E182" t="s">
        <v>643</v>
      </c>
      <c r="F182" s="15">
        <v>-600</v>
      </c>
      <c r="G182" t="s">
        <v>34</v>
      </c>
      <c r="H182" t="s">
        <v>98</v>
      </c>
      <c r="I182" t="s">
        <v>57</v>
      </c>
      <c r="J182">
        <f>VLOOKUP(B182,自助退!B:F,5,FALSE)</f>
        <v>600</v>
      </c>
      <c r="K182" t="str">
        <f t="shared" si="2"/>
        <v/>
      </c>
      <c r="L182">
        <f>VLOOKUP(C182,招行退!V:AA,6,FALSE)</f>
        <v>600</v>
      </c>
      <c r="M182" t="str">
        <f>VLOOKUP(C182,招行退!V:AA,5,FALSE)</f>
        <v>R</v>
      </c>
    </row>
    <row r="183" spans="1:13" ht="14.25" hidden="1">
      <c r="A183" s="17">
        <v>42896.373749999999</v>
      </c>
      <c r="B183" s="37">
        <v>128262</v>
      </c>
      <c r="C183" s="23" t="s">
        <v>644</v>
      </c>
      <c r="D183" t="s">
        <v>645</v>
      </c>
      <c r="E183" t="s">
        <v>646</v>
      </c>
      <c r="F183" s="15">
        <v>-240</v>
      </c>
      <c r="G183" t="s">
        <v>34</v>
      </c>
      <c r="H183" t="s">
        <v>115</v>
      </c>
      <c r="I183" t="s">
        <v>57</v>
      </c>
      <c r="J183">
        <f>VLOOKUP(B183,自助退!B:F,5,FALSE)</f>
        <v>240</v>
      </c>
      <c r="K183" t="str">
        <f t="shared" si="2"/>
        <v/>
      </c>
      <c r="L183">
        <f>VLOOKUP(C183,招行退!V:AA,6,FALSE)</f>
        <v>240</v>
      </c>
      <c r="M183" t="str">
        <f>VLOOKUP(C183,招行退!V:AA,5,FALSE)</f>
        <v>P</v>
      </c>
    </row>
    <row r="184" spans="1:13" ht="14.25" hidden="1">
      <c r="A184" s="17">
        <v>42896.38</v>
      </c>
      <c r="B184" s="37">
        <v>128516</v>
      </c>
      <c r="C184" s="23" t="s">
        <v>647</v>
      </c>
      <c r="D184" t="s">
        <v>648</v>
      </c>
      <c r="E184" t="s">
        <v>649</v>
      </c>
      <c r="F184" s="15">
        <v>-3200</v>
      </c>
      <c r="G184" t="s">
        <v>34</v>
      </c>
      <c r="H184" t="s">
        <v>88</v>
      </c>
      <c r="I184" t="s">
        <v>57</v>
      </c>
      <c r="J184">
        <f>VLOOKUP(B184,自助退!B:F,5,FALSE)</f>
        <v>3200</v>
      </c>
      <c r="K184" t="str">
        <f t="shared" si="2"/>
        <v/>
      </c>
      <c r="L184">
        <f>VLOOKUP(C184,招行退!V:AA,6,FALSE)</f>
        <v>3200</v>
      </c>
      <c r="M184" t="str">
        <f>VLOOKUP(C184,招行退!V:AA,5,FALSE)</f>
        <v>P</v>
      </c>
    </row>
    <row r="185" spans="1:13" ht="14.25" hidden="1">
      <c r="A185" s="17">
        <v>42896.387789351851</v>
      </c>
      <c r="B185" s="37">
        <v>128803</v>
      </c>
      <c r="C185" s="23" t="s">
        <v>650</v>
      </c>
      <c r="D185" t="s">
        <v>81</v>
      </c>
      <c r="E185" t="s">
        <v>99</v>
      </c>
      <c r="F185" s="15">
        <v>-10</v>
      </c>
      <c r="G185" t="s">
        <v>34</v>
      </c>
      <c r="H185" t="s">
        <v>85</v>
      </c>
      <c r="I185" t="s">
        <v>57</v>
      </c>
      <c r="J185">
        <f>VLOOKUP(B185,自助退!B:F,5,FALSE)</f>
        <v>10</v>
      </c>
      <c r="K185" t="str">
        <f t="shared" si="2"/>
        <v/>
      </c>
      <c r="L185">
        <f>VLOOKUP(C185,招行退!V:AA,6,FALSE)</f>
        <v>10</v>
      </c>
      <c r="M185" t="str">
        <f>VLOOKUP(C185,招行退!V:AA,5,FALSE)</f>
        <v>P</v>
      </c>
    </row>
    <row r="186" spans="1:13" ht="14.25">
      <c r="A186" s="17">
        <v>42896.391851851855</v>
      </c>
      <c r="B186" s="37">
        <v>128971</v>
      </c>
      <c r="C186" s="23" t="s">
        <v>651</v>
      </c>
      <c r="D186" t="s">
        <v>652</v>
      </c>
      <c r="E186" t="s">
        <v>653</v>
      </c>
      <c r="F186" s="15">
        <v>-5000</v>
      </c>
      <c r="G186" t="s">
        <v>34</v>
      </c>
      <c r="H186" t="s">
        <v>103</v>
      </c>
      <c r="I186" t="s">
        <v>57</v>
      </c>
      <c r="J186">
        <f>VLOOKUP(B186,自助退!B:F,5,FALSE)</f>
        <v>5000</v>
      </c>
      <c r="K186" t="str">
        <f t="shared" si="2"/>
        <v/>
      </c>
      <c r="L186">
        <f>VLOOKUP(C186,招行退!V:AA,6,FALSE)</f>
        <v>5000</v>
      </c>
      <c r="M186" t="str">
        <f>VLOOKUP(C186,招行退!V:AA,5,FALSE)</f>
        <v>R</v>
      </c>
    </row>
    <row r="187" spans="1:13" ht="14.25">
      <c r="A187" s="17">
        <v>42896.418935185182</v>
      </c>
      <c r="B187" s="37">
        <v>130092</v>
      </c>
      <c r="C187" s="23" t="s">
        <v>654</v>
      </c>
      <c r="D187" t="s">
        <v>655</v>
      </c>
      <c r="E187" t="s">
        <v>656</v>
      </c>
      <c r="F187" s="15">
        <v>-1000</v>
      </c>
      <c r="G187" t="s">
        <v>34</v>
      </c>
      <c r="H187" t="s">
        <v>61</v>
      </c>
      <c r="I187" t="s">
        <v>57</v>
      </c>
      <c r="J187">
        <f>VLOOKUP(B187,自助退!B:F,5,FALSE)</f>
        <v>1000</v>
      </c>
      <c r="K187" t="str">
        <f t="shared" si="2"/>
        <v/>
      </c>
      <c r="L187">
        <f>VLOOKUP(C187,招行退!V:AA,6,FALSE)</f>
        <v>1000</v>
      </c>
      <c r="M187" t="str">
        <f>VLOOKUP(C187,招行退!V:AA,5,FALSE)</f>
        <v>R</v>
      </c>
    </row>
    <row r="188" spans="1:13" ht="14.25" hidden="1">
      <c r="A188" s="17">
        <v>42896.421203703707</v>
      </c>
      <c r="B188" s="37">
        <v>130169</v>
      </c>
      <c r="C188" s="23" t="s">
        <v>657</v>
      </c>
      <c r="D188" t="s">
        <v>658</v>
      </c>
      <c r="E188" t="s">
        <v>659</v>
      </c>
      <c r="F188" s="15">
        <v>-523</v>
      </c>
      <c r="G188" t="s">
        <v>34</v>
      </c>
      <c r="H188" t="s">
        <v>66</v>
      </c>
      <c r="I188" t="s">
        <v>57</v>
      </c>
      <c r="J188">
        <f>VLOOKUP(B188,自助退!B:F,5,FALSE)</f>
        <v>523</v>
      </c>
      <c r="K188" t="str">
        <f t="shared" si="2"/>
        <v/>
      </c>
      <c r="L188">
        <f>VLOOKUP(C188,招行退!V:AA,6,FALSE)</f>
        <v>523</v>
      </c>
      <c r="M188" t="str">
        <f>VLOOKUP(C188,招行退!V:AA,5,FALSE)</f>
        <v>P</v>
      </c>
    </row>
    <row r="189" spans="1:13" ht="14.25" hidden="1">
      <c r="A189" s="17">
        <v>42896.421226851853</v>
      </c>
      <c r="B189" s="37">
        <v>130172</v>
      </c>
      <c r="C189" s="23" t="s">
        <v>660</v>
      </c>
      <c r="D189" t="s">
        <v>661</v>
      </c>
      <c r="E189" t="s">
        <v>662</v>
      </c>
      <c r="F189" s="15">
        <v>-1200</v>
      </c>
      <c r="G189" t="s">
        <v>34</v>
      </c>
      <c r="H189" t="s">
        <v>90</v>
      </c>
      <c r="I189" t="s">
        <v>57</v>
      </c>
      <c r="J189">
        <f>VLOOKUP(B189,自助退!B:F,5,FALSE)</f>
        <v>1200</v>
      </c>
      <c r="K189" t="str">
        <f t="shared" si="2"/>
        <v/>
      </c>
      <c r="L189">
        <f>VLOOKUP(C189,招行退!V:AA,6,FALSE)</f>
        <v>1200</v>
      </c>
      <c r="M189" t="str">
        <f>VLOOKUP(C189,招行退!V:AA,5,FALSE)</f>
        <v>P</v>
      </c>
    </row>
    <row r="190" spans="1:13" ht="14.25" hidden="1">
      <c r="A190" s="17">
        <v>42896.441261574073</v>
      </c>
      <c r="B190" s="37">
        <v>130886</v>
      </c>
      <c r="C190" s="23" t="s">
        <v>663</v>
      </c>
      <c r="D190" t="s">
        <v>664</v>
      </c>
      <c r="E190" t="s">
        <v>665</v>
      </c>
      <c r="F190" s="15">
        <v>-481</v>
      </c>
      <c r="G190" t="s">
        <v>34</v>
      </c>
      <c r="H190" t="s">
        <v>114</v>
      </c>
      <c r="I190" t="s">
        <v>57</v>
      </c>
      <c r="J190">
        <f>VLOOKUP(B190,自助退!B:F,5,FALSE)</f>
        <v>481</v>
      </c>
      <c r="K190" t="str">
        <f t="shared" si="2"/>
        <v/>
      </c>
      <c r="L190">
        <f>VLOOKUP(C190,招行退!V:AA,6,FALSE)</f>
        <v>481</v>
      </c>
      <c r="M190" t="str">
        <f>VLOOKUP(C190,招行退!V:AA,5,FALSE)</f>
        <v>P</v>
      </c>
    </row>
    <row r="191" spans="1:13" ht="14.25">
      <c r="A191" s="17">
        <v>42896.453136574077</v>
      </c>
      <c r="B191" s="37">
        <v>131299</v>
      </c>
      <c r="C191" s="23" t="s">
        <v>666</v>
      </c>
      <c r="D191" t="s">
        <v>667</v>
      </c>
      <c r="E191" t="s">
        <v>668</v>
      </c>
      <c r="F191" s="15">
        <v>-500</v>
      </c>
      <c r="G191" t="s">
        <v>34</v>
      </c>
      <c r="H191" t="s">
        <v>95</v>
      </c>
      <c r="I191" t="s">
        <v>57</v>
      </c>
      <c r="J191">
        <f>VLOOKUP(B191,自助退!B:F,5,FALSE)</f>
        <v>500</v>
      </c>
      <c r="K191" t="str">
        <f t="shared" si="2"/>
        <v/>
      </c>
      <c r="L191">
        <f>VLOOKUP(C191,招行退!V:AA,6,FALSE)</f>
        <v>500</v>
      </c>
      <c r="M191" t="str">
        <f>VLOOKUP(C191,招行退!V:AA,5,FALSE)</f>
        <v>R</v>
      </c>
    </row>
    <row r="192" spans="1:13" ht="14.25">
      <c r="A192" s="17">
        <v>42896.453368055554</v>
      </c>
      <c r="B192" s="37">
        <v>131301</v>
      </c>
      <c r="C192" s="23" t="s">
        <v>669</v>
      </c>
      <c r="D192" t="s">
        <v>667</v>
      </c>
      <c r="E192" t="s">
        <v>668</v>
      </c>
      <c r="F192" s="15">
        <v>-500</v>
      </c>
      <c r="G192" t="s">
        <v>34</v>
      </c>
      <c r="H192" t="s">
        <v>95</v>
      </c>
      <c r="I192" t="s">
        <v>57</v>
      </c>
      <c r="J192">
        <f>VLOOKUP(B192,自助退!B:F,5,FALSE)</f>
        <v>500</v>
      </c>
      <c r="K192" t="str">
        <f t="shared" si="2"/>
        <v/>
      </c>
      <c r="L192">
        <f>VLOOKUP(C192,招行退!V:AA,6,FALSE)</f>
        <v>500</v>
      </c>
      <c r="M192" t="str">
        <f>VLOOKUP(C192,招行退!V:AA,5,FALSE)</f>
        <v>R</v>
      </c>
    </row>
    <row r="193" spans="1:13" ht="14.25">
      <c r="A193" s="17">
        <v>42896.45380787037</v>
      </c>
      <c r="B193" s="37">
        <v>131311</v>
      </c>
      <c r="C193" s="23" t="s">
        <v>670</v>
      </c>
      <c r="D193" t="s">
        <v>667</v>
      </c>
      <c r="E193" t="s">
        <v>668</v>
      </c>
      <c r="F193" s="15">
        <v>-700</v>
      </c>
      <c r="G193" t="s">
        <v>34</v>
      </c>
      <c r="H193" t="s">
        <v>95</v>
      </c>
      <c r="I193" t="s">
        <v>57</v>
      </c>
      <c r="J193">
        <f>VLOOKUP(B193,自助退!B:F,5,FALSE)</f>
        <v>700</v>
      </c>
      <c r="K193" t="str">
        <f t="shared" si="2"/>
        <v/>
      </c>
      <c r="L193">
        <f>VLOOKUP(C193,招行退!V:AA,6,FALSE)</f>
        <v>700</v>
      </c>
      <c r="M193" t="str">
        <f>VLOOKUP(C193,招行退!V:AA,5,FALSE)</f>
        <v>R</v>
      </c>
    </row>
    <row r="194" spans="1:13" ht="14.25" hidden="1">
      <c r="A194" s="17">
        <v>42896.494085648148</v>
      </c>
      <c r="B194" s="37">
        <v>132620</v>
      </c>
      <c r="C194" s="23" t="s">
        <v>671</v>
      </c>
      <c r="D194" t="s">
        <v>672</v>
      </c>
      <c r="E194" t="s">
        <v>123</v>
      </c>
      <c r="F194" s="15">
        <v>-1000</v>
      </c>
      <c r="G194" t="s">
        <v>34</v>
      </c>
      <c r="H194" t="s">
        <v>107</v>
      </c>
      <c r="I194" t="s">
        <v>57</v>
      </c>
      <c r="J194">
        <f>VLOOKUP(B194,自助退!B:F,5,FALSE)</f>
        <v>1000</v>
      </c>
      <c r="K194" t="str">
        <f t="shared" si="2"/>
        <v/>
      </c>
      <c r="L194">
        <f>VLOOKUP(C194,招行退!V:AA,6,FALSE)</f>
        <v>1000</v>
      </c>
      <c r="M194" t="str">
        <f>VLOOKUP(C194,招行退!V:AA,5,FALSE)</f>
        <v>P</v>
      </c>
    </row>
    <row r="195" spans="1:13" ht="14.25" hidden="1">
      <c r="A195" s="17">
        <v>42896.496319444443</v>
      </c>
      <c r="B195" s="37">
        <v>132657</v>
      </c>
      <c r="C195" s="23" t="s">
        <v>673</v>
      </c>
      <c r="D195" t="s">
        <v>674</v>
      </c>
      <c r="E195" t="s">
        <v>675</v>
      </c>
      <c r="F195" s="15">
        <v>-236</v>
      </c>
      <c r="G195" t="s">
        <v>34</v>
      </c>
      <c r="H195" t="s">
        <v>114</v>
      </c>
      <c r="I195" t="s">
        <v>57</v>
      </c>
      <c r="J195">
        <f>VLOOKUP(B195,自助退!B:F,5,FALSE)</f>
        <v>236</v>
      </c>
      <c r="K195" t="str">
        <f t="shared" ref="K195:K221" si="3">IF(J195=F195*-1,"",FALSE)</f>
        <v/>
      </c>
      <c r="L195">
        <f>VLOOKUP(C195,招行退!V:AA,6,FALSE)</f>
        <v>236</v>
      </c>
      <c r="M195" t="str">
        <f>VLOOKUP(C195,招行退!V:AA,5,FALSE)</f>
        <v>P</v>
      </c>
    </row>
    <row r="196" spans="1:13" ht="14.25">
      <c r="A196" s="17">
        <v>42896.497210648151</v>
      </c>
      <c r="B196" s="37">
        <v>132673</v>
      </c>
      <c r="C196" s="23" t="s">
        <v>676</v>
      </c>
      <c r="D196" t="s">
        <v>677</v>
      </c>
      <c r="E196" t="s">
        <v>678</v>
      </c>
      <c r="F196" s="15">
        <v>-4000</v>
      </c>
      <c r="G196" t="s">
        <v>34</v>
      </c>
      <c r="H196" t="s">
        <v>91</v>
      </c>
      <c r="I196" t="s">
        <v>57</v>
      </c>
      <c r="J196">
        <f>VLOOKUP(B196,自助退!B:F,5,FALSE)</f>
        <v>4000</v>
      </c>
      <c r="K196" t="str">
        <f t="shared" si="3"/>
        <v/>
      </c>
      <c r="L196">
        <f>VLOOKUP(C196,招行退!V:AA,6,FALSE)</f>
        <v>4000</v>
      </c>
      <c r="M196" t="str">
        <f>VLOOKUP(C196,招行退!V:AA,5,FALSE)</f>
        <v>R</v>
      </c>
    </row>
    <row r="197" spans="1:13" ht="14.25" hidden="1">
      <c r="A197" s="17">
        <v>42896.506666666668</v>
      </c>
      <c r="B197" s="37">
        <v>132784</v>
      </c>
      <c r="C197" s="23" t="s">
        <v>679</v>
      </c>
      <c r="D197" t="s">
        <v>680</v>
      </c>
      <c r="E197" t="s">
        <v>681</v>
      </c>
      <c r="F197" s="15">
        <v>-700</v>
      </c>
      <c r="G197" t="s">
        <v>34</v>
      </c>
      <c r="H197" t="s">
        <v>90</v>
      </c>
      <c r="I197" t="s">
        <v>57</v>
      </c>
      <c r="J197">
        <f>VLOOKUP(B197,自助退!B:F,5,FALSE)</f>
        <v>700</v>
      </c>
      <c r="K197" t="str">
        <f t="shared" si="3"/>
        <v/>
      </c>
      <c r="L197">
        <f>VLOOKUP(C197,招行退!V:AA,6,FALSE)</f>
        <v>700</v>
      </c>
      <c r="M197" t="str">
        <f>VLOOKUP(C197,招行退!V:AA,5,FALSE)</f>
        <v>P</v>
      </c>
    </row>
    <row r="198" spans="1:13" ht="14.25" hidden="1">
      <c r="A198" s="17">
        <v>42896.523090277777</v>
      </c>
      <c r="B198" s="37">
        <v>132939</v>
      </c>
      <c r="C198" s="23" t="s">
        <v>682</v>
      </c>
      <c r="D198" t="s">
        <v>683</v>
      </c>
      <c r="E198" t="s">
        <v>684</v>
      </c>
      <c r="F198" s="15">
        <v>-1268</v>
      </c>
      <c r="G198" t="s">
        <v>34</v>
      </c>
      <c r="H198" t="s">
        <v>84</v>
      </c>
      <c r="I198" t="s">
        <v>57</v>
      </c>
      <c r="J198">
        <f>VLOOKUP(B198,自助退!B:F,5,FALSE)</f>
        <v>1268</v>
      </c>
      <c r="K198" t="str">
        <f t="shared" si="3"/>
        <v/>
      </c>
      <c r="L198">
        <f>VLOOKUP(C198,招行退!V:AA,6,FALSE)</f>
        <v>1268</v>
      </c>
      <c r="M198" t="str">
        <f>VLOOKUP(C198,招行退!V:AA,5,FALSE)</f>
        <v>P</v>
      </c>
    </row>
    <row r="199" spans="1:13" s="52" customFormat="1" ht="14.25">
      <c r="A199" s="49">
        <v>42896.523657407408</v>
      </c>
      <c r="B199" s="50">
        <v>132952</v>
      </c>
      <c r="C199" s="51" t="s">
        <v>685</v>
      </c>
      <c r="D199" s="52" t="s">
        <v>686</v>
      </c>
      <c r="E199" s="53" t="s">
        <v>2018</v>
      </c>
      <c r="F199" s="54">
        <v>-1694</v>
      </c>
      <c r="G199" s="52" t="s">
        <v>34</v>
      </c>
      <c r="H199" s="52" t="s">
        <v>84</v>
      </c>
      <c r="I199" s="52" t="s">
        <v>57</v>
      </c>
      <c r="J199" s="52">
        <f>VLOOKUP(B199,自助退!B:F,5,FALSE)</f>
        <v>1694</v>
      </c>
      <c r="K199" s="52" t="str">
        <f t="shared" si="3"/>
        <v/>
      </c>
      <c r="L199" s="52">
        <f>VLOOKUP(C199,招行退!V:AA,6,FALSE)</f>
        <v>1694</v>
      </c>
      <c r="M199" s="52" t="str">
        <f>VLOOKUP(C199,招行退!V:AA,5,FALSE)</f>
        <v>R</v>
      </c>
    </row>
    <row r="200" spans="1:13" ht="14.25">
      <c r="A200" s="17">
        <v>42896.526493055557</v>
      </c>
      <c r="B200" s="37">
        <v>132973</v>
      </c>
      <c r="C200" s="23" t="s">
        <v>688</v>
      </c>
      <c r="D200" t="s">
        <v>689</v>
      </c>
      <c r="E200" t="s">
        <v>690</v>
      </c>
      <c r="F200" s="15">
        <v>-600</v>
      </c>
      <c r="G200" t="s">
        <v>34</v>
      </c>
      <c r="H200" t="s">
        <v>115</v>
      </c>
      <c r="I200" t="s">
        <v>57</v>
      </c>
      <c r="J200">
        <f>VLOOKUP(B200,自助退!B:F,5,FALSE)</f>
        <v>600</v>
      </c>
      <c r="K200" t="str">
        <f t="shared" si="3"/>
        <v/>
      </c>
      <c r="L200">
        <f>VLOOKUP(C200,招行退!V:AA,6,FALSE)</f>
        <v>600</v>
      </c>
      <c r="M200" t="str">
        <f>VLOOKUP(C200,招行退!V:AA,5,FALSE)</f>
        <v>R</v>
      </c>
    </row>
    <row r="201" spans="1:13" ht="14.25">
      <c r="A201" s="17">
        <v>42896.546041666668</v>
      </c>
      <c r="B201" s="37">
        <v>133088</v>
      </c>
      <c r="C201" s="23" t="s">
        <v>691</v>
      </c>
      <c r="D201" t="s">
        <v>692</v>
      </c>
      <c r="E201" t="s">
        <v>693</v>
      </c>
      <c r="F201" s="15">
        <v>-2000</v>
      </c>
      <c r="G201" t="s">
        <v>34</v>
      </c>
      <c r="H201" t="s">
        <v>107</v>
      </c>
      <c r="I201" t="s">
        <v>57</v>
      </c>
      <c r="J201">
        <f>VLOOKUP(B201,自助退!B:F,5,FALSE)</f>
        <v>2000</v>
      </c>
      <c r="K201" t="str">
        <f t="shared" si="3"/>
        <v/>
      </c>
      <c r="L201">
        <f>VLOOKUP(C201,招行退!V:AA,6,FALSE)</f>
        <v>2000</v>
      </c>
      <c r="M201" t="str">
        <f>VLOOKUP(C201,招行退!V:AA,5,FALSE)</f>
        <v>R</v>
      </c>
    </row>
    <row r="202" spans="1:13" ht="14.25">
      <c r="A202" s="17">
        <v>42896.56994212963</v>
      </c>
      <c r="B202" s="37">
        <v>133230</v>
      </c>
      <c r="C202" s="23" t="s">
        <v>694</v>
      </c>
      <c r="D202" t="s">
        <v>695</v>
      </c>
      <c r="E202" t="s">
        <v>696</v>
      </c>
      <c r="F202" s="15">
        <v>-1556</v>
      </c>
      <c r="G202" t="s">
        <v>34</v>
      </c>
      <c r="H202" t="s">
        <v>102</v>
      </c>
      <c r="I202" t="s">
        <v>57</v>
      </c>
      <c r="J202">
        <f>VLOOKUP(B202,自助退!B:F,5,FALSE)</f>
        <v>1556</v>
      </c>
      <c r="K202" t="str">
        <f t="shared" si="3"/>
        <v/>
      </c>
      <c r="L202">
        <f>VLOOKUP(C202,招行退!V:AA,6,FALSE)</f>
        <v>1556</v>
      </c>
      <c r="M202" t="str">
        <f>VLOOKUP(C202,招行退!V:AA,5,FALSE)</f>
        <v>R</v>
      </c>
    </row>
    <row r="203" spans="1:13" ht="14.25" hidden="1">
      <c r="A203" s="17">
        <v>42896.577175925922</v>
      </c>
      <c r="B203" s="37">
        <v>133276</v>
      </c>
      <c r="C203" s="23" t="s">
        <v>697</v>
      </c>
      <c r="D203" t="s">
        <v>698</v>
      </c>
      <c r="E203" t="s">
        <v>699</v>
      </c>
      <c r="F203" s="15">
        <v>-996</v>
      </c>
      <c r="G203" t="s">
        <v>34</v>
      </c>
      <c r="H203" t="s">
        <v>98</v>
      </c>
      <c r="I203" t="s">
        <v>57</v>
      </c>
      <c r="J203">
        <f>VLOOKUP(B203,自助退!B:F,5,FALSE)</f>
        <v>996</v>
      </c>
      <c r="K203" t="str">
        <f t="shared" si="3"/>
        <v/>
      </c>
      <c r="L203">
        <f>VLOOKUP(C203,招行退!V:AA,6,FALSE)</f>
        <v>996</v>
      </c>
      <c r="M203" t="str">
        <f>VLOOKUP(C203,招行退!V:AA,5,FALSE)</f>
        <v>P</v>
      </c>
    </row>
    <row r="204" spans="1:13" ht="14.25" hidden="1">
      <c r="A204" s="17">
        <v>42896.602986111109</v>
      </c>
      <c r="B204" s="37">
        <v>133559</v>
      </c>
      <c r="C204" s="23" t="s">
        <v>700</v>
      </c>
      <c r="D204" t="s">
        <v>701</v>
      </c>
      <c r="E204" t="s">
        <v>702</v>
      </c>
      <c r="F204" s="15">
        <v>-65</v>
      </c>
      <c r="G204" t="s">
        <v>34</v>
      </c>
      <c r="H204" t="s">
        <v>88</v>
      </c>
      <c r="I204" t="s">
        <v>57</v>
      </c>
      <c r="J204">
        <f>VLOOKUP(B204,自助退!B:F,5,FALSE)</f>
        <v>65</v>
      </c>
      <c r="K204" t="str">
        <f t="shared" si="3"/>
        <v/>
      </c>
      <c r="L204">
        <f>VLOOKUP(C204,招行退!V:AA,6,FALSE)</f>
        <v>65</v>
      </c>
      <c r="M204" t="str">
        <f>VLOOKUP(C204,招行退!V:AA,5,FALSE)</f>
        <v>P</v>
      </c>
    </row>
    <row r="205" spans="1:13" ht="14.25">
      <c r="A205" s="17">
        <v>42896.628796296296</v>
      </c>
      <c r="B205" s="37">
        <v>134010</v>
      </c>
      <c r="C205" s="23" t="s">
        <v>703</v>
      </c>
      <c r="D205" t="s">
        <v>704</v>
      </c>
      <c r="E205" t="s">
        <v>705</v>
      </c>
      <c r="F205" s="15">
        <v>-1000</v>
      </c>
      <c r="G205" t="s">
        <v>34</v>
      </c>
      <c r="H205" t="s">
        <v>85</v>
      </c>
      <c r="I205" t="s">
        <v>57</v>
      </c>
      <c r="J205">
        <f>VLOOKUP(B205,自助退!B:F,5,FALSE)</f>
        <v>1000</v>
      </c>
      <c r="K205" t="str">
        <f t="shared" si="3"/>
        <v/>
      </c>
      <c r="L205">
        <f>VLOOKUP(C205,招行退!V:AA,6,FALSE)</f>
        <v>1000</v>
      </c>
      <c r="M205" t="str">
        <f>VLOOKUP(C205,招行退!V:AA,5,FALSE)</f>
        <v>R</v>
      </c>
    </row>
    <row r="206" spans="1:13" ht="14.25">
      <c r="A206" s="17">
        <v>42896.629259259258</v>
      </c>
      <c r="B206" s="37">
        <v>134020</v>
      </c>
      <c r="C206" s="23" t="s">
        <v>706</v>
      </c>
      <c r="D206" t="s">
        <v>704</v>
      </c>
      <c r="E206" t="s">
        <v>705</v>
      </c>
      <c r="F206" s="15">
        <v>-1000</v>
      </c>
      <c r="G206" t="s">
        <v>34</v>
      </c>
      <c r="H206" t="s">
        <v>85</v>
      </c>
      <c r="I206" t="s">
        <v>57</v>
      </c>
      <c r="J206">
        <f>VLOOKUP(B206,自助退!B:F,5,FALSE)</f>
        <v>1000</v>
      </c>
      <c r="K206" t="str">
        <f t="shared" si="3"/>
        <v/>
      </c>
      <c r="L206">
        <f>VLOOKUP(C206,招行退!V:AA,6,FALSE)</f>
        <v>1000</v>
      </c>
      <c r="M206" t="str">
        <f>VLOOKUP(C206,招行退!V:AA,5,FALSE)</f>
        <v>R</v>
      </c>
    </row>
    <row r="207" spans="1:13" ht="14.25">
      <c r="A207" s="17">
        <v>42896.631192129629</v>
      </c>
      <c r="B207" s="37">
        <v>134063</v>
      </c>
      <c r="C207" s="23" t="s">
        <v>707</v>
      </c>
      <c r="D207" t="s">
        <v>708</v>
      </c>
      <c r="E207" t="s">
        <v>709</v>
      </c>
      <c r="F207" s="15">
        <v>-1000</v>
      </c>
      <c r="G207" t="s">
        <v>34</v>
      </c>
      <c r="H207" t="s">
        <v>85</v>
      </c>
      <c r="I207" t="s">
        <v>57</v>
      </c>
      <c r="J207">
        <f>VLOOKUP(B207,自助退!B:F,5,FALSE)</f>
        <v>1000</v>
      </c>
      <c r="K207" t="str">
        <f t="shared" si="3"/>
        <v/>
      </c>
      <c r="L207">
        <f>VLOOKUP(C207,招行退!V:AA,6,FALSE)</f>
        <v>1000</v>
      </c>
      <c r="M207" t="str">
        <f>VLOOKUP(C207,招行退!V:AA,5,FALSE)</f>
        <v>R</v>
      </c>
    </row>
    <row r="208" spans="1:13" ht="14.25">
      <c r="A208" s="17">
        <v>42896.631458333337</v>
      </c>
      <c r="B208" s="37">
        <v>134070</v>
      </c>
      <c r="C208" s="23" t="s">
        <v>710</v>
      </c>
      <c r="D208" t="s">
        <v>708</v>
      </c>
      <c r="E208" t="s">
        <v>709</v>
      </c>
      <c r="F208" s="15">
        <v>-1000</v>
      </c>
      <c r="G208" t="s">
        <v>34</v>
      </c>
      <c r="H208" t="s">
        <v>85</v>
      </c>
      <c r="I208" t="s">
        <v>57</v>
      </c>
      <c r="J208">
        <f>VLOOKUP(B208,自助退!B:F,5,FALSE)</f>
        <v>1000</v>
      </c>
      <c r="K208" t="str">
        <f t="shared" si="3"/>
        <v/>
      </c>
      <c r="L208">
        <f>VLOOKUP(C208,招行退!V:AA,6,FALSE)</f>
        <v>1000</v>
      </c>
      <c r="M208" t="str">
        <f>VLOOKUP(C208,招行退!V:AA,5,FALSE)</f>
        <v>R</v>
      </c>
    </row>
    <row r="209" spans="1:13" ht="14.25" hidden="1">
      <c r="A209" s="17">
        <v>42896.652789351851</v>
      </c>
      <c r="B209" s="37">
        <v>134463</v>
      </c>
      <c r="C209" s="23" t="s">
        <v>711</v>
      </c>
      <c r="D209" t="s">
        <v>712</v>
      </c>
      <c r="E209" t="s">
        <v>713</v>
      </c>
      <c r="F209" s="15">
        <v>-61</v>
      </c>
      <c r="G209" t="s">
        <v>34</v>
      </c>
      <c r="H209" t="s">
        <v>115</v>
      </c>
      <c r="I209" t="s">
        <v>57</v>
      </c>
      <c r="J209">
        <f>VLOOKUP(B209,自助退!B:F,5,FALSE)</f>
        <v>61</v>
      </c>
      <c r="K209" t="str">
        <f t="shared" si="3"/>
        <v/>
      </c>
      <c r="L209">
        <f>VLOOKUP(C209,招行退!V:AA,6,FALSE)</f>
        <v>61</v>
      </c>
      <c r="M209" t="str">
        <f>VLOOKUP(C209,招行退!V:AA,5,FALSE)</f>
        <v>P</v>
      </c>
    </row>
    <row r="210" spans="1:13" ht="14.25" hidden="1">
      <c r="A210" s="17">
        <v>42896.675613425927</v>
      </c>
      <c r="B210" s="37">
        <v>134872</v>
      </c>
      <c r="C210" s="23" t="s">
        <v>714</v>
      </c>
      <c r="D210" t="s">
        <v>715</v>
      </c>
      <c r="E210" t="s">
        <v>716</v>
      </c>
      <c r="F210" s="15">
        <v>-1004</v>
      </c>
      <c r="G210" t="s">
        <v>34</v>
      </c>
      <c r="H210" t="s">
        <v>98</v>
      </c>
      <c r="I210" t="s">
        <v>57</v>
      </c>
      <c r="J210">
        <f>VLOOKUP(B210,自助退!B:F,5,FALSE)</f>
        <v>1004</v>
      </c>
      <c r="K210" t="str">
        <f t="shared" si="3"/>
        <v/>
      </c>
      <c r="L210">
        <f>VLOOKUP(C210,招行退!V:AA,6,FALSE)</f>
        <v>1004</v>
      </c>
      <c r="M210" t="str">
        <f>VLOOKUP(C210,招行退!V:AA,5,FALSE)</f>
        <v>P</v>
      </c>
    </row>
    <row r="211" spans="1:13" ht="14.25" hidden="1">
      <c r="A211" s="17">
        <v>42896.676504629628</v>
      </c>
      <c r="B211" s="37">
        <v>134879</v>
      </c>
      <c r="C211" s="23" t="s">
        <v>717</v>
      </c>
      <c r="D211" t="s">
        <v>718</v>
      </c>
      <c r="E211" t="s">
        <v>719</v>
      </c>
      <c r="F211" s="15">
        <v>-530</v>
      </c>
      <c r="G211" t="s">
        <v>34</v>
      </c>
      <c r="H211" t="s">
        <v>91</v>
      </c>
      <c r="I211" t="s">
        <v>57</v>
      </c>
      <c r="J211">
        <f>VLOOKUP(B211,自助退!B:F,5,FALSE)</f>
        <v>530</v>
      </c>
      <c r="K211" t="str">
        <f t="shared" si="3"/>
        <v/>
      </c>
      <c r="L211">
        <f>VLOOKUP(C211,招行退!V:AA,6,FALSE)</f>
        <v>530</v>
      </c>
      <c r="M211" t="str">
        <f>VLOOKUP(C211,招行退!V:AA,5,FALSE)</f>
        <v>P</v>
      </c>
    </row>
    <row r="212" spans="1:13" ht="14.25">
      <c r="A212" s="17">
        <v>42896.692199074074</v>
      </c>
      <c r="B212" s="37">
        <v>135117</v>
      </c>
      <c r="C212" s="23" t="s">
        <v>720</v>
      </c>
      <c r="D212" t="s">
        <v>721</v>
      </c>
      <c r="E212" t="s">
        <v>722</v>
      </c>
      <c r="F212" s="15">
        <v>-1000</v>
      </c>
      <c r="G212" t="s">
        <v>34</v>
      </c>
      <c r="H212" t="s">
        <v>93</v>
      </c>
      <c r="I212" t="s">
        <v>57</v>
      </c>
      <c r="J212">
        <f>VLOOKUP(B212,自助退!B:F,5,FALSE)</f>
        <v>1000</v>
      </c>
      <c r="K212" t="str">
        <f t="shared" si="3"/>
        <v/>
      </c>
      <c r="L212">
        <f>VLOOKUP(C212,招行退!V:AA,6,FALSE)</f>
        <v>1000</v>
      </c>
      <c r="M212" t="str">
        <f>VLOOKUP(C212,招行退!V:AA,5,FALSE)</f>
        <v>R</v>
      </c>
    </row>
    <row r="213" spans="1:13" ht="14.25">
      <c r="A213" s="17">
        <v>42896.692488425928</v>
      </c>
      <c r="B213" s="37">
        <v>135127</v>
      </c>
      <c r="C213" s="23" t="s">
        <v>723</v>
      </c>
      <c r="D213" t="s">
        <v>721</v>
      </c>
      <c r="E213" t="s">
        <v>722</v>
      </c>
      <c r="F213" s="15">
        <v>-200</v>
      </c>
      <c r="G213" t="s">
        <v>34</v>
      </c>
      <c r="H213" t="s">
        <v>93</v>
      </c>
      <c r="I213" t="s">
        <v>57</v>
      </c>
      <c r="J213">
        <f>VLOOKUP(B213,自助退!B:F,5,FALSE)</f>
        <v>200</v>
      </c>
      <c r="K213" t="str">
        <f t="shared" si="3"/>
        <v/>
      </c>
      <c r="L213">
        <f>VLOOKUP(C213,招行退!V:AA,6,FALSE)</f>
        <v>200</v>
      </c>
      <c r="M213" t="str">
        <f>VLOOKUP(C213,招行退!V:AA,5,FALSE)</f>
        <v>R</v>
      </c>
    </row>
    <row r="214" spans="1:13" ht="14.25" hidden="1">
      <c r="A214" s="17">
        <v>42896.711087962962</v>
      </c>
      <c r="B214" s="37">
        <v>135270</v>
      </c>
      <c r="C214" s="23" t="s">
        <v>724</v>
      </c>
      <c r="D214" t="s">
        <v>725</v>
      </c>
      <c r="E214" t="s">
        <v>726</v>
      </c>
      <c r="F214" s="15">
        <v>-382</v>
      </c>
      <c r="G214" t="s">
        <v>34</v>
      </c>
      <c r="H214" t="s">
        <v>88</v>
      </c>
      <c r="I214" t="s">
        <v>57</v>
      </c>
      <c r="J214">
        <f>VLOOKUP(B214,自助退!B:F,5,FALSE)</f>
        <v>382</v>
      </c>
      <c r="K214" t="str">
        <f t="shared" si="3"/>
        <v/>
      </c>
      <c r="L214">
        <f>VLOOKUP(C214,招行退!V:AA,6,FALSE)</f>
        <v>382</v>
      </c>
      <c r="M214" t="str">
        <f>VLOOKUP(C214,招行退!V:AA,5,FALSE)</f>
        <v>P</v>
      </c>
    </row>
    <row r="215" spans="1:13" ht="14.25" hidden="1">
      <c r="A215" s="17">
        <v>42896.775937500002</v>
      </c>
      <c r="B215" s="37">
        <v>135464</v>
      </c>
      <c r="C215" s="23" t="s">
        <v>727</v>
      </c>
      <c r="D215" t="s">
        <v>728</v>
      </c>
      <c r="E215" t="s">
        <v>729</v>
      </c>
      <c r="F215" s="15">
        <v>-4400</v>
      </c>
      <c r="G215" t="s">
        <v>34</v>
      </c>
      <c r="H215" t="s">
        <v>87</v>
      </c>
      <c r="I215" t="s">
        <v>57</v>
      </c>
      <c r="J215">
        <f>VLOOKUP(B215,自助退!B:F,5,FALSE)</f>
        <v>4400</v>
      </c>
      <c r="K215" t="str">
        <f t="shared" si="3"/>
        <v/>
      </c>
      <c r="L215">
        <f>VLOOKUP(C215,招行退!V:AA,6,FALSE)</f>
        <v>4400</v>
      </c>
      <c r="M215" t="str">
        <f>VLOOKUP(C215,招行退!V:AA,5,FALSE)</f>
        <v>P</v>
      </c>
    </row>
    <row r="216" spans="1:13" ht="14.25" hidden="1">
      <c r="A216" s="17">
        <v>42896.830474537041</v>
      </c>
      <c r="B216" s="37">
        <v>135571</v>
      </c>
      <c r="C216" s="23" t="s">
        <v>730</v>
      </c>
      <c r="D216" t="s">
        <v>731</v>
      </c>
      <c r="E216" t="s">
        <v>121</v>
      </c>
      <c r="F216" s="15">
        <v>-100</v>
      </c>
      <c r="G216" t="s">
        <v>34</v>
      </c>
      <c r="H216" t="s">
        <v>95</v>
      </c>
      <c r="I216" t="s">
        <v>57</v>
      </c>
      <c r="J216">
        <f>VLOOKUP(B216,自助退!B:F,5,FALSE)</f>
        <v>100</v>
      </c>
      <c r="K216" t="str">
        <f t="shared" si="3"/>
        <v/>
      </c>
      <c r="L216">
        <f>VLOOKUP(C216,招行退!V:AA,6,FALSE)</f>
        <v>100</v>
      </c>
      <c r="M216" t="str">
        <f>VLOOKUP(C216,招行退!V:AA,5,FALSE)</f>
        <v>P</v>
      </c>
    </row>
    <row r="217" spans="1:13" ht="14.25" hidden="1">
      <c r="A217" s="17">
        <v>42897.412615740737</v>
      </c>
      <c r="B217" s="37">
        <v>136860</v>
      </c>
      <c r="C217" s="23" t="s">
        <v>732</v>
      </c>
      <c r="D217" t="s">
        <v>733</v>
      </c>
      <c r="E217" t="s">
        <v>734</v>
      </c>
      <c r="F217" s="15">
        <v>-100</v>
      </c>
      <c r="G217" t="s">
        <v>34</v>
      </c>
      <c r="H217" t="s">
        <v>91</v>
      </c>
      <c r="I217" t="s">
        <v>57</v>
      </c>
      <c r="J217">
        <f>VLOOKUP(B217,自助退!B:F,5,FALSE)</f>
        <v>100</v>
      </c>
      <c r="K217" t="str">
        <f t="shared" si="3"/>
        <v/>
      </c>
      <c r="L217">
        <f>VLOOKUP(C217,招行退!V:AA,6,FALSE)</f>
        <v>100</v>
      </c>
      <c r="M217" t="str">
        <f>VLOOKUP(C217,招行退!V:AA,5,FALSE)</f>
        <v>P</v>
      </c>
    </row>
    <row r="218" spans="1:13" ht="14.25" hidden="1">
      <c r="A218" s="17">
        <v>42897.413703703707</v>
      </c>
      <c r="B218" s="37">
        <v>136879</v>
      </c>
      <c r="C218" s="42" t="s">
        <v>1992</v>
      </c>
      <c r="D218" t="s">
        <v>735</v>
      </c>
      <c r="E218" t="s">
        <v>736</v>
      </c>
      <c r="F218" s="15">
        <v>-419</v>
      </c>
      <c r="G218" t="s">
        <v>34</v>
      </c>
      <c r="H218" t="s">
        <v>95</v>
      </c>
      <c r="I218">
        <v>1</v>
      </c>
      <c r="J218">
        <f>VLOOKUP(B218,自助退!B:F,5,FALSE)</f>
        <v>419</v>
      </c>
      <c r="K218" t="str">
        <f t="shared" si="3"/>
        <v/>
      </c>
      <c r="L218">
        <f>VLOOKUP(C218,招行退!V:AA,6,FALSE)</f>
        <v>419</v>
      </c>
      <c r="M218" t="str">
        <f>VLOOKUP(C218,招行退!V:AA,5,FALSE)</f>
        <v>P</v>
      </c>
    </row>
    <row r="219" spans="1:13" ht="14.25" hidden="1">
      <c r="A219" s="17">
        <v>42897.553495370368</v>
      </c>
      <c r="B219" s="37">
        <v>137986</v>
      </c>
      <c r="C219" s="42" t="s">
        <v>1993</v>
      </c>
      <c r="D219" t="s">
        <v>737</v>
      </c>
      <c r="E219" t="s">
        <v>52</v>
      </c>
      <c r="F219" s="15">
        <v>-2000</v>
      </c>
      <c r="G219" t="s">
        <v>34</v>
      </c>
      <c r="H219" t="s">
        <v>95</v>
      </c>
      <c r="I219">
        <v>1</v>
      </c>
      <c r="J219">
        <f>VLOOKUP(B219,自助退!B:F,5,FALSE)</f>
        <v>2000</v>
      </c>
      <c r="K219" t="str">
        <f t="shared" si="3"/>
        <v/>
      </c>
      <c r="L219">
        <f>VLOOKUP(C219,招行退!V:AA,6,FALSE)</f>
        <v>2000</v>
      </c>
      <c r="M219" t="str">
        <f>VLOOKUP(C219,招行退!V:AA,5,FALSE)</f>
        <v>P</v>
      </c>
    </row>
    <row r="220" spans="1:13" ht="14.25" hidden="1">
      <c r="A220" s="17">
        <v>42897.679976851854</v>
      </c>
      <c r="B220" s="37">
        <v>138534</v>
      </c>
      <c r="C220" s="23" t="s">
        <v>738</v>
      </c>
      <c r="D220" t="s">
        <v>739</v>
      </c>
      <c r="E220" t="s">
        <v>740</v>
      </c>
      <c r="F220" s="15">
        <v>-99</v>
      </c>
      <c r="G220" t="s">
        <v>34</v>
      </c>
      <c r="H220" t="s">
        <v>96</v>
      </c>
      <c r="I220" t="s">
        <v>57</v>
      </c>
      <c r="J220">
        <f>VLOOKUP(B220,自助退!B:F,5,FALSE)</f>
        <v>99</v>
      </c>
      <c r="K220" t="str">
        <f t="shared" si="3"/>
        <v/>
      </c>
      <c r="L220">
        <f>VLOOKUP(C220,招行退!V:AA,6,FALSE)</f>
        <v>99</v>
      </c>
      <c r="M220" t="str">
        <f>VLOOKUP(C220,招行退!V:AA,5,FALSE)</f>
        <v>P</v>
      </c>
    </row>
    <row r="221" spans="1:13" ht="14.25" hidden="1">
      <c r="A221" s="17">
        <v>42897.770844907405</v>
      </c>
      <c r="B221" s="37">
        <v>138825</v>
      </c>
      <c r="C221" s="23" t="s">
        <v>1982</v>
      </c>
      <c r="D221" t="s">
        <v>741</v>
      </c>
      <c r="E221" t="s">
        <v>742</v>
      </c>
      <c r="F221" s="15">
        <v>-19</v>
      </c>
      <c r="G221" t="s">
        <v>34</v>
      </c>
      <c r="H221" t="s">
        <v>96</v>
      </c>
      <c r="I221">
        <v>1</v>
      </c>
      <c r="J221">
        <f>VLOOKUP(B221,自助退!B:F,5,FALSE)</f>
        <v>19</v>
      </c>
      <c r="K221" t="str">
        <f t="shared" si="3"/>
        <v/>
      </c>
      <c r="L221">
        <f>VLOOKUP(C221,招行退!V:AA,6,FALSE)</f>
        <v>19</v>
      </c>
      <c r="M221" t="str">
        <f>VLOOKUP(C221,招行退!V:AA,5,FALSE)</f>
        <v>P</v>
      </c>
    </row>
    <row r="222" spans="1:13" ht="14.25">
      <c r="A222" s="17"/>
      <c r="B222" s="37"/>
      <c r="C222" s="23"/>
      <c r="F222" s="15"/>
    </row>
    <row r="223" spans="1:13" ht="14.25">
      <c r="A223" s="17"/>
      <c r="B223" s="37"/>
      <c r="C223" s="23"/>
      <c r="F223" s="15"/>
    </row>
    <row r="224" spans="1:13" ht="14.25">
      <c r="A224" s="17"/>
      <c r="B224" s="37"/>
      <c r="C224" s="23"/>
      <c r="F224" s="15"/>
    </row>
    <row r="225" spans="1:6" ht="14.25">
      <c r="A225" s="17"/>
      <c r="B225" s="37"/>
      <c r="C225" s="23"/>
      <c r="F225" s="15"/>
    </row>
    <row r="226" spans="1:6" ht="14.25">
      <c r="A226" s="17"/>
      <c r="B226" s="37"/>
      <c r="C226" s="23"/>
      <c r="F226" s="15"/>
    </row>
    <row r="227" spans="1:6" ht="14.25">
      <c r="A227" s="17"/>
      <c r="B227" s="37"/>
      <c r="C227" s="23"/>
      <c r="F227" s="15"/>
    </row>
    <row r="228" spans="1:6" ht="14.25">
      <c r="A228" s="17"/>
      <c r="B228" s="37"/>
      <c r="C228" s="23"/>
      <c r="F228" s="15"/>
    </row>
    <row r="229" spans="1:6" ht="14.25">
      <c r="A229" s="17"/>
      <c r="B229" s="37"/>
      <c r="C229" s="23"/>
      <c r="F229" s="15"/>
    </row>
    <row r="230" spans="1:6" ht="14.25">
      <c r="A230" s="17"/>
      <c r="B230" s="37"/>
      <c r="C230" s="23"/>
      <c r="F230" s="15"/>
    </row>
    <row r="231" spans="1:6" ht="14.25">
      <c r="A231" s="17"/>
      <c r="B231" s="37"/>
      <c r="C231" s="23"/>
      <c r="F231" s="15"/>
    </row>
    <row r="232" spans="1:6" ht="14.25">
      <c r="A232" s="17"/>
      <c r="B232" s="37"/>
      <c r="C232" s="23"/>
      <c r="F232" s="15"/>
    </row>
    <row r="233" spans="1:6" ht="14.25">
      <c r="A233" s="17"/>
      <c r="B233" s="37"/>
      <c r="C233" s="23"/>
      <c r="F233" s="15"/>
    </row>
    <row r="234" spans="1:6" ht="14.25">
      <c r="A234" s="17"/>
      <c r="B234" s="37"/>
      <c r="C234" s="23"/>
      <c r="F234" s="15"/>
    </row>
    <row r="235" spans="1:6" ht="14.25">
      <c r="A235" s="17"/>
      <c r="B235" s="37"/>
      <c r="C235" s="23"/>
      <c r="F235" s="15"/>
    </row>
    <row r="236" spans="1:6" ht="14.25">
      <c r="A236" s="17"/>
      <c r="B236" s="37"/>
      <c r="C236" s="23"/>
      <c r="F236" s="15"/>
    </row>
    <row r="237" spans="1:6" ht="14.25">
      <c r="A237" s="17"/>
      <c r="B237" s="37"/>
      <c r="C237" s="23"/>
      <c r="F237" s="15"/>
    </row>
    <row r="238" spans="1:6" ht="14.25">
      <c r="A238" s="17"/>
      <c r="B238" s="37"/>
      <c r="C238" s="23"/>
      <c r="F238" s="15"/>
    </row>
    <row r="239" spans="1:6" ht="14.25">
      <c r="A239" s="17"/>
      <c r="B239" s="37"/>
      <c r="C239" s="23"/>
      <c r="F239" s="15"/>
    </row>
    <row r="240" spans="1:6" ht="14.25">
      <c r="A240" s="17"/>
      <c r="B240" s="37"/>
      <c r="C240" s="23"/>
      <c r="F240" s="15"/>
    </row>
    <row r="241" spans="1:6" ht="14.25">
      <c r="A241" s="17"/>
      <c r="B241" s="37"/>
      <c r="C241" s="23"/>
      <c r="F241" s="15"/>
    </row>
    <row r="242" spans="1:6" ht="14.25">
      <c r="A242" s="17"/>
      <c r="B242" s="37"/>
      <c r="C242" s="23"/>
      <c r="F242" s="15"/>
    </row>
    <row r="243" spans="1:6" ht="14.25">
      <c r="A243" s="17"/>
      <c r="B243" s="37"/>
      <c r="C243" s="23"/>
      <c r="F243" s="15"/>
    </row>
    <row r="244" spans="1:6" ht="14.25">
      <c r="A244" s="17"/>
      <c r="B244" s="37"/>
      <c r="C244" s="23"/>
      <c r="F244" s="15"/>
    </row>
    <row r="245" spans="1:6" ht="14.25">
      <c r="A245" s="17"/>
      <c r="B245" s="37"/>
      <c r="C245" s="23"/>
      <c r="F245" s="15"/>
    </row>
    <row r="246" spans="1:6" ht="14.25">
      <c r="A246" s="17"/>
      <c r="B246" s="37"/>
      <c r="C246" s="23"/>
      <c r="F246" s="15"/>
    </row>
    <row r="247" spans="1:6" ht="14.25">
      <c r="A247" s="17"/>
      <c r="B247" s="37"/>
      <c r="C247" s="23"/>
      <c r="F247" s="15"/>
    </row>
    <row r="248" spans="1:6" ht="14.25">
      <c r="A248" s="17"/>
      <c r="B248" s="37"/>
      <c r="C248" s="23"/>
      <c r="F248" s="15"/>
    </row>
    <row r="249" spans="1:6" ht="14.25">
      <c r="A249" s="17"/>
      <c r="B249" s="37"/>
      <c r="C249" s="23"/>
      <c r="F249" s="15"/>
    </row>
    <row r="250" spans="1:6" ht="14.25">
      <c r="A250" s="17"/>
      <c r="B250" s="37"/>
      <c r="C250" s="23"/>
      <c r="F250" s="15"/>
    </row>
    <row r="251" spans="1:6" ht="14.25">
      <c r="A251" s="17"/>
      <c r="B251" s="37"/>
      <c r="C251" s="23"/>
      <c r="F251" s="15"/>
    </row>
    <row r="252" spans="1:6" ht="14.25">
      <c r="A252" s="17"/>
      <c r="B252" s="37"/>
      <c r="C252" s="23"/>
      <c r="F252" s="15"/>
    </row>
    <row r="253" spans="1:6" ht="14.25">
      <c r="A253" s="17"/>
      <c r="B253" s="37"/>
      <c r="C253" s="23"/>
      <c r="F253" s="15"/>
    </row>
    <row r="254" spans="1:6" ht="14.25">
      <c r="A254" s="17"/>
      <c r="B254" s="37"/>
      <c r="C254" s="23"/>
      <c r="F254" s="15"/>
    </row>
    <row r="255" spans="1:6" ht="14.25">
      <c r="A255" s="17"/>
      <c r="B255" s="37"/>
      <c r="C255" s="23"/>
      <c r="F255" s="15"/>
    </row>
    <row r="256" spans="1:6" ht="14.25">
      <c r="A256" s="17"/>
      <c r="B256" s="37"/>
      <c r="C256" s="23"/>
      <c r="F256" s="15"/>
    </row>
    <row r="257" spans="1:6" ht="14.25">
      <c r="A257" s="17"/>
      <c r="B257" s="37"/>
      <c r="C257" s="23"/>
      <c r="F257" s="15"/>
    </row>
    <row r="258" spans="1:6" ht="14.25">
      <c r="A258" s="17"/>
      <c r="B258" s="37"/>
      <c r="C258" s="23"/>
      <c r="F258" s="15"/>
    </row>
    <row r="259" spans="1:6" ht="14.25">
      <c r="A259" s="17"/>
      <c r="B259" s="37"/>
      <c r="C259" s="23"/>
      <c r="F259" s="15"/>
    </row>
    <row r="260" spans="1:6" ht="14.25">
      <c r="A260" s="17"/>
      <c r="B260" s="37"/>
      <c r="C260" s="23"/>
      <c r="F260" s="15"/>
    </row>
    <row r="261" spans="1:6" ht="14.25">
      <c r="A261" s="17"/>
      <c r="B261" s="37"/>
      <c r="C261" s="23"/>
      <c r="F261" s="15"/>
    </row>
    <row r="262" spans="1:6" ht="14.25">
      <c r="A262" s="17"/>
      <c r="B262" s="37"/>
      <c r="C262" s="23"/>
      <c r="F262" s="15"/>
    </row>
    <row r="263" spans="1:6" ht="14.25">
      <c r="A263" s="17"/>
      <c r="B263" s="37"/>
      <c r="C263" s="23"/>
      <c r="F263" s="15"/>
    </row>
    <row r="264" spans="1:6" ht="14.25">
      <c r="A264" s="17"/>
      <c r="B264" s="37"/>
      <c r="C264" s="23"/>
      <c r="F264" s="15"/>
    </row>
    <row r="265" spans="1:6" ht="14.25">
      <c r="A265" s="17"/>
      <c r="B265" s="37"/>
      <c r="C265" s="23"/>
      <c r="F265" s="15"/>
    </row>
    <row r="266" spans="1:6" ht="14.25">
      <c r="A266" s="17"/>
      <c r="B266" s="37"/>
      <c r="C266" s="23"/>
      <c r="F266" s="15"/>
    </row>
    <row r="267" spans="1:6" ht="14.25">
      <c r="A267" s="17"/>
      <c r="B267" s="37"/>
      <c r="C267" s="23"/>
      <c r="F267" s="15"/>
    </row>
    <row r="268" spans="1:6" ht="14.25">
      <c r="A268" s="17"/>
      <c r="B268" s="37"/>
      <c r="C268" s="23"/>
      <c r="F268" s="15"/>
    </row>
    <row r="269" spans="1:6" ht="14.25">
      <c r="A269" s="17"/>
      <c r="B269" s="37"/>
      <c r="C269" s="23"/>
      <c r="F269" s="15"/>
    </row>
    <row r="270" spans="1:6" ht="14.25">
      <c r="A270" s="17"/>
      <c r="B270" s="37"/>
      <c r="C270" s="23"/>
      <c r="F270" s="15"/>
    </row>
    <row r="271" spans="1:6" ht="14.25">
      <c r="A271" s="17"/>
      <c r="B271" s="37"/>
      <c r="C271" s="23"/>
      <c r="F271" s="15"/>
    </row>
    <row r="272" spans="1:6" ht="14.25">
      <c r="A272" s="17"/>
      <c r="B272" s="37"/>
      <c r="C272" s="23"/>
      <c r="F272" s="15"/>
    </row>
    <row r="273" spans="1:6" ht="14.25">
      <c r="A273" s="17"/>
      <c r="B273" s="37"/>
      <c r="C273" s="23"/>
      <c r="F273" s="15"/>
    </row>
    <row r="274" spans="1:6" ht="14.25">
      <c r="A274" s="17"/>
      <c r="B274" s="37"/>
      <c r="C274" s="23"/>
      <c r="F274" s="15"/>
    </row>
    <row r="275" spans="1:6" ht="14.25">
      <c r="A275" s="17"/>
      <c r="B275" s="37"/>
      <c r="C275" s="23"/>
      <c r="F275" s="15"/>
    </row>
    <row r="276" spans="1:6" ht="14.25">
      <c r="A276" s="17"/>
      <c r="B276" s="37"/>
      <c r="C276" s="23"/>
      <c r="F276" s="15"/>
    </row>
    <row r="277" spans="1:6" ht="14.25">
      <c r="A277" s="17"/>
      <c r="B277" s="37"/>
      <c r="C277" s="23"/>
      <c r="F277" s="15"/>
    </row>
    <row r="278" spans="1:6" ht="14.25">
      <c r="A278" s="17"/>
      <c r="B278" s="37"/>
      <c r="C278" s="23"/>
      <c r="F278" s="15"/>
    </row>
    <row r="279" spans="1:6" ht="14.25">
      <c r="A279" s="17"/>
      <c r="B279" s="37"/>
      <c r="C279" s="23"/>
      <c r="F279" s="15"/>
    </row>
    <row r="280" spans="1:6" ht="14.25">
      <c r="A280" s="17"/>
      <c r="B280" s="37"/>
      <c r="C280" s="23"/>
      <c r="F280" s="15"/>
    </row>
    <row r="281" spans="1:6" ht="14.25">
      <c r="A281" s="17"/>
      <c r="B281" s="37"/>
      <c r="C281" s="23"/>
      <c r="F281" s="15"/>
    </row>
    <row r="282" spans="1:6" ht="14.25">
      <c r="A282" s="17"/>
      <c r="B282" s="37"/>
      <c r="C282" s="23"/>
      <c r="F282" s="15"/>
    </row>
    <row r="283" spans="1:6" ht="14.25">
      <c r="A283" s="17"/>
      <c r="B283" s="37"/>
      <c r="C283" s="23"/>
      <c r="F283" s="15"/>
    </row>
    <row r="284" spans="1:6" ht="14.25">
      <c r="A284" s="17"/>
      <c r="B284" s="37"/>
      <c r="C284" s="23"/>
      <c r="F284" s="15"/>
    </row>
    <row r="285" spans="1:6" ht="14.25">
      <c r="A285" s="17"/>
      <c r="B285" s="37"/>
      <c r="C285" s="23"/>
      <c r="F285" s="15"/>
    </row>
    <row r="286" spans="1:6" ht="14.25">
      <c r="A286" s="17"/>
      <c r="B286" s="37"/>
      <c r="C286" s="23"/>
      <c r="F286" s="15"/>
    </row>
    <row r="287" spans="1:6" ht="14.25">
      <c r="A287" s="17"/>
      <c r="B287" s="37"/>
      <c r="C287" s="23"/>
      <c r="F287" s="15"/>
    </row>
    <row r="288" spans="1:6" ht="14.25">
      <c r="A288" s="17"/>
      <c r="B288" s="37"/>
      <c r="C288" s="23"/>
      <c r="F288" s="15"/>
    </row>
    <row r="289" spans="1:6" ht="14.25">
      <c r="A289" s="17"/>
      <c r="B289" s="37"/>
      <c r="C289" s="23"/>
      <c r="F289" s="15"/>
    </row>
    <row r="290" spans="1:6" ht="14.25">
      <c r="A290" s="17"/>
      <c r="B290" s="37"/>
      <c r="C290" s="23"/>
      <c r="F290" s="15"/>
    </row>
    <row r="291" spans="1:6" ht="14.25">
      <c r="A291" s="17"/>
      <c r="B291" s="37"/>
      <c r="C291" s="23"/>
      <c r="F291" s="15"/>
    </row>
    <row r="292" spans="1:6" ht="14.25">
      <c r="A292" s="17"/>
      <c r="B292" s="37"/>
      <c r="C292" s="23"/>
      <c r="F292" s="15"/>
    </row>
    <row r="293" spans="1:6" ht="14.25">
      <c r="A293" s="17"/>
      <c r="B293" s="37"/>
      <c r="C293" s="23"/>
      <c r="F293" s="15"/>
    </row>
    <row r="294" spans="1:6" ht="14.25">
      <c r="A294" s="17"/>
      <c r="B294" s="37"/>
      <c r="C294" s="23"/>
      <c r="F294" s="15"/>
    </row>
    <row r="295" spans="1:6" ht="14.25">
      <c r="A295" s="17"/>
      <c r="B295" s="37"/>
      <c r="C295" s="23"/>
      <c r="F295" s="15"/>
    </row>
    <row r="296" spans="1:6" ht="14.25">
      <c r="A296" s="17"/>
      <c r="B296" s="37"/>
      <c r="C296" s="23"/>
      <c r="F296" s="15"/>
    </row>
    <row r="297" spans="1:6" ht="14.25">
      <c r="A297" s="17"/>
      <c r="B297" s="37"/>
      <c r="C297" s="23"/>
      <c r="F297" s="15"/>
    </row>
    <row r="298" spans="1:6" ht="14.25">
      <c r="A298" s="17"/>
      <c r="B298" s="37"/>
      <c r="C298" s="23"/>
      <c r="F298" s="15"/>
    </row>
    <row r="299" spans="1:6" ht="14.25">
      <c r="A299" s="17"/>
      <c r="B299" s="37"/>
      <c r="C299" s="23"/>
      <c r="F299" s="15"/>
    </row>
    <row r="300" spans="1:6" ht="14.25">
      <c r="A300" s="17"/>
      <c r="B300" s="37"/>
      <c r="C300" s="23"/>
      <c r="F300" s="15"/>
    </row>
    <row r="301" spans="1:6" ht="14.25">
      <c r="A301" s="17"/>
      <c r="B301" s="37"/>
      <c r="C301" s="23"/>
      <c r="F301" s="15"/>
    </row>
    <row r="302" spans="1:6" ht="14.25">
      <c r="A302" s="17"/>
      <c r="B302" s="37"/>
      <c r="C302" s="23"/>
      <c r="F302" s="15"/>
    </row>
    <row r="303" spans="1:6" ht="14.25">
      <c r="A303" s="17"/>
      <c r="B303" s="37"/>
      <c r="C303" s="23"/>
      <c r="F303" s="15"/>
    </row>
    <row r="304" spans="1:6" ht="14.25">
      <c r="A304" s="17"/>
      <c r="B304" s="37"/>
      <c r="C304" s="23"/>
      <c r="F304" s="15"/>
    </row>
    <row r="305" spans="1:6" ht="14.25">
      <c r="A305" s="17"/>
      <c r="B305" s="37"/>
      <c r="C305" s="23"/>
      <c r="F305" s="15"/>
    </row>
    <row r="306" spans="1:6" ht="14.25">
      <c r="A306" s="17"/>
      <c r="B306" s="37"/>
      <c r="C306" s="23"/>
      <c r="F306" s="15"/>
    </row>
    <row r="307" spans="1:6" ht="14.25">
      <c r="A307" s="17"/>
      <c r="B307" s="37"/>
      <c r="C307" s="23"/>
      <c r="F307" s="15"/>
    </row>
    <row r="308" spans="1:6" ht="14.25">
      <c r="A308" s="17"/>
      <c r="B308" s="37"/>
      <c r="C308" s="23"/>
      <c r="F308" s="15"/>
    </row>
    <row r="309" spans="1:6" ht="14.25">
      <c r="A309" s="17"/>
      <c r="B309" s="37"/>
      <c r="C309" s="23"/>
      <c r="F309" s="15"/>
    </row>
    <row r="310" spans="1:6" ht="14.25">
      <c r="A310" s="17"/>
      <c r="B310" s="37"/>
      <c r="C310" s="23"/>
      <c r="F310" s="15"/>
    </row>
    <row r="311" spans="1:6" ht="14.25">
      <c r="A311" s="17"/>
      <c r="B311" s="37"/>
      <c r="C311" s="23"/>
      <c r="F311" s="15"/>
    </row>
    <row r="312" spans="1:6" ht="14.25">
      <c r="A312" s="17"/>
      <c r="B312" s="37"/>
      <c r="C312" s="23"/>
      <c r="F312" s="15"/>
    </row>
    <row r="313" spans="1:6" ht="14.25">
      <c r="A313" s="17"/>
      <c r="B313" s="37"/>
      <c r="C313" s="23"/>
      <c r="F313" s="15"/>
    </row>
    <row r="314" spans="1:6" ht="14.25">
      <c r="A314" s="17"/>
      <c r="B314" s="37"/>
      <c r="C314" s="23"/>
      <c r="F314" s="15"/>
    </row>
    <row r="315" spans="1:6" ht="14.25">
      <c r="A315" s="17"/>
      <c r="B315" s="37"/>
      <c r="C315" s="23"/>
      <c r="F315" s="15"/>
    </row>
    <row r="316" spans="1:6" ht="14.25">
      <c r="A316" s="17"/>
      <c r="B316" s="37"/>
      <c r="C316" s="23"/>
      <c r="F316" s="15"/>
    </row>
    <row r="317" spans="1:6" ht="14.25">
      <c r="A317" s="17"/>
      <c r="B317" s="37"/>
      <c r="C317" s="23"/>
      <c r="F317" s="15"/>
    </row>
    <row r="318" spans="1:6" ht="14.25">
      <c r="A318" s="17"/>
      <c r="B318" s="37"/>
      <c r="C318" s="23"/>
      <c r="F318" s="15"/>
    </row>
    <row r="319" spans="1:6" ht="14.25">
      <c r="A319" s="17"/>
      <c r="B319" s="37"/>
      <c r="C319" s="23"/>
      <c r="F319" s="15"/>
    </row>
    <row r="320" spans="1:6" ht="14.25">
      <c r="A320" s="17"/>
      <c r="B320" s="37"/>
      <c r="C320" s="23"/>
      <c r="F320" s="15"/>
    </row>
    <row r="321" spans="1:6" ht="14.25">
      <c r="A321" s="17"/>
      <c r="B321" s="37"/>
      <c r="C321" s="23"/>
      <c r="F321" s="15"/>
    </row>
    <row r="322" spans="1:6" ht="14.25">
      <c r="A322" s="17"/>
      <c r="B322" s="37"/>
      <c r="C322" s="23"/>
      <c r="F322" s="15"/>
    </row>
    <row r="323" spans="1:6" ht="14.25">
      <c r="A323" s="17"/>
      <c r="B323" s="37"/>
      <c r="C323" s="23"/>
      <c r="F323" s="15"/>
    </row>
    <row r="324" spans="1:6" ht="14.25">
      <c r="A324" s="17"/>
      <c r="B324" s="37"/>
      <c r="C324" s="23"/>
      <c r="F324" s="15"/>
    </row>
    <row r="325" spans="1:6" ht="14.25">
      <c r="A325" s="17"/>
      <c r="B325" s="37"/>
      <c r="C325" s="23"/>
      <c r="F325" s="15"/>
    </row>
    <row r="326" spans="1:6" ht="14.25">
      <c r="A326" s="17"/>
      <c r="B326" s="37"/>
      <c r="C326" s="23"/>
      <c r="F326" s="15"/>
    </row>
    <row r="327" spans="1:6" ht="14.25">
      <c r="A327" s="17"/>
      <c r="B327" s="37"/>
      <c r="C327" s="23"/>
      <c r="F327" s="15"/>
    </row>
    <row r="328" spans="1:6" ht="14.25">
      <c r="A328" s="17"/>
      <c r="B328" s="37"/>
      <c r="C328" s="23"/>
      <c r="F328" s="15"/>
    </row>
    <row r="329" spans="1:6" ht="14.25">
      <c r="A329" s="17"/>
      <c r="B329" s="37"/>
      <c r="C329" s="23"/>
      <c r="F329" s="15"/>
    </row>
    <row r="330" spans="1:6" ht="14.25">
      <c r="A330" s="17"/>
      <c r="B330" s="37"/>
      <c r="C330" s="23"/>
      <c r="F330" s="15"/>
    </row>
    <row r="331" spans="1:6" ht="14.25">
      <c r="A331" s="17"/>
      <c r="B331" s="37"/>
      <c r="C331" s="23"/>
      <c r="F331" s="15"/>
    </row>
    <row r="332" spans="1:6" ht="14.25">
      <c r="A332" s="17"/>
      <c r="B332" s="37"/>
      <c r="C332" s="23"/>
      <c r="F332" s="15"/>
    </row>
    <row r="333" spans="1:6" ht="14.25">
      <c r="A333" s="17"/>
      <c r="B333" s="37"/>
      <c r="C333" s="23"/>
      <c r="F333" s="15"/>
    </row>
    <row r="334" spans="1:6" ht="14.25">
      <c r="A334" s="17"/>
      <c r="B334" s="37"/>
      <c r="C334" s="23"/>
      <c r="F334" s="15"/>
    </row>
    <row r="335" spans="1:6" ht="14.25">
      <c r="A335" s="17"/>
      <c r="B335" s="37"/>
      <c r="C335" s="23"/>
      <c r="F335" s="15"/>
    </row>
    <row r="336" spans="1:6" ht="14.25">
      <c r="A336" s="17"/>
      <c r="B336" s="37"/>
      <c r="C336" s="23"/>
      <c r="F336" s="15"/>
    </row>
    <row r="337" spans="1:6" ht="14.25">
      <c r="A337" s="17"/>
      <c r="B337" s="37"/>
      <c r="C337" s="23"/>
      <c r="F337" s="15"/>
    </row>
    <row r="338" spans="1:6" ht="14.25">
      <c r="A338" s="17"/>
      <c r="B338" s="37"/>
      <c r="C338" s="23"/>
      <c r="F338" s="15"/>
    </row>
    <row r="339" spans="1:6" ht="14.25">
      <c r="A339" s="17"/>
      <c r="B339" s="37"/>
      <c r="C339" s="23"/>
      <c r="F339" s="15"/>
    </row>
    <row r="340" spans="1:6" ht="14.25">
      <c r="A340" s="17"/>
      <c r="B340" s="37"/>
      <c r="C340" s="23"/>
      <c r="F340" s="15"/>
    </row>
    <row r="341" spans="1:6" ht="14.25">
      <c r="A341" s="17"/>
      <c r="B341" s="37"/>
      <c r="C341" s="23"/>
      <c r="F341" s="15"/>
    </row>
    <row r="342" spans="1:6" ht="14.25">
      <c r="A342" s="17"/>
      <c r="B342" s="37"/>
      <c r="C342" s="23"/>
      <c r="F342" s="15"/>
    </row>
    <row r="343" spans="1:6" ht="14.25">
      <c r="A343" s="17"/>
      <c r="B343" s="37"/>
      <c r="C343" s="23"/>
      <c r="F343" s="15"/>
    </row>
    <row r="344" spans="1:6" ht="14.25">
      <c r="A344" s="17"/>
      <c r="B344" s="37"/>
      <c r="C344" s="23"/>
      <c r="F344" s="15"/>
    </row>
    <row r="345" spans="1:6" ht="14.25">
      <c r="A345" s="17"/>
      <c r="B345" s="37"/>
      <c r="C345" s="23"/>
      <c r="F345" s="15"/>
    </row>
    <row r="346" spans="1:6" ht="14.25">
      <c r="A346" s="17"/>
      <c r="B346" s="37"/>
      <c r="C346" s="23"/>
      <c r="F346" s="15"/>
    </row>
    <row r="347" spans="1:6" ht="14.25">
      <c r="A347" s="17"/>
      <c r="B347" s="37"/>
      <c r="C347" s="23"/>
      <c r="F347" s="15"/>
    </row>
    <row r="348" spans="1:6" ht="14.25">
      <c r="A348" s="17"/>
      <c r="B348" s="37"/>
      <c r="C348" s="23"/>
      <c r="F348" s="15"/>
    </row>
    <row r="349" spans="1:6" ht="14.25">
      <c r="A349" s="17"/>
      <c r="B349" s="37"/>
      <c r="C349" s="23"/>
      <c r="F349" s="15"/>
    </row>
    <row r="350" spans="1:6" ht="14.25">
      <c r="A350" s="17"/>
      <c r="B350" s="37"/>
      <c r="C350" s="23"/>
      <c r="F350" s="15"/>
    </row>
    <row r="351" spans="1:6" ht="14.25">
      <c r="A351" s="17"/>
      <c r="B351" s="37"/>
      <c r="C351" s="23"/>
      <c r="F351" s="15"/>
    </row>
    <row r="352" spans="1:6" ht="14.25">
      <c r="A352" s="17"/>
      <c r="B352" s="37"/>
      <c r="C352" s="23"/>
      <c r="F352" s="15"/>
    </row>
    <row r="353" spans="1:6" ht="14.25">
      <c r="A353" s="17"/>
      <c r="B353" s="37"/>
      <c r="C353" s="23"/>
      <c r="F353" s="15"/>
    </row>
    <row r="354" spans="1:6" ht="14.25">
      <c r="A354" s="17"/>
      <c r="B354" s="37"/>
      <c r="C354" s="23"/>
      <c r="F354" s="15"/>
    </row>
    <row r="355" spans="1:6" ht="14.25">
      <c r="A355" s="17"/>
      <c r="B355" s="37"/>
      <c r="C355" s="23"/>
      <c r="F355" s="15"/>
    </row>
    <row r="356" spans="1:6" ht="14.25">
      <c r="A356" s="17"/>
      <c r="B356" s="37"/>
      <c r="C356" s="23"/>
      <c r="F356" s="15"/>
    </row>
    <row r="357" spans="1:6" ht="14.25">
      <c r="A357" s="17"/>
      <c r="B357" s="37"/>
      <c r="C357" s="23"/>
      <c r="F357" s="15"/>
    </row>
    <row r="358" spans="1:6" ht="14.25">
      <c r="A358" s="17"/>
      <c r="B358" s="37"/>
      <c r="C358" s="23"/>
      <c r="F358" s="15"/>
    </row>
    <row r="359" spans="1:6" ht="14.25">
      <c r="A359" s="17"/>
      <c r="B359" s="37"/>
      <c r="C359" s="23"/>
      <c r="F359" s="15"/>
    </row>
    <row r="360" spans="1:6" ht="14.25">
      <c r="A360" s="17"/>
      <c r="B360" s="37"/>
      <c r="C360" s="23"/>
      <c r="F360" s="15"/>
    </row>
    <row r="361" spans="1:6" ht="14.25">
      <c r="A361" s="17"/>
      <c r="B361" s="37"/>
      <c r="C361" s="23"/>
      <c r="F361" s="15"/>
    </row>
    <row r="362" spans="1:6" ht="14.25">
      <c r="A362" s="17"/>
      <c r="B362" s="37"/>
      <c r="C362" s="23"/>
      <c r="F362" s="15"/>
    </row>
    <row r="363" spans="1:6" ht="14.25">
      <c r="A363" s="17"/>
      <c r="B363" s="37"/>
      <c r="C363" s="23"/>
      <c r="F363" s="15"/>
    </row>
    <row r="364" spans="1:6" ht="14.25">
      <c r="A364" s="17"/>
      <c r="B364" s="37"/>
      <c r="C364" s="23"/>
      <c r="F364" s="15"/>
    </row>
    <row r="365" spans="1:6" ht="14.25">
      <c r="A365" s="17"/>
      <c r="B365" s="37"/>
      <c r="C365" s="23"/>
      <c r="F365" s="15"/>
    </row>
    <row r="366" spans="1:6" ht="14.25">
      <c r="A366" s="17"/>
      <c r="B366" s="37"/>
      <c r="C366" s="23"/>
      <c r="F366" s="15"/>
    </row>
    <row r="367" spans="1:6" ht="14.25">
      <c r="A367" s="17"/>
      <c r="B367" s="37"/>
      <c r="C367" s="23"/>
      <c r="F367" s="15"/>
    </row>
    <row r="368" spans="1:6" ht="14.25">
      <c r="A368" s="17"/>
      <c r="B368" s="37"/>
      <c r="C368" s="23"/>
      <c r="F368" s="15"/>
    </row>
    <row r="369" spans="1:6" ht="14.25">
      <c r="A369" s="17"/>
      <c r="B369" s="37"/>
      <c r="C369" s="23"/>
      <c r="F369" s="15"/>
    </row>
    <row r="370" spans="1:6" ht="14.25">
      <c r="A370" s="17"/>
      <c r="B370" s="37"/>
      <c r="C370" s="23"/>
      <c r="F370" s="15"/>
    </row>
    <row r="371" spans="1:6" ht="14.25">
      <c r="A371" s="17"/>
      <c r="B371" s="37"/>
      <c r="C371" s="23"/>
      <c r="F371" s="15"/>
    </row>
    <row r="372" spans="1:6" ht="14.25">
      <c r="A372" s="17"/>
      <c r="B372" s="37"/>
      <c r="C372" s="23"/>
      <c r="F372" s="15"/>
    </row>
    <row r="373" spans="1:6" ht="14.25">
      <c r="A373" s="17"/>
      <c r="B373" s="37"/>
      <c r="C373" s="23"/>
      <c r="F373" s="15"/>
    </row>
    <row r="374" spans="1:6" ht="14.25">
      <c r="A374" s="17"/>
      <c r="B374" s="37"/>
      <c r="C374" s="23"/>
      <c r="F374" s="15"/>
    </row>
    <row r="375" spans="1:6" ht="14.25">
      <c r="A375" s="17"/>
      <c r="B375" s="37"/>
      <c r="C375" s="23"/>
      <c r="F375" s="15"/>
    </row>
    <row r="376" spans="1:6" ht="14.25">
      <c r="A376" s="17"/>
      <c r="B376" s="37"/>
      <c r="C376" s="23"/>
      <c r="F376" s="15"/>
    </row>
    <row r="377" spans="1:6" ht="14.25">
      <c r="A377" s="17"/>
      <c r="B377" s="37"/>
      <c r="C377" s="23"/>
      <c r="F377" s="15"/>
    </row>
    <row r="378" spans="1:6" ht="14.25">
      <c r="A378" s="17"/>
      <c r="B378" s="37"/>
      <c r="C378" s="23"/>
      <c r="F378" s="15"/>
    </row>
    <row r="379" spans="1:6" ht="14.25">
      <c r="A379" s="17"/>
      <c r="B379" s="37"/>
      <c r="C379" s="23"/>
      <c r="F379" s="15"/>
    </row>
    <row r="380" spans="1:6" ht="14.25">
      <c r="A380" s="17"/>
      <c r="B380" s="37"/>
      <c r="C380" s="23"/>
      <c r="F380" s="15"/>
    </row>
    <row r="381" spans="1:6" ht="14.25">
      <c r="A381" s="17"/>
      <c r="B381" s="37"/>
      <c r="C381" s="23"/>
      <c r="F381" s="15"/>
    </row>
    <row r="382" spans="1:6" ht="14.25">
      <c r="A382" s="17"/>
      <c r="B382" s="37"/>
      <c r="C382" s="23"/>
      <c r="F382" s="15"/>
    </row>
    <row r="383" spans="1:6" ht="14.25">
      <c r="A383" s="17"/>
      <c r="B383" s="37"/>
      <c r="C383" s="23"/>
      <c r="F383" s="15"/>
    </row>
    <row r="384" spans="1:6" ht="14.25">
      <c r="A384" s="17"/>
      <c r="B384" s="37"/>
      <c r="C384" s="23"/>
      <c r="F384" s="15"/>
    </row>
    <row r="385" spans="1:6" ht="14.25">
      <c r="A385" s="17"/>
      <c r="B385" s="37"/>
      <c r="C385" s="23"/>
      <c r="F385" s="15"/>
    </row>
    <row r="386" spans="1:6" ht="14.25">
      <c r="A386" s="17"/>
      <c r="B386" s="37"/>
      <c r="C386" s="23"/>
      <c r="F386" s="15"/>
    </row>
    <row r="387" spans="1:6" ht="14.25">
      <c r="A387" s="17"/>
      <c r="B387" s="37"/>
      <c r="C387" s="23"/>
      <c r="F387" s="15"/>
    </row>
    <row r="388" spans="1:6" ht="14.25">
      <c r="A388" s="17"/>
      <c r="B388" s="37"/>
      <c r="C388" s="23"/>
      <c r="F388" s="15"/>
    </row>
    <row r="389" spans="1:6" ht="14.25">
      <c r="A389" s="17"/>
      <c r="B389" s="37"/>
      <c r="C389" s="23"/>
      <c r="F389" s="15"/>
    </row>
    <row r="390" spans="1:6" ht="14.25">
      <c r="A390" s="17"/>
      <c r="B390" s="37"/>
      <c r="C390" s="23"/>
      <c r="F390" s="15"/>
    </row>
    <row r="391" spans="1:6" ht="14.25">
      <c r="A391" s="17"/>
      <c r="B391" s="37"/>
      <c r="C391" s="23"/>
      <c r="F391" s="15"/>
    </row>
    <row r="392" spans="1:6" ht="14.25">
      <c r="A392" s="17"/>
      <c r="B392" s="37"/>
      <c r="C392" s="23"/>
      <c r="F392" s="15"/>
    </row>
    <row r="393" spans="1:6" ht="14.25">
      <c r="A393" s="17"/>
      <c r="B393" s="37"/>
      <c r="C393" s="23"/>
      <c r="F393" s="15"/>
    </row>
    <row r="394" spans="1:6" ht="14.25">
      <c r="A394" s="17"/>
      <c r="B394" s="37"/>
      <c r="C394" s="23"/>
      <c r="F394" s="15"/>
    </row>
    <row r="395" spans="1:6" ht="14.25">
      <c r="A395" s="17"/>
      <c r="B395" s="37"/>
      <c r="C395" s="23"/>
      <c r="F395" s="15"/>
    </row>
    <row r="396" spans="1:6" ht="14.25">
      <c r="A396" s="17"/>
      <c r="B396" s="37"/>
      <c r="C396" s="23"/>
      <c r="F396" s="15"/>
    </row>
    <row r="397" spans="1:6" ht="14.25">
      <c r="A397" s="17"/>
      <c r="B397" s="37"/>
      <c r="C397" s="23"/>
      <c r="F397" s="15"/>
    </row>
    <row r="398" spans="1:6" ht="14.25">
      <c r="A398" s="17"/>
      <c r="B398" s="37"/>
      <c r="C398" s="23"/>
      <c r="F398" s="15"/>
    </row>
    <row r="399" spans="1:6" ht="14.25">
      <c r="A399" s="17"/>
      <c r="B399" s="37"/>
      <c r="C399" s="23"/>
      <c r="F399" s="15"/>
    </row>
    <row r="400" spans="1:6" ht="14.25">
      <c r="A400" s="17"/>
      <c r="B400" s="37"/>
      <c r="C400" s="23"/>
      <c r="F400" s="15"/>
    </row>
    <row r="401" spans="1:6" ht="14.25">
      <c r="A401" s="17"/>
      <c r="B401" s="37"/>
      <c r="C401" s="23"/>
      <c r="F401" s="15"/>
    </row>
    <row r="402" spans="1:6" ht="14.25">
      <c r="A402" s="17"/>
      <c r="B402" s="37"/>
      <c r="C402" s="23"/>
      <c r="F402" s="15"/>
    </row>
    <row r="403" spans="1:6" ht="14.25">
      <c r="A403" s="17"/>
      <c r="B403" s="37"/>
      <c r="C403" s="23"/>
      <c r="F403" s="15"/>
    </row>
    <row r="404" spans="1:6" ht="14.25">
      <c r="A404" s="17"/>
      <c r="B404" s="37"/>
      <c r="C404" s="23"/>
      <c r="F404" s="15"/>
    </row>
    <row r="405" spans="1:6" ht="14.25">
      <c r="A405" s="17"/>
      <c r="B405" s="37"/>
      <c r="C405" s="23"/>
      <c r="F405" s="15"/>
    </row>
    <row r="406" spans="1:6" ht="14.25">
      <c r="A406" s="17"/>
      <c r="B406" s="37"/>
      <c r="C406" s="23"/>
      <c r="F406" s="15"/>
    </row>
    <row r="407" spans="1:6" ht="14.25">
      <c r="A407" s="17"/>
      <c r="B407" s="37"/>
      <c r="C407" s="23"/>
      <c r="F407" s="15"/>
    </row>
    <row r="408" spans="1:6" ht="14.25">
      <c r="A408" s="17"/>
      <c r="B408" s="37"/>
      <c r="C408" s="23"/>
      <c r="F408" s="15"/>
    </row>
    <row r="409" spans="1:6" ht="14.25">
      <c r="A409" s="17"/>
      <c r="B409" s="37"/>
      <c r="C409" s="23"/>
      <c r="F409" s="15"/>
    </row>
    <row r="410" spans="1:6" ht="14.25">
      <c r="A410" s="17"/>
      <c r="B410" s="37"/>
      <c r="C410" s="23"/>
      <c r="F410" s="15"/>
    </row>
    <row r="411" spans="1:6" ht="14.25">
      <c r="A411" s="17"/>
      <c r="B411" s="37"/>
      <c r="C411" s="23"/>
      <c r="F411" s="15"/>
    </row>
    <row r="412" spans="1:6" ht="14.25">
      <c r="A412" s="17"/>
      <c r="B412" s="37"/>
      <c r="C412" s="23"/>
      <c r="F412" s="15"/>
    </row>
    <row r="413" spans="1:6" ht="14.25">
      <c r="A413" s="17"/>
      <c r="B413" s="37"/>
      <c r="C413" s="23"/>
      <c r="F413" s="15"/>
    </row>
    <row r="414" spans="1:6" ht="14.25">
      <c r="A414" s="17"/>
      <c r="B414" s="37"/>
      <c r="C414" s="23"/>
      <c r="F414" s="15"/>
    </row>
    <row r="415" spans="1:6" ht="14.25">
      <c r="A415" s="17"/>
      <c r="B415" s="37"/>
      <c r="C415" s="23"/>
      <c r="F415" s="15"/>
    </row>
    <row r="416" spans="1:6" ht="14.25">
      <c r="A416" s="17"/>
      <c r="B416" s="37"/>
      <c r="C416" s="23"/>
      <c r="F416" s="15"/>
    </row>
    <row r="417" spans="1:6" ht="14.25">
      <c r="A417" s="17"/>
      <c r="B417" s="37"/>
      <c r="C417" s="23"/>
      <c r="F417" s="15"/>
    </row>
    <row r="418" spans="1:6" ht="14.25">
      <c r="A418" s="17"/>
      <c r="B418" s="37"/>
      <c r="C418" s="23"/>
      <c r="F418" s="15"/>
    </row>
    <row r="419" spans="1:6" ht="14.25">
      <c r="A419" s="17"/>
      <c r="B419" s="37"/>
      <c r="C419" s="23"/>
      <c r="F419" s="15"/>
    </row>
    <row r="420" spans="1:6" ht="14.25">
      <c r="A420" s="17"/>
      <c r="B420" s="37"/>
      <c r="C420" s="23"/>
      <c r="F420" s="15"/>
    </row>
    <row r="421" spans="1:6" ht="14.25">
      <c r="A421" s="17"/>
      <c r="B421" s="37"/>
      <c r="C421" s="23"/>
      <c r="F421" s="15"/>
    </row>
    <row r="422" spans="1:6" ht="14.25">
      <c r="A422" s="17"/>
      <c r="B422" s="37"/>
      <c r="C422" s="23"/>
      <c r="F422" s="15"/>
    </row>
    <row r="423" spans="1:6" ht="14.25">
      <c r="A423" s="17"/>
      <c r="B423" s="37"/>
      <c r="C423" s="23"/>
      <c r="F423" s="15"/>
    </row>
    <row r="424" spans="1:6" ht="14.25">
      <c r="A424" s="17"/>
      <c r="B424" s="37"/>
      <c r="C424" s="23"/>
      <c r="F424" s="15"/>
    </row>
    <row r="425" spans="1:6" ht="14.25">
      <c r="A425" s="17"/>
      <c r="B425" s="37"/>
      <c r="C425" s="23"/>
      <c r="F425" s="15"/>
    </row>
    <row r="426" spans="1:6" ht="14.25">
      <c r="A426" s="17"/>
      <c r="B426" s="37"/>
      <c r="C426" s="23"/>
      <c r="F426" s="15"/>
    </row>
    <row r="427" spans="1:6" ht="14.25">
      <c r="A427" s="17"/>
      <c r="B427" s="37"/>
      <c r="C427" s="23"/>
      <c r="F427" s="15"/>
    </row>
    <row r="428" spans="1:6" ht="14.25">
      <c r="A428" s="17"/>
      <c r="B428" s="37"/>
      <c r="C428" s="23"/>
      <c r="F428" s="15"/>
    </row>
    <row r="429" spans="1:6" ht="14.25">
      <c r="A429" s="17"/>
      <c r="B429" s="37"/>
      <c r="C429" s="23"/>
      <c r="F429" s="15"/>
    </row>
    <row r="430" spans="1:6" ht="14.25">
      <c r="A430" s="17"/>
      <c r="B430" s="37"/>
      <c r="C430" s="23"/>
      <c r="F430" s="15"/>
    </row>
    <row r="431" spans="1:6" ht="14.25">
      <c r="A431" s="17"/>
      <c r="B431" s="37"/>
      <c r="C431" s="23"/>
      <c r="F431" s="15"/>
    </row>
    <row r="432" spans="1:6" ht="14.25">
      <c r="A432" s="17"/>
      <c r="B432" s="37"/>
      <c r="C432" s="23"/>
      <c r="F432" s="15"/>
    </row>
    <row r="433" spans="1:6" ht="14.25">
      <c r="A433" s="17"/>
      <c r="B433" s="37"/>
      <c r="C433" s="23"/>
      <c r="F433" s="15"/>
    </row>
    <row r="434" spans="1:6" ht="14.25">
      <c r="A434" s="17"/>
      <c r="B434" s="37"/>
      <c r="C434" s="23"/>
      <c r="F434" s="15"/>
    </row>
    <row r="435" spans="1:6" ht="14.25">
      <c r="A435" s="17"/>
      <c r="B435" s="37"/>
      <c r="C435" s="23"/>
      <c r="F435" s="15"/>
    </row>
    <row r="436" spans="1:6" ht="14.25">
      <c r="A436" s="17"/>
      <c r="B436" s="37"/>
      <c r="C436" s="23"/>
      <c r="F436" s="15"/>
    </row>
    <row r="437" spans="1:6" ht="14.25">
      <c r="A437" s="17"/>
      <c r="B437" s="37"/>
      <c r="C437" s="23"/>
      <c r="F437" s="15"/>
    </row>
    <row r="438" spans="1:6" ht="14.25">
      <c r="A438" s="17"/>
      <c r="B438" s="37"/>
      <c r="C438" s="23"/>
      <c r="F438" s="15"/>
    </row>
    <row r="439" spans="1:6" ht="14.25">
      <c r="A439" s="17"/>
      <c r="B439" s="37"/>
      <c r="C439" s="23"/>
      <c r="F439" s="15"/>
    </row>
    <row r="440" spans="1:6" ht="14.25">
      <c r="A440" s="17"/>
      <c r="B440" s="37"/>
      <c r="C440" s="23"/>
      <c r="F440" s="15"/>
    </row>
    <row r="441" spans="1:6" ht="14.25">
      <c r="A441" s="17"/>
      <c r="B441" s="37"/>
      <c r="C441" s="23"/>
      <c r="F441" s="15"/>
    </row>
    <row r="442" spans="1:6" ht="14.25">
      <c r="A442" s="17"/>
      <c r="B442" s="37"/>
      <c r="C442" s="23"/>
      <c r="F442" s="15"/>
    </row>
    <row r="443" spans="1:6" ht="14.25">
      <c r="A443" s="17"/>
      <c r="B443" s="37"/>
      <c r="C443" s="23"/>
      <c r="F443" s="15"/>
    </row>
    <row r="444" spans="1:6" ht="14.25">
      <c r="A444" s="17"/>
      <c r="B444" s="37"/>
      <c r="C444" s="23"/>
      <c r="F444" s="15"/>
    </row>
    <row r="445" spans="1:6" ht="14.25">
      <c r="A445" s="17"/>
      <c r="B445" s="37"/>
      <c r="C445" s="23"/>
      <c r="F445" s="15"/>
    </row>
    <row r="446" spans="1:6" ht="14.25">
      <c r="A446" s="17"/>
      <c r="B446" s="37"/>
      <c r="C446" s="23"/>
      <c r="F446" s="15"/>
    </row>
    <row r="447" spans="1:6" ht="14.25">
      <c r="A447" s="17"/>
      <c r="B447" s="37"/>
      <c r="C447" s="23"/>
      <c r="F447" s="15"/>
    </row>
    <row r="448" spans="1:6" ht="14.25">
      <c r="A448" s="17"/>
      <c r="B448" s="37"/>
      <c r="C448" s="23"/>
      <c r="F448" s="15"/>
    </row>
    <row r="449" spans="1:6" ht="14.25">
      <c r="A449" s="17"/>
      <c r="B449" s="37"/>
      <c r="C449" s="23"/>
      <c r="F449" s="15"/>
    </row>
    <row r="450" spans="1:6" ht="14.25">
      <c r="A450" s="17"/>
      <c r="B450" s="37"/>
      <c r="C450" s="23"/>
      <c r="F450" s="15"/>
    </row>
    <row r="451" spans="1:6" ht="14.25">
      <c r="A451" s="17"/>
      <c r="B451" s="37"/>
      <c r="C451" s="23"/>
      <c r="F451" s="15"/>
    </row>
    <row r="452" spans="1:6" ht="14.25">
      <c r="A452" s="17"/>
      <c r="B452" s="37"/>
      <c r="C452" s="23"/>
      <c r="F452" s="15"/>
    </row>
    <row r="453" spans="1:6" ht="14.25">
      <c r="A453" s="17"/>
      <c r="B453" s="37"/>
      <c r="C453" s="23"/>
      <c r="F453" s="15"/>
    </row>
    <row r="454" spans="1:6" ht="14.25">
      <c r="A454" s="17"/>
      <c r="B454" s="37"/>
      <c r="C454" s="23"/>
      <c r="F454" s="15"/>
    </row>
    <row r="455" spans="1:6" ht="14.25">
      <c r="A455" s="17"/>
      <c r="B455" s="37"/>
      <c r="C455" s="23"/>
      <c r="F455" s="15"/>
    </row>
    <row r="456" spans="1:6" ht="14.25">
      <c r="A456" s="17"/>
      <c r="B456" s="37"/>
      <c r="C456" s="23"/>
      <c r="F456" s="15"/>
    </row>
    <row r="457" spans="1:6" ht="14.25">
      <c r="A457" s="17"/>
      <c r="B457" s="37"/>
      <c r="C457" s="23"/>
      <c r="F457" s="15"/>
    </row>
    <row r="458" spans="1:6" ht="14.25">
      <c r="A458" s="17"/>
      <c r="B458" s="37"/>
      <c r="C458" s="23"/>
      <c r="F458" s="15"/>
    </row>
    <row r="459" spans="1:6" ht="14.25">
      <c r="A459" s="17"/>
      <c r="B459" s="37"/>
      <c r="C459" s="23"/>
      <c r="F459" s="15"/>
    </row>
    <row r="460" spans="1:6" ht="14.25">
      <c r="A460" s="17"/>
      <c r="B460" s="37"/>
      <c r="C460" s="23"/>
      <c r="F460" s="15"/>
    </row>
    <row r="461" spans="1:6" ht="14.25">
      <c r="A461" s="17"/>
      <c r="B461" s="37"/>
      <c r="C461" s="23"/>
      <c r="F461" s="15"/>
    </row>
    <row r="462" spans="1:6" ht="14.25">
      <c r="A462" s="17"/>
      <c r="B462" s="37"/>
      <c r="C462" s="23"/>
      <c r="F462" s="15"/>
    </row>
    <row r="463" spans="1:6" ht="14.25">
      <c r="A463" s="17"/>
      <c r="B463" s="37"/>
      <c r="C463" s="23"/>
      <c r="F463" s="15"/>
    </row>
    <row r="464" spans="1:6" ht="14.25">
      <c r="A464" s="17"/>
      <c r="B464" s="37"/>
      <c r="C464" s="23"/>
      <c r="F464" s="15"/>
    </row>
    <row r="465" spans="1:6" ht="14.25">
      <c r="A465" s="17"/>
      <c r="B465" s="37"/>
      <c r="C465" s="23"/>
      <c r="F465" s="15"/>
    </row>
    <row r="466" spans="1:6" ht="14.25">
      <c r="A466" s="17"/>
      <c r="B466" s="37"/>
      <c r="C466" s="23"/>
      <c r="F466" s="15"/>
    </row>
    <row r="467" spans="1:6" ht="14.25">
      <c r="A467" s="17"/>
      <c r="B467" s="37"/>
      <c r="C467" s="23"/>
      <c r="F467" s="15"/>
    </row>
    <row r="468" spans="1:6" ht="14.25">
      <c r="A468" s="17"/>
      <c r="B468" s="37"/>
      <c r="C468" s="23"/>
      <c r="F468" s="15"/>
    </row>
    <row r="469" spans="1:6" ht="14.25">
      <c r="A469" s="17"/>
      <c r="B469" s="37"/>
      <c r="C469" s="23"/>
      <c r="F469" s="15"/>
    </row>
    <row r="470" spans="1:6" ht="14.25">
      <c r="A470" s="17"/>
      <c r="B470" s="37"/>
      <c r="C470" s="23"/>
      <c r="F470" s="15"/>
    </row>
    <row r="471" spans="1:6" ht="14.25">
      <c r="A471" s="17"/>
      <c r="B471" s="37"/>
      <c r="C471" s="23"/>
      <c r="F471" s="15"/>
    </row>
    <row r="472" spans="1:6" ht="14.25">
      <c r="A472" s="17"/>
      <c r="B472" s="37"/>
      <c r="C472" s="23"/>
      <c r="F472" s="15"/>
    </row>
    <row r="473" spans="1:6" ht="14.25">
      <c r="A473" s="17"/>
      <c r="B473" s="37"/>
      <c r="C473" s="23"/>
      <c r="F473" s="15"/>
    </row>
    <row r="474" spans="1:6" ht="14.25">
      <c r="A474" s="17"/>
      <c r="B474" s="37"/>
      <c r="C474" s="23"/>
      <c r="F474" s="15"/>
    </row>
    <row r="475" spans="1:6" ht="14.25">
      <c r="A475" s="17"/>
      <c r="B475" s="37"/>
      <c r="C475" s="23"/>
      <c r="F475" s="15"/>
    </row>
    <row r="476" spans="1:6" ht="14.25">
      <c r="A476" s="17"/>
      <c r="B476" s="37"/>
      <c r="C476" s="23"/>
      <c r="F476" s="15"/>
    </row>
    <row r="477" spans="1:6" ht="14.25">
      <c r="A477" s="17"/>
      <c r="B477" s="37"/>
      <c r="C477" s="23"/>
      <c r="F477" s="15"/>
    </row>
    <row r="478" spans="1:6" ht="14.25">
      <c r="A478" s="17"/>
      <c r="B478" s="37"/>
      <c r="C478" s="23"/>
      <c r="F478" s="15"/>
    </row>
    <row r="479" spans="1:6" ht="14.25">
      <c r="A479" s="17"/>
      <c r="B479" s="37"/>
      <c r="C479" s="23"/>
      <c r="F479" s="15"/>
    </row>
    <row r="480" spans="1:6" ht="14.25">
      <c r="A480" s="17"/>
      <c r="B480" s="37"/>
      <c r="C480" s="23"/>
      <c r="F480" s="15"/>
    </row>
    <row r="481" spans="1:6" ht="14.25">
      <c r="A481" s="17"/>
      <c r="B481" s="37"/>
      <c r="C481" s="23"/>
      <c r="F481" s="15"/>
    </row>
    <row r="482" spans="1:6" ht="14.25">
      <c r="A482" s="17"/>
      <c r="B482" s="37"/>
      <c r="C482" s="23"/>
      <c r="F482" s="15"/>
    </row>
    <row r="483" spans="1:6" ht="14.25">
      <c r="A483" s="17"/>
      <c r="B483" s="37"/>
      <c r="C483" s="23"/>
      <c r="F483" s="15"/>
    </row>
    <row r="484" spans="1:6" ht="14.25">
      <c r="A484" s="17"/>
      <c r="B484" s="37"/>
      <c r="C484" s="23"/>
      <c r="F484" s="15"/>
    </row>
    <row r="485" spans="1:6" ht="14.25">
      <c r="A485" s="17"/>
      <c r="B485" s="37"/>
      <c r="C485" s="23"/>
      <c r="F485" s="15"/>
    </row>
    <row r="486" spans="1:6" ht="14.25">
      <c r="A486" s="17"/>
      <c r="B486" s="37"/>
      <c r="C486" s="23"/>
      <c r="F486" s="15"/>
    </row>
    <row r="487" spans="1:6" ht="14.25">
      <c r="A487" s="17"/>
      <c r="B487" s="37"/>
      <c r="C487" s="23"/>
      <c r="F487" s="15"/>
    </row>
    <row r="488" spans="1:6" ht="14.25">
      <c r="A488" s="17"/>
      <c r="B488" s="37"/>
      <c r="C488" s="23"/>
      <c r="F488" s="15"/>
    </row>
    <row r="489" spans="1:6" ht="14.25">
      <c r="A489" s="17"/>
      <c r="B489" s="37"/>
      <c r="C489" s="23"/>
      <c r="F489" s="15"/>
    </row>
    <row r="490" spans="1:6" ht="14.25">
      <c r="A490" s="17"/>
      <c r="B490" s="37"/>
      <c r="C490" s="23"/>
      <c r="F490" s="15"/>
    </row>
    <row r="491" spans="1:6" ht="14.25">
      <c r="A491" s="17"/>
      <c r="B491" s="37"/>
      <c r="C491" s="23"/>
      <c r="F491" s="15"/>
    </row>
    <row r="492" spans="1:6" ht="14.25">
      <c r="A492" s="17"/>
      <c r="B492" s="37"/>
      <c r="C492" s="23"/>
      <c r="F492" s="15"/>
    </row>
    <row r="493" spans="1:6" ht="14.25">
      <c r="A493" s="17"/>
      <c r="B493" s="37"/>
      <c r="C493" s="23"/>
      <c r="F493" s="15"/>
    </row>
    <row r="494" spans="1:6" ht="14.25">
      <c r="A494" s="17"/>
      <c r="B494" s="37"/>
      <c r="C494" s="23"/>
      <c r="F494" s="15"/>
    </row>
    <row r="495" spans="1:6" ht="14.25">
      <c r="A495" s="17"/>
      <c r="B495" s="37"/>
      <c r="C495" s="23"/>
      <c r="F495" s="15"/>
    </row>
    <row r="496" spans="1:6" ht="14.25">
      <c r="A496" s="17"/>
      <c r="B496" s="37"/>
      <c r="C496" s="23"/>
      <c r="F496" s="15"/>
    </row>
    <row r="497" spans="1:6" ht="14.25">
      <c r="A497" s="17"/>
      <c r="B497" s="37"/>
      <c r="C497" s="23"/>
      <c r="F497" s="15"/>
    </row>
    <row r="498" spans="1:6" ht="14.25">
      <c r="A498" s="17"/>
      <c r="B498" s="37"/>
      <c r="C498" s="23"/>
      <c r="F498" s="15"/>
    </row>
    <row r="499" spans="1:6" ht="14.25">
      <c r="A499" s="17"/>
      <c r="B499" s="37"/>
      <c r="C499" s="23"/>
      <c r="F499" s="15"/>
    </row>
    <row r="500" spans="1:6" ht="14.25">
      <c r="A500" s="17"/>
      <c r="B500" s="37"/>
      <c r="C500" s="23"/>
      <c r="F500" s="15"/>
    </row>
    <row r="501" spans="1:6" ht="14.25">
      <c r="A501" s="17"/>
      <c r="B501" s="37"/>
      <c r="C501" s="23"/>
      <c r="F501" s="15"/>
    </row>
    <row r="502" spans="1:6" ht="14.25">
      <c r="A502" s="17"/>
      <c r="B502" s="37"/>
      <c r="C502" s="23"/>
      <c r="F502" s="15"/>
    </row>
    <row r="503" spans="1:6" ht="14.25">
      <c r="A503" s="17"/>
      <c r="B503" s="37"/>
      <c r="C503" s="23"/>
      <c r="F503" s="15"/>
    </row>
    <row r="504" spans="1:6" ht="14.25">
      <c r="A504" s="17"/>
      <c r="B504" s="37"/>
      <c r="C504" s="23"/>
      <c r="F504" s="15"/>
    </row>
    <row r="505" spans="1:6" ht="14.25">
      <c r="A505" s="17"/>
      <c r="B505" s="37"/>
      <c r="C505" s="23"/>
      <c r="F505" s="15"/>
    </row>
    <row r="506" spans="1:6" ht="14.25">
      <c r="A506" s="17"/>
      <c r="B506" s="37"/>
      <c r="C506" s="23"/>
      <c r="F506" s="15"/>
    </row>
    <row r="507" spans="1:6" ht="14.25">
      <c r="A507" s="17"/>
      <c r="B507" s="37"/>
      <c r="C507" s="23"/>
      <c r="F507" s="15"/>
    </row>
    <row r="508" spans="1:6" ht="14.25">
      <c r="A508" s="17"/>
      <c r="B508" s="37"/>
      <c r="C508" s="23"/>
      <c r="F508" s="15"/>
    </row>
    <row r="509" spans="1:6" ht="14.25">
      <c r="A509" s="17"/>
      <c r="B509" s="37"/>
      <c r="C509" s="23"/>
      <c r="F509" s="15"/>
    </row>
    <row r="510" spans="1:6" ht="14.25">
      <c r="A510" s="17"/>
      <c r="B510" s="37"/>
      <c r="C510" s="23"/>
      <c r="F510" s="15"/>
    </row>
    <row r="511" spans="1:6" ht="14.25">
      <c r="A511" s="17"/>
      <c r="B511" s="37"/>
      <c r="C511" s="23"/>
      <c r="F511" s="15"/>
    </row>
    <row r="512" spans="1:6" ht="14.25">
      <c r="A512" s="17"/>
      <c r="B512" s="37"/>
      <c r="C512" s="23"/>
      <c r="F512" s="15"/>
    </row>
    <row r="513" spans="1:6" ht="14.25">
      <c r="A513" s="17"/>
      <c r="B513" s="37"/>
      <c r="C513" s="23"/>
      <c r="F513" s="15"/>
    </row>
    <row r="514" spans="1:6" ht="14.25">
      <c r="A514" s="17"/>
      <c r="B514" s="37"/>
      <c r="C514" s="23"/>
      <c r="F514" s="15"/>
    </row>
    <row r="515" spans="1:6" ht="14.25">
      <c r="A515" s="17"/>
      <c r="B515" s="37"/>
      <c r="C515" s="23"/>
      <c r="F515" s="15"/>
    </row>
    <row r="516" spans="1:6" ht="14.25">
      <c r="A516" s="17"/>
      <c r="B516" s="37"/>
      <c r="C516" s="23"/>
      <c r="F516" s="15"/>
    </row>
    <row r="517" spans="1:6" ht="14.25">
      <c r="A517" s="17"/>
      <c r="B517" s="37"/>
      <c r="C517" s="23"/>
      <c r="F517" s="15"/>
    </row>
    <row r="518" spans="1:6" ht="14.25">
      <c r="A518" s="17"/>
      <c r="B518" s="37"/>
      <c r="C518" s="23"/>
      <c r="F518" s="15"/>
    </row>
    <row r="519" spans="1:6" ht="14.25">
      <c r="A519" s="17"/>
      <c r="B519" s="37"/>
      <c r="C519" s="23"/>
      <c r="F519" s="15"/>
    </row>
    <row r="520" spans="1:6" ht="14.25">
      <c r="A520" s="17"/>
      <c r="B520" s="37"/>
      <c r="C520" s="23"/>
      <c r="F520" s="15"/>
    </row>
    <row r="521" spans="1:6" ht="14.25">
      <c r="A521" s="17"/>
      <c r="B521" s="37"/>
      <c r="C521" s="23"/>
      <c r="F521" s="15"/>
    </row>
    <row r="522" spans="1:6" ht="14.25">
      <c r="A522" s="17"/>
      <c r="B522" s="37"/>
      <c r="C522" s="23"/>
      <c r="F522" s="15"/>
    </row>
    <row r="523" spans="1:6" ht="14.25">
      <c r="A523" s="17"/>
      <c r="B523" s="37"/>
      <c r="C523" s="23"/>
      <c r="F523" s="15"/>
    </row>
    <row r="524" spans="1:6" ht="14.25">
      <c r="A524" s="17"/>
      <c r="B524" s="37"/>
      <c r="C524" s="23"/>
      <c r="F524" s="15"/>
    </row>
    <row r="525" spans="1:6" ht="14.25">
      <c r="A525" s="17"/>
      <c r="B525" s="37"/>
      <c r="C525" s="23"/>
      <c r="F525" s="15"/>
    </row>
    <row r="526" spans="1:6" ht="14.25">
      <c r="A526" s="17"/>
      <c r="B526" s="37"/>
      <c r="C526" s="23"/>
      <c r="F526" s="15"/>
    </row>
    <row r="527" spans="1:6" ht="14.25">
      <c r="A527" s="17"/>
      <c r="B527" s="37"/>
      <c r="C527" s="23"/>
      <c r="F527" s="15"/>
    </row>
    <row r="528" spans="1:6" ht="14.25">
      <c r="A528" s="17"/>
      <c r="B528" s="37"/>
      <c r="C528" s="23"/>
      <c r="F528" s="15"/>
    </row>
    <row r="529" spans="1:6" ht="14.25">
      <c r="A529" s="17"/>
      <c r="B529" s="37"/>
      <c r="C529" s="23"/>
      <c r="F529" s="15"/>
    </row>
    <row r="530" spans="1:6" ht="14.25">
      <c r="A530" s="17"/>
      <c r="B530" s="37"/>
      <c r="C530" s="23"/>
      <c r="F530" s="15"/>
    </row>
    <row r="531" spans="1:6" ht="14.25">
      <c r="A531" s="17"/>
      <c r="B531" s="37"/>
      <c r="C531" s="23"/>
      <c r="F531" s="15"/>
    </row>
    <row r="532" spans="1:6" ht="14.25">
      <c r="A532" s="17"/>
      <c r="B532" s="37"/>
      <c r="C532" s="23"/>
      <c r="F532" s="15"/>
    </row>
    <row r="533" spans="1:6" ht="14.25">
      <c r="A533" s="17"/>
      <c r="B533" s="37"/>
      <c r="C533" s="23"/>
      <c r="F533" s="15"/>
    </row>
    <row r="534" spans="1:6" ht="14.25">
      <c r="A534" s="17"/>
      <c r="B534" s="37"/>
      <c r="C534" s="23"/>
      <c r="F534" s="15"/>
    </row>
    <row r="535" spans="1:6" ht="14.25">
      <c r="A535" s="17"/>
      <c r="B535" s="37"/>
      <c r="C535" s="23"/>
      <c r="F535" s="15"/>
    </row>
    <row r="536" spans="1:6" ht="14.25">
      <c r="A536" s="17"/>
      <c r="B536" s="37"/>
      <c r="C536" s="23"/>
      <c r="F536" s="15"/>
    </row>
    <row r="537" spans="1:6" ht="14.25">
      <c r="A537" s="17"/>
      <c r="B537" s="37"/>
      <c r="C537" s="23"/>
      <c r="F537" s="15"/>
    </row>
    <row r="538" spans="1:6" ht="14.25">
      <c r="A538" s="17"/>
      <c r="B538" s="37"/>
      <c r="C538" s="23"/>
      <c r="F538" s="15"/>
    </row>
    <row r="539" spans="1:6" ht="14.25">
      <c r="A539" s="17"/>
      <c r="B539" s="37"/>
      <c r="C539" s="23"/>
      <c r="F539" s="15"/>
    </row>
    <row r="540" spans="1:6" ht="14.25">
      <c r="A540" s="17"/>
      <c r="B540" s="37"/>
      <c r="C540" s="23"/>
      <c r="F540" s="15"/>
    </row>
    <row r="541" spans="1:6" ht="14.25">
      <c r="A541" s="17"/>
      <c r="B541" s="37"/>
      <c r="C541" s="23"/>
      <c r="F541" s="15"/>
    </row>
    <row r="542" spans="1:6" ht="14.25">
      <c r="A542" s="17"/>
      <c r="B542" s="37"/>
      <c r="C542" s="23"/>
      <c r="F542" s="15"/>
    </row>
    <row r="543" spans="1:6" ht="14.25">
      <c r="A543" s="17"/>
      <c r="B543" s="37"/>
      <c r="C543" s="23"/>
      <c r="F543" s="15"/>
    </row>
    <row r="544" spans="1:6" ht="14.25">
      <c r="A544" s="17"/>
      <c r="B544" s="37"/>
      <c r="C544" s="23"/>
      <c r="F544" s="15"/>
    </row>
    <row r="545" spans="1:6" ht="14.25">
      <c r="A545" s="17"/>
      <c r="B545" s="37"/>
      <c r="C545" s="23"/>
      <c r="F545" s="15"/>
    </row>
    <row r="546" spans="1:6" ht="14.25">
      <c r="A546" s="17"/>
      <c r="B546" s="37"/>
      <c r="C546" s="23"/>
      <c r="F546" s="15"/>
    </row>
    <row r="547" spans="1:6" ht="14.25">
      <c r="A547" s="17"/>
      <c r="B547" s="37"/>
      <c r="C547" s="23"/>
      <c r="F547" s="15"/>
    </row>
    <row r="548" spans="1:6" ht="14.25">
      <c r="A548" s="17"/>
      <c r="B548" s="37"/>
      <c r="C548" s="23"/>
      <c r="F548" s="15"/>
    </row>
    <row r="549" spans="1:6" ht="14.25">
      <c r="A549" s="17"/>
      <c r="B549" s="37"/>
      <c r="C549" s="23"/>
      <c r="F549" s="15"/>
    </row>
    <row r="550" spans="1:6" ht="14.25">
      <c r="A550" s="17"/>
      <c r="B550" s="37"/>
      <c r="C550" s="23"/>
      <c r="F550" s="15"/>
    </row>
    <row r="551" spans="1:6" ht="14.25">
      <c r="A551" s="17"/>
      <c r="B551" s="37"/>
      <c r="C551" s="23"/>
      <c r="F551" s="15"/>
    </row>
    <row r="552" spans="1:6" ht="14.25">
      <c r="A552" s="17"/>
      <c r="B552" s="37"/>
      <c r="C552" s="23"/>
      <c r="F552" s="15"/>
    </row>
    <row r="553" spans="1:6" ht="14.25">
      <c r="A553" s="17"/>
      <c r="B553" s="37"/>
      <c r="C553" s="23"/>
      <c r="F553" s="15"/>
    </row>
    <row r="554" spans="1:6" ht="14.25">
      <c r="A554" s="17"/>
      <c r="B554" s="37"/>
      <c r="C554" s="23"/>
      <c r="F554" s="15"/>
    </row>
    <row r="555" spans="1:6" ht="14.25">
      <c r="A555" s="17"/>
      <c r="B555" s="37"/>
      <c r="C555" s="23"/>
      <c r="F555" s="15"/>
    </row>
    <row r="556" spans="1:6" ht="14.25">
      <c r="A556" s="17"/>
      <c r="B556" s="37"/>
      <c r="C556" s="23"/>
      <c r="F556" s="15"/>
    </row>
    <row r="557" spans="1:6" ht="14.25">
      <c r="A557" s="17"/>
      <c r="B557" s="37"/>
      <c r="C557" s="23"/>
      <c r="F557" s="15"/>
    </row>
    <row r="558" spans="1:6" ht="14.25">
      <c r="A558" s="17"/>
      <c r="B558" s="37"/>
      <c r="C558" s="23"/>
      <c r="F558" s="15"/>
    </row>
    <row r="559" spans="1:6" ht="14.25">
      <c r="A559" s="17"/>
      <c r="B559" s="37"/>
      <c r="C559" s="23"/>
      <c r="F559" s="15"/>
    </row>
    <row r="560" spans="1:6" ht="14.25">
      <c r="A560" s="17"/>
      <c r="B560" s="37"/>
      <c r="C560" s="23"/>
      <c r="F560" s="15"/>
    </row>
    <row r="561" spans="1:6" ht="14.25">
      <c r="A561" s="17"/>
      <c r="B561" s="37"/>
      <c r="C561" s="23"/>
      <c r="F561" s="15"/>
    </row>
    <row r="562" spans="1:6" ht="14.25">
      <c r="A562" s="17"/>
      <c r="B562" s="37"/>
      <c r="C562" s="23"/>
      <c r="F562" s="15"/>
    </row>
    <row r="563" spans="1:6" ht="14.25">
      <c r="A563" s="17"/>
      <c r="B563" s="37"/>
      <c r="C563" s="23"/>
      <c r="F563" s="15"/>
    </row>
    <row r="564" spans="1:6" ht="14.25">
      <c r="A564" s="17"/>
      <c r="B564" s="37"/>
      <c r="C564" s="23"/>
      <c r="F564" s="15"/>
    </row>
    <row r="565" spans="1:6" ht="14.25">
      <c r="A565" s="17"/>
      <c r="B565" s="37"/>
      <c r="C565" s="23"/>
      <c r="F565" s="15"/>
    </row>
    <row r="566" spans="1:6" ht="14.25">
      <c r="A566" s="17"/>
      <c r="B566" s="37"/>
      <c r="C566" s="23"/>
      <c r="F566" s="15"/>
    </row>
    <row r="567" spans="1:6" ht="14.25">
      <c r="A567" s="17"/>
      <c r="B567" s="37"/>
      <c r="C567" s="23"/>
      <c r="F567" s="15"/>
    </row>
    <row r="568" spans="1:6" ht="14.25">
      <c r="A568" s="17"/>
      <c r="B568" s="37"/>
      <c r="C568" s="23"/>
      <c r="F568" s="15"/>
    </row>
    <row r="569" spans="1:6" ht="14.25">
      <c r="A569" s="17"/>
      <c r="B569" s="37"/>
      <c r="C569" s="23"/>
      <c r="F569" s="15"/>
    </row>
    <row r="570" spans="1:6" ht="14.25">
      <c r="A570" s="17"/>
      <c r="B570" s="37"/>
      <c r="C570" s="23"/>
      <c r="F570" s="15"/>
    </row>
    <row r="571" spans="1:6" ht="14.25">
      <c r="A571" s="17"/>
      <c r="B571" s="37"/>
      <c r="C571" s="23"/>
      <c r="F571" s="15"/>
    </row>
    <row r="572" spans="1:6" ht="14.25">
      <c r="A572" s="17"/>
      <c r="B572" s="37"/>
      <c r="C572" s="23"/>
      <c r="F572" s="15"/>
    </row>
    <row r="573" spans="1:6" ht="14.25">
      <c r="A573" s="17"/>
      <c r="B573" s="37"/>
      <c r="C573" s="23"/>
      <c r="F573" s="15"/>
    </row>
    <row r="574" spans="1:6" ht="14.25">
      <c r="A574" s="17"/>
      <c r="B574" s="37"/>
      <c r="C574" s="23"/>
      <c r="F574" s="15"/>
    </row>
    <row r="575" spans="1:6" ht="14.25">
      <c r="A575" s="17"/>
      <c r="B575" s="37"/>
      <c r="C575" s="23"/>
      <c r="F575" s="15"/>
    </row>
    <row r="576" spans="1:6" ht="14.25">
      <c r="A576" s="17"/>
      <c r="B576" s="37"/>
      <c r="C576" s="23"/>
      <c r="F576" s="15"/>
    </row>
    <row r="577" spans="1:6" ht="14.25">
      <c r="A577" s="17"/>
      <c r="B577" s="37"/>
      <c r="C577" s="23"/>
      <c r="F577" s="15"/>
    </row>
    <row r="578" spans="1:6" ht="14.25">
      <c r="A578" s="17"/>
      <c r="B578" s="37"/>
      <c r="C578" s="23"/>
      <c r="F578" s="15"/>
    </row>
    <row r="579" spans="1:6" ht="14.25">
      <c r="A579" s="17"/>
      <c r="B579" s="37"/>
      <c r="C579" s="23"/>
      <c r="F579" s="15"/>
    </row>
    <row r="580" spans="1:6" ht="14.25">
      <c r="A580" s="17"/>
      <c r="B580" s="37"/>
      <c r="C580" s="23"/>
      <c r="F580" s="15"/>
    </row>
    <row r="581" spans="1:6" ht="14.25">
      <c r="A581" s="17"/>
      <c r="B581" s="37"/>
      <c r="C581" s="23"/>
      <c r="F581" s="15"/>
    </row>
    <row r="582" spans="1:6" ht="14.25">
      <c r="A582" s="17"/>
      <c r="B582" s="37"/>
      <c r="C582" s="23"/>
      <c r="F582" s="15"/>
    </row>
    <row r="583" spans="1:6" ht="14.25">
      <c r="A583" s="17"/>
      <c r="B583" s="37"/>
      <c r="C583" s="23"/>
      <c r="F583" s="15"/>
    </row>
    <row r="584" spans="1:6" ht="14.25">
      <c r="A584" s="17"/>
      <c r="B584" s="37"/>
      <c r="C584" s="23"/>
      <c r="F584" s="15"/>
    </row>
    <row r="585" spans="1:6" ht="14.25">
      <c r="A585" s="17"/>
      <c r="B585" s="37"/>
      <c r="C585" s="23"/>
      <c r="F585" s="15"/>
    </row>
    <row r="586" spans="1:6" ht="14.25">
      <c r="A586" s="17"/>
      <c r="B586" s="37"/>
      <c r="C586" s="23"/>
      <c r="F586" s="15"/>
    </row>
    <row r="587" spans="1:6" ht="14.25">
      <c r="A587" s="17"/>
      <c r="B587" s="37"/>
      <c r="C587" s="23"/>
      <c r="F587" s="15"/>
    </row>
    <row r="588" spans="1:6" ht="14.25">
      <c r="A588" s="17"/>
      <c r="B588" s="37"/>
      <c r="C588" s="23"/>
      <c r="F588" s="15"/>
    </row>
    <row r="589" spans="1:6" ht="14.25">
      <c r="A589" s="17"/>
      <c r="B589" s="37"/>
      <c r="C589" s="23"/>
      <c r="F589" s="15"/>
    </row>
    <row r="590" spans="1:6" ht="14.25">
      <c r="A590" s="17"/>
      <c r="B590" s="37"/>
      <c r="C590" s="23"/>
      <c r="F590" s="15"/>
    </row>
    <row r="591" spans="1:6" ht="14.25">
      <c r="A591" s="17"/>
      <c r="B591" s="37"/>
      <c r="C591" s="23"/>
      <c r="F591" s="15"/>
    </row>
    <row r="592" spans="1:6" ht="14.25">
      <c r="A592" s="17"/>
      <c r="B592" s="37"/>
      <c r="C592" s="23"/>
      <c r="F592" s="15"/>
    </row>
    <row r="593" spans="1:6" ht="14.25">
      <c r="A593" s="17"/>
      <c r="B593" s="37"/>
      <c r="C593" s="23"/>
      <c r="F593" s="15"/>
    </row>
    <row r="594" spans="1:6" ht="14.25">
      <c r="A594" s="17"/>
      <c r="B594" s="37"/>
      <c r="C594" s="23"/>
      <c r="F594" s="15"/>
    </row>
    <row r="595" spans="1:6" ht="14.25">
      <c r="A595" s="17"/>
      <c r="B595" s="37"/>
      <c r="C595" s="23"/>
      <c r="F595" s="15"/>
    </row>
    <row r="596" spans="1:6" ht="14.25">
      <c r="A596" s="17"/>
      <c r="B596" s="37"/>
      <c r="C596" s="23"/>
      <c r="F596" s="15"/>
    </row>
    <row r="597" spans="1:6" ht="14.25">
      <c r="A597" s="17"/>
      <c r="B597" s="37"/>
      <c r="C597" s="23"/>
      <c r="F597" s="15"/>
    </row>
    <row r="598" spans="1:6" ht="14.25">
      <c r="A598" s="17"/>
      <c r="B598" s="37"/>
      <c r="C598" s="23"/>
      <c r="F598" s="15"/>
    </row>
    <row r="599" spans="1:6" ht="14.25">
      <c r="A599" s="17"/>
      <c r="B599" s="37"/>
      <c r="C599" s="23"/>
      <c r="F599" s="15"/>
    </row>
    <row r="600" spans="1:6" ht="14.25">
      <c r="A600" s="17"/>
      <c r="B600" s="37"/>
      <c r="C600" s="23"/>
      <c r="F600" s="15"/>
    </row>
    <row r="601" spans="1:6" ht="14.25">
      <c r="A601" s="17"/>
      <c r="B601" s="37"/>
      <c r="C601" s="23"/>
      <c r="F601" s="15"/>
    </row>
    <row r="602" spans="1:6" ht="14.25">
      <c r="A602" s="17"/>
      <c r="B602" s="37"/>
      <c r="C602" s="23"/>
      <c r="F602" s="15"/>
    </row>
    <row r="603" spans="1:6" ht="14.25">
      <c r="A603" s="17"/>
      <c r="B603" s="37"/>
      <c r="C603" s="23"/>
      <c r="F603" s="15"/>
    </row>
    <row r="604" spans="1:6" ht="14.25">
      <c r="A604" s="17"/>
      <c r="B604" s="37"/>
      <c r="C604" s="23"/>
      <c r="F604" s="15"/>
    </row>
    <row r="605" spans="1:6" ht="14.25">
      <c r="A605" s="17"/>
      <c r="B605" s="37"/>
      <c r="C605" s="23"/>
      <c r="F605" s="15"/>
    </row>
    <row r="606" spans="1:6" ht="14.25">
      <c r="A606" s="17"/>
      <c r="B606" s="37"/>
      <c r="C606" s="23"/>
      <c r="F606" s="15"/>
    </row>
    <row r="607" spans="1:6" ht="14.25">
      <c r="A607" s="17"/>
      <c r="B607" s="37"/>
      <c r="C607" s="23"/>
      <c r="F607" s="15"/>
    </row>
    <row r="608" spans="1:6" ht="14.25">
      <c r="A608" s="17"/>
      <c r="B608" s="37"/>
      <c r="C608" s="23"/>
      <c r="F608" s="15"/>
    </row>
    <row r="609" spans="1:6" ht="14.25">
      <c r="A609" s="17"/>
      <c r="B609" s="37"/>
      <c r="C609" s="23"/>
      <c r="F609" s="15"/>
    </row>
    <row r="610" spans="1:6" ht="14.25">
      <c r="A610" s="17"/>
      <c r="B610" s="37"/>
      <c r="C610" s="23"/>
      <c r="F610" s="15"/>
    </row>
    <row r="611" spans="1:6" ht="14.25">
      <c r="A611" s="17"/>
      <c r="B611" s="37"/>
      <c r="C611" s="23"/>
      <c r="F611" s="15"/>
    </row>
    <row r="612" spans="1:6" ht="14.25">
      <c r="A612" s="17"/>
      <c r="B612" s="37"/>
      <c r="C612" s="23"/>
      <c r="F612" s="15"/>
    </row>
    <row r="613" spans="1:6" ht="14.25">
      <c r="A613" s="17"/>
      <c r="B613" s="37"/>
      <c r="C613" s="23"/>
      <c r="F613" s="15"/>
    </row>
    <row r="614" spans="1:6" ht="14.25">
      <c r="A614" s="17"/>
      <c r="B614" s="37"/>
      <c r="C614" s="23"/>
      <c r="F614" s="15"/>
    </row>
    <row r="615" spans="1:6" ht="14.25">
      <c r="A615" s="17"/>
      <c r="B615" s="37"/>
      <c r="C615" s="23"/>
      <c r="F615" s="15"/>
    </row>
    <row r="616" spans="1:6" ht="14.25">
      <c r="A616" s="17"/>
      <c r="B616" s="37"/>
      <c r="C616" s="23"/>
      <c r="F616" s="15"/>
    </row>
    <row r="617" spans="1:6" ht="14.25">
      <c r="A617" s="17"/>
      <c r="B617" s="37"/>
      <c r="C617" s="23"/>
      <c r="F617" s="15"/>
    </row>
    <row r="618" spans="1:6" ht="14.25">
      <c r="A618" s="17"/>
      <c r="B618" s="37"/>
      <c r="C618" s="23"/>
      <c r="F618" s="15"/>
    </row>
    <row r="619" spans="1:6" ht="14.25">
      <c r="A619" s="17"/>
      <c r="B619" s="37"/>
      <c r="C619" s="23"/>
      <c r="F619" s="15"/>
    </row>
    <row r="620" spans="1:6" ht="14.25">
      <c r="A620" s="17"/>
      <c r="B620" s="37"/>
      <c r="C620" s="23"/>
      <c r="F620" s="15"/>
    </row>
    <row r="621" spans="1:6" ht="14.25">
      <c r="A621" s="17"/>
      <c r="B621" s="37"/>
      <c r="C621" s="23"/>
      <c r="F621" s="15"/>
    </row>
    <row r="622" spans="1:6" ht="14.25">
      <c r="A622" s="17"/>
      <c r="B622" s="37"/>
      <c r="C622" s="23"/>
      <c r="F622" s="15"/>
    </row>
    <row r="623" spans="1:6" ht="14.25">
      <c r="A623" s="17"/>
      <c r="B623" s="37"/>
      <c r="C623" s="23"/>
      <c r="F623" s="15"/>
    </row>
    <row r="624" spans="1:6" ht="14.25">
      <c r="A624" s="17"/>
      <c r="B624" s="37"/>
      <c r="C624" s="23"/>
      <c r="F624" s="15"/>
    </row>
    <row r="625" spans="1:6" ht="14.25">
      <c r="A625" s="17"/>
      <c r="B625" s="37"/>
      <c r="C625" s="23"/>
      <c r="F625" s="15"/>
    </row>
    <row r="626" spans="1:6" ht="14.25">
      <c r="A626" s="17"/>
      <c r="B626" s="37"/>
      <c r="C626" s="23"/>
      <c r="F626" s="15"/>
    </row>
    <row r="627" spans="1:6" ht="14.25">
      <c r="A627" s="17"/>
      <c r="B627" s="37"/>
      <c r="C627" s="23"/>
      <c r="F627" s="15"/>
    </row>
    <row r="628" spans="1:6" ht="14.25">
      <c r="A628" s="17"/>
      <c r="B628" s="37"/>
      <c r="C628" s="23"/>
      <c r="F628" s="15"/>
    </row>
    <row r="629" spans="1:6" ht="14.25">
      <c r="A629" s="17"/>
      <c r="B629" s="37"/>
      <c r="C629" s="23"/>
      <c r="F629" s="15"/>
    </row>
    <row r="630" spans="1:6" ht="14.25">
      <c r="A630" s="17"/>
      <c r="B630" s="37"/>
      <c r="C630" s="23"/>
      <c r="F630" s="15"/>
    </row>
    <row r="631" spans="1:6" ht="14.25">
      <c r="A631" s="17"/>
      <c r="B631" s="37"/>
      <c r="C631" s="23"/>
      <c r="F631" s="15"/>
    </row>
    <row r="632" spans="1:6" ht="14.25">
      <c r="A632" s="17"/>
      <c r="B632" s="37"/>
      <c r="C632" s="23"/>
      <c r="F632" s="15"/>
    </row>
    <row r="633" spans="1:6" ht="14.25">
      <c r="A633" s="17"/>
      <c r="B633" s="37"/>
      <c r="C633" s="23"/>
      <c r="F633" s="15"/>
    </row>
    <row r="634" spans="1:6" ht="14.25">
      <c r="A634" s="17"/>
      <c r="B634" s="37"/>
      <c r="C634" s="23"/>
      <c r="F634" s="15"/>
    </row>
    <row r="635" spans="1:6" ht="14.25">
      <c r="A635" s="17"/>
      <c r="B635" s="37"/>
      <c r="C635" s="23"/>
      <c r="F635" s="15"/>
    </row>
    <row r="636" spans="1:6" ht="14.25">
      <c r="A636" s="17"/>
      <c r="B636" s="37"/>
      <c r="C636" s="23"/>
      <c r="F636" s="15"/>
    </row>
    <row r="637" spans="1:6" ht="14.25">
      <c r="A637" s="17"/>
      <c r="B637" s="37"/>
      <c r="C637" s="23"/>
      <c r="F637" s="15"/>
    </row>
    <row r="638" spans="1:6" ht="14.25">
      <c r="A638" s="17"/>
      <c r="B638" s="37"/>
      <c r="C638" s="23"/>
      <c r="F638" s="15"/>
    </row>
    <row r="639" spans="1:6" ht="14.25">
      <c r="A639" s="17"/>
      <c r="B639" s="37"/>
      <c r="C639" s="23"/>
      <c r="F639" s="15"/>
    </row>
    <row r="640" spans="1:6" ht="14.25">
      <c r="A640" s="17"/>
      <c r="B640" s="37"/>
      <c r="C640" s="23"/>
      <c r="F640" s="15"/>
    </row>
    <row r="641" spans="1:6" ht="14.25">
      <c r="A641" s="17"/>
      <c r="B641" s="37"/>
      <c r="C641" s="23"/>
      <c r="F641" s="15"/>
    </row>
    <row r="642" spans="1:6" ht="14.25">
      <c r="A642" s="17"/>
      <c r="B642" s="37"/>
      <c r="C642" s="23"/>
      <c r="F642" s="15"/>
    </row>
    <row r="643" spans="1:6" ht="14.25">
      <c r="A643" s="17"/>
      <c r="B643" s="37"/>
      <c r="C643" s="23"/>
      <c r="F643" s="15"/>
    </row>
    <row r="644" spans="1:6" ht="14.25">
      <c r="A644" s="17"/>
      <c r="B644" s="37"/>
      <c r="C644" s="23"/>
      <c r="F644" s="15"/>
    </row>
    <row r="645" spans="1:6" ht="14.25">
      <c r="A645" s="17"/>
      <c r="B645" s="37"/>
      <c r="C645" s="23"/>
      <c r="F645" s="15"/>
    </row>
    <row r="646" spans="1:6" ht="14.25">
      <c r="A646" s="17"/>
      <c r="B646" s="37"/>
      <c r="C646" s="23"/>
      <c r="F646" s="15"/>
    </row>
    <row r="647" spans="1:6" ht="14.25">
      <c r="A647" s="17"/>
      <c r="B647" s="37"/>
      <c r="C647" s="23"/>
      <c r="F647" s="15"/>
    </row>
    <row r="648" spans="1:6" ht="14.25">
      <c r="A648" s="17"/>
      <c r="B648" s="37"/>
      <c r="C648" s="23"/>
      <c r="F648" s="15"/>
    </row>
    <row r="649" spans="1:6" ht="14.25">
      <c r="A649" s="17"/>
      <c r="B649" s="37"/>
      <c r="C649" s="23"/>
      <c r="F649" s="15"/>
    </row>
    <row r="650" spans="1:6" ht="14.25">
      <c r="A650" s="17"/>
      <c r="B650" s="37"/>
      <c r="C650" s="23"/>
      <c r="F650" s="15"/>
    </row>
    <row r="651" spans="1:6" ht="14.25">
      <c r="A651" s="17"/>
      <c r="B651" s="37"/>
      <c r="C651" s="23"/>
      <c r="F651" s="15"/>
    </row>
    <row r="652" spans="1:6" ht="14.25">
      <c r="A652" s="17"/>
      <c r="B652" s="37"/>
      <c r="C652" s="23"/>
      <c r="F652" s="15"/>
    </row>
    <row r="653" spans="1:6" ht="14.25">
      <c r="A653" s="17"/>
      <c r="B653" s="37"/>
      <c r="C653" s="23"/>
      <c r="F653" s="15"/>
    </row>
    <row r="654" spans="1:6" ht="14.25">
      <c r="A654" s="17"/>
      <c r="B654" s="37"/>
      <c r="C654" s="23"/>
      <c r="F654" s="15"/>
    </row>
    <row r="655" spans="1:6" ht="14.25">
      <c r="A655" s="17"/>
      <c r="B655" s="37"/>
      <c r="C655" s="23"/>
      <c r="F655" s="15"/>
    </row>
    <row r="656" spans="1:6" ht="14.25">
      <c r="A656" s="17"/>
      <c r="B656" s="37"/>
      <c r="C656" s="23"/>
      <c r="F656" s="15"/>
    </row>
    <row r="657" spans="1:6" ht="14.25">
      <c r="A657" s="17"/>
      <c r="B657" s="37"/>
      <c r="C657" s="23"/>
      <c r="F657" s="15"/>
    </row>
    <row r="658" spans="1:6" ht="14.25">
      <c r="A658" s="17"/>
      <c r="B658" s="37"/>
      <c r="C658" s="23"/>
      <c r="F658" s="15"/>
    </row>
    <row r="659" spans="1:6" ht="14.25">
      <c r="A659" s="17"/>
      <c r="B659" s="37"/>
      <c r="C659" s="23"/>
      <c r="F659" s="15"/>
    </row>
    <row r="660" spans="1:6" ht="14.25">
      <c r="A660" s="17"/>
      <c r="B660" s="37"/>
      <c r="C660" s="23"/>
      <c r="F660" s="15"/>
    </row>
    <row r="661" spans="1:6" ht="14.25">
      <c r="A661" s="17"/>
      <c r="B661" s="37"/>
      <c r="C661" s="23"/>
      <c r="F661" s="15"/>
    </row>
    <row r="662" spans="1:6" ht="14.25">
      <c r="A662" s="17"/>
      <c r="B662" s="37"/>
      <c r="C662" s="23"/>
      <c r="F662" s="15"/>
    </row>
    <row r="663" spans="1:6" ht="14.25">
      <c r="A663" s="17"/>
      <c r="B663" s="37"/>
      <c r="C663" s="23"/>
      <c r="F663" s="15"/>
    </row>
    <row r="664" spans="1:6" ht="14.25">
      <c r="A664" s="17"/>
      <c r="B664" s="37"/>
      <c r="C664" s="23"/>
      <c r="F664" s="15"/>
    </row>
    <row r="665" spans="1:6" ht="14.25">
      <c r="A665" s="17"/>
      <c r="B665" s="37"/>
      <c r="C665" s="23"/>
      <c r="F665" s="15"/>
    </row>
    <row r="666" spans="1:6" ht="14.25">
      <c r="A666" s="17"/>
      <c r="B666" s="37"/>
      <c r="C666" s="23"/>
      <c r="F666" s="15"/>
    </row>
    <row r="667" spans="1:6" ht="14.25">
      <c r="A667" s="17"/>
      <c r="B667" s="37"/>
      <c r="C667" s="23"/>
      <c r="F667" s="15"/>
    </row>
    <row r="668" spans="1:6" ht="14.25">
      <c r="A668" s="17"/>
      <c r="B668" s="37"/>
      <c r="C668" s="23"/>
      <c r="F668" s="15"/>
    </row>
    <row r="669" spans="1:6" ht="14.25">
      <c r="A669" s="17"/>
      <c r="B669" s="37"/>
      <c r="C669" s="23"/>
      <c r="F669" s="15"/>
    </row>
    <row r="670" spans="1:6" ht="14.25">
      <c r="A670" s="17"/>
      <c r="B670" s="37"/>
      <c r="C670" s="23"/>
      <c r="F670" s="15"/>
    </row>
    <row r="671" spans="1:6" ht="14.25">
      <c r="A671" s="17"/>
      <c r="B671" s="37"/>
      <c r="C671" s="23"/>
      <c r="F671" s="15"/>
    </row>
    <row r="672" spans="1:6" ht="14.25">
      <c r="A672" s="17"/>
      <c r="B672" s="37"/>
      <c r="C672" s="23"/>
      <c r="F672" s="15"/>
    </row>
    <row r="673" spans="1:6" ht="14.25">
      <c r="A673" s="17"/>
      <c r="B673" s="37"/>
      <c r="C673" s="23"/>
      <c r="F673" s="15"/>
    </row>
    <row r="674" spans="1:6" ht="14.25">
      <c r="A674" s="17"/>
      <c r="B674" s="37"/>
      <c r="C674" s="23"/>
      <c r="F674" s="15"/>
    </row>
    <row r="675" spans="1:6" ht="14.25">
      <c r="A675" s="17"/>
      <c r="B675" s="37"/>
      <c r="C675" s="23"/>
      <c r="F675" s="15"/>
    </row>
    <row r="676" spans="1:6" ht="14.25">
      <c r="A676" s="17"/>
      <c r="B676" s="37"/>
      <c r="C676" s="23"/>
      <c r="F676" s="15"/>
    </row>
  </sheetData>
  <autoFilter ref="A1:M221">
    <filterColumn colId="12">
      <filters>
        <filter val="R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1"/>
  <sheetViews>
    <sheetView tabSelected="1" topLeftCell="A260" zoomScale="80" zoomScaleNormal="80" workbookViewId="0">
      <selection activeCell="L280" sqref="L280"/>
    </sheetView>
  </sheetViews>
  <sheetFormatPr defaultRowHeight="13.5"/>
  <cols>
    <col min="1" max="1" width="20.75" customWidth="1"/>
    <col min="2" max="2" width="12.25" style="23" customWidth="1"/>
    <col min="3" max="3" width="15.75" bestFit="1" customWidth="1"/>
    <col min="4" max="4" width="10.625" customWidth="1"/>
    <col min="5" max="5" width="6.375" hidden="1" customWidth="1"/>
    <col min="6" max="6" width="10.625" style="39" bestFit="1" customWidth="1"/>
    <col min="9" max="9" width="4" customWidth="1"/>
    <col min="10" max="10" width="5" customWidth="1"/>
    <col min="11" max="11" width="5.25" customWidth="1"/>
    <col min="12" max="12" width="18.375" bestFit="1" customWidth="1"/>
    <col min="13" max="13" width="18.375" customWidth="1"/>
    <col min="15" max="15" width="7.125" bestFit="1" customWidth="1"/>
    <col min="16" max="16" width="11" style="39" customWidth="1"/>
  </cols>
  <sheetData>
    <row r="1" spans="1:18">
      <c r="A1" s="17" t="s">
        <v>35</v>
      </c>
      <c r="B1" s="23" t="s">
        <v>41</v>
      </c>
      <c r="C1" t="s">
        <v>44</v>
      </c>
      <c r="D1" t="s">
        <v>36</v>
      </c>
      <c r="E1" t="s">
        <v>37</v>
      </c>
      <c r="F1" t="s">
        <v>38</v>
      </c>
      <c r="G1" t="s">
        <v>43</v>
      </c>
      <c r="H1" t="s">
        <v>39</v>
      </c>
      <c r="I1" t="s">
        <v>45</v>
      </c>
      <c r="J1" t="s">
        <v>46</v>
      </c>
      <c r="K1" t="s">
        <v>47</v>
      </c>
      <c r="L1" t="s">
        <v>49</v>
      </c>
      <c r="M1" t="s">
        <v>50</v>
      </c>
      <c r="N1" s="19" t="s">
        <v>1983</v>
      </c>
      <c r="O1" s="19" t="s">
        <v>1984</v>
      </c>
      <c r="P1" s="40" t="s">
        <v>1985</v>
      </c>
      <c r="Q1" s="40" t="s">
        <v>1988</v>
      </c>
      <c r="R1" s="40" t="s">
        <v>1989</v>
      </c>
    </row>
    <row r="2" spans="1:18" ht="14.25">
      <c r="A2" s="17">
        <v>42889.984097222223</v>
      </c>
      <c r="B2" s="23">
        <v>15099</v>
      </c>
      <c r="D2" t="s">
        <v>53</v>
      </c>
      <c r="F2" s="15">
        <v>1</v>
      </c>
      <c r="G2" t="s">
        <v>34</v>
      </c>
      <c r="H2" t="s">
        <v>34</v>
      </c>
      <c r="I2" t="s">
        <v>77</v>
      </c>
      <c r="J2" t="s">
        <v>74</v>
      </c>
      <c r="K2" t="s">
        <v>76</v>
      </c>
      <c r="L2" s="19" t="s">
        <v>1986</v>
      </c>
      <c r="M2" t="s">
        <v>744</v>
      </c>
      <c r="N2" t="e">
        <f>VLOOKUP(B2,HIS退!B:F,5,FALSE)</f>
        <v>#N/A</v>
      </c>
      <c r="O2" t="e">
        <f>IF(F2=N2*-1,"",1)</f>
        <v>#N/A</v>
      </c>
      <c r="P2" s="39" t="e">
        <f>VLOOKUP(L2,招行退!W:AA,5,FALSE)</f>
        <v>#N/A</v>
      </c>
      <c r="Q2" t="e">
        <f>IF(F2=P2,"",1)</f>
        <v>#N/A</v>
      </c>
      <c r="R2" t="e">
        <f>VLOOKUP(L2,招行退!W:AA,3,FALSE)</f>
        <v>#N/A</v>
      </c>
    </row>
    <row r="3" spans="1:18" ht="14.25">
      <c r="A3" s="17">
        <v>42890.040127314816</v>
      </c>
      <c r="B3" s="23">
        <v>15196</v>
      </c>
      <c r="C3" t="s">
        <v>129</v>
      </c>
      <c r="D3" t="s">
        <v>53</v>
      </c>
      <c r="F3" s="15">
        <v>1</v>
      </c>
      <c r="G3" t="s">
        <v>34</v>
      </c>
      <c r="H3" t="s">
        <v>34</v>
      </c>
      <c r="I3" t="s">
        <v>75</v>
      </c>
      <c r="J3" t="s">
        <v>48</v>
      </c>
      <c r="K3" t="s">
        <v>76</v>
      </c>
      <c r="L3" t="s">
        <v>745</v>
      </c>
      <c r="M3" t="s">
        <v>746</v>
      </c>
      <c r="N3">
        <f>VLOOKUP(B3,HIS退!B:F,5,FALSE)</f>
        <v>-1</v>
      </c>
      <c r="O3" t="str">
        <f t="shared" ref="O3:O66" si="0">IF(F3=N3*-1,"",1)</f>
        <v/>
      </c>
      <c r="P3" s="39">
        <f>VLOOKUP(L3,招行退!W:AA,5,FALSE)</f>
        <v>1</v>
      </c>
      <c r="Q3" t="str">
        <f t="shared" ref="Q3:Q66" si="1">IF(F3=P3,"",1)</f>
        <v/>
      </c>
      <c r="R3" t="str">
        <f>VLOOKUP(L3,招行退!W:AA,3,FALSE)</f>
        <v>S</v>
      </c>
    </row>
    <row r="4" spans="1:18" ht="14.25">
      <c r="A4" s="17">
        <v>42890.043761574074</v>
      </c>
      <c r="B4" s="23">
        <v>15203</v>
      </c>
      <c r="C4" t="s">
        <v>131</v>
      </c>
      <c r="D4" t="s">
        <v>53</v>
      </c>
      <c r="F4" s="15">
        <v>1</v>
      </c>
      <c r="G4" t="s">
        <v>34</v>
      </c>
      <c r="H4" t="s">
        <v>34</v>
      </c>
      <c r="I4" t="s">
        <v>75</v>
      </c>
      <c r="J4" t="s">
        <v>48</v>
      </c>
      <c r="K4" t="s">
        <v>76</v>
      </c>
      <c r="L4" t="s">
        <v>747</v>
      </c>
      <c r="M4" t="s">
        <v>748</v>
      </c>
      <c r="N4">
        <f>VLOOKUP(B4,HIS退!B:F,5,FALSE)</f>
        <v>-1</v>
      </c>
      <c r="O4" t="str">
        <f t="shared" si="0"/>
        <v/>
      </c>
      <c r="P4" s="39">
        <f>VLOOKUP(L4,招行退!W:AA,5,FALSE)</f>
        <v>1</v>
      </c>
      <c r="Q4" t="str">
        <f t="shared" si="1"/>
        <v/>
      </c>
      <c r="R4" t="str">
        <f>VLOOKUP(L4,招行退!W:AA,3,FALSE)</f>
        <v>S</v>
      </c>
    </row>
    <row r="5" spans="1:18" ht="14.25">
      <c r="A5" s="17">
        <v>42891.476435185185</v>
      </c>
      <c r="B5" s="23">
        <v>30272</v>
      </c>
      <c r="C5" t="s">
        <v>132</v>
      </c>
      <c r="D5" t="s">
        <v>133</v>
      </c>
      <c r="F5" s="15">
        <v>496</v>
      </c>
      <c r="G5" t="s">
        <v>34</v>
      </c>
      <c r="H5" t="s">
        <v>34</v>
      </c>
      <c r="I5" t="s">
        <v>75</v>
      </c>
      <c r="J5" t="s">
        <v>48</v>
      </c>
      <c r="K5" t="s">
        <v>76</v>
      </c>
      <c r="L5" t="s">
        <v>749</v>
      </c>
      <c r="M5" t="s">
        <v>750</v>
      </c>
      <c r="N5">
        <f>VLOOKUP(B5,HIS退!B:F,5,FALSE)</f>
        <v>-496</v>
      </c>
      <c r="O5" t="str">
        <f t="shared" si="0"/>
        <v/>
      </c>
      <c r="P5" s="39">
        <f>VLOOKUP(L5,招行退!W:AA,5,FALSE)</f>
        <v>496</v>
      </c>
      <c r="Q5" t="str">
        <f t="shared" si="1"/>
        <v/>
      </c>
      <c r="R5" t="str">
        <f>VLOOKUP(L5,招行退!W:AA,3,FALSE)</f>
        <v>S</v>
      </c>
    </row>
    <row r="6" spans="1:18" ht="14.25">
      <c r="A6" s="17">
        <v>42891.553888888891</v>
      </c>
      <c r="B6" s="23">
        <v>33169</v>
      </c>
      <c r="D6" t="s">
        <v>751</v>
      </c>
      <c r="F6" s="15">
        <v>496</v>
      </c>
      <c r="G6" t="s">
        <v>34</v>
      </c>
      <c r="H6" t="s">
        <v>34</v>
      </c>
      <c r="I6" t="s">
        <v>77</v>
      </c>
      <c r="J6" t="s">
        <v>74</v>
      </c>
      <c r="K6" t="s">
        <v>76</v>
      </c>
      <c r="L6" t="s">
        <v>752</v>
      </c>
      <c r="M6" t="s">
        <v>753</v>
      </c>
      <c r="N6" t="e">
        <f>VLOOKUP(B6,HIS退!B:F,5,FALSE)</f>
        <v>#N/A</v>
      </c>
      <c r="O6" t="e">
        <f t="shared" si="0"/>
        <v>#N/A</v>
      </c>
      <c r="P6" s="39" t="e">
        <f>VLOOKUP(L6,招行退!W:AA,5,FALSE)</f>
        <v>#N/A</v>
      </c>
      <c r="Q6" t="e">
        <f t="shared" si="1"/>
        <v>#N/A</v>
      </c>
      <c r="R6" t="e">
        <f>VLOOKUP(L6,招行退!W:AA,3,FALSE)</f>
        <v>#N/A</v>
      </c>
    </row>
    <row r="7" spans="1:18" ht="14.25">
      <c r="A7" s="17">
        <v>42891.904363425929</v>
      </c>
      <c r="B7" s="23">
        <v>42072</v>
      </c>
      <c r="C7" t="s">
        <v>135</v>
      </c>
      <c r="D7" t="s">
        <v>136</v>
      </c>
      <c r="F7" s="15">
        <v>500</v>
      </c>
      <c r="G7" t="s">
        <v>34</v>
      </c>
      <c r="H7" t="s">
        <v>34</v>
      </c>
      <c r="I7" t="s">
        <v>75</v>
      </c>
      <c r="J7" t="s">
        <v>48</v>
      </c>
      <c r="K7" t="s">
        <v>76</v>
      </c>
      <c r="L7" t="s">
        <v>754</v>
      </c>
      <c r="M7" t="s">
        <v>755</v>
      </c>
      <c r="N7">
        <f>VLOOKUP(B7,HIS退!B:F,5,FALSE)</f>
        <v>-500</v>
      </c>
      <c r="O7" t="str">
        <f t="shared" si="0"/>
        <v/>
      </c>
      <c r="P7" s="39">
        <f>VLOOKUP(L7,招行退!W:AA,5,FALSE)</f>
        <v>500</v>
      </c>
      <c r="Q7" t="str">
        <f t="shared" si="1"/>
        <v/>
      </c>
      <c r="R7" t="str">
        <f>VLOOKUP(L7,招行退!W:AA,3,FALSE)</f>
        <v>S</v>
      </c>
    </row>
    <row r="8" spans="1:18" ht="14.25">
      <c r="A8" s="17">
        <v>42891.904768518521</v>
      </c>
      <c r="B8" s="23">
        <v>42074</v>
      </c>
      <c r="C8" t="s">
        <v>138</v>
      </c>
      <c r="D8" t="s">
        <v>136</v>
      </c>
      <c r="F8" s="15">
        <v>2000</v>
      </c>
      <c r="G8" t="s">
        <v>34</v>
      </c>
      <c r="H8" t="s">
        <v>34</v>
      </c>
      <c r="I8" t="s">
        <v>75</v>
      </c>
      <c r="J8" t="s">
        <v>48</v>
      </c>
      <c r="K8" t="s">
        <v>76</v>
      </c>
      <c r="L8" t="s">
        <v>756</v>
      </c>
      <c r="M8" t="s">
        <v>757</v>
      </c>
      <c r="N8">
        <f>VLOOKUP(B8,HIS退!B:F,5,FALSE)</f>
        <v>-2000</v>
      </c>
      <c r="O8" t="str">
        <f t="shared" si="0"/>
        <v/>
      </c>
      <c r="P8" s="39">
        <f>VLOOKUP(L8,招行退!W:AA,5,FALSE)</f>
        <v>2000</v>
      </c>
      <c r="Q8" t="str">
        <f t="shared" si="1"/>
        <v/>
      </c>
      <c r="R8" t="str">
        <f>VLOOKUP(L8,招行退!W:AA,3,FALSE)</f>
        <v>S</v>
      </c>
    </row>
    <row r="9" spans="1:18" ht="14.25">
      <c r="A9" s="17">
        <v>42892.080300925925</v>
      </c>
      <c r="B9" s="23">
        <v>42375</v>
      </c>
      <c r="C9" t="s">
        <v>139</v>
      </c>
      <c r="D9" t="s">
        <v>140</v>
      </c>
      <c r="F9" s="15">
        <v>100</v>
      </c>
      <c r="G9" t="s">
        <v>56</v>
      </c>
      <c r="H9" t="s">
        <v>34</v>
      </c>
      <c r="I9" t="s">
        <v>75</v>
      </c>
      <c r="J9" t="s">
        <v>48</v>
      </c>
      <c r="K9" t="s">
        <v>76</v>
      </c>
      <c r="L9" t="s">
        <v>758</v>
      </c>
      <c r="M9" t="s">
        <v>759</v>
      </c>
      <c r="N9">
        <f>VLOOKUP(B9,HIS退!B:F,5,FALSE)</f>
        <v>-100</v>
      </c>
      <c r="O9" t="str">
        <f t="shared" si="0"/>
        <v/>
      </c>
      <c r="P9" s="39">
        <f>VLOOKUP(L9,招行退!W:AA,5,FALSE)</f>
        <v>100</v>
      </c>
      <c r="Q9" t="str">
        <f t="shared" si="1"/>
        <v/>
      </c>
      <c r="R9" t="str">
        <f>VLOOKUP(L9,招行退!W:AA,3,FALSE)</f>
        <v>S</v>
      </c>
    </row>
    <row r="10" spans="1:18" ht="14.25">
      <c r="A10" s="17">
        <v>42892.081111111111</v>
      </c>
      <c r="B10" s="23">
        <v>42376</v>
      </c>
      <c r="C10" t="s">
        <v>142</v>
      </c>
      <c r="D10" t="s">
        <v>140</v>
      </c>
      <c r="F10" s="15">
        <v>50</v>
      </c>
      <c r="G10" t="s">
        <v>56</v>
      </c>
      <c r="H10" t="s">
        <v>34</v>
      </c>
      <c r="I10" t="s">
        <v>75</v>
      </c>
      <c r="J10" t="s">
        <v>48</v>
      </c>
      <c r="K10" t="s">
        <v>76</v>
      </c>
      <c r="L10" t="s">
        <v>760</v>
      </c>
      <c r="M10" t="s">
        <v>761</v>
      </c>
      <c r="N10">
        <f>VLOOKUP(B10,HIS退!B:F,5,FALSE)</f>
        <v>-50</v>
      </c>
      <c r="O10" t="str">
        <f t="shared" si="0"/>
        <v/>
      </c>
      <c r="P10" s="39">
        <f>VLOOKUP(L10,招行退!W:AA,5,FALSE)</f>
        <v>50</v>
      </c>
      <c r="Q10" t="str">
        <f t="shared" si="1"/>
        <v/>
      </c>
      <c r="R10" t="str">
        <f>VLOOKUP(L10,招行退!W:AA,3,FALSE)</f>
        <v>S</v>
      </c>
    </row>
    <row r="11" spans="1:18" ht="14.25">
      <c r="A11" s="17">
        <v>42892.09746527778</v>
      </c>
      <c r="B11" s="23">
        <v>42389</v>
      </c>
      <c r="C11" t="s">
        <v>143</v>
      </c>
      <c r="D11" t="s">
        <v>140</v>
      </c>
      <c r="F11" s="15">
        <v>1</v>
      </c>
      <c r="G11" t="s">
        <v>34</v>
      </c>
      <c r="H11" t="s">
        <v>34</v>
      </c>
      <c r="I11" t="s">
        <v>75</v>
      </c>
      <c r="J11" t="s">
        <v>48</v>
      </c>
      <c r="K11" t="s">
        <v>76</v>
      </c>
      <c r="L11" t="s">
        <v>762</v>
      </c>
      <c r="M11" t="s">
        <v>763</v>
      </c>
      <c r="N11">
        <f>VLOOKUP(B11,HIS退!B:F,5,FALSE)</f>
        <v>-1</v>
      </c>
      <c r="O11" t="str">
        <f t="shared" si="0"/>
        <v/>
      </c>
      <c r="P11" s="39">
        <f>VLOOKUP(L11,招行退!W:AA,5,FALSE)</f>
        <v>1</v>
      </c>
      <c r="Q11" t="str">
        <f t="shared" si="1"/>
        <v/>
      </c>
      <c r="R11" t="str">
        <f>VLOOKUP(L11,招行退!W:AA,3,FALSE)</f>
        <v>S</v>
      </c>
    </row>
    <row r="12" spans="1:18" ht="14.25">
      <c r="A12" s="17">
        <v>42892.10601851852</v>
      </c>
      <c r="B12" s="23">
        <v>42398</v>
      </c>
      <c r="C12" t="s">
        <v>144</v>
      </c>
      <c r="D12" t="s">
        <v>140</v>
      </c>
      <c r="F12" s="15">
        <v>149</v>
      </c>
      <c r="G12" t="s">
        <v>56</v>
      </c>
      <c r="H12" t="s">
        <v>34</v>
      </c>
      <c r="I12" t="s">
        <v>75</v>
      </c>
      <c r="J12" t="s">
        <v>48</v>
      </c>
      <c r="K12" t="s">
        <v>76</v>
      </c>
      <c r="L12" t="s">
        <v>764</v>
      </c>
      <c r="M12" t="s">
        <v>765</v>
      </c>
      <c r="N12">
        <f>VLOOKUP(B12,HIS退!B:F,5,FALSE)</f>
        <v>-149</v>
      </c>
      <c r="O12" t="str">
        <f t="shared" si="0"/>
        <v/>
      </c>
      <c r="P12" s="39">
        <f>VLOOKUP(L12,招行退!W:AA,5,FALSE)</f>
        <v>149</v>
      </c>
      <c r="Q12" t="str">
        <f t="shared" si="1"/>
        <v/>
      </c>
      <c r="R12" t="str">
        <f>VLOOKUP(L12,招行退!W:AA,3,FALSE)</f>
        <v>S</v>
      </c>
    </row>
    <row r="13" spans="1:18" ht="14.25">
      <c r="A13" s="17">
        <v>42892.350636574076</v>
      </c>
      <c r="B13" s="23">
        <v>44368</v>
      </c>
      <c r="C13" t="s">
        <v>145</v>
      </c>
      <c r="D13" t="s">
        <v>146</v>
      </c>
      <c r="F13" s="15">
        <v>3300</v>
      </c>
      <c r="G13" t="s">
        <v>34</v>
      </c>
      <c r="H13" t="s">
        <v>34</v>
      </c>
      <c r="I13" t="s">
        <v>75</v>
      </c>
      <c r="J13" t="s">
        <v>48</v>
      </c>
      <c r="K13" t="s">
        <v>76</v>
      </c>
      <c r="L13" t="s">
        <v>766</v>
      </c>
      <c r="M13" t="s">
        <v>767</v>
      </c>
      <c r="N13">
        <f>VLOOKUP(B13,HIS退!B:F,5,FALSE)</f>
        <v>-3300</v>
      </c>
      <c r="O13" t="str">
        <f t="shared" si="0"/>
        <v/>
      </c>
      <c r="P13" s="39">
        <f>VLOOKUP(L13,招行退!W:AA,5,FALSE)</f>
        <v>3300</v>
      </c>
      <c r="Q13" t="str">
        <f t="shared" si="1"/>
        <v/>
      </c>
      <c r="R13" t="str">
        <f>VLOOKUP(L13,招行退!W:AA,3,FALSE)</f>
        <v>S</v>
      </c>
    </row>
    <row r="14" spans="1:18" ht="14.25">
      <c r="A14" s="17">
        <v>42892.374513888892</v>
      </c>
      <c r="B14" s="23">
        <v>46089</v>
      </c>
      <c r="C14" t="s">
        <v>148</v>
      </c>
      <c r="D14" t="s">
        <v>149</v>
      </c>
      <c r="F14" s="15">
        <v>2000</v>
      </c>
      <c r="G14" t="s">
        <v>34</v>
      </c>
      <c r="H14" t="s">
        <v>34</v>
      </c>
      <c r="I14" t="s">
        <v>75</v>
      </c>
      <c r="J14" t="s">
        <v>48</v>
      </c>
      <c r="K14" t="s">
        <v>76</v>
      </c>
      <c r="L14" t="s">
        <v>768</v>
      </c>
      <c r="M14" t="s">
        <v>769</v>
      </c>
      <c r="N14">
        <f>VLOOKUP(B14,HIS退!B:F,5,FALSE)</f>
        <v>-2000</v>
      </c>
      <c r="O14" t="str">
        <f t="shared" si="0"/>
        <v/>
      </c>
      <c r="P14" s="39">
        <f>VLOOKUP(L14,招行退!W:AA,5,FALSE)</f>
        <v>2000</v>
      </c>
      <c r="Q14" t="str">
        <f t="shared" si="1"/>
        <v/>
      </c>
      <c r="R14" t="str">
        <f>VLOOKUP(L14,招行退!W:AA,3,FALSE)</f>
        <v>S</v>
      </c>
    </row>
    <row r="15" spans="1:18" ht="14.25">
      <c r="A15" s="17">
        <v>42892.380694444444</v>
      </c>
      <c r="B15" s="23">
        <v>46533</v>
      </c>
      <c r="D15" t="s">
        <v>770</v>
      </c>
      <c r="F15" s="15">
        <v>716</v>
      </c>
      <c r="G15" t="s">
        <v>34</v>
      </c>
      <c r="H15" t="s">
        <v>34</v>
      </c>
      <c r="I15" t="s">
        <v>77</v>
      </c>
      <c r="J15" t="s">
        <v>74</v>
      </c>
      <c r="K15" t="s">
        <v>76</v>
      </c>
      <c r="L15" t="s">
        <v>771</v>
      </c>
      <c r="M15" t="s">
        <v>772</v>
      </c>
      <c r="N15" t="e">
        <f>VLOOKUP(B15,HIS退!B:F,5,FALSE)</f>
        <v>#N/A</v>
      </c>
      <c r="O15" t="e">
        <f t="shared" si="0"/>
        <v>#N/A</v>
      </c>
      <c r="P15" s="39" t="e">
        <f>VLOOKUP(L15,招行退!W:AA,5,FALSE)</f>
        <v>#N/A</v>
      </c>
      <c r="Q15" t="e">
        <f t="shared" si="1"/>
        <v>#N/A</v>
      </c>
      <c r="R15" t="e">
        <f>VLOOKUP(L15,招行退!W:AA,3,FALSE)</f>
        <v>#N/A</v>
      </c>
    </row>
    <row r="16" spans="1:18" ht="14.25">
      <c r="A16" s="17">
        <v>42892.384201388886</v>
      </c>
      <c r="B16" s="23">
        <v>46812</v>
      </c>
      <c r="D16" t="s">
        <v>773</v>
      </c>
      <c r="F16" s="15">
        <v>1000</v>
      </c>
      <c r="G16" t="s">
        <v>34</v>
      </c>
      <c r="H16" t="s">
        <v>34</v>
      </c>
      <c r="I16" t="s">
        <v>77</v>
      </c>
      <c r="J16" t="s">
        <v>74</v>
      </c>
      <c r="K16" t="s">
        <v>76</v>
      </c>
      <c r="L16" t="s">
        <v>774</v>
      </c>
      <c r="M16" t="s">
        <v>775</v>
      </c>
      <c r="N16" t="e">
        <f>VLOOKUP(B16,HIS退!B:F,5,FALSE)</f>
        <v>#N/A</v>
      </c>
      <c r="O16" t="e">
        <f t="shared" si="0"/>
        <v>#N/A</v>
      </c>
      <c r="P16" s="39" t="e">
        <f>VLOOKUP(L16,招行退!W:AA,5,FALSE)</f>
        <v>#N/A</v>
      </c>
      <c r="Q16" t="e">
        <f t="shared" si="1"/>
        <v>#N/A</v>
      </c>
      <c r="R16" t="e">
        <f>VLOOKUP(L16,招行退!W:AA,3,FALSE)</f>
        <v>#N/A</v>
      </c>
    </row>
    <row r="17" spans="1:18" ht="14.25">
      <c r="A17" s="17">
        <v>42892.404456018521</v>
      </c>
      <c r="B17" s="23">
        <v>48447</v>
      </c>
      <c r="D17" t="s">
        <v>773</v>
      </c>
      <c r="F17" s="15">
        <v>1183</v>
      </c>
      <c r="G17" t="s">
        <v>34</v>
      </c>
      <c r="H17" t="s">
        <v>34</v>
      </c>
      <c r="I17" t="s">
        <v>77</v>
      </c>
      <c r="J17" t="s">
        <v>74</v>
      </c>
      <c r="K17" t="s">
        <v>76</v>
      </c>
      <c r="L17" t="s">
        <v>776</v>
      </c>
      <c r="M17" t="s">
        <v>777</v>
      </c>
      <c r="N17" t="e">
        <f>VLOOKUP(B17,HIS退!B:F,5,FALSE)</f>
        <v>#N/A</v>
      </c>
      <c r="O17" t="e">
        <f t="shared" si="0"/>
        <v>#N/A</v>
      </c>
      <c r="P17" s="39" t="e">
        <f>VLOOKUP(L17,招行退!W:AA,5,FALSE)</f>
        <v>#N/A</v>
      </c>
      <c r="Q17" t="e">
        <f t="shared" si="1"/>
        <v>#N/A</v>
      </c>
      <c r="R17" t="e">
        <f>VLOOKUP(L17,招行退!W:AA,3,FALSE)</f>
        <v>#N/A</v>
      </c>
    </row>
    <row r="18" spans="1:18" ht="14.25">
      <c r="A18" s="17">
        <v>42892.430127314816</v>
      </c>
      <c r="B18" s="23">
        <v>50473</v>
      </c>
      <c r="D18" t="s">
        <v>778</v>
      </c>
      <c r="F18" s="15">
        <v>1996</v>
      </c>
      <c r="G18" t="s">
        <v>34</v>
      </c>
      <c r="H18" t="s">
        <v>34</v>
      </c>
      <c r="I18" t="s">
        <v>77</v>
      </c>
      <c r="J18" t="s">
        <v>74</v>
      </c>
      <c r="K18" t="s">
        <v>76</v>
      </c>
      <c r="L18" t="s">
        <v>779</v>
      </c>
      <c r="M18" t="s">
        <v>780</v>
      </c>
      <c r="N18" t="e">
        <f>VLOOKUP(B18,HIS退!B:F,5,FALSE)</f>
        <v>#N/A</v>
      </c>
      <c r="O18" t="e">
        <f t="shared" si="0"/>
        <v>#N/A</v>
      </c>
      <c r="P18" s="39" t="e">
        <f>VLOOKUP(L18,招行退!W:AA,5,FALSE)</f>
        <v>#N/A</v>
      </c>
      <c r="Q18" t="e">
        <f t="shared" si="1"/>
        <v>#N/A</v>
      </c>
      <c r="R18" t="e">
        <f>VLOOKUP(L18,招行退!W:AA,3,FALSE)</f>
        <v>#N/A</v>
      </c>
    </row>
    <row r="19" spans="1:18" ht="14.25">
      <c r="A19" s="17">
        <v>42892.440625000003</v>
      </c>
      <c r="B19" s="23">
        <v>51294</v>
      </c>
      <c r="C19" t="s">
        <v>151</v>
      </c>
      <c r="D19" t="s">
        <v>152</v>
      </c>
      <c r="F19" s="15">
        <v>2016</v>
      </c>
      <c r="G19" t="s">
        <v>34</v>
      </c>
      <c r="H19" t="s">
        <v>34</v>
      </c>
      <c r="I19" t="s">
        <v>75</v>
      </c>
      <c r="J19" t="s">
        <v>48</v>
      </c>
      <c r="K19" t="s">
        <v>76</v>
      </c>
      <c r="L19" t="s">
        <v>781</v>
      </c>
      <c r="M19" t="s">
        <v>782</v>
      </c>
      <c r="N19">
        <f>VLOOKUP(B19,HIS退!B:F,5,FALSE)</f>
        <v>-2016</v>
      </c>
      <c r="O19" t="str">
        <f t="shared" si="0"/>
        <v/>
      </c>
      <c r="P19" s="39">
        <f>VLOOKUP(L19,招行退!W:AA,5,FALSE)</f>
        <v>2016</v>
      </c>
      <c r="Q19" t="str">
        <f t="shared" si="1"/>
        <v/>
      </c>
      <c r="R19" t="str">
        <f>VLOOKUP(L19,招行退!W:AA,3,FALSE)</f>
        <v>S</v>
      </c>
    </row>
    <row r="20" spans="1:18" ht="14.25">
      <c r="A20" s="17">
        <v>42892.448287037034</v>
      </c>
      <c r="B20" s="23">
        <v>51888</v>
      </c>
      <c r="C20" t="s">
        <v>154</v>
      </c>
      <c r="D20" t="s">
        <v>155</v>
      </c>
      <c r="F20" s="15">
        <v>5000</v>
      </c>
      <c r="G20" t="s">
        <v>34</v>
      </c>
      <c r="H20" t="s">
        <v>34</v>
      </c>
      <c r="I20" t="s">
        <v>75</v>
      </c>
      <c r="J20" t="s">
        <v>48</v>
      </c>
      <c r="K20" t="s">
        <v>76</v>
      </c>
      <c r="L20" t="s">
        <v>783</v>
      </c>
      <c r="M20" t="s">
        <v>784</v>
      </c>
      <c r="N20">
        <f>VLOOKUP(B20,HIS退!B:F,5,FALSE)</f>
        <v>-5000</v>
      </c>
      <c r="O20" t="str">
        <f t="shared" si="0"/>
        <v/>
      </c>
      <c r="P20" s="39">
        <f>VLOOKUP(L20,招行退!W:AA,5,FALSE)</f>
        <v>5000</v>
      </c>
      <c r="Q20" t="str">
        <f t="shared" si="1"/>
        <v/>
      </c>
      <c r="R20" t="str">
        <f>VLOOKUP(L20,招行退!W:AA,3,FALSE)</f>
        <v>S</v>
      </c>
    </row>
    <row r="21" spans="1:18" ht="14.25">
      <c r="A21" s="17">
        <v>42892.450810185182</v>
      </c>
      <c r="B21" s="23">
        <v>52099</v>
      </c>
      <c r="C21" t="s">
        <v>157</v>
      </c>
      <c r="D21" t="s">
        <v>158</v>
      </c>
      <c r="F21" s="15">
        <v>367</v>
      </c>
      <c r="G21" t="s">
        <v>34</v>
      </c>
      <c r="H21" t="s">
        <v>34</v>
      </c>
      <c r="I21" t="s">
        <v>75</v>
      </c>
      <c r="J21" t="s">
        <v>48</v>
      </c>
      <c r="K21" t="s">
        <v>76</v>
      </c>
      <c r="L21" t="s">
        <v>785</v>
      </c>
      <c r="M21" t="s">
        <v>786</v>
      </c>
      <c r="N21">
        <f>VLOOKUP(B21,HIS退!B:F,5,FALSE)</f>
        <v>-367</v>
      </c>
      <c r="O21" t="str">
        <f t="shared" si="0"/>
        <v/>
      </c>
      <c r="P21" s="39">
        <f>VLOOKUP(L21,招行退!W:AA,5,FALSE)</f>
        <v>367</v>
      </c>
      <c r="Q21" t="str">
        <f t="shared" si="1"/>
        <v/>
      </c>
      <c r="R21" t="str">
        <f>VLOOKUP(L21,招行退!W:AA,3,FALSE)</f>
        <v>S</v>
      </c>
    </row>
    <row r="22" spans="1:18" ht="14.25">
      <c r="A22" s="17">
        <v>42892.4531712963</v>
      </c>
      <c r="B22" s="23">
        <v>52288</v>
      </c>
      <c r="C22" t="s">
        <v>160</v>
      </c>
      <c r="D22" t="s">
        <v>161</v>
      </c>
      <c r="F22" s="15">
        <v>3000</v>
      </c>
      <c r="G22" t="s">
        <v>34</v>
      </c>
      <c r="H22" t="s">
        <v>34</v>
      </c>
      <c r="I22" t="s">
        <v>75</v>
      </c>
      <c r="J22" t="s">
        <v>48</v>
      </c>
      <c r="K22" t="s">
        <v>76</v>
      </c>
      <c r="L22" t="s">
        <v>787</v>
      </c>
      <c r="M22" t="s">
        <v>788</v>
      </c>
      <c r="N22">
        <f>VLOOKUP(B22,HIS退!B:F,5,FALSE)</f>
        <v>-3000</v>
      </c>
      <c r="O22" t="str">
        <f t="shared" si="0"/>
        <v/>
      </c>
      <c r="P22" s="39">
        <f>VLOOKUP(L22,招行退!W:AA,5,FALSE)</f>
        <v>3000</v>
      </c>
      <c r="Q22" t="str">
        <f t="shared" si="1"/>
        <v/>
      </c>
      <c r="R22" t="str">
        <f>VLOOKUP(L22,招行退!W:AA,3,FALSE)</f>
        <v>S</v>
      </c>
    </row>
    <row r="23" spans="1:18" ht="14.25">
      <c r="A23" s="17">
        <v>42892.454444444447</v>
      </c>
      <c r="B23" s="23">
        <v>52388</v>
      </c>
      <c r="C23" t="s">
        <v>789</v>
      </c>
      <c r="D23" t="s">
        <v>82</v>
      </c>
      <c r="F23" s="15">
        <v>1000</v>
      </c>
      <c r="G23" t="s">
        <v>34</v>
      </c>
      <c r="H23" t="s">
        <v>34</v>
      </c>
      <c r="I23" t="s">
        <v>77</v>
      </c>
      <c r="J23" t="s">
        <v>74</v>
      </c>
      <c r="K23" t="s">
        <v>76</v>
      </c>
      <c r="L23" t="s">
        <v>790</v>
      </c>
      <c r="M23" t="s">
        <v>791</v>
      </c>
      <c r="N23" t="e">
        <f>VLOOKUP(B23,HIS退!B:F,5,FALSE)</f>
        <v>#N/A</v>
      </c>
      <c r="O23" t="e">
        <f t="shared" si="0"/>
        <v>#N/A</v>
      </c>
      <c r="P23" s="39" t="e">
        <f>VLOOKUP(L23,招行退!W:AA,5,FALSE)</f>
        <v>#N/A</v>
      </c>
      <c r="Q23" t="e">
        <f t="shared" si="1"/>
        <v>#N/A</v>
      </c>
      <c r="R23" t="e">
        <f>VLOOKUP(L23,招行退!W:AA,3,FALSE)</f>
        <v>#N/A</v>
      </c>
    </row>
    <row r="24" spans="1:18" ht="14.25">
      <c r="A24" s="17">
        <v>42892.466539351852</v>
      </c>
      <c r="B24" s="23">
        <v>53223</v>
      </c>
      <c r="C24" t="s">
        <v>163</v>
      </c>
      <c r="D24" t="s">
        <v>164</v>
      </c>
      <c r="F24" s="15">
        <v>500</v>
      </c>
      <c r="G24" t="s">
        <v>34</v>
      </c>
      <c r="H24" t="s">
        <v>34</v>
      </c>
      <c r="I24" t="s">
        <v>75</v>
      </c>
      <c r="J24" t="s">
        <v>48</v>
      </c>
      <c r="K24" t="s">
        <v>76</v>
      </c>
      <c r="L24" t="s">
        <v>792</v>
      </c>
      <c r="M24" t="s">
        <v>793</v>
      </c>
      <c r="N24">
        <f>VLOOKUP(B24,HIS退!B:F,5,FALSE)</f>
        <v>-500</v>
      </c>
      <c r="O24" t="str">
        <f t="shared" si="0"/>
        <v/>
      </c>
      <c r="P24" s="39">
        <f>VLOOKUP(L24,招行退!W:AA,5,FALSE)</f>
        <v>500</v>
      </c>
      <c r="Q24" t="str">
        <f t="shared" si="1"/>
        <v/>
      </c>
      <c r="R24" t="str">
        <f>VLOOKUP(L24,招行退!W:AA,3,FALSE)</f>
        <v>S</v>
      </c>
    </row>
    <row r="25" spans="1:18" ht="14.25">
      <c r="A25" s="17">
        <v>42892.470509259256</v>
      </c>
      <c r="B25" s="23">
        <v>53483</v>
      </c>
      <c r="C25" t="s">
        <v>166</v>
      </c>
      <c r="D25" t="s">
        <v>155</v>
      </c>
      <c r="F25" s="15">
        <v>5000</v>
      </c>
      <c r="G25" t="s">
        <v>34</v>
      </c>
      <c r="H25" t="s">
        <v>34</v>
      </c>
      <c r="I25" t="s">
        <v>75</v>
      </c>
      <c r="J25" t="s">
        <v>48</v>
      </c>
      <c r="K25" t="s">
        <v>76</v>
      </c>
      <c r="L25" t="s">
        <v>794</v>
      </c>
      <c r="M25" t="s">
        <v>795</v>
      </c>
      <c r="N25">
        <f>VLOOKUP(B25,HIS退!B:F,5,FALSE)</f>
        <v>-5000</v>
      </c>
      <c r="O25" t="str">
        <f t="shared" si="0"/>
        <v/>
      </c>
      <c r="P25" s="39">
        <f>VLOOKUP(L25,招行退!W:AA,5,FALSE)</f>
        <v>5000</v>
      </c>
      <c r="Q25" t="str">
        <f t="shared" si="1"/>
        <v/>
      </c>
      <c r="R25" t="str">
        <f>VLOOKUP(L25,招行退!W:AA,3,FALSE)</f>
        <v>S</v>
      </c>
    </row>
    <row r="26" spans="1:18" ht="14.25">
      <c r="A26" s="17">
        <v>42892.48678240741</v>
      </c>
      <c r="B26" s="23">
        <v>54473</v>
      </c>
      <c r="C26" t="s">
        <v>167</v>
      </c>
      <c r="D26" t="s">
        <v>168</v>
      </c>
      <c r="F26" s="15">
        <v>364</v>
      </c>
      <c r="G26" t="s">
        <v>34</v>
      </c>
      <c r="H26" t="s">
        <v>34</v>
      </c>
      <c r="I26" t="s">
        <v>75</v>
      </c>
      <c r="J26" t="s">
        <v>48</v>
      </c>
      <c r="K26" t="s">
        <v>76</v>
      </c>
      <c r="L26" t="s">
        <v>796</v>
      </c>
      <c r="M26" t="s">
        <v>797</v>
      </c>
      <c r="N26">
        <f>VLOOKUP(B26,HIS退!B:F,5,FALSE)</f>
        <v>-364</v>
      </c>
      <c r="O26" t="str">
        <f t="shared" si="0"/>
        <v/>
      </c>
      <c r="P26" s="39">
        <f>VLOOKUP(L26,招行退!W:AA,5,FALSE)</f>
        <v>364</v>
      </c>
      <c r="Q26" t="str">
        <f t="shared" si="1"/>
        <v/>
      </c>
      <c r="R26" t="str">
        <f>VLOOKUP(L26,招行退!W:AA,3,FALSE)</f>
        <v>B</v>
      </c>
    </row>
    <row r="27" spans="1:18" ht="14.25">
      <c r="A27" s="17">
        <v>42892.487037037034</v>
      </c>
      <c r="B27" s="23">
        <v>54487</v>
      </c>
      <c r="C27" t="s">
        <v>170</v>
      </c>
      <c r="D27" t="s">
        <v>171</v>
      </c>
      <c r="F27" s="15">
        <v>196</v>
      </c>
      <c r="G27" t="s">
        <v>34</v>
      </c>
      <c r="H27" t="s">
        <v>34</v>
      </c>
      <c r="I27" t="s">
        <v>75</v>
      </c>
      <c r="J27" t="s">
        <v>48</v>
      </c>
      <c r="K27" t="s">
        <v>76</v>
      </c>
      <c r="L27" t="s">
        <v>798</v>
      </c>
      <c r="M27" t="s">
        <v>799</v>
      </c>
      <c r="N27">
        <f>VLOOKUP(B27,HIS退!B:F,5,FALSE)</f>
        <v>-196</v>
      </c>
      <c r="O27" t="str">
        <f t="shared" si="0"/>
        <v/>
      </c>
      <c r="P27" s="39">
        <f>VLOOKUP(L27,招行退!W:AA,5,FALSE)</f>
        <v>196</v>
      </c>
      <c r="Q27" t="str">
        <f t="shared" si="1"/>
        <v/>
      </c>
      <c r="R27" t="str">
        <f>VLOOKUP(L27,招行退!W:AA,3,FALSE)</f>
        <v>S</v>
      </c>
    </row>
    <row r="28" spans="1:18" ht="14.25">
      <c r="A28" s="17">
        <v>42892.499583333331</v>
      </c>
      <c r="B28" s="23">
        <v>55113</v>
      </c>
      <c r="C28" t="s">
        <v>173</v>
      </c>
      <c r="D28" t="s">
        <v>174</v>
      </c>
      <c r="F28" s="15">
        <v>739</v>
      </c>
      <c r="G28" t="s">
        <v>34</v>
      </c>
      <c r="H28" t="s">
        <v>34</v>
      </c>
      <c r="I28" t="s">
        <v>75</v>
      </c>
      <c r="J28" t="s">
        <v>48</v>
      </c>
      <c r="K28" t="s">
        <v>76</v>
      </c>
      <c r="L28" t="s">
        <v>800</v>
      </c>
      <c r="M28" t="s">
        <v>801</v>
      </c>
      <c r="N28">
        <f>VLOOKUP(B28,HIS退!B:F,5,FALSE)</f>
        <v>-739</v>
      </c>
      <c r="O28" t="str">
        <f t="shared" si="0"/>
        <v/>
      </c>
      <c r="P28" s="39">
        <f>VLOOKUP(L28,招行退!W:AA,5,FALSE)</f>
        <v>739</v>
      </c>
      <c r="Q28" t="str">
        <f t="shared" si="1"/>
        <v/>
      </c>
      <c r="R28" t="str">
        <f>VLOOKUP(L28,招行退!W:AA,3,FALSE)</f>
        <v>S</v>
      </c>
    </row>
    <row r="29" spans="1:18" ht="14.25">
      <c r="A29" s="17">
        <v>42892.505682870367</v>
      </c>
      <c r="B29" s="23">
        <v>55375</v>
      </c>
      <c r="C29" t="s">
        <v>176</v>
      </c>
      <c r="D29" t="s">
        <v>177</v>
      </c>
      <c r="F29" s="15">
        <v>8870</v>
      </c>
      <c r="G29" t="s">
        <v>34</v>
      </c>
      <c r="H29" t="s">
        <v>34</v>
      </c>
      <c r="I29" t="s">
        <v>75</v>
      </c>
      <c r="J29" t="s">
        <v>48</v>
      </c>
      <c r="K29" t="s">
        <v>76</v>
      </c>
      <c r="L29" t="s">
        <v>802</v>
      </c>
      <c r="M29" t="s">
        <v>803</v>
      </c>
      <c r="N29">
        <f>VLOOKUP(B29,HIS退!B:F,5,FALSE)</f>
        <v>-8870</v>
      </c>
      <c r="O29" t="str">
        <f t="shared" si="0"/>
        <v/>
      </c>
      <c r="P29" s="39">
        <f>VLOOKUP(L29,招行退!W:AA,5,FALSE)</f>
        <v>8870</v>
      </c>
      <c r="Q29" t="str">
        <f t="shared" si="1"/>
        <v/>
      </c>
      <c r="R29" t="str">
        <f>VLOOKUP(L29,招行退!W:AA,3,FALSE)</f>
        <v>S</v>
      </c>
    </row>
    <row r="30" spans="1:18" ht="14.25">
      <c r="A30" s="17">
        <v>42892.51017361111</v>
      </c>
      <c r="B30" s="23">
        <v>55502</v>
      </c>
      <c r="D30" t="s">
        <v>804</v>
      </c>
      <c r="F30" s="15">
        <v>4000</v>
      </c>
      <c r="G30" t="s">
        <v>34</v>
      </c>
      <c r="H30" t="s">
        <v>34</v>
      </c>
      <c r="I30" t="s">
        <v>77</v>
      </c>
      <c r="J30" t="s">
        <v>74</v>
      </c>
      <c r="K30" t="s">
        <v>76</v>
      </c>
      <c r="L30" t="s">
        <v>805</v>
      </c>
      <c r="M30" t="s">
        <v>806</v>
      </c>
      <c r="N30" t="e">
        <f>VLOOKUP(B30,HIS退!B:F,5,FALSE)</f>
        <v>#N/A</v>
      </c>
      <c r="O30" t="e">
        <f t="shared" si="0"/>
        <v>#N/A</v>
      </c>
      <c r="P30" s="39" t="e">
        <f>VLOOKUP(L30,招行退!W:AA,5,FALSE)</f>
        <v>#N/A</v>
      </c>
      <c r="Q30" t="e">
        <f t="shared" si="1"/>
        <v>#N/A</v>
      </c>
      <c r="R30" t="e">
        <f>VLOOKUP(L30,招行退!W:AA,3,FALSE)</f>
        <v>#N/A</v>
      </c>
    </row>
    <row r="31" spans="1:18" ht="14.25">
      <c r="A31" s="17">
        <v>42892.511377314811</v>
      </c>
      <c r="B31" s="23">
        <v>55537</v>
      </c>
      <c r="C31" t="s">
        <v>179</v>
      </c>
      <c r="D31" t="s">
        <v>180</v>
      </c>
      <c r="F31" s="15">
        <v>15</v>
      </c>
      <c r="G31" t="s">
        <v>34</v>
      </c>
      <c r="H31" t="s">
        <v>34</v>
      </c>
      <c r="I31" t="s">
        <v>75</v>
      </c>
      <c r="J31" t="s">
        <v>48</v>
      </c>
      <c r="K31" t="s">
        <v>76</v>
      </c>
      <c r="L31" t="s">
        <v>807</v>
      </c>
      <c r="M31" t="s">
        <v>808</v>
      </c>
      <c r="N31">
        <f>VLOOKUP(B31,HIS退!B:F,5,FALSE)</f>
        <v>-15</v>
      </c>
      <c r="O31" t="str">
        <f t="shared" si="0"/>
        <v/>
      </c>
      <c r="P31" s="39">
        <f>VLOOKUP(L31,招行退!W:AA,5,FALSE)</f>
        <v>15</v>
      </c>
      <c r="Q31" t="str">
        <f t="shared" si="1"/>
        <v/>
      </c>
      <c r="R31" t="str">
        <f>VLOOKUP(L31,招行退!W:AA,3,FALSE)</f>
        <v>S</v>
      </c>
    </row>
    <row r="32" spans="1:18" ht="14.25">
      <c r="A32" s="17">
        <v>42892.519745370373</v>
      </c>
      <c r="B32" s="23">
        <v>55716</v>
      </c>
      <c r="C32" t="s">
        <v>182</v>
      </c>
      <c r="D32" t="s">
        <v>183</v>
      </c>
      <c r="F32" s="15">
        <v>495</v>
      </c>
      <c r="G32" t="s">
        <v>34</v>
      </c>
      <c r="H32" t="s">
        <v>34</v>
      </c>
      <c r="I32" t="s">
        <v>75</v>
      </c>
      <c r="J32" t="s">
        <v>48</v>
      </c>
      <c r="K32" t="s">
        <v>76</v>
      </c>
      <c r="L32" t="s">
        <v>809</v>
      </c>
      <c r="M32" t="s">
        <v>810</v>
      </c>
      <c r="N32">
        <f>VLOOKUP(B32,HIS退!B:F,5,FALSE)</f>
        <v>-495</v>
      </c>
      <c r="O32" t="str">
        <f t="shared" si="0"/>
        <v/>
      </c>
      <c r="P32" s="39">
        <f>VLOOKUP(L32,招行退!W:AA,5,FALSE)</f>
        <v>495</v>
      </c>
      <c r="Q32" t="str">
        <f t="shared" si="1"/>
        <v/>
      </c>
      <c r="R32" t="str">
        <f>VLOOKUP(L32,招行退!W:AA,3,FALSE)</f>
        <v>S</v>
      </c>
    </row>
    <row r="33" spans="1:18" ht="14.25">
      <c r="A33" s="17">
        <v>42892.531400462962</v>
      </c>
      <c r="B33" s="23">
        <v>55901</v>
      </c>
      <c r="C33" t="s">
        <v>185</v>
      </c>
      <c r="D33" t="s">
        <v>186</v>
      </c>
      <c r="F33" s="15">
        <v>6000</v>
      </c>
      <c r="G33" t="s">
        <v>34</v>
      </c>
      <c r="H33" t="s">
        <v>34</v>
      </c>
      <c r="I33" t="s">
        <v>75</v>
      </c>
      <c r="J33" t="s">
        <v>48</v>
      </c>
      <c r="K33" t="s">
        <v>76</v>
      </c>
      <c r="L33" t="s">
        <v>811</v>
      </c>
      <c r="M33" t="s">
        <v>812</v>
      </c>
      <c r="N33">
        <f>VLOOKUP(B33,HIS退!B:F,5,FALSE)</f>
        <v>-6000</v>
      </c>
      <c r="O33" t="str">
        <f t="shared" si="0"/>
        <v/>
      </c>
      <c r="P33" s="39">
        <f>VLOOKUP(L33,招行退!W:AA,5,FALSE)</f>
        <v>6000</v>
      </c>
      <c r="Q33" t="str">
        <f t="shared" si="1"/>
        <v/>
      </c>
      <c r="R33" t="str">
        <f>VLOOKUP(L33,招行退!W:AA,3,FALSE)</f>
        <v>S</v>
      </c>
    </row>
    <row r="34" spans="1:18" ht="14.25">
      <c r="A34" s="17">
        <v>42892.551018518519</v>
      </c>
      <c r="B34" s="23">
        <v>56120</v>
      </c>
      <c r="C34" t="s">
        <v>188</v>
      </c>
      <c r="D34" t="s">
        <v>189</v>
      </c>
      <c r="F34" s="15">
        <v>770</v>
      </c>
      <c r="G34" t="s">
        <v>34</v>
      </c>
      <c r="H34" t="s">
        <v>34</v>
      </c>
      <c r="I34" t="s">
        <v>75</v>
      </c>
      <c r="J34" t="s">
        <v>48</v>
      </c>
      <c r="K34" t="s">
        <v>76</v>
      </c>
      <c r="L34" t="s">
        <v>813</v>
      </c>
      <c r="M34" t="s">
        <v>814</v>
      </c>
      <c r="N34">
        <f>VLOOKUP(B34,HIS退!B:F,5,FALSE)</f>
        <v>-770</v>
      </c>
      <c r="O34" t="str">
        <f t="shared" si="0"/>
        <v/>
      </c>
      <c r="P34" s="39">
        <f>VLOOKUP(L34,招行退!W:AA,5,FALSE)</f>
        <v>770</v>
      </c>
      <c r="Q34" t="str">
        <f t="shared" si="1"/>
        <v/>
      </c>
      <c r="R34" t="str">
        <f>VLOOKUP(L34,招行退!W:AA,3,FALSE)</f>
        <v>S</v>
      </c>
    </row>
    <row r="35" spans="1:18" ht="14.25">
      <c r="A35" s="17">
        <v>42892.579409722224</v>
      </c>
      <c r="B35" s="23">
        <v>56443</v>
      </c>
      <c r="C35" t="s">
        <v>191</v>
      </c>
      <c r="D35" t="s">
        <v>192</v>
      </c>
      <c r="F35" s="15">
        <v>4000</v>
      </c>
      <c r="G35" t="s">
        <v>34</v>
      </c>
      <c r="H35" t="s">
        <v>34</v>
      </c>
      <c r="I35" t="s">
        <v>75</v>
      </c>
      <c r="J35" t="s">
        <v>48</v>
      </c>
      <c r="K35" t="s">
        <v>76</v>
      </c>
      <c r="L35" t="s">
        <v>815</v>
      </c>
      <c r="M35" t="s">
        <v>816</v>
      </c>
      <c r="N35">
        <f>VLOOKUP(B35,HIS退!B:F,5,FALSE)</f>
        <v>-4000</v>
      </c>
      <c r="O35" t="str">
        <f t="shared" si="0"/>
        <v/>
      </c>
      <c r="P35" s="39">
        <f>VLOOKUP(L35,招行退!W:AA,5,FALSE)</f>
        <v>4000</v>
      </c>
      <c r="Q35" t="str">
        <f t="shared" si="1"/>
        <v/>
      </c>
      <c r="R35" t="str">
        <f>VLOOKUP(L35,招行退!W:AA,3,FALSE)</f>
        <v>S</v>
      </c>
    </row>
    <row r="36" spans="1:18" ht="14.25">
      <c r="A36" s="17">
        <v>42892.605196759258</v>
      </c>
      <c r="B36" s="23">
        <v>57413</v>
      </c>
      <c r="C36" t="s">
        <v>193</v>
      </c>
      <c r="D36" t="s">
        <v>194</v>
      </c>
      <c r="F36" s="15">
        <v>2866</v>
      </c>
      <c r="G36" t="s">
        <v>34</v>
      </c>
      <c r="H36" t="s">
        <v>34</v>
      </c>
      <c r="I36" t="s">
        <v>75</v>
      </c>
      <c r="J36" t="s">
        <v>48</v>
      </c>
      <c r="K36" t="s">
        <v>76</v>
      </c>
      <c r="L36" t="s">
        <v>817</v>
      </c>
      <c r="M36" t="s">
        <v>818</v>
      </c>
      <c r="N36">
        <f>VLOOKUP(B36,HIS退!B:F,5,FALSE)</f>
        <v>-2866</v>
      </c>
      <c r="O36" t="str">
        <f t="shared" si="0"/>
        <v/>
      </c>
      <c r="P36" s="39">
        <f>VLOOKUP(L36,招行退!W:AA,5,FALSE)</f>
        <v>2866</v>
      </c>
      <c r="Q36" t="str">
        <f t="shared" si="1"/>
        <v/>
      </c>
      <c r="R36" t="str">
        <f>VLOOKUP(L36,招行退!W:AA,3,FALSE)</f>
        <v>B</v>
      </c>
    </row>
    <row r="37" spans="1:18" ht="14.25">
      <c r="A37" s="17">
        <v>42892.605729166666</v>
      </c>
      <c r="B37" s="23">
        <v>57428</v>
      </c>
      <c r="C37" t="s">
        <v>196</v>
      </c>
      <c r="D37" t="s">
        <v>197</v>
      </c>
      <c r="F37" s="15">
        <v>4500</v>
      </c>
      <c r="G37" t="s">
        <v>34</v>
      </c>
      <c r="H37" t="s">
        <v>34</v>
      </c>
      <c r="I37" t="s">
        <v>75</v>
      </c>
      <c r="J37" t="s">
        <v>48</v>
      </c>
      <c r="K37" t="s">
        <v>76</v>
      </c>
      <c r="L37" t="s">
        <v>819</v>
      </c>
      <c r="M37" t="s">
        <v>820</v>
      </c>
      <c r="N37">
        <f>VLOOKUP(B37,HIS退!B:F,5,FALSE)</f>
        <v>-4500</v>
      </c>
      <c r="O37" t="str">
        <f t="shared" si="0"/>
        <v/>
      </c>
      <c r="P37" s="39">
        <f>VLOOKUP(L37,招行退!W:AA,5,FALSE)</f>
        <v>4500</v>
      </c>
      <c r="Q37" t="str">
        <f t="shared" si="1"/>
        <v/>
      </c>
      <c r="R37" t="str">
        <f>VLOOKUP(L37,招行退!W:AA,3,FALSE)</f>
        <v>S</v>
      </c>
    </row>
    <row r="38" spans="1:18" ht="14.25">
      <c r="A38" s="17">
        <v>42892.613159722219</v>
      </c>
      <c r="B38" s="23">
        <v>57843</v>
      </c>
      <c r="D38" t="s">
        <v>821</v>
      </c>
      <c r="F38" s="15">
        <v>400</v>
      </c>
      <c r="G38" t="s">
        <v>34</v>
      </c>
      <c r="H38" t="s">
        <v>34</v>
      </c>
      <c r="I38" t="s">
        <v>77</v>
      </c>
      <c r="J38" t="s">
        <v>74</v>
      </c>
      <c r="K38" t="s">
        <v>76</v>
      </c>
      <c r="L38" t="s">
        <v>822</v>
      </c>
      <c r="M38" t="s">
        <v>823</v>
      </c>
      <c r="N38" t="e">
        <f>VLOOKUP(B38,HIS退!B:F,5,FALSE)</f>
        <v>#N/A</v>
      </c>
      <c r="O38" t="e">
        <f t="shared" si="0"/>
        <v>#N/A</v>
      </c>
      <c r="P38" s="39" t="e">
        <f>VLOOKUP(L38,招行退!W:AA,5,FALSE)</f>
        <v>#N/A</v>
      </c>
      <c r="Q38" t="e">
        <f t="shared" si="1"/>
        <v>#N/A</v>
      </c>
      <c r="R38" t="e">
        <f>VLOOKUP(L38,招行退!W:AA,3,FALSE)</f>
        <v>#N/A</v>
      </c>
    </row>
    <row r="39" spans="1:18" ht="14.25">
      <c r="A39" s="17">
        <v>42892.624537037038</v>
      </c>
      <c r="B39" s="23">
        <v>58505</v>
      </c>
      <c r="C39" t="s">
        <v>199</v>
      </c>
      <c r="D39" t="s">
        <v>200</v>
      </c>
      <c r="F39" s="15">
        <v>364</v>
      </c>
      <c r="G39" t="s">
        <v>34</v>
      </c>
      <c r="H39" t="s">
        <v>34</v>
      </c>
      <c r="I39" t="s">
        <v>75</v>
      </c>
      <c r="J39" t="s">
        <v>48</v>
      </c>
      <c r="K39" t="s">
        <v>76</v>
      </c>
      <c r="L39" t="s">
        <v>824</v>
      </c>
      <c r="M39" t="s">
        <v>825</v>
      </c>
      <c r="N39">
        <f>VLOOKUP(B39,HIS退!B:F,5,FALSE)</f>
        <v>-364</v>
      </c>
      <c r="O39" t="str">
        <f t="shared" si="0"/>
        <v/>
      </c>
      <c r="P39" s="39">
        <f>VLOOKUP(L39,招行退!W:AA,5,FALSE)</f>
        <v>364</v>
      </c>
      <c r="Q39" t="str">
        <f t="shared" si="1"/>
        <v/>
      </c>
      <c r="R39" t="str">
        <f>VLOOKUP(L39,招行退!W:AA,3,FALSE)</f>
        <v>S</v>
      </c>
    </row>
    <row r="40" spans="1:18" ht="14.25">
      <c r="A40" s="17">
        <v>42892.635567129626</v>
      </c>
      <c r="B40" s="23">
        <v>59142</v>
      </c>
      <c r="C40" t="s">
        <v>202</v>
      </c>
      <c r="D40" t="s">
        <v>203</v>
      </c>
      <c r="F40" s="15">
        <v>1700</v>
      </c>
      <c r="G40" t="s">
        <v>34</v>
      </c>
      <c r="H40" t="s">
        <v>34</v>
      </c>
      <c r="I40" t="s">
        <v>75</v>
      </c>
      <c r="J40" t="s">
        <v>48</v>
      </c>
      <c r="K40" t="s">
        <v>76</v>
      </c>
      <c r="L40" t="s">
        <v>826</v>
      </c>
      <c r="M40" t="s">
        <v>827</v>
      </c>
      <c r="N40">
        <f>VLOOKUP(B40,HIS退!B:F,5,FALSE)</f>
        <v>-1700</v>
      </c>
      <c r="O40" t="str">
        <f t="shared" si="0"/>
        <v/>
      </c>
      <c r="P40" s="39">
        <f>VLOOKUP(L40,招行退!W:AA,5,FALSE)</f>
        <v>1700</v>
      </c>
      <c r="Q40" t="str">
        <f t="shared" si="1"/>
        <v/>
      </c>
      <c r="R40" t="str">
        <f>VLOOKUP(L40,招行退!W:AA,3,FALSE)</f>
        <v>S</v>
      </c>
    </row>
    <row r="41" spans="1:18" ht="14.25">
      <c r="A41" s="17">
        <v>42892.642002314817</v>
      </c>
      <c r="B41" s="23">
        <v>59550</v>
      </c>
      <c r="C41" t="s">
        <v>205</v>
      </c>
      <c r="D41" t="s">
        <v>206</v>
      </c>
      <c r="F41" s="15">
        <v>430</v>
      </c>
      <c r="G41" t="s">
        <v>34</v>
      </c>
      <c r="H41" t="s">
        <v>34</v>
      </c>
      <c r="I41" t="s">
        <v>75</v>
      </c>
      <c r="J41" t="s">
        <v>48</v>
      </c>
      <c r="K41" t="s">
        <v>76</v>
      </c>
      <c r="L41" t="s">
        <v>828</v>
      </c>
      <c r="M41" t="s">
        <v>829</v>
      </c>
      <c r="N41">
        <f>VLOOKUP(B41,HIS退!B:F,5,FALSE)</f>
        <v>-430</v>
      </c>
      <c r="O41" t="str">
        <f t="shared" si="0"/>
        <v/>
      </c>
      <c r="P41" s="39">
        <f>VLOOKUP(L41,招行退!W:AA,5,FALSE)</f>
        <v>430</v>
      </c>
      <c r="Q41" t="str">
        <f t="shared" si="1"/>
        <v/>
      </c>
      <c r="R41" t="str">
        <f>VLOOKUP(L41,招行退!W:AA,3,FALSE)</f>
        <v>S</v>
      </c>
    </row>
    <row r="42" spans="1:18" ht="14.25">
      <c r="A42" s="17">
        <v>42892.650775462964</v>
      </c>
      <c r="B42" s="23">
        <v>60063</v>
      </c>
      <c r="C42" t="s">
        <v>208</v>
      </c>
      <c r="D42" t="s">
        <v>209</v>
      </c>
      <c r="F42" s="15">
        <v>494</v>
      </c>
      <c r="G42" t="s">
        <v>34</v>
      </c>
      <c r="H42" t="s">
        <v>34</v>
      </c>
      <c r="I42" t="s">
        <v>75</v>
      </c>
      <c r="J42" t="s">
        <v>48</v>
      </c>
      <c r="K42" t="s">
        <v>76</v>
      </c>
      <c r="L42" t="s">
        <v>830</v>
      </c>
      <c r="M42" t="s">
        <v>831</v>
      </c>
      <c r="N42">
        <f>VLOOKUP(B42,HIS退!B:F,5,FALSE)</f>
        <v>-494</v>
      </c>
      <c r="O42" t="str">
        <f t="shared" si="0"/>
        <v/>
      </c>
      <c r="P42" s="39">
        <f>VLOOKUP(L42,招行退!W:AA,5,FALSE)</f>
        <v>494</v>
      </c>
      <c r="Q42" t="str">
        <f t="shared" si="1"/>
        <v/>
      </c>
      <c r="R42" t="str">
        <f>VLOOKUP(L42,招行退!W:AA,3,FALSE)</f>
        <v>S</v>
      </c>
    </row>
    <row r="43" spans="1:18" ht="14.25">
      <c r="A43" s="17">
        <v>42892.673136574071</v>
      </c>
      <c r="B43" s="23">
        <v>61247</v>
      </c>
      <c r="C43" t="s">
        <v>211</v>
      </c>
      <c r="D43" t="s">
        <v>212</v>
      </c>
      <c r="F43" s="15">
        <v>200</v>
      </c>
      <c r="G43" t="s">
        <v>34</v>
      </c>
      <c r="H43" t="s">
        <v>34</v>
      </c>
      <c r="I43" t="s">
        <v>75</v>
      </c>
      <c r="J43" t="s">
        <v>48</v>
      </c>
      <c r="K43" t="s">
        <v>76</v>
      </c>
      <c r="L43" t="s">
        <v>832</v>
      </c>
      <c r="M43" t="s">
        <v>833</v>
      </c>
      <c r="N43">
        <f>VLOOKUP(B43,HIS退!B:F,5,FALSE)</f>
        <v>-200</v>
      </c>
      <c r="O43" t="str">
        <f t="shared" si="0"/>
        <v/>
      </c>
      <c r="P43" s="39">
        <f>VLOOKUP(L43,招行退!W:AA,5,FALSE)</f>
        <v>200</v>
      </c>
      <c r="Q43" t="str">
        <f t="shared" si="1"/>
        <v/>
      </c>
      <c r="R43" t="str">
        <f>VLOOKUP(L43,招行退!W:AA,3,FALSE)</f>
        <v>S</v>
      </c>
    </row>
    <row r="44" spans="1:18" ht="14.25">
      <c r="A44" s="17">
        <v>42892.682025462964</v>
      </c>
      <c r="B44" s="23">
        <v>61626</v>
      </c>
      <c r="C44" t="s">
        <v>214</v>
      </c>
      <c r="D44" t="s">
        <v>215</v>
      </c>
      <c r="F44" s="15">
        <v>220</v>
      </c>
      <c r="G44" t="s">
        <v>34</v>
      </c>
      <c r="H44" t="s">
        <v>34</v>
      </c>
      <c r="I44" t="s">
        <v>75</v>
      </c>
      <c r="J44" t="s">
        <v>48</v>
      </c>
      <c r="K44" t="s">
        <v>76</v>
      </c>
      <c r="L44" t="s">
        <v>834</v>
      </c>
      <c r="M44" t="s">
        <v>835</v>
      </c>
      <c r="N44">
        <f>VLOOKUP(B44,HIS退!B:F,5,FALSE)</f>
        <v>-220</v>
      </c>
      <c r="O44" t="str">
        <f t="shared" si="0"/>
        <v/>
      </c>
      <c r="P44" s="39">
        <f>VLOOKUP(L44,招行退!W:AA,5,FALSE)</f>
        <v>220</v>
      </c>
      <c r="Q44" t="str">
        <f t="shared" si="1"/>
        <v/>
      </c>
      <c r="R44" t="str">
        <f>VLOOKUP(L44,招行退!W:AA,3,FALSE)</f>
        <v>S</v>
      </c>
    </row>
    <row r="45" spans="1:18" ht="14.25">
      <c r="A45" s="17">
        <v>42892.682037037041</v>
      </c>
      <c r="B45" s="23">
        <v>61628</v>
      </c>
      <c r="D45" t="s">
        <v>836</v>
      </c>
      <c r="F45" s="15">
        <v>196</v>
      </c>
      <c r="G45" t="s">
        <v>34</v>
      </c>
      <c r="H45" t="s">
        <v>34</v>
      </c>
      <c r="I45" t="s">
        <v>77</v>
      </c>
      <c r="J45" t="s">
        <v>74</v>
      </c>
      <c r="K45" t="s">
        <v>76</v>
      </c>
      <c r="L45" t="s">
        <v>837</v>
      </c>
      <c r="M45" t="s">
        <v>838</v>
      </c>
      <c r="N45" t="e">
        <f>VLOOKUP(B45,HIS退!B:F,5,FALSE)</f>
        <v>#N/A</v>
      </c>
      <c r="O45" t="e">
        <f t="shared" si="0"/>
        <v>#N/A</v>
      </c>
      <c r="P45" s="39" t="e">
        <f>VLOOKUP(L45,招行退!W:AA,5,FALSE)</f>
        <v>#N/A</v>
      </c>
      <c r="Q45" t="e">
        <f t="shared" si="1"/>
        <v>#N/A</v>
      </c>
      <c r="R45" t="e">
        <f>VLOOKUP(L45,招行退!W:AA,3,FALSE)</f>
        <v>#N/A</v>
      </c>
    </row>
    <row r="46" spans="1:18" ht="14.25">
      <c r="A46" s="17">
        <v>42892.696203703701</v>
      </c>
      <c r="B46" s="23">
        <v>62272</v>
      </c>
      <c r="C46" t="s">
        <v>217</v>
      </c>
      <c r="D46" t="s">
        <v>218</v>
      </c>
      <c r="F46" s="15">
        <v>1994</v>
      </c>
      <c r="G46" t="s">
        <v>34</v>
      </c>
      <c r="H46" t="s">
        <v>34</v>
      </c>
      <c r="I46" t="s">
        <v>75</v>
      </c>
      <c r="J46" t="s">
        <v>48</v>
      </c>
      <c r="K46" t="s">
        <v>76</v>
      </c>
      <c r="L46" t="s">
        <v>839</v>
      </c>
      <c r="M46" t="s">
        <v>840</v>
      </c>
      <c r="N46">
        <f>VLOOKUP(B46,HIS退!B:F,5,FALSE)</f>
        <v>-1994</v>
      </c>
      <c r="O46" t="str">
        <f t="shared" si="0"/>
        <v/>
      </c>
      <c r="P46" s="39">
        <f>VLOOKUP(L46,招行退!W:AA,5,FALSE)</f>
        <v>1994</v>
      </c>
      <c r="Q46" t="str">
        <f t="shared" si="1"/>
        <v/>
      </c>
      <c r="R46" t="str">
        <f>VLOOKUP(L46,招行退!W:AA,3,FALSE)</f>
        <v>S</v>
      </c>
    </row>
    <row r="47" spans="1:18" ht="14.25">
      <c r="A47" s="17">
        <v>42892.702407407407</v>
      </c>
      <c r="B47" s="23">
        <v>62533</v>
      </c>
      <c r="C47" t="s">
        <v>220</v>
      </c>
      <c r="D47" t="s">
        <v>221</v>
      </c>
      <c r="F47" s="15">
        <v>2900</v>
      </c>
      <c r="G47" t="s">
        <v>34</v>
      </c>
      <c r="H47" t="s">
        <v>34</v>
      </c>
      <c r="I47" t="s">
        <v>75</v>
      </c>
      <c r="J47" t="s">
        <v>48</v>
      </c>
      <c r="K47" t="s">
        <v>76</v>
      </c>
      <c r="L47" t="s">
        <v>841</v>
      </c>
      <c r="M47" t="s">
        <v>842</v>
      </c>
      <c r="N47">
        <f>VLOOKUP(B47,HIS退!B:F,5,FALSE)</f>
        <v>-2900</v>
      </c>
      <c r="O47" t="str">
        <f t="shared" si="0"/>
        <v/>
      </c>
      <c r="P47" s="39">
        <f>VLOOKUP(L47,招行退!W:AA,5,FALSE)</f>
        <v>2900</v>
      </c>
      <c r="Q47" t="str">
        <f t="shared" si="1"/>
        <v/>
      </c>
      <c r="R47" t="str">
        <f>VLOOKUP(L47,招行退!W:AA,3,FALSE)</f>
        <v>S</v>
      </c>
    </row>
    <row r="48" spans="1:18" ht="14.25">
      <c r="A48" s="17">
        <v>42892.715208333335</v>
      </c>
      <c r="B48" s="23">
        <v>62950</v>
      </c>
      <c r="C48" t="s">
        <v>223</v>
      </c>
      <c r="D48" t="s">
        <v>224</v>
      </c>
      <c r="F48" s="15">
        <v>500</v>
      </c>
      <c r="G48" t="s">
        <v>34</v>
      </c>
      <c r="H48" t="s">
        <v>34</v>
      </c>
      <c r="I48" t="s">
        <v>75</v>
      </c>
      <c r="J48" t="s">
        <v>48</v>
      </c>
      <c r="K48" t="s">
        <v>76</v>
      </c>
      <c r="L48" t="s">
        <v>843</v>
      </c>
      <c r="M48" t="s">
        <v>844</v>
      </c>
      <c r="N48">
        <f>VLOOKUP(B48,HIS退!B:F,5,FALSE)</f>
        <v>-500</v>
      </c>
      <c r="O48" t="str">
        <f t="shared" si="0"/>
        <v/>
      </c>
      <c r="P48" s="39">
        <f>VLOOKUP(L48,招行退!W:AA,5,FALSE)</f>
        <v>500</v>
      </c>
      <c r="Q48" t="str">
        <f t="shared" si="1"/>
        <v/>
      </c>
      <c r="R48" t="str">
        <f>VLOOKUP(L48,招行退!W:AA,3,FALSE)</f>
        <v>S</v>
      </c>
    </row>
    <row r="49" spans="1:18" ht="14.25">
      <c r="A49" s="17">
        <v>42892.72378472222</v>
      </c>
      <c r="B49" s="23">
        <v>63179</v>
      </c>
      <c r="C49" t="s">
        <v>225</v>
      </c>
      <c r="D49" t="s">
        <v>226</v>
      </c>
      <c r="F49" s="15">
        <v>291</v>
      </c>
      <c r="G49" t="s">
        <v>34</v>
      </c>
      <c r="H49" t="s">
        <v>34</v>
      </c>
      <c r="I49" t="s">
        <v>75</v>
      </c>
      <c r="J49" t="s">
        <v>48</v>
      </c>
      <c r="K49" t="s">
        <v>76</v>
      </c>
      <c r="L49" t="s">
        <v>845</v>
      </c>
      <c r="M49" t="s">
        <v>846</v>
      </c>
      <c r="N49">
        <f>VLOOKUP(B49,HIS退!B:F,5,FALSE)</f>
        <v>-291</v>
      </c>
      <c r="O49" t="str">
        <f t="shared" si="0"/>
        <v/>
      </c>
      <c r="P49" s="39">
        <f>VLOOKUP(L49,招行退!W:AA,5,FALSE)</f>
        <v>291</v>
      </c>
      <c r="Q49" t="str">
        <f t="shared" si="1"/>
        <v/>
      </c>
      <c r="R49" t="str">
        <f>VLOOKUP(L49,招行退!W:AA,3,FALSE)</f>
        <v>S</v>
      </c>
    </row>
    <row r="50" spans="1:18" ht="14.25">
      <c r="A50" s="17">
        <v>42892.724456018521</v>
      </c>
      <c r="B50" s="23">
        <v>63204</v>
      </c>
      <c r="C50" t="s">
        <v>227</v>
      </c>
      <c r="D50" t="s">
        <v>228</v>
      </c>
      <c r="F50" s="15">
        <v>2104</v>
      </c>
      <c r="G50" t="s">
        <v>34</v>
      </c>
      <c r="H50" t="s">
        <v>34</v>
      </c>
      <c r="I50" t="s">
        <v>75</v>
      </c>
      <c r="J50" t="s">
        <v>48</v>
      </c>
      <c r="K50" t="s">
        <v>76</v>
      </c>
      <c r="L50" t="s">
        <v>847</v>
      </c>
      <c r="M50" t="s">
        <v>848</v>
      </c>
      <c r="N50">
        <f>VLOOKUP(B50,HIS退!B:F,5,FALSE)</f>
        <v>-2104</v>
      </c>
      <c r="O50" t="str">
        <f t="shared" si="0"/>
        <v/>
      </c>
      <c r="P50" s="39">
        <f>VLOOKUP(L50,招行退!W:AA,5,FALSE)</f>
        <v>2104</v>
      </c>
      <c r="Q50" t="str">
        <f t="shared" si="1"/>
        <v/>
      </c>
      <c r="R50" t="str">
        <f>VLOOKUP(L50,招行退!W:AA,3,FALSE)</f>
        <v>S</v>
      </c>
    </row>
    <row r="51" spans="1:18" ht="14.25">
      <c r="A51" s="17">
        <v>42892.730428240742</v>
      </c>
      <c r="B51" s="23">
        <v>63346</v>
      </c>
      <c r="C51" t="s">
        <v>230</v>
      </c>
      <c r="D51" t="s">
        <v>231</v>
      </c>
      <c r="F51" s="15">
        <v>744</v>
      </c>
      <c r="G51" t="s">
        <v>34</v>
      </c>
      <c r="H51" t="s">
        <v>34</v>
      </c>
      <c r="I51" t="s">
        <v>75</v>
      </c>
      <c r="J51" t="s">
        <v>48</v>
      </c>
      <c r="K51" t="s">
        <v>76</v>
      </c>
      <c r="L51" t="s">
        <v>849</v>
      </c>
      <c r="M51" t="s">
        <v>850</v>
      </c>
      <c r="N51">
        <f>VLOOKUP(B51,HIS退!B:F,5,FALSE)</f>
        <v>-744</v>
      </c>
      <c r="O51" t="str">
        <f t="shared" si="0"/>
        <v/>
      </c>
      <c r="P51" s="39">
        <f>VLOOKUP(L51,招行退!W:AA,5,FALSE)</f>
        <v>744</v>
      </c>
      <c r="Q51" t="str">
        <f t="shared" si="1"/>
        <v/>
      </c>
      <c r="R51" t="str">
        <f>VLOOKUP(L51,招行退!W:AA,3,FALSE)</f>
        <v>S</v>
      </c>
    </row>
    <row r="52" spans="1:18" ht="14.25">
      <c r="A52" s="17">
        <v>42892.734074074076</v>
      </c>
      <c r="B52" s="23">
        <v>63411</v>
      </c>
      <c r="C52" t="s">
        <v>232</v>
      </c>
      <c r="D52" t="s">
        <v>233</v>
      </c>
      <c r="F52" s="15">
        <v>39</v>
      </c>
      <c r="G52" t="s">
        <v>34</v>
      </c>
      <c r="H52" t="s">
        <v>34</v>
      </c>
      <c r="I52" t="s">
        <v>75</v>
      </c>
      <c r="J52" t="s">
        <v>48</v>
      </c>
      <c r="K52" t="s">
        <v>76</v>
      </c>
      <c r="L52" t="s">
        <v>851</v>
      </c>
      <c r="M52" t="s">
        <v>852</v>
      </c>
      <c r="N52">
        <f>VLOOKUP(B52,HIS退!B:F,5,FALSE)</f>
        <v>-39</v>
      </c>
      <c r="O52" t="str">
        <f t="shared" si="0"/>
        <v/>
      </c>
      <c r="P52" s="39">
        <f>VLOOKUP(L52,招行退!W:AA,5,FALSE)</f>
        <v>39</v>
      </c>
      <c r="Q52" t="str">
        <f t="shared" si="1"/>
        <v/>
      </c>
      <c r="R52" t="str">
        <f>VLOOKUP(L52,招行退!W:AA,3,FALSE)</f>
        <v>S</v>
      </c>
    </row>
    <row r="53" spans="1:18" ht="14.25">
      <c r="A53" s="17">
        <v>42892.752314814818</v>
      </c>
      <c r="B53" s="23">
        <v>63670</v>
      </c>
      <c r="C53" t="s">
        <v>235</v>
      </c>
      <c r="D53" t="s">
        <v>236</v>
      </c>
      <c r="F53" s="15">
        <v>440</v>
      </c>
      <c r="G53" t="s">
        <v>34</v>
      </c>
      <c r="H53" t="s">
        <v>34</v>
      </c>
      <c r="I53" t="s">
        <v>75</v>
      </c>
      <c r="J53" t="s">
        <v>48</v>
      </c>
      <c r="K53" t="s">
        <v>76</v>
      </c>
      <c r="L53" t="s">
        <v>853</v>
      </c>
      <c r="M53" t="s">
        <v>854</v>
      </c>
      <c r="N53">
        <f>VLOOKUP(B53,HIS退!B:F,5,FALSE)</f>
        <v>-440</v>
      </c>
      <c r="O53" t="str">
        <f t="shared" si="0"/>
        <v/>
      </c>
      <c r="P53" s="39">
        <f>VLOOKUP(L53,招行退!W:AA,5,FALSE)</f>
        <v>440</v>
      </c>
      <c r="Q53" t="str">
        <f t="shared" si="1"/>
        <v/>
      </c>
      <c r="R53" t="str">
        <f>VLOOKUP(L53,招行退!W:AA,3,FALSE)</f>
        <v>S</v>
      </c>
    </row>
    <row r="54" spans="1:18" ht="14.25">
      <c r="A54" s="17">
        <v>42892.774675925924</v>
      </c>
      <c r="B54" s="23">
        <v>63805</v>
      </c>
      <c r="C54" t="s">
        <v>238</v>
      </c>
      <c r="D54" t="s">
        <v>239</v>
      </c>
      <c r="F54" s="15">
        <v>1187</v>
      </c>
      <c r="G54" t="s">
        <v>34</v>
      </c>
      <c r="H54" t="s">
        <v>34</v>
      </c>
      <c r="I54" t="s">
        <v>75</v>
      </c>
      <c r="J54" t="s">
        <v>48</v>
      </c>
      <c r="K54" t="s">
        <v>76</v>
      </c>
      <c r="L54" t="s">
        <v>855</v>
      </c>
      <c r="M54" t="s">
        <v>856</v>
      </c>
      <c r="N54">
        <f>VLOOKUP(B54,HIS退!B:F,5,FALSE)</f>
        <v>-1187</v>
      </c>
      <c r="O54" t="str">
        <f t="shared" si="0"/>
        <v/>
      </c>
      <c r="P54" s="39">
        <f>VLOOKUP(L54,招行退!W:AA,5,FALSE)</f>
        <v>1187</v>
      </c>
      <c r="Q54" t="str">
        <f t="shared" si="1"/>
        <v/>
      </c>
      <c r="R54" t="str">
        <f>VLOOKUP(L54,招行退!W:AA,3,FALSE)</f>
        <v>S</v>
      </c>
    </row>
    <row r="55" spans="1:18" ht="14.25">
      <c r="A55" s="17">
        <v>42892.782453703701</v>
      </c>
      <c r="B55" s="23">
        <v>63823</v>
      </c>
      <c r="C55" t="s">
        <v>241</v>
      </c>
      <c r="D55" t="s">
        <v>242</v>
      </c>
      <c r="F55" s="15">
        <v>1300</v>
      </c>
      <c r="G55" t="s">
        <v>34</v>
      </c>
      <c r="H55" t="s">
        <v>34</v>
      </c>
      <c r="I55" t="s">
        <v>75</v>
      </c>
      <c r="J55" t="s">
        <v>48</v>
      </c>
      <c r="K55" t="s">
        <v>76</v>
      </c>
      <c r="L55" t="s">
        <v>857</v>
      </c>
      <c r="M55" t="s">
        <v>858</v>
      </c>
      <c r="N55">
        <f>VLOOKUP(B55,HIS退!B:F,5,FALSE)</f>
        <v>-1300</v>
      </c>
      <c r="O55" t="str">
        <f t="shared" si="0"/>
        <v/>
      </c>
      <c r="P55" s="39">
        <f>VLOOKUP(L55,招行退!W:AA,5,FALSE)</f>
        <v>1300</v>
      </c>
      <c r="Q55" t="str">
        <f t="shared" si="1"/>
        <v/>
      </c>
      <c r="R55" t="str">
        <f>VLOOKUP(L55,招行退!W:AA,3,FALSE)</f>
        <v>S</v>
      </c>
    </row>
    <row r="56" spans="1:18" ht="14.25">
      <c r="A56" s="17">
        <v>42892.846782407411</v>
      </c>
      <c r="B56" s="23">
        <v>64039</v>
      </c>
      <c r="C56" t="s">
        <v>244</v>
      </c>
      <c r="D56" t="s">
        <v>245</v>
      </c>
      <c r="F56" s="15">
        <v>130</v>
      </c>
      <c r="G56" t="s">
        <v>34</v>
      </c>
      <c r="H56" t="s">
        <v>34</v>
      </c>
      <c r="I56" t="s">
        <v>75</v>
      </c>
      <c r="J56" t="s">
        <v>48</v>
      </c>
      <c r="K56" t="s">
        <v>76</v>
      </c>
      <c r="L56" t="s">
        <v>859</v>
      </c>
      <c r="M56" t="s">
        <v>860</v>
      </c>
      <c r="N56">
        <f>VLOOKUP(B56,HIS退!B:F,5,FALSE)</f>
        <v>-130</v>
      </c>
      <c r="O56" t="str">
        <f t="shared" si="0"/>
        <v/>
      </c>
      <c r="P56" s="39">
        <f>VLOOKUP(L56,招行退!W:AA,5,FALSE)</f>
        <v>130</v>
      </c>
      <c r="Q56" t="str">
        <f t="shared" si="1"/>
        <v/>
      </c>
      <c r="R56" t="str">
        <f>VLOOKUP(L56,招行退!W:AA,3,FALSE)</f>
        <v>S</v>
      </c>
    </row>
    <row r="57" spans="1:18" ht="14.25">
      <c r="A57" s="17">
        <v>42892.849907407406</v>
      </c>
      <c r="B57" s="23">
        <v>64049</v>
      </c>
      <c r="C57" t="s">
        <v>247</v>
      </c>
      <c r="D57" t="s">
        <v>248</v>
      </c>
      <c r="F57" s="15">
        <v>232</v>
      </c>
      <c r="G57" t="s">
        <v>34</v>
      </c>
      <c r="H57" t="s">
        <v>34</v>
      </c>
      <c r="I57" t="s">
        <v>75</v>
      </c>
      <c r="J57" t="s">
        <v>48</v>
      </c>
      <c r="K57" t="s">
        <v>76</v>
      </c>
      <c r="L57" t="s">
        <v>861</v>
      </c>
      <c r="M57" t="s">
        <v>862</v>
      </c>
      <c r="N57">
        <f>VLOOKUP(B57,HIS退!B:F,5,FALSE)</f>
        <v>-232</v>
      </c>
      <c r="O57" t="str">
        <f t="shared" si="0"/>
        <v/>
      </c>
      <c r="P57" s="39">
        <f>VLOOKUP(L57,招行退!W:AA,5,FALSE)</f>
        <v>232</v>
      </c>
      <c r="Q57" t="str">
        <f t="shared" si="1"/>
        <v/>
      </c>
      <c r="R57" t="str">
        <f>VLOOKUP(L57,招行退!W:AA,3,FALSE)</f>
        <v>S</v>
      </c>
    </row>
    <row r="58" spans="1:18" ht="14.25">
      <c r="A58" s="17">
        <v>42892.932164351849</v>
      </c>
      <c r="B58" s="23">
        <v>64255</v>
      </c>
      <c r="C58" t="s">
        <v>250</v>
      </c>
      <c r="D58" t="s">
        <v>251</v>
      </c>
      <c r="F58" s="15">
        <v>723</v>
      </c>
      <c r="G58" t="s">
        <v>34</v>
      </c>
      <c r="H58" t="s">
        <v>34</v>
      </c>
      <c r="I58" t="s">
        <v>75</v>
      </c>
      <c r="J58" t="s">
        <v>48</v>
      </c>
      <c r="K58" t="s">
        <v>76</v>
      </c>
      <c r="L58" t="s">
        <v>863</v>
      </c>
      <c r="M58" t="s">
        <v>864</v>
      </c>
      <c r="N58">
        <f>VLOOKUP(B58,HIS退!B:F,5,FALSE)</f>
        <v>-723</v>
      </c>
      <c r="O58" t="str">
        <f t="shared" si="0"/>
        <v/>
      </c>
      <c r="P58" s="39">
        <f>VLOOKUP(L58,招行退!W:AA,5,FALSE)</f>
        <v>723</v>
      </c>
      <c r="Q58" t="str">
        <f t="shared" si="1"/>
        <v/>
      </c>
      <c r="R58" t="str">
        <f>VLOOKUP(L58,招行退!W:AA,3,FALSE)</f>
        <v>B</v>
      </c>
    </row>
    <row r="59" spans="1:18" ht="14.25">
      <c r="A59" s="17">
        <v>42893.375243055554</v>
      </c>
      <c r="B59" s="23">
        <v>68101</v>
      </c>
      <c r="C59" t="s">
        <v>253</v>
      </c>
      <c r="D59" t="s">
        <v>254</v>
      </c>
      <c r="F59" s="15">
        <v>94</v>
      </c>
      <c r="G59" t="s">
        <v>34</v>
      </c>
      <c r="H59" t="s">
        <v>34</v>
      </c>
      <c r="I59" t="s">
        <v>75</v>
      </c>
      <c r="J59" t="s">
        <v>48</v>
      </c>
      <c r="K59" t="s">
        <v>76</v>
      </c>
      <c r="L59" t="s">
        <v>865</v>
      </c>
      <c r="M59" t="s">
        <v>866</v>
      </c>
      <c r="N59">
        <f>VLOOKUP(B59,HIS退!B:F,5,FALSE)</f>
        <v>-94</v>
      </c>
      <c r="O59" t="str">
        <f t="shared" si="0"/>
        <v/>
      </c>
      <c r="P59" s="39">
        <f>VLOOKUP(L59,招行退!W:AA,5,FALSE)</f>
        <v>94</v>
      </c>
      <c r="Q59" t="str">
        <f t="shared" si="1"/>
        <v/>
      </c>
      <c r="R59" t="str">
        <f>VLOOKUP(L59,招行退!W:AA,3,FALSE)</f>
        <v>S</v>
      </c>
    </row>
    <row r="60" spans="1:18" ht="14.25">
      <c r="A60" s="17">
        <v>42893.380706018521</v>
      </c>
      <c r="B60" s="23">
        <v>68523</v>
      </c>
      <c r="C60" t="s">
        <v>256</v>
      </c>
      <c r="D60" t="s">
        <v>257</v>
      </c>
      <c r="F60" s="15">
        <v>140</v>
      </c>
      <c r="G60" t="s">
        <v>34</v>
      </c>
      <c r="H60" t="s">
        <v>34</v>
      </c>
      <c r="I60" t="s">
        <v>75</v>
      </c>
      <c r="J60" t="s">
        <v>48</v>
      </c>
      <c r="K60" t="s">
        <v>76</v>
      </c>
      <c r="L60" t="s">
        <v>867</v>
      </c>
      <c r="M60" t="s">
        <v>868</v>
      </c>
      <c r="N60">
        <f>VLOOKUP(B60,HIS退!B:F,5,FALSE)</f>
        <v>-140</v>
      </c>
      <c r="O60" t="str">
        <f t="shared" si="0"/>
        <v/>
      </c>
      <c r="P60" s="39">
        <f>VLOOKUP(L60,招行退!W:AA,5,FALSE)</f>
        <v>140</v>
      </c>
      <c r="Q60" t="str">
        <f t="shared" si="1"/>
        <v/>
      </c>
      <c r="R60" t="str">
        <f>VLOOKUP(L60,招行退!W:AA,3,FALSE)</f>
        <v>S</v>
      </c>
    </row>
    <row r="61" spans="1:18" ht="14.25">
      <c r="A61" s="17">
        <v>42893.400324074071</v>
      </c>
      <c r="B61" s="23">
        <v>70021</v>
      </c>
      <c r="C61" t="s">
        <v>259</v>
      </c>
      <c r="D61" t="s">
        <v>260</v>
      </c>
      <c r="F61" s="15">
        <v>1000</v>
      </c>
      <c r="G61" t="s">
        <v>34</v>
      </c>
      <c r="H61" t="s">
        <v>34</v>
      </c>
      <c r="I61" t="s">
        <v>75</v>
      </c>
      <c r="J61" t="s">
        <v>48</v>
      </c>
      <c r="K61" t="s">
        <v>76</v>
      </c>
      <c r="L61" t="s">
        <v>869</v>
      </c>
      <c r="M61" t="s">
        <v>870</v>
      </c>
      <c r="N61">
        <f>VLOOKUP(B61,HIS退!B:F,5,FALSE)</f>
        <v>-1000</v>
      </c>
      <c r="O61" t="str">
        <f t="shared" si="0"/>
        <v/>
      </c>
      <c r="P61" s="39">
        <f>VLOOKUP(L61,招行退!W:AA,5,FALSE)</f>
        <v>1000</v>
      </c>
      <c r="Q61" t="str">
        <f t="shared" si="1"/>
        <v/>
      </c>
      <c r="R61" t="str">
        <f>VLOOKUP(L61,招行退!W:AA,3,FALSE)</f>
        <v>S</v>
      </c>
    </row>
    <row r="62" spans="1:18" ht="14.25">
      <c r="A62" s="17">
        <v>42893.413923611108</v>
      </c>
      <c r="B62" s="23">
        <v>71028</v>
      </c>
      <c r="C62" t="s">
        <v>262</v>
      </c>
      <c r="D62" t="s">
        <v>263</v>
      </c>
      <c r="F62" s="15">
        <v>260</v>
      </c>
      <c r="G62" t="s">
        <v>34</v>
      </c>
      <c r="H62" t="s">
        <v>34</v>
      </c>
      <c r="I62" t="s">
        <v>75</v>
      </c>
      <c r="J62" t="s">
        <v>48</v>
      </c>
      <c r="K62" t="s">
        <v>76</v>
      </c>
      <c r="L62" t="s">
        <v>871</v>
      </c>
      <c r="M62" t="s">
        <v>872</v>
      </c>
      <c r="N62">
        <f>VLOOKUP(B62,HIS退!B:F,5,FALSE)</f>
        <v>-260</v>
      </c>
      <c r="O62" t="str">
        <f t="shared" si="0"/>
        <v/>
      </c>
      <c r="P62" s="39">
        <f>VLOOKUP(L62,招行退!W:AA,5,FALSE)</f>
        <v>260</v>
      </c>
      <c r="Q62" t="str">
        <f t="shared" si="1"/>
        <v/>
      </c>
      <c r="R62" t="str">
        <f>VLOOKUP(L62,招行退!W:AA,3,FALSE)</f>
        <v>S</v>
      </c>
    </row>
    <row r="63" spans="1:18" ht="14.25">
      <c r="A63" s="17">
        <v>42893.420185185183</v>
      </c>
      <c r="B63" s="23">
        <v>71510</v>
      </c>
      <c r="C63" t="s">
        <v>873</v>
      </c>
      <c r="D63" t="s">
        <v>266</v>
      </c>
      <c r="F63" s="15">
        <v>100</v>
      </c>
      <c r="G63" t="s">
        <v>34</v>
      </c>
      <c r="H63" t="s">
        <v>34</v>
      </c>
      <c r="I63" t="s">
        <v>77</v>
      </c>
      <c r="J63" t="s">
        <v>74</v>
      </c>
      <c r="K63" t="s">
        <v>76</v>
      </c>
      <c r="L63" t="s">
        <v>874</v>
      </c>
      <c r="M63" t="s">
        <v>875</v>
      </c>
      <c r="N63" t="e">
        <f>VLOOKUP(B63,HIS退!B:F,5,FALSE)</f>
        <v>#N/A</v>
      </c>
      <c r="O63" t="e">
        <f t="shared" si="0"/>
        <v>#N/A</v>
      </c>
      <c r="P63" s="39" t="e">
        <f>VLOOKUP(L63,招行退!W:AA,5,FALSE)</f>
        <v>#N/A</v>
      </c>
      <c r="Q63" t="e">
        <f t="shared" si="1"/>
        <v>#N/A</v>
      </c>
      <c r="R63" t="e">
        <f>VLOOKUP(L63,招行退!W:AA,3,FALSE)</f>
        <v>#N/A</v>
      </c>
    </row>
    <row r="64" spans="1:18" ht="14.25">
      <c r="A64" s="17">
        <v>42893.425300925926</v>
      </c>
      <c r="B64" s="23">
        <v>71892</v>
      </c>
      <c r="C64" t="s">
        <v>265</v>
      </c>
      <c r="D64" t="s">
        <v>266</v>
      </c>
      <c r="F64" s="15">
        <v>181</v>
      </c>
      <c r="G64" t="s">
        <v>56</v>
      </c>
      <c r="H64" t="s">
        <v>34</v>
      </c>
      <c r="I64" t="s">
        <v>75</v>
      </c>
      <c r="J64" t="s">
        <v>48</v>
      </c>
      <c r="K64" t="s">
        <v>76</v>
      </c>
      <c r="L64" t="s">
        <v>876</v>
      </c>
      <c r="M64" t="s">
        <v>877</v>
      </c>
      <c r="N64">
        <f>VLOOKUP(B64,HIS退!B:F,5,FALSE)</f>
        <v>-181</v>
      </c>
      <c r="O64" t="str">
        <f t="shared" si="0"/>
        <v/>
      </c>
      <c r="P64" s="39">
        <f>VLOOKUP(L64,招行退!W:AA,5,FALSE)</f>
        <v>181</v>
      </c>
      <c r="Q64" t="str">
        <f t="shared" si="1"/>
        <v/>
      </c>
      <c r="R64" t="str">
        <f>VLOOKUP(L64,招行退!W:AA,3,FALSE)</f>
        <v>S</v>
      </c>
    </row>
    <row r="65" spans="1:18" ht="14.25">
      <c r="A65" s="17">
        <v>42893.433171296296</v>
      </c>
      <c r="B65" s="23">
        <v>72548</v>
      </c>
      <c r="C65" t="s">
        <v>268</v>
      </c>
      <c r="D65" t="s">
        <v>269</v>
      </c>
      <c r="F65" s="15">
        <v>10</v>
      </c>
      <c r="G65" t="s">
        <v>34</v>
      </c>
      <c r="H65" t="s">
        <v>34</v>
      </c>
      <c r="I65" t="s">
        <v>75</v>
      </c>
      <c r="J65" t="s">
        <v>48</v>
      </c>
      <c r="K65" t="s">
        <v>76</v>
      </c>
      <c r="L65" t="s">
        <v>878</v>
      </c>
      <c r="M65" t="s">
        <v>879</v>
      </c>
      <c r="N65">
        <f>VLOOKUP(B65,HIS退!B:F,5,FALSE)</f>
        <v>-10</v>
      </c>
      <c r="O65" t="str">
        <f t="shared" si="0"/>
        <v/>
      </c>
      <c r="P65" s="39">
        <f>VLOOKUP(L65,招行退!W:AA,5,FALSE)</f>
        <v>10</v>
      </c>
      <c r="Q65" t="str">
        <f t="shared" si="1"/>
        <v/>
      </c>
      <c r="R65" t="str">
        <f>VLOOKUP(L65,招行退!W:AA,3,FALSE)</f>
        <v>S</v>
      </c>
    </row>
    <row r="66" spans="1:18" ht="14.25">
      <c r="A66" s="17">
        <v>42893.437719907408</v>
      </c>
      <c r="B66" s="23">
        <v>72874</v>
      </c>
      <c r="C66" t="s">
        <v>271</v>
      </c>
      <c r="D66" t="s">
        <v>272</v>
      </c>
      <c r="F66" s="15">
        <v>200</v>
      </c>
      <c r="G66" t="s">
        <v>34</v>
      </c>
      <c r="H66" t="s">
        <v>34</v>
      </c>
      <c r="I66" t="s">
        <v>75</v>
      </c>
      <c r="J66" t="s">
        <v>48</v>
      </c>
      <c r="K66" t="s">
        <v>76</v>
      </c>
      <c r="L66" t="s">
        <v>880</v>
      </c>
      <c r="M66" t="s">
        <v>881</v>
      </c>
      <c r="N66">
        <f>VLOOKUP(B66,HIS退!B:F,5,FALSE)</f>
        <v>-200</v>
      </c>
      <c r="O66" t="str">
        <f t="shared" si="0"/>
        <v/>
      </c>
      <c r="P66" s="39">
        <f>VLOOKUP(L66,招行退!W:AA,5,FALSE)</f>
        <v>200</v>
      </c>
      <c r="Q66" t="str">
        <f t="shared" si="1"/>
        <v/>
      </c>
      <c r="R66" t="str">
        <f>VLOOKUP(L66,招行退!W:AA,3,FALSE)</f>
        <v>S</v>
      </c>
    </row>
    <row r="67" spans="1:18" ht="14.25">
      <c r="A67" s="17">
        <v>42893.439513888887</v>
      </c>
      <c r="B67" s="23">
        <v>73011</v>
      </c>
      <c r="C67" t="s">
        <v>274</v>
      </c>
      <c r="D67" t="s">
        <v>275</v>
      </c>
      <c r="F67" s="15">
        <v>1683</v>
      </c>
      <c r="G67" t="s">
        <v>34</v>
      </c>
      <c r="H67" t="s">
        <v>34</v>
      </c>
      <c r="I67" t="s">
        <v>75</v>
      </c>
      <c r="J67" t="s">
        <v>48</v>
      </c>
      <c r="K67" t="s">
        <v>76</v>
      </c>
      <c r="L67" t="s">
        <v>882</v>
      </c>
      <c r="M67" t="s">
        <v>883</v>
      </c>
      <c r="N67">
        <f>VLOOKUP(B67,HIS退!B:F,5,FALSE)</f>
        <v>-1683</v>
      </c>
      <c r="O67" t="str">
        <f t="shared" ref="O67:O130" si="2">IF(F67=N67*-1,"",1)</f>
        <v/>
      </c>
      <c r="P67" s="39">
        <f>VLOOKUP(L67,招行退!W:AA,5,FALSE)</f>
        <v>1683</v>
      </c>
      <c r="Q67" t="str">
        <f t="shared" ref="Q67:Q130" si="3">IF(F67=P67,"",1)</f>
        <v/>
      </c>
      <c r="R67" t="str">
        <f>VLOOKUP(L67,招行退!W:AA,3,FALSE)</f>
        <v>S</v>
      </c>
    </row>
    <row r="68" spans="1:18" ht="14.25">
      <c r="A68" s="17">
        <v>42893.441724537035</v>
      </c>
      <c r="B68" s="23">
        <v>73154</v>
      </c>
      <c r="D68" t="s">
        <v>884</v>
      </c>
      <c r="F68" s="15">
        <v>1000</v>
      </c>
      <c r="G68" t="s">
        <v>34</v>
      </c>
      <c r="H68" t="s">
        <v>34</v>
      </c>
      <c r="I68" t="s">
        <v>77</v>
      </c>
      <c r="J68" t="s">
        <v>74</v>
      </c>
      <c r="K68" t="s">
        <v>76</v>
      </c>
      <c r="L68" t="s">
        <v>885</v>
      </c>
      <c r="M68" t="s">
        <v>886</v>
      </c>
      <c r="N68" t="e">
        <f>VLOOKUP(B68,HIS退!B:F,5,FALSE)</f>
        <v>#N/A</v>
      </c>
      <c r="O68" t="e">
        <f t="shared" si="2"/>
        <v>#N/A</v>
      </c>
      <c r="P68" s="39" t="e">
        <f>VLOOKUP(L68,招行退!W:AA,5,FALSE)</f>
        <v>#N/A</v>
      </c>
      <c r="Q68" t="e">
        <f t="shared" si="3"/>
        <v>#N/A</v>
      </c>
      <c r="R68" t="e">
        <f>VLOOKUP(L68,招行退!W:AA,3,FALSE)</f>
        <v>#N/A</v>
      </c>
    </row>
    <row r="69" spans="1:18" ht="14.25">
      <c r="A69" s="17">
        <v>42893.442083333335</v>
      </c>
      <c r="B69" s="23">
        <v>0</v>
      </c>
      <c r="D69" t="s">
        <v>884</v>
      </c>
      <c r="F69" s="15">
        <v>1000</v>
      </c>
      <c r="G69" t="s">
        <v>34</v>
      </c>
      <c r="H69" t="s">
        <v>34</v>
      </c>
      <c r="I69" t="s">
        <v>78</v>
      </c>
      <c r="J69" t="s">
        <v>78</v>
      </c>
      <c r="K69" t="s">
        <v>76</v>
      </c>
      <c r="L69" t="s">
        <v>887</v>
      </c>
      <c r="M69" t="s">
        <v>888</v>
      </c>
      <c r="N69" t="e">
        <f>VLOOKUP(B69,HIS退!B:F,5,FALSE)</f>
        <v>#N/A</v>
      </c>
      <c r="O69" t="e">
        <f t="shared" si="2"/>
        <v>#N/A</v>
      </c>
      <c r="P69" s="39" t="e">
        <f>VLOOKUP(L69,招行退!W:AA,5,FALSE)</f>
        <v>#N/A</v>
      </c>
      <c r="Q69" t="e">
        <f t="shared" si="3"/>
        <v>#N/A</v>
      </c>
      <c r="R69" t="e">
        <f>VLOOKUP(L69,招行退!W:AA,3,FALSE)</f>
        <v>#N/A</v>
      </c>
    </row>
    <row r="70" spans="1:18" ht="14.25">
      <c r="A70" s="17">
        <v>42893.449791666666</v>
      </c>
      <c r="B70" s="23">
        <v>73716</v>
      </c>
      <c r="C70" t="s">
        <v>277</v>
      </c>
      <c r="D70" t="s">
        <v>278</v>
      </c>
      <c r="F70" s="15">
        <v>100</v>
      </c>
      <c r="G70" t="s">
        <v>34</v>
      </c>
      <c r="H70" t="s">
        <v>34</v>
      </c>
      <c r="I70" t="s">
        <v>75</v>
      </c>
      <c r="J70" t="s">
        <v>48</v>
      </c>
      <c r="K70" t="s">
        <v>76</v>
      </c>
      <c r="L70" t="s">
        <v>889</v>
      </c>
      <c r="M70" t="s">
        <v>890</v>
      </c>
      <c r="N70">
        <f>VLOOKUP(B70,HIS退!B:F,5,FALSE)</f>
        <v>-100</v>
      </c>
      <c r="O70" t="str">
        <f t="shared" si="2"/>
        <v/>
      </c>
      <c r="P70" s="39">
        <f>VLOOKUP(L70,招行退!W:AA,5,FALSE)</f>
        <v>100</v>
      </c>
      <c r="Q70" t="str">
        <f t="shared" si="3"/>
        <v/>
      </c>
      <c r="R70" t="str">
        <f>VLOOKUP(L70,招行退!W:AA,3,FALSE)</f>
        <v>S</v>
      </c>
    </row>
    <row r="71" spans="1:18" ht="14.25">
      <c r="A71" s="17">
        <v>42893.456770833334</v>
      </c>
      <c r="B71" s="23">
        <v>74170</v>
      </c>
      <c r="C71" t="s">
        <v>280</v>
      </c>
      <c r="D71" t="s">
        <v>281</v>
      </c>
      <c r="F71" s="15">
        <v>194</v>
      </c>
      <c r="G71" t="s">
        <v>56</v>
      </c>
      <c r="H71" t="s">
        <v>34</v>
      </c>
      <c r="I71" t="s">
        <v>75</v>
      </c>
      <c r="J71" t="s">
        <v>48</v>
      </c>
      <c r="K71" t="s">
        <v>76</v>
      </c>
      <c r="L71" t="s">
        <v>891</v>
      </c>
      <c r="M71" t="s">
        <v>892</v>
      </c>
      <c r="N71">
        <f>VLOOKUP(B71,HIS退!B:F,5,FALSE)</f>
        <v>-194</v>
      </c>
      <c r="O71" t="str">
        <f t="shared" si="2"/>
        <v/>
      </c>
      <c r="P71" s="39">
        <f>VLOOKUP(L71,招行退!W:AA,5,FALSE)</f>
        <v>194</v>
      </c>
      <c r="Q71" t="str">
        <f t="shared" si="3"/>
        <v/>
      </c>
      <c r="R71" t="str">
        <f>VLOOKUP(L71,招行退!W:AA,3,FALSE)</f>
        <v>B</v>
      </c>
    </row>
    <row r="72" spans="1:18" ht="14.25">
      <c r="A72" s="17">
        <v>42893.458194444444</v>
      </c>
      <c r="B72" s="23">
        <v>74281</v>
      </c>
      <c r="C72" t="s">
        <v>283</v>
      </c>
      <c r="D72" t="s">
        <v>266</v>
      </c>
      <c r="F72" s="15">
        <v>472</v>
      </c>
      <c r="G72" t="s">
        <v>56</v>
      </c>
      <c r="H72" t="s">
        <v>34</v>
      </c>
      <c r="I72" t="s">
        <v>75</v>
      </c>
      <c r="J72" t="s">
        <v>48</v>
      </c>
      <c r="K72" t="s">
        <v>76</v>
      </c>
      <c r="L72" t="s">
        <v>893</v>
      </c>
      <c r="M72" t="s">
        <v>894</v>
      </c>
      <c r="N72">
        <f>VLOOKUP(B72,HIS退!B:F,5,FALSE)</f>
        <v>-472</v>
      </c>
      <c r="O72" t="str">
        <f t="shared" si="2"/>
        <v/>
      </c>
      <c r="P72" s="39">
        <f>VLOOKUP(L72,招行退!W:AA,5,FALSE)</f>
        <v>472</v>
      </c>
      <c r="Q72" t="str">
        <f t="shared" si="3"/>
        <v/>
      </c>
      <c r="R72" t="str">
        <f>VLOOKUP(L72,招行退!W:AA,3,FALSE)</f>
        <v>S</v>
      </c>
    </row>
    <row r="73" spans="1:18" ht="14.25">
      <c r="A73" s="17">
        <v>42893.461134259262</v>
      </c>
      <c r="B73" s="23">
        <v>74457</v>
      </c>
      <c r="C73" t="s">
        <v>284</v>
      </c>
      <c r="D73" t="s">
        <v>285</v>
      </c>
      <c r="F73" s="15">
        <v>738</v>
      </c>
      <c r="G73" t="s">
        <v>56</v>
      </c>
      <c r="H73" t="s">
        <v>34</v>
      </c>
      <c r="I73" t="s">
        <v>75</v>
      </c>
      <c r="J73" t="s">
        <v>48</v>
      </c>
      <c r="K73" t="s">
        <v>76</v>
      </c>
      <c r="L73" t="s">
        <v>895</v>
      </c>
      <c r="M73" t="s">
        <v>896</v>
      </c>
      <c r="N73">
        <f>VLOOKUP(B73,HIS退!B:F,5,FALSE)</f>
        <v>-738</v>
      </c>
      <c r="O73" t="str">
        <f t="shared" si="2"/>
        <v/>
      </c>
      <c r="P73" s="39">
        <f>VLOOKUP(L73,招行退!W:AA,5,FALSE)</f>
        <v>738</v>
      </c>
      <c r="Q73" t="str">
        <f t="shared" si="3"/>
        <v/>
      </c>
      <c r="R73" t="str">
        <f>VLOOKUP(L73,招行退!W:AA,3,FALSE)</f>
        <v>S</v>
      </c>
    </row>
    <row r="74" spans="1:18" ht="14.25">
      <c r="A74" s="17">
        <v>42893.461527777778</v>
      </c>
      <c r="B74" s="23">
        <v>74494</v>
      </c>
      <c r="C74" t="s">
        <v>287</v>
      </c>
      <c r="D74" t="s">
        <v>288</v>
      </c>
      <c r="F74" s="15">
        <v>189</v>
      </c>
      <c r="G74" t="s">
        <v>56</v>
      </c>
      <c r="H74" t="s">
        <v>34</v>
      </c>
      <c r="I74" t="s">
        <v>75</v>
      </c>
      <c r="J74" t="s">
        <v>48</v>
      </c>
      <c r="K74" t="s">
        <v>76</v>
      </c>
      <c r="L74" t="s">
        <v>897</v>
      </c>
      <c r="M74" t="s">
        <v>898</v>
      </c>
      <c r="N74">
        <f>VLOOKUP(B74,HIS退!B:F,5,FALSE)</f>
        <v>-189</v>
      </c>
      <c r="O74" t="str">
        <f t="shared" si="2"/>
        <v/>
      </c>
      <c r="P74" s="39">
        <f>VLOOKUP(L74,招行退!W:AA,5,FALSE)</f>
        <v>189</v>
      </c>
      <c r="Q74" t="str">
        <f t="shared" si="3"/>
        <v/>
      </c>
      <c r="R74" t="str">
        <f>VLOOKUP(L74,招行退!W:AA,3,FALSE)</f>
        <v>S</v>
      </c>
    </row>
    <row r="75" spans="1:18" ht="14.25">
      <c r="A75" s="17">
        <v>42893.47216435185</v>
      </c>
      <c r="B75" s="23">
        <v>75139</v>
      </c>
      <c r="C75" t="s">
        <v>290</v>
      </c>
      <c r="D75" t="s">
        <v>291</v>
      </c>
      <c r="F75" s="15">
        <v>460</v>
      </c>
      <c r="G75" t="s">
        <v>34</v>
      </c>
      <c r="H75" t="s">
        <v>34</v>
      </c>
      <c r="I75" t="s">
        <v>75</v>
      </c>
      <c r="J75" t="s">
        <v>48</v>
      </c>
      <c r="K75" t="s">
        <v>76</v>
      </c>
      <c r="L75" t="s">
        <v>899</v>
      </c>
      <c r="M75" t="s">
        <v>900</v>
      </c>
      <c r="N75">
        <f>VLOOKUP(B75,HIS退!B:F,5,FALSE)</f>
        <v>-460</v>
      </c>
      <c r="O75" t="str">
        <f t="shared" si="2"/>
        <v/>
      </c>
      <c r="P75" s="39">
        <f>VLOOKUP(L75,招行退!W:AA,5,FALSE)</f>
        <v>460</v>
      </c>
      <c r="Q75" t="str">
        <f t="shared" si="3"/>
        <v/>
      </c>
      <c r="R75" t="str">
        <f>VLOOKUP(L75,招行退!W:AA,3,FALSE)</f>
        <v>S</v>
      </c>
    </row>
    <row r="76" spans="1:18" ht="14.25">
      <c r="A76" s="17">
        <v>42893.473611111112</v>
      </c>
      <c r="B76" s="23">
        <v>75245</v>
      </c>
      <c r="C76" t="s">
        <v>293</v>
      </c>
      <c r="D76" t="s">
        <v>294</v>
      </c>
      <c r="F76" s="15">
        <v>100</v>
      </c>
      <c r="G76" t="s">
        <v>34</v>
      </c>
      <c r="H76" t="s">
        <v>34</v>
      </c>
      <c r="I76" t="s">
        <v>75</v>
      </c>
      <c r="J76" t="s">
        <v>48</v>
      </c>
      <c r="K76" t="s">
        <v>76</v>
      </c>
      <c r="L76" t="s">
        <v>901</v>
      </c>
      <c r="M76" t="s">
        <v>902</v>
      </c>
      <c r="N76">
        <f>VLOOKUP(B76,HIS退!B:F,5,FALSE)</f>
        <v>-100</v>
      </c>
      <c r="O76" t="str">
        <f t="shared" si="2"/>
        <v/>
      </c>
      <c r="P76" s="39">
        <f>VLOOKUP(L76,招行退!W:AA,5,FALSE)</f>
        <v>100</v>
      </c>
      <c r="Q76" t="str">
        <f t="shared" si="3"/>
        <v/>
      </c>
      <c r="R76" t="str">
        <f>VLOOKUP(L76,招行退!W:AA,3,FALSE)</f>
        <v>S</v>
      </c>
    </row>
    <row r="77" spans="1:18" ht="14.25">
      <c r="A77" s="17">
        <v>42893.488217592596</v>
      </c>
      <c r="B77" s="23">
        <v>75977</v>
      </c>
      <c r="C77" t="s">
        <v>296</v>
      </c>
      <c r="D77" t="s">
        <v>83</v>
      </c>
      <c r="F77" s="15">
        <v>12</v>
      </c>
      <c r="G77" t="s">
        <v>56</v>
      </c>
      <c r="H77" t="s">
        <v>34</v>
      </c>
      <c r="I77" t="s">
        <v>75</v>
      </c>
      <c r="J77" t="s">
        <v>48</v>
      </c>
      <c r="K77" t="s">
        <v>76</v>
      </c>
      <c r="L77" t="s">
        <v>903</v>
      </c>
      <c r="M77" t="s">
        <v>904</v>
      </c>
      <c r="N77">
        <f>VLOOKUP(B77,HIS退!B:F,5,FALSE)</f>
        <v>-12</v>
      </c>
      <c r="O77" t="str">
        <f t="shared" si="2"/>
        <v/>
      </c>
      <c r="P77" s="39">
        <f>VLOOKUP(L77,招行退!W:AA,5,FALSE)</f>
        <v>12</v>
      </c>
      <c r="Q77" t="str">
        <f t="shared" si="3"/>
        <v/>
      </c>
      <c r="R77" t="str">
        <f>VLOOKUP(L77,招行退!W:AA,3,FALSE)</f>
        <v>S</v>
      </c>
    </row>
    <row r="78" spans="1:18" ht="14.25">
      <c r="A78" s="17">
        <v>42893.497407407405</v>
      </c>
      <c r="B78" s="23">
        <v>76338</v>
      </c>
      <c r="C78" t="s">
        <v>297</v>
      </c>
      <c r="D78" t="s">
        <v>298</v>
      </c>
      <c r="F78" s="15">
        <v>192</v>
      </c>
      <c r="G78" t="s">
        <v>34</v>
      </c>
      <c r="H78" t="s">
        <v>34</v>
      </c>
      <c r="I78" t="s">
        <v>75</v>
      </c>
      <c r="J78" t="s">
        <v>48</v>
      </c>
      <c r="K78" t="s">
        <v>76</v>
      </c>
      <c r="L78" t="s">
        <v>905</v>
      </c>
      <c r="M78" t="s">
        <v>906</v>
      </c>
      <c r="N78">
        <f>VLOOKUP(B78,HIS退!B:F,5,FALSE)</f>
        <v>-192</v>
      </c>
      <c r="O78" t="str">
        <f t="shared" si="2"/>
        <v/>
      </c>
      <c r="P78" s="39">
        <f>VLOOKUP(L78,招行退!W:AA,5,FALSE)</f>
        <v>192</v>
      </c>
      <c r="Q78" t="str">
        <f t="shared" si="3"/>
        <v/>
      </c>
      <c r="R78" t="str">
        <f>VLOOKUP(L78,招行退!W:AA,3,FALSE)</f>
        <v>S</v>
      </c>
    </row>
    <row r="79" spans="1:18" ht="14.25">
      <c r="A79" s="17">
        <v>42893.498657407406</v>
      </c>
      <c r="B79" s="23">
        <v>76379</v>
      </c>
      <c r="C79" t="s">
        <v>300</v>
      </c>
      <c r="D79" t="s">
        <v>301</v>
      </c>
      <c r="F79" s="15">
        <v>1427</v>
      </c>
      <c r="G79" t="s">
        <v>34</v>
      </c>
      <c r="H79" t="s">
        <v>34</v>
      </c>
      <c r="I79" t="s">
        <v>75</v>
      </c>
      <c r="J79" t="s">
        <v>48</v>
      </c>
      <c r="K79" t="s">
        <v>76</v>
      </c>
      <c r="L79" t="s">
        <v>907</v>
      </c>
      <c r="M79" t="s">
        <v>908</v>
      </c>
      <c r="N79">
        <f>VLOOKUP(B79,HIS退!B:F,5,FALSE)</f>
        <v>-1427</v>
      </c>
      <c r="O79" t="str">
        <f t="shared" si="2"/>
        <v/>
      </c>
      <c r="P79" s="39">
        <f>VLOOKUP(L79,招行退!W:AA,5,FALSE)</f>
        <v>1427</v>
      </c>
      <c r="Q79" t="str">
        <f t="shared" si="3"/>
        <v/>
      </c>
      <c r="R79" t="str">
        <f>VLOOKUP(L79,招行退!W:AA,3,FALSE)</f>
        <v>S</v>
      </c>
    </row>
    <row r="80" spans="1:18" ht="14.25">
      <c r="A80" s="17">
        <v>42893.501655092594</v>
      </c>
      <c r="B80" s="23">
        <v>76485</v>
      </c>
      <c r="C80" t="s">
        <v>303</v>
      </c>
      <c r="D80" t="s">
        <v>304</v>
      </c>
      <c r="F80" s="15">
        <v>3922</v>
      </c>
      <c r="G80" t="s">
        <v>34</v>
      </c>
      <c r="H80" t="s">
        <v>34</v>
      </c>
      <c r="I80" t="s">
        <v>75</v>
      </c>
      <c r="J80" t="s">
        <v>48</v>
      </c>
      <c r="K80" t="s">
        <v>76</v>
      </c>
      <c r="L80" t="s">
        <v>909</v>
      </c>
      <c r="M80" t="s">
        <v>910</v>
      </c>
      <c r="N80">
        <f>VLOOKUP(B80,HIS退!B:F,5,FALSE)</f>
        <v>-3922</v>
      </c>
      <c r="O80" t="str">
        <f t="shared" si="2"/>
        <v/>
      </c>
      <c r="P80" s="39">
        <f>VLOOKUP(L80,招行退!W:AA,5,FALSE)</f>
        <v>3922</v>
      </c>
      <c r="Q80" t="str">
        <f t="shared" si="3"/>
        <v/>
      </c>
      <c r="R80" t="str">
        <f>VLOOKUP(L80,招行退!W:AA,3,FALSE)</f>
        <v>S</v>
      </c>
    </row>
    <row r="81" spans="1:18" ht="14.25">
      <c r="A81" s="17">
        <v>42893.514594907407</v>
      </c>
      <c r="B81" s="23">
        <v>76776</v>
      </c>
      <c r="C81" t="s">
        <v>306</v>
      </c>
      <c r="D81" t="s">
        <v>307</v>
      </c>
      <c r="F81" s="15">
        <v>179</v>
      </c>
      <c r="G81" t="s">
        <v>56</v>
      </c>
      <c r="H81" t="s">
        <v>34</v>
      </c>
      <c r="I81" t="s">
        <v>75</v>
      </c>
      <c r="J81" t="s">
        <v>48</v>
      </c>
      <c r="K81" t="s">
        <v>76</v>
      </c>
      <c r="L81" t="s">
        <v>911</v>
      </c>
      <c r="M81" t="s">
        <v>912</v>
      </c>
      <c r="N81">
        <f>VLOOKUP(B81,HIS退!B:F,5,FALSE)</f>
        <v>-179</v>
      </c>
      <c r="O81" t="str">
        <f t="shared" si="2"/>
        <v/>
      </c>
      <c r="P81" s="39">
        <f>VLOOKUP(L81,招行退!W:AA,5,FALSE)</f>
        <v>179</v>
      </c>
      <c r="Q81" t="str">
        <f t="shared" si="3"/>
        <v/>
      </c>
      <c r="R81" t="str">
        <f>VLOOKUP(L81,招行退!W:AA,3,FALSE)</f>
        <v>S</v>
      </c>
    </row>
    <row r="82" spans="1:18" ht="14.25">
      <c r="A82" s="17">
        <v>42893.554236111115</v>
      </c>
      <c r="B82" s="23">
        <v>77167</v>
      </c>
      <c r="C82" t="s">
        <v>309</v>
      </c>
      <c r="D82" t="s">
        <v>310</v>
      </c>
      <c r="F82" s="15">
        <v>1000</v>
      </c>
      <c r="G82" t="s">
        <v>34</v>
      </c>
      <c r="H82" t="s">
        <v>34</v>
      </c>
      <c r="I82" t="s">
        <v>75</v>
      </c>
      <c r="J82" t="s">
        <v>48</v>
      </c>
      <c r="K82" t="s">
        <v>76</v>
      </c>
      <c r="L82" t="s">
        <v>913</v>
      </c>
      <c r="M82" t="s">
        <v>914</v>
      </c>
      <c r="N82">
        <f>VLOOKUP(B82,HIS退!B:F,5,FALSE)</f>
        <v>-1000</v>
      </c>
      <c r="O82" t="str">
        <f t="shared" si="2"/>
        <v/>
      </c>
      <c r="P82" s="39">
        <f>VLOOKUP(L82,招行退!W:AA,5,FALSE)</f>
        <v>1000</v>
      </c>
      <c r="Q82" t="str">
        <f t="shared" si="3"/>
        <v/>
      </c>
      <c r="R82" t="str">
        <f>VLOOKUP(L82,招行退!W:AA,3,FALSE)</f>
        <v>S</v>
      </c>
    </row>
    <row r="83" spans="1:18" ht="14.25">
      <c r="A83" s="17">
        <v>42893.554988425924</v>
      </c>
      <c r="B83" s="23">
        <v>77176</v>
      </c>
      <c r="C83" t="s">
        <v>312</v>
      </c>
      <c r="D83" t="s">
        <v>313</v>
      </c>
      <c r="F83" s="15">
        <v>670</v>
      </c>
      <c r="G83" t="s">
        <v>34</v>
      </c>
      <c r="H83" t="s">
        <v>34</v>
      </c>
      <c r="I83" t="s">
        <v>75</v>
      </c>
      <c r="J83" t="s">
        <v>48</v>
      </c>
      <c r="K83" t="s">
        <v>76</v>
      </c>
      <c r="L83" t="s">
        <v>915</v>
      </c>
      <c r="M83" t="s">
        <v>916</v>
      </c>
      <c r="N83">
        <f>VLOOKUP(B83,HIS退!B:F,5,FALSE)</f>
        <v>-670</v>
      </c>
      <c r="O83" t="str">
        <f t="shared" si="2"/>
        <v/>
      </c>
      <c r="P83" s="39">
        <f>VLOOKUP(L83,招行退!W:AA,5,FALSE)</f>
        <v>670</v>
      </c>
      <c r="Q83" t="str">
        <f t="shared" si="3"/>
        <v/>
      </c>
      <c r="R83" t="str">
        <f>VLOOKUP(L83,招行退!W:AA,3,FALSE)</f>
        <v>S</v>
      </c>
    </row>
    <row r="84" spans="1:18" ht="14.25">
      <c r="A84" s="17">
        <v>42893.556087962963</v>
      </c>
      <c r="B84" s="23">
        <v>77193</v>
      </c>
      <c r="C84" t="s">
        <v>315</v>
      </c>
      <c r="D84" t="s">
        <v>316</v>
      </c>
      <c r="F84" s="15">
        <v>68</v>
      </c>
      <c r="G84" t="s">
        <v>34</v>
      </c>
      <c r="H84" t="s">
        <v>34</v>
      </c>
      <c r="I84" t="s">
        <v>75</v>
      </c>
      <c r="J84" t="s">
        <v>48</v>
      </c>
      <c r="K84" t="s">
        <v>76</v>
      </c>
      <c r="L84" t="s">
        <v>917</v>
      </c>
      <c r="M84" t="s">
        <v>918</v>
      </c>
      <c r="N84">
        <f>VLOOKUP(B84,HIS退!B:F,5,FALSE)</f>
        <v>-68</v>
      </c>
      <c r="O84" t="str">
        <f t="shared" si="2"/>
        <v/>
      </c>
      <c r="P84" s="39">
        <f>VLOOKUP(L84,招行退!W:AA,5,FALSE)</f>
        <v>68</v>
      </c>
      <c r="Q84" t="str">
        <f t="shared" si="3"/>
        <v/>
      </c>
      <c r="R84" t="str">
        <f>VLOOKUP(L84,招行退!W:AA,3,FALSE)</f>
        <v>B</v>
      </c>
    </row>
    <row r="85" spans="1:18" ht="14.25">
      <c r="A85" s="17">
        <v>42893.605717592596</v>
      </c>
      <c r="B85" s="23">
        <v>78643</v>
      </c>
      <c r="D85" t="s">
        <v>919</v>
      </c>
      <c r="F85" s="15">
        <v>60</v>
      </c>
      <c r="G85" t="s">
        <v>34</v>
      </c>
      <c r="H85" t="s">
        <v>34</v>
      </c>
      <c r="I85" t="s">
        <v>77</v>
      </c>
      <c r="J85" t="s">
        <v>74</v>
      </c>
      <c r="K85" t="s">
        <v>76</v>
      </c>
      <c r="L85" t="s">
        <v>920</v>
      </c>
      <c r="M85" t="s">
        <v>921</v>
      </c>
      <c r="N85" t="e">
        <f>VLOOKUP(B85,HIS退!B:F,5,FALSE)</f>
        <v>#N/A</v>
      </c>
      <c r="O85" t="e">
        <f t="shared" si="2"/>
        <v>#N/A</v>
      </c>
      <c r="P85" s="39" t="e">
        <f>VLOOKUP(L85,招行退!W:AA,5,FALSE)</f>
        <v>#N/A</v>
      </c>
      <c r="Q85" t="e">
        <f t="shared" si="3"/>
        <v>#N/A</v>
      </c>
      <c r="R85" t="e">
        <f>VLOOKUP(L85,招行退!W:AA,3,FALSE)</f>
        <v>#N/A</v>
      </c>
    </row>
    <row r="86" spans="1:18" ht="14.25">
      <c r="A86" s="17">
        <v>42893.606226851851</v>
      </c>
      <c r="B86" s="23">
        <v>0</v>
      </c>
      <c r="D86" t="s">
        <v>919</v>
      </c>
      <c r="F86" s="15">
        <v>60</v>
      </c>
      <c r="G86" t="s">
        <v>34</v>
      </c>
      <c r="H86" t="s">
        <v>34</v>
      </c>
      <c r="I86" t="s">
        <v>78</v>
      </c>
      <c r="J86" t="s">
        <v>78</v>
      </c>
      <c r="K86" t="s">
        <v>76</v>
      </c>
      <c r="L86" t="s">
        <v>922</v>
      </c>
      <c r="M86" t="s">
        <v>923</v>
      </c>
      <c r="N86" t="e">
        <f>VLOOKUP(B86,HIS退!B:F,5,FALSE)</f>
        <v>#N/A</v>
      </c>
      <c r="O86" t="e">
        <f t="shared" si="2"/>
        <v>#N/A</v>
      </c>
      <c r="P86" s="39" t="e">
        <f>VLOOKUP(L86,招行退!W:AA,5,FALSE)</f>
        <v>#N/A</v>
      </c>
      <c r="Q86" t="e">
        <f t="shared" si="3"/>
        <v>#N/A</v>
      </c>
      <c r="R86" t="e">
        <f>VLOOKUP(L86,招行退!W:AA,3,FALSE)</f>
        <v>#N/A</v>
      </c>
    </row>
    <row r="87" spans="1:18" ht="14.25">
      <c r="A87" s="17">
        <v>42893.62122685185</v>
      </c>
      <c r="B87" s="23">
        <v>79585</v>
      </c>
      <c r="C87" t="s">
        <v>318</v>
      </c>
      <c r="D87" t="s">
        <v>319</v>
      </c>
      <c r="F87" s="15">
        <v>870</v>
      </c>
      <c r="G87" t="s">
        <v>34</v>
      </c>
      <c r="H87" t="s">
        <v>34</v>
      </c>
      <c r="I87" t="s">
        <v>75</v>
      </c>
      <c r="J87" t="s">
        <v>48</v>
      </c>
      <c r="K87" t="s">
        <v>76</v>
      </c>
      <c r="L87" t="s">
        <v>924</v>
      </c>
      <c r="M87" t="s">
        <v>925</v>
      </c>
      <c r="N87">
        <f>VLOOKUP(B87,HIS退!B:F,5,FALSE)</f>
        <v>-870</v>
      </c>
      <c r="O87" t="str">
        <f t="shared" si="2"/>
        <v/>
      </c>
      <c r="P87" s="39">
        <f>VLOOKUP(L87,招行退!W:AA,5,FALSE)</f>
        <v>870</v>
      </c>
      <c r="Q87" t="str">
        <f t="shared" si="3"/>
        <v/>
      </c>
      <c r="R87" t="str">
        <f>VLOOKUP(L87,招行退!W:AA,3,FALSE)</f>
        <v>S</v>
      </c>
    </row>
    <row r="88" spans="1:18" ht="14.25">
      <c r="A88" s="17">
        <v>42893.623842592591</v>
      </c>
      <c r="B88" s="23">
        <v>79715</v>
      </c>
      <c r="C88" t="s">
        <v>321</v>
      </c>
      <c r="D88" t="s">
        <v>322</v>
      </c>
      <c r="F88" s="15">
        <v>123</v>
      </c>
      <c r="G88" t="s">
        <v>34</v>
      </c>
      <c r="H88" t="s">
        <v>34</v>
      </c>
      <c r="I88" t="s">
        <v>75</v>
      </c>
      <c r="J88" t="s">
        <v>48</v>
      </c>
      <c r="K88" t="s">
        <v>76</v>
      </c>
      <c r="L88" t="s">
        <v>926</v>
      </c>
      <c r="M88" t="s">
        <v>927</v>
      </c>
      <c r="N88">
        <f>VLOOKUP(B88,HIS退!B:F,5,FALSE)</f>
        <v>-123</v>
      </c>
      <c r="O88" t="str">
        <f t="shared" si="2"/>
        <v/>
      </c>
      <c r="P88" s="39">
        <f>VLOOKUP(L88,招行退!W:AA,5,FALSE)</f>
        <v>123</v>
      </c>
      <c r="Q88" t="str">
        <f t="shared" si="3"/>
        <v/>
      </c>
      <c r="R88" t="str">
        <f>VLOOKUP(L88,招行退!W:AA,3,FALSE)</f>
        <v>B</v>
      </c>
    </row>
    <row r="89" spans="1:18" ht="14.25">
      <c r="A89" s="17">
        <v>42893.624224537038</v>
      </c>
      <c r="B89" s="23">
        <v>79738</v>
      </c>
      <c r="C89" t="s">
        <v>324</v>
      </c>
      <c r="D89" t="s">
        <v>325</v>
      </c>
      <c r="F89" s="15">
        <v>300</v>
      </c>
      <c r="G89" t="s">
        <v>34</v>
      </c>
      <c r="H89" t="s">
        <v>34</v>
      </c>
      <c r="I89" t="s">
        <v>75</v>
      </c>
      <c r="J89" t="s">
        <v>48</v>
      </c>
      <c r="K89" t="s">
        <v>76</v>
      </c>
      <c r="L89" t="s">
        <v>928</v>
      </c>
      <c r="M89" t="s">
        <v>929</v>
      </c>
      <c r="N89">
        <f>VLOOKUP(B89,HIS退!B:F,5,FALSE)</f>
        <v>-300</v>
      </c>
      <c r="O89" t="str">
        <f t="shared" si="2"/>
        <v/>
      </c>
      <c r="P89" s="39">
        <f>VLOOKUP(L89,招行退!W:AA,5,FALSE)</f>
        <v>300</v>
      </c>
      <c r="Q89" t="str">
        <f t="shared" si="3"/>
        <v/>
      </c>
      <c r="R89" t="str">
        <f>VLOOKUP(L89,招行退!W:AA,3,FALSE)</f>
        <v>S</v>
      </c>
    </row>
    <row r="90" spans="1:18" ht="14.25">
      <c r="A90" s="17">
        <v>42893.624537037038</v>
      </c>
      <c r="B90" s="23">
        <v>79751</v>
      </c>
      <c r="C90" t="s">
        <v>327</v>
      </c>
      <c r="D90" t="s">
        <v>328</v>
      </c>
      <c r="F90" s="15">
        <v>4300</v>
      </c>
      <c r="G90" t="s">
        <v>34</v>
      </c>
      <c r="H90" t="s">
        <v>34</v>
      </c>
      <c r="I90" t="s">
        <v>75</v>
      </c>
      <c r="J90" t="s">
        <v>48</v>
      </c>
      <c r="K90" t="s">
        <v>76</v>
      </c>
      <c r="L90" t="s">
        <v>930</v>
      </c>
      <c r="M90" t="s">
        <v>931</v>
      </c>
      <c r="N90">
        <f>VLOOKUP(B90,HIS退!B:F,5,FALSE)</f>
        <v>-4300</v>
      </c>
      <c r="O90" t="str">
        <f t="shared" si="2"/>
        <v/>
      </c>
      <c r="P90" s="39">
        <f>VLOOKUP(L90,招行退!W:AA,5,FALSE)</f>
        <v>4300</v>
      </c>
      <c r="Q90" t="str">
        <f t="shared" si="3"/>
        <v/>
      </c>
      <c r="R90" t="str">
        <f>VLOOKUP(L90,招行退!W:AA,3,FALSE)</f>
        <v>S</v>
      </c>
    </row>
    <row r="91" spans="1:18" ht="14.25">
      <c r="A91" s="17">
        <v>42893.62740740741</v>
      </c>
      <c r="B91" s="23">
        <v>79942</v>
      </c>
      <c r="C91" t="s">
        <v>330</v>
      </c>
      <c r="D91" t="s">
        <v>331</v>
      </c>
      <c r="F91" s="15">
        <v>500</v>
      </c>
      <c r="G91" t="s">
        <v>34</v>
      </c>
      <c r="H91" t="s">
        <v>34</v>
      </c>
      <c r="I91" t="s">
        <v>75</v>
      </c>
      <c r="J91" t="s">
        <v>48</v>
      </c>
      <c r="K91" t="s">
        <v>76</v>
      </c>
      <c r="L91" t="s">
        <v>932</v>
      </c>
      <c r="M91" t="s">
        <v>933</v>
      </c>
      <c r="N91">
        <f>VLOOKUP(B91,HIS退!B:F,5,FALSE)</f>
        <v>-500</v>
      </c>
      <c r="O91" t="str">
        <f t="shared" si="2"/>
        <v/>
      </c>
      <c r="P91" s="39">
        <f>VLOOKUP(L91,招行退!W:AA,5,FALSE)</f>
        <v>500</v>
      </c>
      <c r="Q91" t="str">
        <f t="shared" si="3"/>
        <v/>
      </c>
      <c r="R91" t="str">
        <f>VLOOKUP(L91,招行退!W:AA,3,FALSE)</f>
        <v>S</v>
      </c>
    </row>
    <row r="92" spans="1:18" ht="14.25">
      <c r="A92" s="17">
        <v>42893.652060185188</v>
      </c>
      <c r="B92" s="23">
        <v>81356</v>
      </c>
      <c r="D92" t="s">
        <v>934</v>
      </c>
      <c r="F92" s="15">
        <v>744</v>
      </c>
      <c r="G92" t="s">
        <v>34</v>
      </c>
      <c r="H92" t="s">
        <v>34</v>
      </c>
      <c r="I92" t="s">
        <v>77</v>
      </c>
      <c r="J92" t="s">
        <v>74</v>
      </c>
      <c r="K92" t="s">
        <v>76</v>
      </c>
      <c r="L92" t="s">
        <v>935</v>
      </c>
      <c r="M92" t="s">
        <v>936</v>
      </c>
      <c r="N92" t="e">
        <f>VLOOKUP(B92,HIS退!B:F,5,FALSE)</f>
        <v>#N/A</v>
      </c>
      <c r="O92" t="e">
        <f t="shared" si="2"/>
        <v>#N/A</v>
      </c>
      <c r="P92" s="39" t="e">
        <f>VLOOKUP(L92,招行退!W:AA,5,FALSE)</f>
        <v>#N/A</v>
      </c>
      <c r="Q92" t="e">
        <f t="shared" si="3"/>
        <v>#N/A</v>
      </c>
      <c r="R92" t="e">
        <f>VLOOKUP(L92,招行退!W:AA,3,FALSE)</f>
        <v>#N/A</v>
      </c>
    </row>
    <row r="93" spans="1:18" ht="14.25">
      <c r="A93" s="17">
        <v>42893.652499999997</v>
      </c>
      <c r="B93" s="23">
        <v>81380</v>
      </c>
      <c r="C93" t="s">
        <v>333</v>
      </c>
      <c r="D93" t="s">
        <v>334</v>
      </c>
      <c r="F93" s="15">
        <v>1897</v>
      </c>
      <c r="G93" t="s">
        <v>34</v>
      </c>
      <c r="H93" t="s">
        <v>34</v>
      </c>
      <c r="I93" t="s">
        <v>75</v>
      </c>
      <c r="J93" t="s">
        <v>48</v>
      </c>
      <c r="K93" t="s">
        <v>76</v>
      </c>
      <c r="L93" t="s">
        <v>937</v>
      </c>
      <c r="M93" t="s">
        <v>938</v>
      </c>
      <c r="N93">
        <f>VLOOKUP(B93,HIS退!B:F,5,FALSE)</f>
        <v>-1897</v>
      </c>
      <c r="O93" t="str">
        <f t="shared" si="2"/>
        <v/>
      </c>
      <c r="P93" s="39">
        <f>VLOOKUP(L93,招行退!W:AA,5,FALSE)</f>
        <v>1897</v>
      </c>
      <c r="Q93" t="str">
        <f t="shared" si="3"/>
        <v/>
      </c>
      <c r="R93" t="str">
        <f>VLOOKUP(L93,招行退!W:AA,3,FALSE)</f>
        <v>S</v>
      </c>
    </row>
    <row r="94" spans="1:18" ht="14.25">
      <c r="A94" s="17">
        <v>42893.66265046296</v>
      </c>
      <c r="B94" s="23">
        <v>81883</v>
      </c>
      <c r="C94" t="s">
        <v>336</v>
      </c>
      <c r="D94" t="s">
        <v>337</v>
      </c>
      <c r="F94" s="15">
        <v>91</v>
      </c>
      <c r="G94" t="s">
        <v>56</v>
      </c>
      <c r="H94" t="s">
        <v>34</v>
      </c>
      <c r="I94" t="s">
        <v>75</v>
      </c>
      <c r="J94" t="s">
        <v>48</v>
      </c>
      <c r="K94" t="s">
        <v>76</v>
      </c>
      <c r="L94" t="s">
        <v>939</v>
      </c>
      <c r="M94" t="s">
        <v>940</v>
      </c>
      <c r="N94">
        <f>VLOOKUP(B94,HIS退!B:F,5,FALSE)</f>
        <v>-91</v>
      </c>
      <c r="O94" t="str">
        <f t="shared" si="2"/>
        <v/>
      </c>
      <c r="P94" s="39">
        <f>VLOOKUP(L94,招行退!W:AA,5,FALSE)</f>
        <v>91</v>
      </c>
      <c r="Q94" t="str">
        <f t="shared" si="3"/>
        <v/>
      </c>
      <c r="R94" t="str">
        <f>VLOOKUP(L94,招行退!W:AA,3,FALSE)</f>
        <v>S</v>
      </c>
    </row>
    <row r="95" spans="1:18" ht="14.25">
      <c r="A95" s="17">
        <v>42893.68378472222</v>
      </c>
      <c r="B95" s="23">
        <v>82853</v>
      </c>
      <c r="C95" t="s">
        <v>339</v>
      </c>
      <c r="D95" t="s">
        <v>340</v>
      </c>
      <c r="F95" s="15">
        <v>490</v>
      </c>
      <c r="G95" t="s">
        <v>34</v>
      </c>
      <c r="H95" t="s">
        <v>34</v>
      </c>
      <c r="I95" t="s">
        <v>75</v>
      </c>
      <c r="J95" t="s">
        <v>48</v>
      </c>
      <c r="K95" t="s">
        <v>76</v>
      </c>
      <c r="L95" t="s">
        <v>941</v>
      </c>
      <c r="M95" t="s">
        <v>942</v>
      </c>
      <c r="N95">
        <f>VLOOKUP(B95,HIS退!B:F,5,FALSE)</f>
        <v>-490</v>
      </c>
      <c r="O95" t="str">
        <f t="shared" si="2"/>
        <v/>
      </c>
      <c r="P95" s="39">
        <f>VLOOKUP(L95,招行退!W:AA,5,FALSE)</f>
        <v>490</v>
      </c>
      <c r="Q95" t="str">
        <f t="shared" si="3"/>
        <v/>
      </c>
      <c r="R95" t="str">
        <f>VLOOKUP(L95,招行退!W:AA,3,FALSE)</f>
        <v>S</v>
      </c>
    </row>
    <row r="96" spans="1:18" ht="14.25">
      <c r="A96" s="17">
        <v>42893.687511574077</v>
      </c>
      <c r="B96" s="23">
        <v>83009</v>
      </c>
      <c r="C96" t="s">
        <v>342</v>
      </c>
      <c r="D96" t="s">
        <v>343</v>
      </c>
      <c r="F96" s="15">
        <v>1355</v>
      </c>
      <c r="G96" t="s">
        <v>34</v>
      </c>
      <c r="H96" t="s">
        <v>34</v>
      </c>
      <c r="I96" t="s">
        <v>75</v>
      </c>
      <c r="J96" t="s">
        <v>48</v>
      </c>
      <c r="K96" t="s">
        <v>76</v>
      </c>
      <c r="L96" t="s">
        <v>943</v>
      </c>
      <c r="M96" t="s">
        <v>944</v>
      </c>
      <c r="N96">
        <f>VLOOKUP(B96,HIS退!B:F,5,FALSE)</f>
        <v>-1355</v>
      </c>
      <c r="O96" t="str">
        <f t="shared" si="2"/>
        <v/>
      </c>
      <c r="P96" s="39">
        <f>VLOOKUP(L96,招行退!W:AA,5,FALSE)</f>
        <v>1355</v>
      </c>
      <c r="Q96" t="str">
        <f t="shared" si="3"/>
        <v/>
      </c>
      <c r="R96" t="str">
        <f>VLOOKUP(L96,招行退!W:AA,3,FALSE)</f>
        <v>B</v>
      </c>
    </row>
    <row r="97" spans="1:18" ht="14.25">
      <c r="A97" s="17">
        <v>42893.688668981478</v>
      </c>
      <c r="B97" s="23">
        <v>83063</v>
      </c>
      <c r="C97" t="s">
        <v>345</v>
      </c>
      <c r="D97" t="s">
        <v>346</v>
      </c>
      <c r="F97" s="15">
        <v>92</v>
      </c>
      <c r="G97" t="s">
        <v>34</v>
      </c>
      <c r="H97" t="s">
        <v>34</v>
      </c>
      <c r="I97" t="s">
        <v>75</v>
      </c>
      <c r="J97" t="s">
        <v>48</v>
      </c>
      <c r="K97" t="s">
        <v>76</v>
      </c>
      <c r="L97" t="s">
        <v>945</v>
      </c>
      <c r="M97" t="s">
        <v>946</v>
      </c>
      <c r="N97">
        <f>VLOOKUP(B97,HIS退!B:F,5,FALSE)</f>
        <v>-92</v>
      </c>
      <c r="O97" t="str">
        <f t="shared" si="2"/>
        <v/>
      </c>
      <c r="P97" s="39">
        <f>VLOOKUP(L97,招行退!W:AA,5,FALSE)</f>
        <v>92</v>
      </c>
      <c r="Q97" t="str">
        <f t="shared" si="3"/>
        <v/>
      </c>
      <c r="R97" t="str">
        <f>VLOOKUP(L97,招行退!W:AA,3,FALSE)</f>
        <v>S</v>
      </c>
    </row>
    <row r="98" spans="1:18" ht="14.25">
      <c r="A98" s="17">
        <v>42893.702789351853</v>
      </c>
      <c r="B98" s="23">
        <v>83615</v>
      </c>
      <c r="C98" t="s">
        <v>348</v>
      </c>
      <c r="D98" t="s">
        <v>349</v>
      </c>
      <c r="F98" s="15">
        <v>676</v>
      </c>
      <c r="G98" t="s">
        <v>34</v>
      </c>
      <c r="H98" t="s">
        <v>34</v>
      </c>
      <c r="I98" t="s">
        <v>75</v>
      </c>
      <c r="J98" t="s">
        <v>48</v>
      </c>
      <c r="K98" t="s">
        <v>76</v>
      </c>
      <c r="L98" t="s">
        <v>947</v>
      </c>
      <c r="M98" t="s">
        <v>948</v>
      </c>
      <c r="N98">
        <f>VLOOKUP(B98,HIS退!B:F,5,FALSE)</f>
        <v>-676</v>
      </c>
      <c r="O98" t="str">
        <f t="shared" si="2"/>
        <v/>
      </c>
      <c r="P98" s="39">
        <f>VLOOKUP(L98,招行退!W:AA,5,FALSE)</f>
        <v>676</v>
      </c>
      <c r="Q98" t="str">
        <f t="shared" si="3"/>
        <v/>
      </c>
      <c r="R98" t="str">
        <f>VLOOKUP(L98,招行退!W:AA,3,FALSE)</f>
        <v>S</v>
      </c>
    </row>
    <row r="99" spans="1:18" ht="14.25">
      <c r="A99" s="17">
        <v>42893.715856481482</v>
      </c>
      <c r="B99" s="23">
        <v>84066</v>
      </c>
      <c r="D99" t="s">
        <v>949</v>
      </c>
      <c r="F99" s="15">
        <v>40</v>
      </c>
      <c r="G99" t="s">
        <v>34</v>
      </c>
      <c r="H99" t="s">
        <v>34</v>
      </c>
      <c r="I99" t="s">
        <v>77</v>
      </c>
      <c r="J99" t="s">
        <v>74</v>
      </c>
      <c r="K99" t="s">
        <v>76</v>
      </c>
      <c r="L99" t="s">
        <v>950</v>
      </c>
      <c r="M99" t="s">
        <v>951</v>
      </c>
      <c r="N99" t="e">
        <f>VLOOKUP(B99,HIS退!B:F,5,FALSE)</f>
        <v>#N/A</v>
      </c>
      <c r="O99" t="e">
        <f t="shared" si="2"/>
        <v>#N/A</v>
      </c>
      <c r="P99" s="39" t="e">
        <f>VLOOKUP(L99,招行退!W:AA,5,FALSE)</f>
        <v>#N/A</v>
      </c>
      <c r="Q99" t="e">
        <f t="shared" si="3"/>
        <v>#N/A</v>
      </c>
      <c r="R99" t="e">
        <f>VLOOKUP(L99,招行退!W:AA,3,FALSE)</f>
        <v>#N/A</v>
      </c>
    </row>
    <row r="100" spans="1:18" ht="14.25">
      <c r="A100" s="17">
        <v>42893.720694444448</v>
      </c>
      <c r="B100" s="23">
        <v>84217</v>
      </c>
      <c r="C100" t="s">
        <v>351</v>
      </c>
      <c r="D100" t="s">
        <v>352</v>
      </c>
      <c r="F100" s="15">
        <v>19</v>
      </c>
      <c r="G100" t="s">
        <v>34</v>
      </c>
      <c r="H100" t="s">
        <v>34</v>
      </c>
      <c r="I100" t="s">
        <v>75</v>
      </c>
      <c r="J100" t="s">
        <v>48</v>
      </c>
      <c r="K100" t="s">
        <v>76</v>
      </c>
      <c r="L100" t="s">
        <v>952</v>
      </c>
      <c r="M100" t="s">
        <v>953</v>
      </c>
      <c r="N100">
        <f>VLOOKUP(B100,HIS退!B:F,5,FALSE)</f>
        <v>-19</v>
      </c>
      <c r="O100" t="str">
        <f t="shared" si="2"/>
        <v/>
      </c>
      <c r="P100" s="39">
        <f>VLOOKUP(L100,招行退!W:AA,5,FALSE)</f>
        <v>19</v>
      </c>
      <c r="Q100" t="str">
        <f t="shared" si="3"/>
        <v/>
      </c>
      <c r="R100" t="str">
        <f>VLOOKUP(L100,招行退!W:AA,3,FALSE)</f>
        <v>S</v>
      </c>
    </row>
    <row r="101" spans="1:18" ht="14.25">
      <c r="A101" s="17">
        <v>42893.732835648145</v>
      </c>
      <c r="B101" s="23">
        <v>84541</v>
      </c>
      <c r="D101" t="s">
        <v>954</v>
      </c>
      <c r="F101" s="15">
        <v>2900</v>
      </c>
      <c r="G101" t="s">
        <v>34</v>
      </c>
      <c r="H101" t="s">
        <v>34</v>
      </c>
      <c r="I101" t="s">
        <v>77</v>
      </c>
      <c r="J101" t="s">
        <v>74</v>
      </c>
      <c r="K101" t="s">
        <v>76</v>
      </c>
      <c r="L101" t="s">
        <v>955</v>
      </c>
      <c r="M101" t="s">
        <v>956</v>
      </c>
      <c r="N101" t="e">
        <f>VLOOKUP(B101,HIS退!B:F,5,FALSE)</f>
        <v>#N/A</v>
      </c>
      <c r="O101" t="e">
        <f t="shared" si="2"/>
        <v>#N/A</v>
      </c>
      <c r="P101" s="39" t="e">
        <f>VLOOKUP(L101,招行退!W:AA,5,FALSE)</f>
        <v>#N/A</v>
      </c>
      <c r="Q101" t="e">
        <f t="shared" si="3"/>
        <v>#N/A</v>
      </c>
      <c r="R101" t="e">
        <f>VLOOKUP(L101,招行退!W:AA,3,FALSE)</f>
        <v>#N/A</v>
      </c>
    </row>
    <row r="102" spans="1:18" ht="14.25">
      <c r="A102" s="17">
        <v>42893.73300925926</v>
      </c>
      <c r="B102" s="23">
        <v>84550</v>
      </c>
      <c r="D102" t="s">
        <v>957</v>
      </c>
      <c r="F102" s="15">
        <v>2000</v>
      </c>
      <c r="G102" t="s">
        <v>34</v>
      </c>
      <c r="H102" t="s">
        <v>34</v>
      </c>
      <c r="I102" t="s">
        <v>77</v>
      </c>
      <c r="J102" t="s">
        <v>74</v>
      </c>
      <c r="K102" t="s">
        <v>76</v>
      </c>
      <c r="L102" t="s">
        <v>958</v>
      </c>
      <c r="M102" t="s">
        <v>959</v>
      </c>
      <c r="N102" t="e">
        <f>VLOOKUP(B102,HIS退!B:F,5,FALSE)</f>
        <v>#N/A</v>
      </c>
      <c r="O102" t="e">
        <f t="shared" si="2"/>
        <v>#N/A</v>
      </c>
      <c r="P102" s="39" t="e">
        <f>VLOOKUP(L102,招行退!W:AA,5,FALSE)</f>
        <v>#N/A</v>
      </c>
      <c r="Q102" t="e">
        <f t="shared" si="3"/>
        <v>#N/A</v>
      </c>
      <c r="R102" t="e">
        <f>VLOOKUP(L102,招行退!W:AA,3,FALSE)</f>
        <v>#N/A</v>
      </c>
    </row>
    <row r="103" spans="1:18" ht="14.25">
      <c r="A103" s="17">
        <v>42893.735636574071</v>
      </c>
      <c r="B103" s="23">
        <v>84611</v>
      </c>
      <c r="D103" t="s">
        <v>960</v>
      </c>
      <c r="F103" s="15">
        <v>5599</v>
      </c>
      <c r="G103" t="s">
        <v>34</v>
      </c>
      <c r="H103" t="s">
        <v>34</v>
      </c>
      <c r="I103" t="s">
        <v>77</v>
      </c>
      <c r="J103" t="s">
        <v>74</v>
      </c>
      <c r="K103" t="s">
        <v>76</v>
      </c>
      <c r="L103" t="s">
        <v>961</v>
      </c>
      <c r="M103" t="s">
        <v>962</v>
      </c>
      <c r="N103" t="e">
        <f>VLOOKUP(B103,HIS退!B:F,5,FALSE)</f>
        <v>#N/A</v>
      </c>
      <c r="O103" t="e">
        <f t="shared" si="2"/>
        <v>#N/A</v>
      </c>
      <c r="P103" s="39" t="e">
        <f>VLOOKUP(L103,招行退!W:AA,5,FALSE)</f>
        <v>#N/A</v>
      </c>
      <c r="Q103" t="e">
        <f t="shared" si="3"/>
        <v>#N/A</v>
      </c>
      <c r="R103" t="e">
        <f>VLOOKUP(L103,招行退!W:AA,3,FALSE)</f>
        <v>#N/A</v>
      </c>
    </row>
    <row r="104" spans="1:18" ht="14.25">
      <c r="A104" s="17">
        <v>42893.735995370371</v>
      </c>
      <c r="B104" s="23">
        <v>0</v>
      </c>
      <c r="D104" t="s">
        <v>960</v>
      </c>
      <c r="F104" s="15">
        <v>5599</v>
      </c>
      <c r="G104" t="s">
        <v>34</v>
      </c>
      <c r="H104" t="s">
        <v>34</v>
      </c>
      <c r="I104" t="s">
        <v>78</v>
      </c>
      <c r="J104" t="s">
        <v>78</v>
      </c>
      <c r="K104" t="s">
        <v>76</v>
      </c>
      <c r="L104" t="s">
        <v>963</v>
      </c>
      <c r="M104" t="s">
        <v>964</v>
      </c>
      <c r="N104" t="e">
        <f>VLOOKUP(B104,HIS退!B:F,5,FALSE)</f>
        <v>#N/A</v>
      </c>
      <c r="O104" t="e">
        <f t="shared" si="2"/>
        <v>#N/A</v>
      </c>
      <c r="P104" s="39" t="e">
        <f>VLOOKUP(L104,招行退!W:AA,5,FALSE)</f>
        <v>#N/A</v>
      </c>
      <c r="Q104" t="e">
        <f t="shared" si="3"/>
        <v>#N/A</v>
      </c>
      <c r="R104" t="e">
        <f>VLOOKUP(L104,招行退!W:AA,3,FALSE)</f>
        <v>#N/A</v>
      </c>
    </row>
    <row r="105" spans="1:18" ht="14.25">
      <c r="A105" s="17">
        <v>42893.74322916667</v>
      </c>
      <c r="B105" s="23">
        <v>84753</v>
      </c>
      <c r="C105" t="s">
        <v>354</v>
      </c>
      <c r="D105" t="s">
        <v>355</v>
      </c>
      <c r="F105" s="15">
        <v>818</v>
      </c>
      <c r="G105" t="s">
        <v>34</v>
      </c>
      <c r="H105" t="s">
        <v>34</v>
      </c>
      <c r="I105" t="s">
        <v>75</v>
      </c>
      <c r="J105" t="s">
        <v>48</v>
      </c>
      <c r="K105" t="s">
        <v>76</v>
      </c>
      <c r="L105" t="s">
        <v>965</v>
      </c>
      <c r="M105" t="s">
        <v>966</v>
      </c>
      <c r="N105">
        <f>VLOOKUP(B105,HIS退!B:F,5,FALSE)</f>
        <v>-818</v>
      </c>
      <c r="O105" t="str">
        <f t="shared" si="2"/>
        <v/>
      </c>
      <c r="P105" s="39">
        <f>VLOOKUP(L105,招行退!W:AA,5,FALSE)</f>
        <v>818</v>
      </c>
      <c r="Q105" t="str">
        <f t="shared" si="3"/>
        <v/>
      </c>
      <c r="R105" t="str">
        <f>VLOOKUP(L105,招行退!W:AA,3,FALSE)</f>
        <v>B</v>
      </c>
    </row>
    <row r="106" spans="1:18" ht="14.25">
      <c r="A106" s="17">
        <v>42893.746562499997</v>
      </c>
      <c r="B106" s="23">
        <v>84795</v>
      </c>
      <c r="C106" t="s">
        <v>357</v>
      </c>
      <c r="D106" t="s">
        <v>358</v>
      </c>
      <c r="F106" s="15">
        <v>96</v>
      </c>
      <c r="G106" t="s">
        <v>34</v>
      </c>
      <c r="H106" t="s">
        <v>34</v>
      </c>
      <c r="I106" t="s">
        <v>75</v>
      </c>
      <c r="J106" t="s">
        <v>48</v>
      </c>
      <c r="K106" t="s">
        <v>76</v>
      </c>
      <c r="L106" t="s">
        <v>967</v>
      </c>
      <c r="M106" t="s">
        <v>968</v>
      </c>
      <c r="N106">
        <f>VLOOKUP(B106,HIS退!B:F,5,FALSE)</f>
        <v>-96</v>
      </c>
      <c r="O106" t="str">
        <f t="shared" si="2"/>
        <v/>
      </c>
      <c r="P106" s="39">
        <f>VLOOKUP(L106,招行退!W:AA,5,FALSE)</f>
        <v>96</v>
      </c>
      <c r="Q106" t="str">
        <f t="shared" si="3"/>
        <v/>
      </c>
      <c r="R106" t="str">
        <f>VLOOKUP(L106,招行退!W:AA,3,FALSE)</f>
        <v>S</v>
      </c>
    </row>
    <row r="107" spans="1:18" ht="14.25">
      <c r="A107" s="17">
        <v>42893.747210648151</v>
      </c>
      <c r="B107" s="23">
        <v>84807</v>
      </c>
      <c r="D107" t="s">
        <v>969</v>
      </c>
      <c r="F107" s="15">
        <v>300</v>
      </c>
      <c r="G107" t="s">
        <v>34</v>
      </c>
      <c r="H107" t="s">
        <v>34</v>
      </c>
      <c r="I107" t="s">
        <v>77</v>
      </c>
      <c r="J107" t="s">
        <v>74</v>
      </c>
      <c r="K107" t="s">
        <v>76</v>
      </c>
      <c r="L107" t="s">
        <v>970</v>
      </c>
      <c r="M107" t="s">
        <v>971</v>
      </c>
      <c r="N107" t="e">
        <f>VLOOKUP(B107,HIS退!B:F,5,FALSE)</f>
        <v>#N/A</v>
      </c>
      <c r="O107" t="e">
        <f t="shared" si="2"/>
        <v>#N/A</v>
      </c>
      <c r="P107" s="39" t="e">
        <f>VLOOKUP(L107,招行退!W:AA,5,FALSE)</f>
        <v>#N/A</v>
      </c>
      <c r="Q107" t="e">
        <f t="shared" si="3"/>
        <v>#N/A</v>
      </c>
      <c r="R107" t="e">
        <f>VLOOKUP(L107,招行退!W:AA,3,FALSE)</f>
        <v>#N/A</v>
      </c>
    </row>
    <row r="108" spans="1:18" ht="14.25">
      <c r="A108" s="17">
        <v>42893.747754629629</v>
      </c>
      <c r="B108" s="23">
        <v>84816</v>
      </c>
      <c r="D108" t="s">
        <v>969</v>
      </c>
      <c r="F108" s="15">
        <v>3</v>
      </c>
      <c r="G108" t="s">
        <v>34</v>
      </c>
      <c r="H108" t="s">
        <v>34</v>
      </c>
      <c r="I108" t="s">
        <v>77</v>
      </c>
      <c r="J108" t="s">
        <v>74</v>
      </c>
      <c r="K108" t="s">
        <v>76</v>
      </c>
      <c r="L108" t="s">
        <v>972</v>
      </c>
      <c r="M108" t="s">
        <v>973</v>
      </c>
      <c r="N108" t="e">
        <f>VLOOKUP(B108,HIS退!B:F,5,FALSE)</f>
        <v>#N/A</v>
      </c>
      <c r="O108" t="e">
        <f t="shared" si="2"/>
        <v>#N/A</v>
      </c>
      <c r="P108" s="39" t="e">
        <f>VLOOKUP(L108,招行退!W:AA,5,FALSE)</f>
        <v>#N/A</v>
      </c>
      <c r="Q108" t="e">
        <f t="shared" si="3"/>
        <v>#N/A</v>
      </c>
      <c r="R108" t="e">
        <f>VLOOKUP(L108,招行退!W:AA,3,FALSE)</f>
        <v>#N/A</v>
      </c>
    </row>
    <row r="109" spans="1:18" ht="14.25">
      <c r="A109" s="17">
        <v>42893.753981481481</v>
      </c>
      <c r="B109" s="23">
        <v>84873</v>
      </c>
      <c r="D109" t="s">
        <v>974</v>
      </c>
      <c r="F109" s="15">
        <v>5819</v>
      </c>
      <c r="G109" t="s">
        <v>34</v>
      </c>
      <c r="H109" t="s">
        <v>34</v>
      </c>
      <c r="I109" t="s">
        <v>77</v>
      </c>
      <c r="J109" t="s">
        <v>74</v>
      </c>
      <c r="K109" t="s">
        <v>76</v>
      </c>
      <c r="L109" t="s">
        <v>975</v>
      </c>
      <c r="M109" t="s">
        <v>976</v>
      </c>
      <c r="N109" t="e">
        <f>VLOOKUP(B109,HIS退!B:F,5,FALSE)</f>
        <v>#N/A</v>
      </c>
      <c r="O109" t="e">
        <f t="shared" si="2"/>
        <v>#N/A</v>
      </c>
      <c r="P109" s="39" t="e">
        <f>VLOOKUP(L109,招行退!W:AA,5,FALSE)</f>
        <v>#N/A</v>
      </c>
      <c r="Q109" t="e">
        <f t="shared" si="3"/>
        <v>#N/A</v>
      </c>
      <c r="R109" t="e">
        <f>VLOOKUP(L109,招行退!W:AA,3,FALSE)</f>
        <v>#N/A</v>
      </c>
    </row>
    <row r="110" spans="1:18" ht="14.25">
      <c r="A110" s="17">
        <v>42893.75445601852</v>
      </c>
      <c r="B110" s="23">
        <v>0</v>
      </c>
      <c r="D110" t="s">
        <v>974</v>
      </c>
      <c r="F110" s="15">
        <v>5819</v>
      </c>
      <c r="G110" t="s">
        <v>34</v>
      </c>
      <c r="H110" t="s">
        <v>34</v>
      </c>
      <c r="I110" t="s">
        <v>78</v>
      </c>
      <c r="J110" t="s">
        <v>78</v>
      </c>
      <c r="K110" t="s">
        <v>76</v>
      </c>
      <c r="L110" t="s">
        <v>977</v>
      </c>
      <c r="M110" t="s">
        <v>978</v>
      </c>
      <c r="N110" t="e">
        <f>VLOOKUP(B110,HIS退!B:F,5,FALSE)</f>
        <v>#N/A</v>
      </c>
      <c r="O110" t="e">
        <f t="shared" si="2"/>
        <v>#N/A</v>
      </c>
      <c r="P110" s="39" t="e">
        <f>VLOOKUP(L110,招行退!W:AA,5,FALSE)</f>
        <v>#N/A</v>
      </c>
      <c r="Q110" t="e">
        <f t="shared" si="3"/>
        <v>#N/A</v>
      </c>
      <c r="R110" t="e">
        <f>VLOOKUP(L110,招行退!W:AA,3,FALSE)</f>
        <v>#N/A</v>
      </c>
    </row>
    <row r="111" spans="1:18" ht="14.25">
      <c r="A111" s="17">
        <v>42893.771620370368</v>
      </c>
      <c r="B111" s="23">
        <v>84986</v>
      </c>
      <c r="C111" t="s">
        <v>360</v>
      </c>
      <c r="D111" t="s">
        <v>361</v>
      </c>
      <c r="F111" s="15">
        <v>36</v>
      </c>
      <c r="G111" t="s">
        <v>34</v>
      </c>
      <c r="H111" t="s">
        <v>34</v>
      </c>
      <c r="I111" t="s">
        <v>75</v>
      </c>
      <c r="J111" t="s">
        <v>48</v>
      </c>
      <c r="K111" t="s">
        <v>76</v>
      </c>
      <c r="L111" t="s">
        <v>979</v>
      </c>
      <c r="M111" t="s">
        <v>980</v>
      </c>
      <c r="N111">
        <f>VLOOKUP(B111,HIS退!B:F,5,FALSE)</f>
        <v>-36</v>
      </c>
      <c r="O111" t="str">
        <f t="shared" si="2"/>
        <v/>
      </c>
      <c r="P111" s="39">
        <f>VLOOKUP(L111,招行退!W:AA,5,FALSE)</f>
        <v>36</v>
      </c>
      <c r="Q111" t="str">
        <f t="shared" si="3"/>
        <v/>
      </c>
      <c r="R111" t="str">
        <f>VLOOKUP(L111,招行退!W:AA,3,FALSE)</f>
        <v>S</v>
      </c>
    </row>
    <row r="112" spans="1:18" ht="14.25">
      <c r="A112" s="17">
        <v>42893.773784722223</v>
      </c>
      <c r="B112" s="23">
        <v>84999</v>
      </c>
      <c r="D112" t="s">
        <v>981</v>
      </c>
      <c r="F112" s="15">
        <v>800</v>
      </c>
      <c r="G112" t="s">
        <v>34</v>
      </c>
      <c r="H112" t="s">
        <v>34</v>
      </c>
      <c r="I112" t="s">
        <v>77</v>
      </c>
      <c r="J112" t="s">
        <v>74</v>
      </c>
      <c r="K112" t="s">
        <v>76</v>
      </c>
      <c r="L112" t="s">
        <v>982</v>
      </c>
      <c r="M112" t="s">
        <v>983</v>
      </c>
      <c r="N112" t="e">
        <f>VLOOKUP(B112,HIS退!B:F,5,FALSE)</f>
        <v>#N/A</v>
      </c>
      <c r="O112" t="e">
        <f t="shared" si="2"/>
        <v>#N/A</v>
      </c>
      <c r="P112" s="39" t="e">
        <f>VLOOKUP(L112,招行退!W:AA,5,FALSE)</f>
        <v>#N/A</v>
      </c>
      <c r="Q112" t="e">
        <f t="shared" si="3"/>
        <v>#N/A</v>
      </c>
      <c r="R112" t="e">
        <f>VLOOKUP(L112,招行退!W:AA,3,FALSE)</f>
        <v>#N/A</v>
      </c>
    </row>
    <row r="113" spans="1:18" ht="14.25">
      <c r="A113" s="17">
        <v>42893.774050925924</v>
      </c>
      <c r="B113" s="23">
        <v>0</v>
      </c>
      <c r="D113" t="s">
        <v>981</v>
      </c>
      <c r="F113" s="15">
        <v>800</v>
      </c>
      <c r="G113" t="s">
        <v>34</v>
      </c>
      <c r="H113" t="s">
        <v>34</v>
      </c>
      <c r="I113" t="s">
        <v>78</v>
      </c>
      <c r="J113" t="s">
        <v>78</v>
      </c>
      <c r="K113" t="s">
        <v>76</v>
      </c>
      <c r="L113" t="s">
        <v>984</v>
      </c>
      <c r="M113" t="s">
        <v>985</v>
      </c>
      <c r="N113" t="e">
        <f>VLOOKUP(B113,HIS退!B:F,5,FALSE)</f>
        <v>#N/A</v>
      </c>
      <c r="O113" t="e">
        <f t="shared" si="2"/>
        <v>#N/A</v>
      </c>
      <c r="P113" s="39" t="e">
        <f>VLOOKUP(L113,招行退!W:AA,5,FALSE)</f>
        <v>#N/A</v>
      </c>
      <c r="Q113" t="e">
        <f t="shared" si="3"/>
        <v>#N/A</v>
      </c>
      <c r="R113" t="e">
        <f>VLOOKUP(L113,招行退!W:AA,3,FALSE)</f>
        <v>#N/A</v>
      </c>
    </row>
    <row r="114" spans="1:18" ht="14.25">
      <c r="A114" s="17">
        <v>42893.774247685185</v>
      </c>
      <c r="B114" s="23">
        <v>0</v>
      </c>
      <c r="D114" t="s">
        <v>981</v>
      </c>
      <c r="F114" s="15">
        <v>800</v>
      </c>
      <c r="G114" t="s">
        <v>34</v>
      </c>
      <c r="H114" t="s">
        <v>34</v>
      </c>
      <c r="I114" t="s">
        <v>78</v>
      </c>
      <c r="J114" t="s">
        <v>78</v>
      </c>
      <c r="K114" t="s">
        <v>76</v>
      </c>
      <c r="L114" t="s">
        <v>986</v>
      </c>
      <c r="M114" t="s">
        <v>987</v>
      </c>
      <c r="N114" t="e">
        <f>VLOOKUP(B114,HIS退!B:F,5,FALSE)</f>
        <v>#N/A</v>
      </c>
      <c r="O114" t="e">
        <f t="shared" si="2"/>
        <v>#N/A</v>
      </c>
      <c r="P114" s="39" t="e">
        <f>VLOOKUP(L114,招行退!W:AA,5,FALSE)</f>
        <v>#N/A</v>
      </c>
      <c r="Q114" t="e">
        <f t="shared" si="3"/>
        <v>#N/A</v>
      </c>
      <c r="R114" t="e">
        <f>VLOOKUP(L114,招行退!W:AA,3,FALSE)</f>
        <v>#N/A</v>
      </c>
    </row>
    <row r="115" spans="1:18" ht="14.25">
      <c r="A115" s="17">
        <v>42893.778668981482</v>
      </c>
      <c r="B115" s="23">
        <v>85010</v>
      </c>
      <c r="C115" t="s">
        <v>363</v>
      </c>
      <c r="D115" t="s">
        <v>364</v>
      </c>
      <c r="F115" s="15">
        <v>1500</v>
      </c>
      <c r="G115" t="s">
        <v>34</v>
      </c>
      <c r="H115" t="s">
        <v>34</v>
      </c>
      <c r="I115" t="s">
        <v>75</v>
      </c>
      <c r="J115" t="s">
        <v>48</v>
      </c>
      <c r="K115" t="s">
        <v>76</v>
      </c>
      <c r="L115" t="s">
        <v>988</v>
      </c>
      <c r="M115" t="s">
        <v>989</v>
      </c>
      <c r="N115">
        <f>VLOOKUP(B115,HIS退!B:F,5,FALSE)</f>
        <v>-1500</v>
      </c>
      <c r="O115" t="str">
        <f t="shared" si="2"/>
        <v/>
      </c>
      <c r="P115" s="39">
        <f>VLOOKUP(L115,招行退!W:AA,5,FALSE)</f>
        <v>1500</v>
      </c>
      <c r="Q115" t="str">
        <f t="shared" si="3"/>
        <v/>
      </c>
      <c r="R115" t="str">
        <f>VLOOKUP(L115,招行退!W:AA,3,FALSE)</f>
        <v>S</v>
      </c>
    </row>
    <row r="116" spans="1:18" ht="14.25">
      <c r="A116" s="17">
        <v>42893.826342592591</v>
      </c>
      <c r="B116" s="23">
        <v>85128</v>
      </c>
      <c r="C116" t="s">
        <v>366</v>
      </c>
      <c r="D116" t="s">
        <v>367</v>
      </c>
      <c r="F116" s="15">
        <v>7000</v>
      </c>
      <c r="G116" t="s">
        <v>34</v>
      </c>
      <c r="H116" t="s">
        <v>34</v>
      </c>
      <c r="I116" t="s">
        <v>75</v>
      </c>
      <c r="J116" t="s">
        <v>48</v>
      </c>
      <c r="K116" t="s">
        <v>76</v>
      </c>
      <c r="L116" t="s">
        <v>990</v>
      </c>
      <c r="M116" t="s">
        <v>991</v>
      </c>
      <c r="N116">
        <f>VLOOKUP(B116,HIS退!B:F,5,FALSE)</f>
        <v>-7000</v>
      </c>
      <c r="O116" t="str">
        <f t="shared" si="2"/>
        <v/>
      </c>
      <c r="P116" s="39">
        <f>VLOOKUP(L116,招行退!W:AA,5,FALSE)</f>
        <v>7000</v>
      </c>
      <c r="Q116" t="str">
        <f t="shared" si="3"/>
        <v/>
      </c>
      <c r="R116" t="str">
        <f>VLOOKUP(L116,招行退!W:AA,3,FALSE)</f>
        <v>S</v>
      </c>
    </row>
    <row r="117" spans="1:18" ht="14.25">
      <c r="A117" s="17">
        <v>42893.830775462964</v>
      </c>
      <c r="B117" s="23">
        <v>85141</v>
      </c>
      <c r="C117" t="s">
        <v>369</v>
      </c>
      <c r="D117" t="s">
        <v>370</v>
      </c>
      <c r="F117" s="15">
        <v>200</v>
      </c>
      <c r="G117" t="s">
        <v>34</v>
      </c>
      <c r="H117" t="s">
        <v>34</v>
      </c>
      <c r="I117" t="s">
        <v>75</v>
      </c>
      <c r="J117" t="s">
        <v>48</v>
      </c>
      <c r="K117" t="s">
        <v>76</v>
      </c>
      <c r="L117" t="s">
        <v>992</v>
      </c>
      <c r="M117" t="s">
        <v>993</v>
      </c>
      <c r="N117">
        <f>VLOOKUP(B117,HIS退!B:F,5,FALSE)</f>
        <v>-200</v>
      </c>
      <c r="O117" t="str">
        <f t="shared" si="2"/>
        <v/>
      </c>
      <c r="P117" s="39">
        <f>VLOOKUP(L117,招行退!W:AA,5,FALSE)</f>
        <v>200</v>
      </c>
      <c r="Q117" t="str">
        <f t="shared" si="3"/>
        <v/>
      </c>
      <c r="R117" t="str">
        <f>VLOOKUP(L117,招行退!W:AA,3,FALSE)</f>
        <v>B</v>
      </c>
    </row>
    <row r="118" spans="1:18" ht="14.25">
      <c r="A118" s="17">
        <v>42893.844537037039</v>
      </c>
      <c r="B118" s="23">
        <v>85166</v>
      </c>
      <c r="D118" t="s">
        <v>994</v>
      </c>
      <c r="F118" s="15">
        <v>500</v>
      </c>
      <c r="G118" t="s">
        <v>34</v>
      </c>
      <c r="H118" t="s">
        <v>34</v>
      </c>
      <c r="I118" t="s">
        <v>77</v>
      </c>
      <c r="J118" t="s">
        <v>74</v>
      </c>
      <c r="K118" t="s">
        <v>76</v>
      </c>
      <c r="L118" t="s">
        <v>995</v>
      </c>
      <c r="M118" t="s">
        <v>996</v>
      </c>
      <c r="N118" t="e">
        <f>VLOOKUP(B118,HIS退!B:F,5,FALSE)</f>
        <v>#N/A</v>
      </c>
      <c r="O118" t="e">
        <f t="shared" si="2"/>
        <v>#N/A</v>
      </c>
      <c r="P118" s="39" t="e">
        <f>VLOOKUP(L118,招行退!W:AA,5,FALSE)</f>
        <v>#N/A</v>
      </c>
      <c r="Q118" t="e">
        <f t="shared" si="3"/>
        <v>#N/A</v>
      </c>
      <c r="R118" t="e">
        <f>VLOOKUP(L118,招行退!W:AA,3,FALSE)</f>
        <v>#N/A</v>
      </c>
    </row>
    <row r="119" spans="1:18" ht="14.25">
      <c r="A119" s="17">
        <v>42893.880127314813</v>
      </c>
      <c r="B119" s="23">
        <v>85263</v>
      </c>
      <c r="C119" t="s">
        <v>372</v>
      </c>
      <c r="D119" t="s">
        <v>373</v>
      </c>
      <c r="F119" s="15">
        <v>1000</v>
      </c>
      <c r="G119" t="s">
        <v>34</v>
      </c>
      <c r="H119" t="s">
        <v>34</v>
      </c>
      <c r="I119" t="s">
        <v>75</v>
      </c>
      <c r="J119" t="s">
        <v>48</v>
      </c>
      <c r="K119" t="s">
        <v>76</v>
      </c>
      <c r="L119" t="s">
        <v>997</v>
      </c>
      <c r="M119" t="s">
        <v>998</v>
      </c>
      <c r="N119">
        <f>VLOOKUP(B119,HIS退!B:F,5,FALSE)</f>
        <v>-1000</v>
      </c>
      <c r="O119" t="str">
        <f t="shared" si="2"/>
        <v/>
      </c>
      <c r="P119" s="39">
        <f>VLOOKUP(L119,招行退!W:AA,5,FALSE)</f>
        <v>1000</v>
      </c>
      <c r="Q119" t="str">
        <f t="shared" si="3"/>
        <v/>
      </c>
      <c r="R119" t="str">
        <f>VLOOKUP(L119,招行退!W:AA,3,FALSE)</f>
        <v>S</v>
      </c>
    </row>
    <row r="120" spans="1:18" ht="14.25">
      <c r="A120" s="17">
        <v>42893.880810185183</v>
      </c>
      <c r="B120" s="23">
        <v>85265</v>
      </c>
      <c r="C120" t="s">
        <v>375</v>
      </c>
      <c r="D120" t="s">
        <v>373</v>
      </c>
      <c r="F120" s="15">
        <v>7066</v>
      </c>
      <c r="G120" t="s">
        <v>34</v>
      </c>
      <c r="H120" t="s">
        <v>34</v>
      </c>
      <c r="I120" t="s">
        <v>75</v>
      </c>
      <c r="J120" t="s">
        <v>48</v>
      </c>
      <c r="K120" t="s">
        <v>76</v>
      </c>
      <c r="L120" t="s">
        <v>999</v>
      </c>
      <c r="M120" t="s">
        <v>1000</v>
      </c>
      <c r="N120">
        <f>VLOOKUP(B120,HIS退!B:F,5,FALSE)</f>
        <v>-7066</v>
      </c>
      <c r="O120" t="str">
        <f t="shared" si="2"/>
        <v/>
      </c>
      <c r="P120" s="39">
        <f>VLOOKUP(L120,招行退!W:AA,5,FALSE)</f>
        <v>7066</v>
      </c>
      <c r="Q120" t="str">
        <f t="shared" si="3"/>
        <v/>
      </c>
      <c r="R120" t="str">
        <f>VLOOKUP(L120,招行退!W:AA,3,FALSE)</f>
        <v>S</v>
      </c>
    </row>
    <row r="121" spans="1:18" ht="14.25">
      <c r="A121" s="17">
        <v>42894.321053240739</v>
      </c>
      <c r="B121" s="23">
        <v>86123</v>
      </c>
      <c r="C121" t="s">
        <v>376</v>
      </c>
      <c r="D121" t="s">
        <v>377</v>
      </c>
      <c r="F121" s="15">
        <v>500</v>
      </c>
      <c r="G121" t="s">
        <v>34</v>
      </c>
      <c r="H121" t="s">
        <v>34</v>
      </c>
      <c r="I121" t="s">
        <v>75</v>
      </c>
      <c r="J121" t="s">
        <v>48</v>
      </c>
      <c r="K121" t="s">
        <v>76</v>
      </c>
      <c r="L121" t="s">
        <v>1001</v>
      </c>
      <c r="M121" t="s">
        <v>1002</v>
      </c>
      <c r="N121">
        <f>VLOOKUP(B121,HIS退!B:F,5,FALSE)</f>
        <v>-500</v>
      </c>
      <c r="O121" t="str">
        <f t="shared" si="2"/>
        <v/>
      </c>
      <c r="P121" s="39">
        <f>VLOOKUP(L121,招行退!W:AA,5,FALSE)</f>
        <v>500</v>
      </c>
      <c r="Q121" t="str">
        <f t="shared" si="3"/>
        <v/>
      </c>
      <c r="R121" t="str">
        <f>VLOOKUP(L121,招行退!W:AA,3,FALSE)</f>
        <v>S</v>
      </c>
    </row>
    <row r="122" spans="1:18" ht="14.25">
      <c r="A122" s="17">
        <v>42894.352881944447</v>
      </c>
      <c r="B122" s="23">
        <v>87381</v>
      </c>
      <c r="C122" t="s">
        <v>379</v>
      </c>
      <c r="D122" t="s">
        <v>380</v>
      </c>
      <c r="F122" s="15">
        <v>130</v>
      </c>
      <c r="G122" t="s">
        <v>34</v>
      </c>
      <c r="H122" t="s">
        <v>34</v>
      </c>
      <c r="I122" t="s">
        <v>75</v>
      </c>
      <c r="J122" t="s">
        <v>48</v>
      </c>
      <c r="K122" t="s">
        <v>76</v>
      </c>
      <c r="L122" t="s">
        <v>1003</v>
      </c>
      <c r="M122" t="s">
        <v>1004</v>
      </c>
      <c r="N122">
        <f>VLOOKUP(B122,HIS退!B:F,5,FALSE)</f>
        <v>-130</v>
      </c>
      <c r="O122" t="str">
        <f t="shared" si="2"/>
        <v/>
      </c>
      <c r="P122" s="39">
        <f>VLOOKUP(L122,招行退!W:AA,5,FALSE)</f>
        <v>130</v>
      </c>
      <c r="Q122" t="str">
        <f t="shared" si="3"/>
        <v/>
      </c>
      <c r="R122" t="str">
        <f>VLOOKUP(L122,招行退!W:AA,3,FALSE)</f>
        <v>S</v>
      </c>
    </row>
    <row r="123" spans="1:18" ht="14.25">
      <c r="A123" s="17">
        <v>42894.357210648152</v>
      </c>
      <c r="B123" s="23">
        <v>87681</v>
      </c>
      <c r="C123" t="s">
        <v>382</v>
      </c>
      <c r="D123" t="s">
        <v>383</v>
      </c>
      <c r="F123" s="15">
        <v>34</v>
      </c>
      <c r="G123" t="s">
        <v>34</v>
      </c>
      <c r="H123" t="s">
        <v>34</v>
      </c>
      <c r="I123" t="s">
        <v>75</v>
      </c>
      <c r="J123" t="s">
        <v>48</v>
      </c>
      <c r="K123" t="s">
        <v>76</v>
      </c>
      <c r="L123" t="s">
        <v>1005</v>
      </c>
      <c r="M123" t="s">
        <v>1006</v>
      </c>
      <c r="N123">
        <f>VLOOKUP(B123,HIS退!B:F,5,FALSE)</f>
        <v>-34</v>
      </c>
      <c r="O123" t="str">
        <f t="shared" si="2"/>
        <v/>
      </c>
      <c r="P123" s="39">
        <f>VLOOKUP(L123,招行退!W:AA,5,FALSE)</f>
        <v>34</v>
      </c>
      <c r="Q123" t="str">
        <f t="shared" si="3"/>
        <v/>
      </c>
      <c r="R123" t="str">
        <f>VLOOKUP(L123,招行退!W:AA,3,FALSE)</f>
        <v>S</v>
      </c>
    </row>
    <row r="124" spans="1:18" ht="14.25">
      <c r="A124" s="17">
        <v>42894.373900462961</v>
      </c>
      <c r="B124" s="23">
        <v>88959</v>
      </c>
      <c r="D124" t="s">
        <v>957</v>
      </c>
      <c r="F124" s="15">
        <v>2000</v>
      </c>
      <c r="G124" t="s">
        <v>34</v>
      </c>
      <c r="H124" t="s">
        <v>34</v>
      </c>
      <c r="I124" t="s">
        <v>77</v>
      </c>
      <c r="J124" t="s">
        <v>74</v>
      </c>
      <c r="K124" t="s">
        <v>76</v>
      </c>
      <c r="L124" t="s">
        <v>1007</v>
      </c>
      <c r="M124" t="s">
        <v>1008</v>
      </c>
      <c r="N124" t="e">
        <f>VLOOKUP(B124,HIS退!B:F,5,FALSE)</f>
        <v>#N/A</v>
      </c>
      <c r="O124" t="e">
        <f t="shared" si="2"/>
        <v>#N/A</v>
      </c>
      <c r="P124" s="39" t="e">
        <f>VLOOKUP(L124,招行退!W:AA,5,FALSE)</f>
        <v>#N/A</v>
      </c>
      <c r="Q124" t="e">
        <f t="shared" si="3"/>
        <v>#N/A</v>
      </c>
      <c r="R124" t="e">
        <f>VLOOKUP(L124,招行退!W:AA,3,FALSE)</f>
        <v>#N/A</v>
      </c>
    </row>
    <row r="125" spans="1:18" ht="14.25">
      <c r="A125" s="17">
        <v>42894.376944444448</v>
      </c>
      <c r="B125" s="23">
        <v>89215</v>
      </c>
      <c r="C125" t="s">
        <v>385</v>
      </c>
      <c r="D125" t="s">
        <v>386</v>
      </c>
      <c r="F125" s="15">
        <v>300</v>
      </c>
      <c r="G125" t="s">
        <v>34</v>
      </c>
      <c r="H125" t="s">
        <v>34</v>
      </c>
      <c r="I125" t="s">
        <v>75</v>
      </c>
      <c r="J125" t="s">
        <v>48</v>
      </c>
      <c r="K125" t="s">
        <v>76</v>
      </c>
      <c r="L125" t="s">
        <v>1009</v>
      </c>
      <c r="M125" t="s">
        <v>1010</v>
      </c>
      <c r="N125">
        <f>VLOOKUP(B125,HIS退!B:F,5,FALSE)</f>
        <v>-300</v>
      </c>
      <c r="O125" t="str">
        <f t="shared" si="2"/>
        <v/>
      </c>
      <c r="P125" s="39">
        <f>VLOOKUP(L125,招行退!W:AA,5,FALSE)</f>
        <v>300</v>
      </c>
      <c r="Q125" t="str">
        <f t="shared" si="3"/>
        <v/>
      </c>
      <c r="R125" t="str">
        <f>VLOOKUP(L125,招行退!W:AA,3,FALSE)</f>
        <v>S</v>
      </c>
    </row>
    <row r="126" spans="1:18" ht="14.25">
      <c r="A126" s="17">
        <v>42894.384166666663</v>
      </c>
      <c r="B126" s="23">
        <v>89765</v>
      </c>
      <c r="C126" t="s">
        <v>388</v>
      </c>
      <c r="D126" t="s">
        <v>389</v>
      </c>
      <c r="F126" s="15">
        <v>500</v>
      </c>
      <c r="G126" t="s">
        <v>34</v>
      </c>
      <c r="H126" t="s">
        <v>34</v>
      </c>
      <c r="I126" t="s">
        <v>75</v>
      </c>
      <c r="J126" t="s">
        <v>48</v>
      </c>
      <c r="K126" t="s">
        <v>76</v>
      </c>
      <c r="L126" t="s">
        <v>1011</v>
      </c>
      <c r="M126" t="s">
        <v>1012</v>
      </c>
      <c r="N126">
        <f>VLOOKUP(B126,HIS退!B:F,5,FALSE)</f>
        <v>-500</v>
      </c>
      <c r="O126" t="str">
        <f t="shared" si="2"/>
        <v/>
      </c>
      <c r="P126" s="39">
        <f>VLOOKUP(L126,招行退!W:AA,5,FALSE)</f>
        <v>500</v>
      </c>
      <c r="Q126" t="str">
        <f t="shared" si="3"/>
        <v/>
      </c>
      <c r="R126" t="str">
        <f>VLOOKUP(L126,招行退!W:AA,3,FALSE)</f>
        <v>S</v>
      </c>
    </row>
    <row r="127" spans="1:18" ht="14.25">
      <c r="A127" s="17">
        <v>42894.399317129632</v>
      </c>
      <c r="B127" s="23">
        <v>90948</v>
      </c>
      <c r="C127" t="s">
        <v>1013</v>
      </c>
      <c r="D127" t="s">
        <v>1014</v>
      </c>
      <c r="F127" s="15">
        <v>20</v>
      </c>
      <c r="G127" t="s">
        <v>34</v>
      </c>
      <c r="H127" t="s">
        <v>34</v>
      </c>
      <c r="I127" t="s">
        <v>77</v>
      </c>
      <c r="J127" t="s">
        <v>74</v>
      </c>
      <c r="K127" t="s">
        <v>76</v>
      </c>
      <c r="L127" t="s">
        <v>1015</v>
      </c>
      <c r="M127" t="s">
        <v>1016</v>
      </c>
      <c r="N127" t="e">
        <f>VLOOKUP(B127,HIS退!B:F,5,FALSE)</f>
        <v>#N/A</v>
      </c>
      <c r="O127" t="e">
        <f t="shared" si="2"/>
        <v>#N/A</v>
      </c>
      <c r="P127" s="39">
        <f>VLOOKUP(L127,招行退!W:AA,5,FALSE)</f>
        <v>20</v>
      </c>
      <c r="Q127" t="str">
        <f t="shared" si="3"/>
        <v/>
      </c>
      <c r="R127" t="str">
        <f>VLOOKUP(L127,招行退!W:AA,3,FALSE)</f>
        <v>B</v>
      </c>
    </row>
    <row r="128" spans="1:18" ht="14.25">
      <c r="A128" s="17">
        <v>42894.399988425925</v>
      </c>
      <c r="B128" s="23">
        <v>91014</v>
      </c>
      <c r="C128" t="s">
        <v>1017</v>
      </c>
      <c r="D128" t="s">
        <v>1014</v>
      </c>
      <c r="F128" s="15">
        <v>14</v>
      </c>
      <c r="G128" t="s">
        <v>34</v>
      </c>
      <c r="H128" t="s">
        <v>34</v>
      </c>
      <c r="I128" t="s">
        <v>77</v>
      </c>
      <c r="J128" t="s">
        <v>74</v>
      </c>
      <c r="K128" t="s">
        <v>76</v>
      </c>
      <c r="L128" t="s">
        <v>1018</v>
      </c>
      <c r="M128" t="s">
        <v>1019</v>
      </c>
      <c r="N128" t="e">
        <f>VLOOKUP(B128,HIS退!B:F,5,FALSE)</f>
        <v>#N/A</v>
      </c>
      <c r="O128" t="e">
        <f t="shared" si="2"/>
        <v>#N/A</v>
      </c>
      <c r="P128" s="39">
        <f>VLOOKUP(L128,招行退!W:AA,5,FALSE)</f>
        <v>14</v>
      </c>
      <c r="Q128" t="str">
        <f t="shared" si="3"/>
        <v/>
      </c>
      <c r="R128" t="str">
        <f>VLOOKUP(L128,招行退!W:AA,3,FALSE)</f>
        <v>B</v>
      </c>
    </row>
    <row r="129" spans="1:18" ht="14.25">
      <c r="A129" s="17">
        <v>42894.420868055553</v>
      </c>
      <c r="B129" s="23">
        <v>92636</v>
      </c>
      <c r="D129" t="s">
        <v>1020</v>
      </c>
      <c r="F129" s="15">
        <v>2000</v>
      </c>
      <c r="G129" t="s">
        <v>34</v>
      </c>
      <c r="H129" t="s">
        <v>34</v>
      </c>
      <c r="I129" t="s">
        <v>77</v>
      </c>
      <c r="J129" t="s">
        <v>74</v>
      </c>
      <c r="K129" t="s">
        <v>76</v>
      </c>
      <c r="L129" t="s">
        <v>1021</v>
      </c>
      <c r="M129" t="s">
        <v>1022</v>
      </c>
      <c r="N129" t="e">
        <f>VLOOKUP(B129,HIS退!B:F,5,FALSE)</f>
        <v>#N/A</v>
      </c>
      <c r="O129" t="e">
        <f t="shared" si="2"/>
        <v>#N/A</v>
      </c>
      <c r="P129" s="39" t="e">
        <f>VLOOKUP(L129,招行退!W:AA,5,FALSE)</f>
        <v>#N/A</v>
      </c>
      <c r="Q129" t="e">
        <f t="shared" si="3"/>
        <v>#N/A</v>
      </c>
      <c r="R129" t="e">
        <f>VLOOKUP(L129,招行退!W:AA,3,FALSE)</f>
        <v>#N/A</v>
      </c>
    </row>
    <row r="130" spans="1:18" ht="14.25">
      <c r="A130" s="17">
        <v>42894.421979166669</v>
      </c>
      <c r="B130" s="23">
        <v>92714</v>
      </c>
      <c r="C130" t="s">
        <v>391</v>
      </c>
      <c r="D130" t="s">
        <v>392</v>
      </c>
      <c r="F130" s="15">
        <v>130</v>
      </c>
      <c r="G130" t="s">
        <v>34</v>
      </c>
      <c r="H130" t="s">
        <v>34</v>
      </c>
      <c r="I130" t="s">
        <v>75</v>
      </c>
      <c r="J130" t="s">
        <v>48</v>
      </c>
      <c r="K130" t="s">
        <v>76</v>
      </c>
      <c r="L130" t="s">
        <v>1023</v>
      </c>
      <c r="M130" t="s">
        <v>1024</v>
      </c>
      <c r="N130">
        <f>VLOOKUP(B130,HIS退!B:F,5,FALSE)</f>
        <v>-130</v>
      </c>
      <c r="O130" t="str">
        <f t="shared" si="2"/>
        <v/>
      </c>
      <c r="P130" s="39">
        <f>VLOOKUP(L130,招行退!W:AA,5,FALSE)</f>
        <v>130</v>
      </c>
      <c r="Q130" t="str">
        <f t="shared" si="3"/>
        <v/>
      </c>
      <c r="R130" t="str">
        <f>VLOOKUP(L130,招行退!W:AA,3,FALSE)</f>
        <v>S</v>
      </c>
    </row>
    <row r="131" spans="1:18" ht="14.25">
      <c r="A131" s="17">
        <v>42894.425995370373</v>
      </c>
      <c r="B131" s="23">
        <v>93014</v>
      </c>
      <c r="C131" t="s">
        <v>394</v>
      </c>
      <c r="D131" t="s">
        <v>395</v>
      </c>
      <c r="F131" s="15">
        <v>500</v>
      </c>
      <c r="G131" t="s">
        <v>34</v>
      </c>
      <c r="H131" t="s">
        <v>34</v>
      </c>
      <c r="I131" t="s">
        <v>75</v>
      </c>
      <c r="J131" t="s">
        <v>48</v>
      </c>
      <c r="K131" t="s">
        <v>76</v>
      </c>
      <c r="L131" t="s">
        <v>1025</v>
      </c>
      <c r="M131" t="s">
        <v>1026</v>
      </c>
      <c r="N131">
        <f>VLOOKUP(B131,HIS退!B:F,5,FALSE)</f>
        <v>-500</v>
      </c>
      <c r="O131" t="str">
        <f t="shared" ref="O131:O194" si="4">IF(F131=N131*-1,"",1)</f>
        <v/>
      </c>
      <c r="P131" s="39">
        <f>VLOOKUP(L131,招行退!W:AA,5,FALSE)</f>
        <v>500</v>
      </c>
      <c r="Q131" t="str">
        <f t="shared" ref="Q131:Q194" si="5">IF(F131=P131,"",1)</f>
        <v/>
      </c>
      <c r="R131" t="str">
        <f>VLOOKUP(L131,招行退!W:AA,3,FALSE)</f>
        <v>S</v>
      </c>
    </row>
    <row r="132" spans="1:18" ht="14.25">
      <c r="A132" s="17">
        <v>42894.429560185185</v>
      </c>
      <c r="B132" s="23">
        <v>93325</v>
      </c>
      <c r="C132" t="s">
        <v>397</v>
      </c>
      <c r="D132" t="s">
        <v>398</v>
      </c>
      <c r="F132" s="15">
        <v>159</v>
      </c>
      <c r="G132" t="s">
        <v>56</v>
      </c>
      <c r="H132" t="s">
        <v>34</v>
      </c>
      <c r="I132" t="s">
        <v>75</v>
      </c>
      <c r="J132" t="s">
        <v>48</v>
      </c>
      <c r="K132" t="s">
        <v>76</v>
      </c>
      <c r="L132" t="s">
        <v>1027</v>
      </c>
      <c r="M132" t="s">
        <v>1028</v>
      </c>
      <c r="N132">
        <f>VLOOKUP(B132,HIS退!B:F,5,FALSE)</f>
        <v>-159</v>
      </c>
      <c r="O132" t="str">
        <f t="shared" si="4"/>
        <v/>
      </c>
      <c r="P132" s="39">
        <f>VLOOKUP(L132,招行退!W:AA,5,FALSE)</f>
        <v>159</v>
      </c>
      <c r="Q132" t="str">
        <f t="shared" si="5"/>
        <v/>
      </c>
      <c r="R132" t="str">
        <f>VLOOKUP(L132,招行退!W:AA,3,FALSE)</f>
        <v>S</v>
      </c>
    </row>
    <row r="133" spans="1:18" ht="14.25">
      <c r="A133" s="17">
        <v>42894.435069444444</v>
      </c>
      <c r="B133" s="23">
        <v>93755</v>
      </c>
      <c r="C133" t="s">
        <v>400</v>
      </c>
      <c r="D133" t="s">
        <v>401</v>
      </c>
      <c r="F133" s="15">
        <v>1900</v>
      </c>
      <c r="G133" t="s">
        <v>34</v>
      </c>
      <c r="H133" t="s">
        <v>34</v>
      </c>
      <c r="I133" t="s">
        <v>75</v>
      </c>
      <c r="J133" t="s">
        <v>48</v>
      </c>
      <c r="K133" t="s">
        <v>76</v>
      </c>
      <c r="L133" t="s">
        <v>1029</v>
      </c>
      <c r="M133" t="s">
        <v>1030</v>
      </c>
      <c r="N133">
        <f>VLOOKUP(B133,HIS退!B:F,5,FALSE)</f>
        <v>-1900</v>
      </c>
      <c r="O133" t="str">
        <f t="shared" si="4"/>
        <v/>
      </c>
      <c r="P133" s="39">
        <f>VLOOKUP(L133,招行退!W:AA,5,FALSE)</f>
        <v>1900</v>
      </c>
      <c r="Q133" t="str">
        <f t="shared" si="5"/>
        <v/>
      </c>
      <c r="R133" t="str">
        <f>VLOOKUP(L133,招行退!W:AA,3,FALSE)</f>
        <v>S</v>
      </c>
    </row>
    <row r="134" spans="1:18" ht="14.25">
      <c r="A134" s="17">
        <v>42894.450243055559</v>
      </c>
      <c r="B134" s="23">
        <v>94865</v>
      </c>
      <c r="C134" t="s">
        <v>403</v>
      </c>
      <c r="D134" t="s">
        <v>404</v>
      </c>
      <c r="F134" s="15">
        <v>1244</v>
      </c>
      <c r="G134" t="s">
        <v>34</v>
      </c>
      <c r="H134" t="s">
        <v>34</v>
      </c>
      <c r="I134" t="s">
        <v>75</v>
      </c>
      <c r="J134" t="s">
        <v>48</v>
      </c>
      <c r="K134" t="s">
        <v>76</v>
      </c>
      <c r="L134" t="s">
        <v>1031</v>
      </c>
      <c r="M134" t="s">
        <v>1032</v>
      </c>
      <c r="N134">
        <f>VLOOKUP(B134,HIS退!B:F,5,FALSE)</f>
        <v>-1244</v>
      </c>
      <c r="O134" t="str">
        <f t="shared" si="4"/>
        <v/>
      </c>
      <c r="P134" s="39">
        <f>VLOOKUP(L134,招行退!W:AA,5,FALSE)</f>
        <v>1244</v>
      </c>
      <c r="Q134" t="str">
        <f t="shared" si="5"/>
        <v/>
      </c>
      <c r="R134" t="str">
        <f>VLOOKUP(L134,招行退!W:AA,3,FALSE)</f>
        <v>S</v>
      </c>
    </row>
    <row r="135" spans="1:18" ht="14.25">
      <c r="A135" s="17">
        <v>42894.455150462964</v>
      </c>
      <c r="B135" s="23">
        <v>95185</v>
      </c>
      <c r="C135" t="s">
        <v>406</v>
      </c>
      <c r="D135" t="s">
        <v>407</v>
      </c>
      <c r="F135" s="15">
        <v>86</v>
      </c>
      <c r="G135" t="s">
        <v>34</v>
      </c>
      <c r="H135" t="s">
        <v>34</v>
      </c>
      <c r="I135" t="s">
        <v>75</v>
      </c>
      <c r="J135" t="s">
        <v>48</v>
      </c>
      <c r="K135" t="s">
        <v>76</v>
      </c>
      <c r="L135" t="s">
        <v>1033</v>
      </c>
      <c r="M135" t="s">
        <v>1034</v>
      </c>
      <c r="N135">
        <f>VLOOKUP(B135,HIS退!B:F,5,FALSE)</f>
        <v>-86</v>
      </c>
      <c r="O135" t="str">
        <f t="shared" si="4"/>
        <v/>
      </c>
      <c r="P135" s="39">
        <f>VLOOKUP(L135,招行退!W:AA,5,FALSE)</f>
        <v>86</v>
      </c>
      <c r="Q135" t="str">
        <f t="shared" si="5"/>
        <v/>
      </c>
      <c r="R135" t="str">
        <f>VLOOKUP(L135,招行退!W:AA,3,FALSE)</f>
        <v>S</v>
      </c>
    </row>
    <row r="136" spans="1:18" ht="14.25">
      <c r="A136" s="17">
        <v>42894.458298611113</v>
      </c>
      <c r="B136" s="23">
        <v>95406</v>
      </c>
      <c r="C136" t="s">
        <v>409</v>
      </c>
      <c r="D136" t="s">
        <v>410</v>
      </c>
      <c r="F136" s="15">
        <v>500</v>
      </c>
      <c r="G136" t="s">
        <v>34</v>
      </c>
      <c r="H136" t="s">
        <v>34</v>
      </c>
      <c r="I136" t="s">
        <v>75</v>
      </c>
      <c r="J136" t="s">
        <v>48</v>
      </c>
      <c r="K136" t="s">
        <v>76</v>
      </c>
      <c r="L136" t="s">
        <v>1035</v>
      </c>
      <c r="M136" t="s">
        <v>1036</v>
      </c>
      <c r="N136">
        <f>VLOOKUP(B136,HIS退!B:F,5,FALSE)</f>
        <v>-500</v>
      </c>
      <c r="O136" t="str">
        <f t="shared" si="4"/>
        <v/>
      </c>
      <c r="P136" s="39">
        <f>VLOOKUP(L136,招行退!W:AA,5,FALSE)</f>
        <v>500</v>
      </c>
      <c r="Q136" t="str">
        <f t="shared" si="5"/>
        <v/>
      </c>
      <c r="R136" t="str">
        <f>VLOOKUP(L136,招行退!W:AA,3,FALSE)</f>
        <v>S</v>
      </c>
    </row>
    <row r="137" spans="1:18" ht="14.25">
      <c r="A137" s="17">
        <v>42894.460289351853</v>
      </c>
      <c r="B137" s="23">
        <v>95549</v>
      </c>
      <c r="C137" t="s">
        <v>412</v>
      </c>
      <c r="D137" t="s">
        <v>413</v>
      </c>
      <c r="F137" s="15">
        <v>9000</v>
      </c>
      <c r="G137" t="s">
        <v>34</v>
      </c>
      <c r="H137" t="s">
        <v>34</v>
      </c>
      <c r="I137" t="s">
        <v>75</v>
      </c>
      <c r="J137" t="s">
        <v>48</v>
      </c>
      <c r="K137" t="s">
        <v>76</v>
      </c>
      <c r="L137" t="s">
        <v>1037</v>
      </c>
      <c r="M137" t="s">
        <v>1038</v>
      </c>
      <c r="N137">
        <f>VLOOKUP(B137,HIS退!B:F,5,FALSE)</f>
        <v>-9000</v>
      </c>
      <c r="O137" t="str">
        <f t="shared" si="4"/>
        <v/>
      </c>
      <c r="P137" s="39">
        <f>VLOOKUP(L137,招行退!W:AA,5,FALSE)</f>
        <v>9000</v>
      </c>
      <c r="Q137" t="str">
        <f t="shared" si="5"/>
        <v/>
      </c>
      <c r="R137" t="str">
        <f>VLOOKUP(L137,招行退!W:AA,3,FALSE)</f>
        <v>S</v>
      </c>
    </row>
    <row r="138" spans="1:18" ht="14.25">
      <c r="A138" s="17">
        <v>42894.460902777777</v>
      </c>
      <c r="B138" s="23">
        <v>95590</v>
      </c>
      <c r="C138" t="s">
        <v>415</v>
      </c>
      <c r="D138" t="s">
        <v>416</v>
      </c>
      <c r="F138" s="15">
        <v>84</v>
      </c>
      <c r="G138" t="s">
        <v>34</v>
      </c>
      <c r="H138" t="s">
        <v>34</v>
      </c>
      <c r="I138" t="s">
        <v>75</v>
      </c>
      <c r="J138" t="s">
        <v>48</v>
      </c>
      <c r="K138" t="s">
        <v>76</v>
      </c>
      <c r="L138" t="s">
        <v>1039</v>
      </c>
      <c r="M138" t="s">
        <v>1040</v>
      </c>
      <c r="N138">
        <f>VLOOKUP(B138,HIS退!B:F,5,FALSE)</f>
        <v>-84</v>
      </c>
      <c r="O138" t="str">
        <f t="shared" si="4"/>
        <v/>
      </c>
      <c r="P138" s="39">
        <f>VLOOKUP(L138,招行退!W:AA,5,FALSE)</f>
        <v>84</v>
      </c>
      <c r="Q138" t="str">
        <f t="shared" si="5"/>
        <v/>
      </c>
      <c r="R138" t="str">
        <f>VLOOKUP(L138,招行退!W:AA,3,FALSE)</f>
        <v>S</v>
      </c>
    </row>
    <row r="139" spans="1:18" ht="14.25">
      <c r="A139" s="17">
        <v>42894.475960648146</v>
      </c>
      <c r="B139" s="23">
        <v>96559</v>
      </c>
      <c r="C139" t="s">
        <v>418</v>
      </c>
      <c r="D139" t="s">
        <v>419</v>
      </c>
      <c r="F139" s="15">
        <v>500</v>
      </c>
      <c r="G139" t="s">
        <v>34</v>
      </c>
      <c r="H139" t="s">
        <v>34</v>
      </c>
      <c r="I139" t="s">
        <v>75</v>
      </c>
      <c r="J139" t="s">
        <v>48</v>
      </c>
      <c r="K139" t="s">
        <v>76</v>
      </c>
      <c r="L139" t="s">
        <v>1041</v>
      </c>
      <c r="M139" t="s">
        <v>1042</v>
      </c>
      <c r="N139">
        <f>VLOOKUP(B139,HIS退!B:F,5,FALSE)</f>
        <v>-500</v>
      </c>
      <c r="O139" t="str">
        <f t="shared" si="4"/>
        <v/>
      </c>
      <c r="P139" s="39">
        <f>VLOOKUP(L139,招行退!W:AA,5,FALSE)</f>
        <v>500</v>
      </c>
      <c r="Q139" t="str">
        <f t="shared" si="5"/>
        <v/>
      </c>
      <c r="R139" t="str">
        <f>VLOOKUP(L139,招行退!W:AA,3,FALSE)</f>
        <v>S</v>
      </c>
    </row>
    <row r="140" spans="1:18" ht="14.25">
      <c r="A140" s="17">
        <v>42894.480520833335</v>
      </c>
      <c r="B140" s="23">
        <v>96846</v>
      </c>
      <c r="C140" t="s">
        <v>421</v>
      </c>
      <c r="D140" t="s">
        <v>422</v>
      </c>
      <c r="F140" s="15">
        <v>500</v>
      </c>
      <c r="G140" t="s">
        <v>34</v>
      </c>
      <c r="H140" t="s">
        <v>34</v>
      </c>
      <c r="I140" t="s">
        <v>75</v>
      </c>
      <c r="J140" t="s">
        <v>48</v>
      </c>
      <c r="K140" t="s">
        <v>76</v>
      </c>
      <c r="L140" t="s">
        <v>1043</v>
      </c>
      <c r="M140" t="s">
        <v>1044</v>
      </c>
      <c r="N140">
        <f>VLOOKUP(B140,HIS退!B:F,5,FALSE)</f>
        <v>-500</v>
      </c>
      <c r="O140" t="str">
        <f t="shared" si="4"/>
        <v/>
      </c>
      <c r="P140" s="39">
        <f>VLOOKUP(L140,招行退!W:AA,5,FALSE)</f>
        <v>500</v>
      </c>
      <c r="Q140" t="str">
        <f t="shared" si="5"/>
        <v/>
      </c>
      <c r="R140" t="str">
        <f>VLOOKUP(L140,招行退!W:AA,3,FALSE)</f>
        <v>B</v>
      </c>
    </row>
    <row r="141" spans="1:18" ht="14.25">
      <c r="A141" s="17">
        <v>42894.489131944443</v>
      </c>
      <c r="B141" s="23">
        <v>97285</v>
      </c>
      <c r="C141" t="s">
        <v>424</v>
      </c>
      <c r="D141" t="s">
        <v>425</v>
      </c>
      <c r="F141" s="15">
        <v>278</v>
      </c>
      <c r="G141" t="s">
        <v>34</v>
      </c>
      <c r="H141" t="s">
        <v>34</v>
      </c>
      <c r="I141" t="s">
        <v>75</v>
      </c>
      <c r="J141" t="s">
        <v>48</v>
      </c>
      <c r="K141" t="s">
        <v>76</v>
      </c>
      <c r="L141" t="s">
        <v>1045</v>
      </c>
      <c r="M141" t="s">
        <v>1046</v>
      </c>
      <c r="N141">
        <f>VLOOKUP(B141,HIS退!B:F,5,FALSE)</f>
        <v>-278</v>
      </c>
      <c r="O141" t="str">
        <f t="shared" si="4"/>
        <v/>
      </c>
      <c r="P141" s="39">
        <f>VLOOKUP(L141,招行退!W:AA,5,FALSE)</f>
        <v>278</v>
      </c>
      <c r="Q141" t="str">
        <f t="shared" si="5"/>
        <v/>
      </c>
      <c r="R141" t="str">
        <f>VLOOKUP(L141,招行退!W:AA,3,FALSE)</f>
        <v>S</v>
      </c>
    </row>
    <row r="142" spans="1:18" ht="14.25">
      <c r="A142" s="17">
        <v>42894.497071759259</v>
      </c>
      <c r="B142" s="23">
        <v>97627</v>
      </c>
      <c r="C142" t="s">
        <v>427</v>
      </c>
      <c r="D142" t="s">
        <v>428</v>
      </c>
      <c r="F142" s="15">
        <v>34</v>
      </c>
      <c r="G142" t="s">
        <v>34</v>
      </c>
      <c r="H142" t="s">
        <v>34</v>
      </c>
      <c r="I142" t="s">
        <v>75</v>
      </c>
      <c r="J142" t="s">
        <v>48</v>
      </c>
      <c r="K142" t="s">
        <v>76</v>
      </c>
      <c r="L142" t="s">
        <v>1047</v>
      </c>
      <c r="M142" t="s">
        <v>1048</v>
      </c>
      <c r="N142">
        <f>VLOOKUP(B142,HIS退!B:F,5,FALSE)</f>
        <v>-34</v>
      </c>
      <c r="O142" t="str">
        <f t="shared" si="4"/>
        <v/>
      </c>
      <c r="P142" s="39">
        <f>VLOOKUP(L142,招行退!W:AA,5,FALSE)</f>
        <v>34</v>
      </c>
      <c r="Q142" t="str">
        <f t="shared" si="5"/>
        <v/>
      </c>
      <c r="R142" t="str">
        <f>VLOOKUP(L142,招行退!W:AA,3,FALSE)</f>
        <v>S</v>
      </c>
    </row>
    <row r="143" spans="1:18" ht="14.25">
      <c r="A143" s="17">
        <v>42894.498622685183</v>
      </c>
      <c r="B143" s="23">
        <v>97699</v>
      </c>
      <c r="D143" t="s">
        <v>1049</v>
      </c>
      <c r="F143" s="15">
        <v>857</v>
      </c>
      <c r="G143" t="s">
        <v>34</v>
      </c>
      <c r="H143" t="s">
        <v>34</v>
      </c>
      <c r="I143" t="s">
        <v>77</v>
      </c>
      <c r="J143" t="s">
        <v>74</v>
      </c>
      <c r="K143" t="s">
        <v>76</v>
      </c>
      <c r="L143" t="s">
        <v>1050</v>
      </c>
      <c r="M143" t="s">
        <v>1051</v>
      </c>
      <c r="N143" t="e">
        <f>VLOOKUP(B143,HIS退!B:F,5,FALSE)</f>
        <v>#N/A</v>
      </c>
      <c r="O143" t="e">
        <f t="shared" si="4"/>
        <v>#N/A</v>
      </c>
      <c r="P143" s="39" t="e">
        <f>VLOOKUP(L143,招行退!W:AA,5,FALSE)</f>
        <v>#N/A</v>
      </c>
      <c r="Q143" t="e">
        <f t="shared" si="5"/>
        <v>#N/A</v>
      </c>
      <c r="R143" t="e">
        <f>VLOOKUP(L143,招行退!W:AA,3,FALSE)</f>
        <v>#N/A</v>
      </c>
    </row>
    <row r="144" spans="1:18" ht="14.25">
      <c r="A144" s="17">
        <v>42894.527175925927</v>
      </c>
      <c r="B144" s="23">
        <v>98268</v>
      </c>
      <c r="C144" t="s">
        <v>430</v>
      </c>
      <c r="D144" t="s">
        <v>431</v>
      </c>
      <c r="F144" s="15">
        <v>500</v>
      </c>
      <c r="G144" t="s">
        <v>34</v>
      </c>
      <c r="H144" t="s">
        <v>34</v>
      </c>
      <c r="I144" t="s">
        <v>75</v>
      </c>
      <c r="J144" t="s">
        <v>48</v>
      </c>
      <c r="K144" t="s">
        <v>76</v>
      </c>
      <c r="L144" t="s">
        <v>1052</v>
      </c>
      <c r="M144" t="s">
        <v>1053</v>
      </c>
      <c r="N144">
        <f>VLOOKUP(B144,HIS退!B:F,5,FALSE)</f>
        <v>-500</v>
      </c>
      <c r="O144" t="str">
        <f t="shared" si="4"/>
        <v/>
      </c>
      <c r="P144" s="39">
        <f>VLOOKUP(L144,招行退!W:AA,5,FALSE)</f>
        <v>500</v>
      </c>
      <c r="Q144" t="str">
        <f t="shared" si="5"/>
        <v/>
      </c>
      <c r="R144" t="str">
        <f>VLOOKUP(L144,招行退!W:AA,3,FALSE)</f>
        <v>S</v>
      </c>
    </row>
    <row r="145" spans="1:18" ht="14.25">
      <c r="A145" s="17">
        <v>42894.547812500001</v>
      </c>
      <c r="B145" s="23">
        <v>98432</v>
      </c>
      <c r="C145" t="s">
        <v>433</v>
      </c>
      <c r="D145" t="s">
        <v>434</v>
      </c>
      <c r="F145" s="15">
        <v>1094</v>
      </c>
      <c r="G145" t="s">
        <v>34</v>
      </c>
      <c r="H145" t="s">
        <v>34</v>
      </c>
      <c r="I145" t="s">
        <v>75</v>
      </c>
      <c r="J145" t="s">
        <v>48</v>
      </c>
      <c r="K145" t="s">
        <v>76</v>
      </c>
      <c r="L145" t="s">
        <v>1054</v>
      </c>
      <c r="M145" t="s">
        <v>1055</v>
      </c>
      <c r="N145">
        <f>VLOOKUP(B145,HIS退!B:F,5,FALSE)</f>
        <v>-1094</v>
      </c>
      <c r="O145" t="str">
        <f t="shared" si="4"/>
        <v/>
      </c>
      <c r="P145" s="39">
        <f>VLOOKUP(L145,招行退!W:AA,5,FALSE)</f>
        <v>1094</v>
      </c>
      <c r="Q145" t="str">
        <f t="shared" si="5"/>
        <v/>
      </c>
      <c r="R145" t="str">
        <f>VLOOKUP(L145,招行退!W:AA,3,FALSE)</f>
        <v>S</v>
      </c>
    </row>
    <row r="146" spans="1:18" ht="14.25">
      <c r="A146" s="17">
        <v>42894.562997685185</v>
      </c>
      <c r="B146" s="23">
        <v>98550</v>
      </c>
      <c r="C146" t="s">
        <v>436</v>
      </c>
      <c r="D146" t="s">
        <v>437</v>
      </c>
      <c r="F146" s="15">
        <v>64</v>
      </c>
      <c r="G146" t="s">
        <v>34</v>
      </c>
      <c r="H146" t="s">
        <v>34</v>
      </c>
      <c r="I146" t="s">
        <v>75</v>
      </c>
      <c r="J146" t="s">
        <v>48</v>
      </c>
      <c r="K146" t="s">
        <v>76</v>
      </c>
      <c r="L146" t="s">
        <v>1056</v>
      </c>
      <c r="M146" t="s">
        <v>1057</v>
      </c>
      <c r="N146">
        <f>VLOOKUP(B146,HIS退!B:F,5,FALSE)</f>
        <v>-64</v>
      </c>
      <c r="O146" t="str">
        <f t="shared" si="4"/>
        <v/>
      </c>
      <c r="P146" s="39">
        <f>VLOOKUP(L146,招行退!W:AA,5,FALSE)</f>
        <v>64</v>
      </c>
      <c r="Q146" t="str">
        <f t="shared" si="5"/>
        <v/>
      </c>
      <c r="R146" t="str">
        <f>VLOOKUP(L146,招行退!W:AA,3,FALSE)</f>
        <v>B</v>
      </c>
    </row>
    <row r="147" spans="1:18" ht="14.25">
      <c r="A147" s="17">
        <v>42894.566828703704</v>
      </c>
      <c r="B147" s="23">
        <v>98595</v>
      </c>
      <c r="D147" t="s">
        <v>1058</v>
      </c>
      <c r="F147" s="15">
        <v>145</v>
      </c>
      <c r="G147" t="s">
        <v>34</v>
      </c>
      <c r="H147" t="s">
        <v>34</v>
      </c>
      <c r="I147" t="s">
        <v>77</v>
      </c>
      <c r="J147" t="s">
        <v>74</v>
      </c>
      <c r="K147" t="s">
        <v>76</v>
      </c>
      <c r="L147" t="s">
        <v>1059</v>
      </c>
      <c r="M147" t="s">
        <v>1060</v>
      </c>
      <c r="N147" t="e">
        <f>VLOOKUP(B147,HIS退!B:F,5,FALSE)</f>
        <v>#N/A</v>
      </c>
      <c r="O147" t="e">
        <f t="shared" si="4"/>
        <v>#N/A</v>
      </c>
      <c r="P147" s="39" t="e">
        <f>VLOOKUP(L147,招行退!W:AA,5,FALSE)</f>
        <v>#N/A</v>
      </c>
      <c r="Q147" t="e">
        <f t="shared" si="5"/>
        <v>#N/A</v>
      </c>
      <c r="R147" t="e">
        <f>VLOOKUP(L147,招行退!W:AA,3,FALSE)</f>
        <v>#N/A</v>
      </c>
    </row>
    <row r="148" spans="1:18" ht="14.25">
      <c r="A148" s="17">
        <v>42894.573159722226</v>
      </c>
      <c r="B148" s="23">
        <v>98686</v>
      </c>
      <c r="C148" t="s">
        <v>439</v>
      </c>
      <c r="D148" t="s">
        <v>440</v>
      </c>
      <c r="F148" s="15">
        <v>113</v>
      </c>
      <c r="G148" t="s">
        <v>34</v>
      </c>
      <c r="H148" t="s">
        <v>34</v>
      </c>
      <c r="I148" t="s">
        <v>75</v>
      </c>
      <c r="J148" t="s">
        <v>48</v>
      </c>
      <c r="K148" t="s">
        <v>76</v>
      </c>
      <c r="L148" t="s">
        <v>1061</v>
      </c>
      <c r="M148" t="s">
        <v>1062</v>
      </c>
      <c r="N148">
        <f>VLOOKUP(B148,HIS退!B:F,5,FALSE)</f>
        <v>-113</v>
      </c>
      <c r="O148" t="str">
        <f t="shared" si="4"/>
        <v/>
      </c>
      <c r="P148" s="39">
        <f>VLOOKUP(L148,招行退!W:AA,5,FALSE)</f>
        <v>113</v>
      </c>
      <c r="Q148" t="str">
        <f t="shared" si="5"/>
        <v/>
      </c>
      <c r="R148" t="str">
        <f>VLOOKUP(L148,招行退!W:AA,3,FALSE)</f>
        <v>B</v>
      </c>
    </row>
    <row r="149" spans="1:18" ht="14.25">
      <c r="A149" s="17">
        <v>42894.573692129627</v>
      </c>
      <c r="B149" s="23">
        <v>98697</v>
      </c>
      <c r="C149" t="s">
        <v>442</v>
      </c>
      <c r="D149" t="s">
        <v>443</v>
      </c>
      <c r="F149" s="15">
        <v>113</v>
      </c>
      <c r="G149" t="s">
        <v>34</v>
      </c>
      <c r="H149" t="s">
        <v>34</v>
      </c>
      <c r="I149" t="s">
        <v>75</v>
      </c>
      <c r="J149" t="s">
        <v>48</v>
      </c>
      <c r="K149" t="s">
        <v>76</v>
      </c>
      <c r="L149" t="s">
        <v>1063</v>
      </c>
      <c r="M149" t="s">
        <v>1064</v>
      </c>
      <c r="N149">
        <f>VLOOKUP(B149,HIS退!B:F,5,FALSE)</f>
        <v>-113</v>
      </c>
      <c r="O149" t="str">
        <f t="shared" si="4"/>
        <v/>
      </c>
      <c r="P149" s="39">
        <f>VLOOKUP(L149,招行退!W:AA,5,FALSE)</f>
        <v>113</v>
      </c>
      <c r="Q149" t="str">
        <f t="shared" si="5"/>
        <v/>
      </c>
      <c r="R149" t="str">
        <f>VLOOKUP(L149,招行退!W:AA,3,FALSE)</f>
        <v>B</v>
      </c>
    </row>
    <row r="150" spans="1:18" ht="14.25">
      <c r="A150" s="17">
        <v>42894.618819444448</v>
      </c>
      <c r="B150" s="23">
        <v>100440</v>
      </c>
      <c r="C150" t="s">
        <v>445</v>
      </c>
      <c r="D150" t="s">
        <v>446</v>
      </c>
      <c r="F150" s="15">
        <v>730</v>
      </c>
      <c r="G150" t="s">
        <v>34</v>
      </c>
      <c r="H150" t="s">
        <v>34</v>
      </c>
      <c r="I150" t="s">
        <v>75</v>
      </c>
      <c r="J150" t="s">
        <v>48</v>
      </c>
      <c r="K150" t="s">
        <v>76</v>
      </c>
      <c r="L150" t="s">
        <v>1065</v>
      </c>
      <c r="M150" t="s">
        <v>1066</v>
      </c>
      <c r="N150">
        <f>VLOOKUP(B150,HIS退!B:F,5,FALSE)</f>
        <v>-730</v>
      </c>
      <c r="O150" t="str">
        <f t="shared" si="4"/>
        <v/>
      </c>
      <c r="P150" s="39">
        <f>VLOOKUP(L150,招行退!W:AA,5,FALSE)</f>
        <v>730</v>
      </c>
      <c r="Q150" t="str">
        <f t="shared" si="5"/>
        <v/>
      </c>
      <c r="R150" t="str">
        <f>VLOOKUP(L150,招行退!W:AA,3,FALSE)</f>
        <v>S</v>
      </c>
    </row>
    <row r="151" spans="1:18" ht="14.25">
      <c r="A151" s="17">
        <v>42894.619386574072</v>
      </c>
      <c r="B151" s="23">
        <v>100480</v>
      </c>
      <c r="C151" t="s">
        <v>448</v>
      </c>
      <c r="D151" t="s">
        <v>449</v>
      </c>
      <c r="F151" s="15">
        <v>816</v>
      </c>
      <c r="G151" t="s">
        <v>34</v>
      </c>
      <c r="H151" t="s">
        <v>34</v>
      </c>
      <c r="I151" t="s">
        <v>75</v>
      </c>
      <c r="J151" t="s">
        <v>48</v>
      </c>
      <c r="K151" t="s">
        <v>76</v>
      </c>
      <c r="L151" t="s">
        <v>1067</v>
      </c>
      <c r="M151" t="s">
        <v>1068</v>
      </c>
      <c r="N151">
        <f>VLOOKUP(B151,HIS退!B:F,5,FALSE)</f>
        <v>-816</v>
      </c>
      <c r="O151" t="str">
        <f t="shared" si="4"/>
        <v/>
      </c>
      <c r="P151" s="39">
        <f>VLOOKUP(L151,招行退!W:AA,5,FALSE)</f>
        <v>816</v>
      </c>
      <c r="Q151" t="str">
        <f t="shared" si="5"/>
        <v/>
      </c>
      <c r="R151" t="str">
        <f>VLOOKUP(L151,招行退!W:AA,3,FALSE)</f>
        <v>S</v>
      </c>
    </row>
    <row r="152" spans="1:18" ht="14.25">
      <c r="A152" s="17">
        <v>42894.630254629628</v>
      </c>
      <c r="B152" s="23">
        <v>101101</v>
      </c>
      <c r="C152" t="s">
        <v>451</v>
      </c>
      <c r="D152" t="s">
        <v>452</v>
      </c>
      <c r="F152" s="15">
        <v>500</v>
      </c>
      <c r="G152" t="s">
        <v>34</v>
      </c>
      <c r="H152" t="s">
        <v>34</v>
      </c>
      <c r="I152" t="s">
        <v>75</v>
      </c>
      <c r="J152" t="s">
        <v>48</v>
      </c>
      <c r="K152" t="s">
        <v>76</v>
      </c>
      <c r="L152" t="s">
        <v>1069</v>
      </c>
      <c r="M152" t="s">
        <v>1070</v>
      </c>
      <c r="N152">
        <f>VLOOKUP(B152,HIS退!B:F,5,FALSE)</f>
        <v>-500</v>
      </c>
      <c r="O152" t="str">
        <f t="shared" si="4"/>
        <v/>
      </c>
      <c r="P152" s="39">
        <f>VLOOKUP(L152,招行退!W:AA,5,FALSE)</f>
        <v>500</v>
      </c>
      <c r="Q152" t="str">
        <f t="shared" si="5"/>
        <v/>
      </c>
      <c r="R152" t="str">
        <f>VLOOKUP(L152,招行退!W:AA,3,FALSE)</f>
        <v>S</v>
      </c>
    </row>
    <row r="153" spans="1:18" ht="14.25">
      <c r="A153" s="17">
        <v>42894.636354166665</v>
      </c>
      <c r="B153" s="23">
        <v>101433</v>
      </c>
      <c r="C153" t="s">
        <v>454</v>
      </c>
      <c r="D153" t="s">
        <v>455</v>
      </c>
      <c r="F153" s="15">
        <v>66</v>
      </c>
      <c r="G153" t="s">
        <v>34</v>
      </c>
      <c r="H153" t="s">
        <v>34</v>
      </c>
      <c r="I153" t="s">
        <v>75</v>
      </c>
      <c r="J153" t="s">
        <v>48</v>
      </c>
      <c r="K153" t="s">
        <v>76</v>
      </c>
      <c r="L153" t="s">
        <v>1071</v>
      </c>
      <c r="M153" t="s">
        <v>1072</v>
      </c>
      <c r="N153">
        <f>VLOOKUP(B153,HIS退!B:F,5,FALSE)</f>
        <v>-66</v>
      </c>
      <c r="O153" t="str">
        <f t="shared" si="4"/>
        <v/>
      </c>
      <c r="P153" s="39">
        <f>VLOOKUP(L153,招行退!W:AA,5,FALSE)</f>
        <v>66</v>
      </c>
      <c r="Q153" t="str">
        <f t="shared" si="5"/>
        <v/>
      </c>
      <c r="R153" t="str">
        <f>VLOOKUP(L153,招行退!W:AA,3,FALSE)</f>
        <v>S</v>
      </c>
    </row>
    <row r="154" spans="1:18" ht="14.25">
      <c r="A154" s="17">
        <v>42894.652511574073</v>
      </c>
      <c r="B154" s="23">
        <v>102264</v>
      </c>
      <c r="D154" t="s">
        <v>1073</v>
      </c>
      <c r="F154" s="15">
        <v>564</v>
      </c>
      <c r="G154" t="s">
        <v>34</v>
      </c>
      <c r="H154" t="s">
        <v>34</v>
      </c>
      <c r="I154" t="s">
        <v>77</v>
      </c>
      <c r="J154" t="s">
        <v>74</v>
      </c>
      <c r="K154" t="s">
        <v>76</v>
      </c>
      <c r="L154" t="s">
        <v>1074</v>
      </c>
      <c r="M154" t="s">
        <v>1075</v>
      </c>
      <c r="N154" t="e">
        <f>VLOOKUP(B154,HIS退!B:F,5,FALSE)</f>
        <v>#N/A</v>
      </c>
      <c r="O154" t="e">
        <f t="shared" si="4"/>
        <v>#N/A</v>
      </c>
      <c r="P154" s="39" t="e">
        <f>VLOOKUP(L154,招行退!W:AA,5,FALSE)</f>
        <v>#N/A</v>
      </c>
      <c r="Q154" t="e">
        <f t="shared" si="5"/>
        <v>#N/A</v>
      </c>
      <c r="R154" t="e">
        <f>VLOOKUP(L154,招行退!W:AA,3,FALSE)</f>
        <v>#N/A</v>
      </c>
    </row>
    <row r="155" spans="1:18" ht="14.25">
      <c r="A155" s="17">
        <v>42894.653194444443</v>
      </c>
      <c r="B155" s="23">
        <v>0</v>
      </c>
      <c r="D155" t="s">
        <v>1073</v>
      </c>
      <c r="F155" s="15">
        <v>564</v>
      </c>
      <c r="G155" t="s">
        <v>34</v>
      </c>
      <c r="H155" t="s">
        <v>34</v>
      </c>
      <c r="I155" t="s">
        <v>78</v>
      </c>
      <c r="J155" t="s">
        <v>78</v>
      </c>
      <c r="K155" t="s">
        <v>76</v>
      </c>
      <c r="L155" t="s">
        <v>1076</v>
      </c>
      <c r="M155" t="s">
        <v>1077</v>
      </c>
      <c r="N155" t="e">
        <f>VLOOKUP(B155,HIS退!B:F,5,FALSE)</f>
        <v>#N/A</v>
      </c>
      <c r="O155" t="e">
        <f t="shared" si="4"/>
        <v>#N/A</v>
      </c>
      <c r="P155" s="39" t="e">
        <f>VLOOKUP(L155,招行退!W:AA,5,FALSE)</f>
        <v>#N/A</v>
      </c>
      <c r="Q155" t="e">
        <f t="shared" si="5"/>
        <v>#N/A</v>
      </c>
      <c r="R155" t="e">
        <f>VLOOKUP(L155,招行退!W:AA,3,FALSE)</f>
        <v>#N/A</v>
      </c>
    </row>
    <row r="156" spans="1:18" ht="14.25">
      <c r="A156" s="17">
        <v>42894.653587962966</v>
      </c>
      <c r="B156" s="23">
        <v>0</v>
      </c>
      <c r="D156" t="s">
        <v>1073</v>
      </c>
      <c r="F156" s="15">
        <v>564</v>
      </c>
      <c r="G156" t="s">
        <v>34</v>
      </c>
      <c r="H156" t="s">
        <v>34</v>
      </c>
      <c r="I156" t="s">
        <v>78</v>
      </c>
      <c r="J156" t="s">
        <v>78</v>
      </c>
      <c r="K156" t="s">
        <v>76</v>
      </c>
      <c r="L156" t="s">
        <v>1078</v>
      </c>
      <c r="M156" t="s">
        <v>1079</v>
      </c>
      <c r="N156" t="e">
        <f>VLOOKUP(B156,HIS退!B:F,5,FALSE)</f>
        <v>#N/A</v>
      </c>
      <c r="O156" t="e">
        <f t="shared" si="4"/>
        <v>#N/A</v>
      </c>
      <c r="P156" s="39" t="e">
        <f>VLOOKUP(L156,招行退!W:AA,5,FALSE)</f>
        <v>#N/A</v>
      </c>
      <c r="Q156" t="e">
        <f t="shared" si="5"/>
        <v>#N/A</v>
      </c>
      <c r="R156" t="e">
        <f>VLOOKUP(L156,招行退!W:AA,3,FALSE)</f>
        <v>#N/A</v>
      </c>
    </row>
    <row r="157" spans="1:18" ht="14.25">
      <c r="A157" s="17">
        <v>42894.654166666667</v>
      </c>
      <c r="B157" s="23">
        <v>102346</v>
      </c>
      <c r="C157" t="s">
        <v>457</v>
      </c>
      <c r="D157" t="s">
        <v>458</v>
      </c>
      <c r="F157" s="15">
        <v>380</v>
      </c>
      <c r="G157" t="s">
        <v>34</v>
      </c>
      <c r="H157" t="s">
        <v>34</v>
      </c>
      <c r="I157" t="s">
        <v>75</v>
      </c>
      <c r="J157" t="s">
        <v>48</v>
      </c>
      <c r="K157" t="s">
        <v>76</v>
      </c>
      <c r="L157" t="s">
        <v>1080</v>
      </c>
      <c r="M157" t="s">
        <v>1081</v>
      </c>
      <c r="N157">
        <f>VLOOKUP(B157,HIS退!B:F,5,FALSE)</f>
        <v>-380</v>
      </c>
      <c r="O157" t="str">
        <f t="shared" si="4"/>
        <v/>
      </c>
      <c r="P157" s="39">
        <f>VLOOKUP(L157,招行退!W:AA,5,FALSE)</f>
        <v>380</v>
      </c>
      <c r="Q157" t="str">
        <f t="shared" si="5"/>
        <v/>
      </c>
      <c r="R157" t="str">
        <f>VLOOKUP(L157,招行退!W:AA,3,FALSE)</f>
        <v>S</v>
      </c>
    </row>
    <row r="158" spans="1:18" ht="14.25">
      <c r="A158" s="17">
        <v>42894.664930555555</v>
      </c>
      <c r="B158" s="23">
        <v>103000</v>
      </c>
      <c r="C158" t="s">
        <v>460</v>
      </c>
      <c r="D158" t="s">
        <v>461</v>
      </c>
      <c r="F158" s="15">
        <v>1415</v>
      </c>
      <c r="G158" t="s">
        <v>34</v>
      </c>
      <c r="H158" t="s">
        <v>34</v>
      </c>
      <c r="I158" t="s">
        <v>75</v>
      </c>
      <c r="J158" t="s">
        <v>48</v>
      </c>
      <c r="K158" t="s">
        <v>76</v>
      </c>
      <c r="L158" t="s">
        <v>1082</v>
      </c>
      <c r="M158" t="s">
        <v>1083</v>
      </c>
      <c r="N158">
        <f>VLOOKUP(B158,HIS退!B:F,5,FALSE)</f>
        <v>-1415</v>
      </c>
      <c r="O158" t="str">
        <f t="shared" si="4"/>
        <v/>
      </c>
      <c r="P158" s="39">
        <f>VLOOKUP(L158,招行退!W:AA,5,FALSE)</f>
        <v>1415</v>
      </c>
      <c r="Q158" t="str">
        <f t="shared" si="5"/>
        <v/>
      </c>
      <c r="R158" t="str">
        <f>VLOOKUP(L158,招行退!W:AA,3,FALSE)</f>
        <v>S</v>
      </c>
    </row>
    <row r="159" spans="1:18" ht="14.25">
      <c r="A159" s="17">
        <v>42894.665127314816</v>
      </c>
      <c r="B159" s="23">
        <v>103016</v>
      </c>
      <c r="C159" t="s">
        <v>463</v>
      </c>
      <c r="D159" t="s">
        <v>464</v>
      </c>
      <c r="F159" s="15">
        <v>4722</v>
      </c>
      <c r="G159" t="s">
        <v>34</v>
      </c>
      <c r="H159" t="s">
        <v>34</v>
      </c>
      <c r="I159" t="s">
        <v>75</v>
      </c>
      <c r="J159" t="s">
        <v>48</v>
      </c>
      <c r="K159" t="s">
        <v>76</v>
      </c>
      <c r="L159" t="s">
        <v>1084</v>
      </c>
      <c r="M159" t="s">
        <v>1085</v>
      </c>
      <c r="N159">
        <f>VLOOKUP(B159,HIS退!B:F,5,FALSE)</f>
        <v>-4722</v>
      </c>
      <c r="O159" t="str">
        <f t="shared" si="4"/>
        <v/>
      </c>
      <c r="P159" s="39">
        <f>VLOOKUP(L159,招行退!W:AA,5,FALSE)</f>
        <v>4722</v>
      </c>
      <c r="Q159" t="str">
        <f t="shared" si="5"/>
        <v/>
      </c>
      <c r="R159" t="str">
        <f>VLOOKUP(L159,招行退!W:AA,3,FALSE)</f>
        <v>B</v>
      </c>
    </row>
    <row r="160" spans="1:18" ht="14.25">
      <c r="A160" s="17">
        <v>42894.665625000001</v>
      </c>
      <c r="B160" s="23">
        <v>103051</v>
      </c>
      <c r="C160" t="s">
        <v>466</v>
      </c>
      <c r="D160" t="s">
        <v>467</v>
      </c>
      <c r="F160" s="15">
        <v>100</v>
      </c>
      <c r="G160" t="s">
        <v>56</v>
      </c>
      <c r="H160" t="s">
        <v>34</v>
      </c>
      <c r="I160" t="s">
        <v>75</v>
      </c>
      <c r="J160" t="s">
        <v>48</v>
      </c>
      <c r="K160" t="s">
        <v>76</v>
      </c>
      <c r="L160" t="s">
        <v>1086</v>
      </c>
      <c r="M160" t="s">
        <v>1087</v>
      </c>
      <c r="N160">
        <f>VLOOKUP(B160,HIS退!B:F,5,FALSE)</f>
        <v>-100</v>
      </c>
      <c r="O160" t="str">
        <f t="shared" si="4"/>
        <v/>
      </c>
      <c r="P160" s="39">
        <f>VLOOKUP(L160,招行退!W:AA,5,FALSE)</f>
        <v>100</v>
      </c>
      <c r="Q160" t="str">
        <f t="shared" si="5"/>
        <v/>
      </c>
      <c r="R160" t="str">
        <f>VLOOKUP(L160,招行退!W:AA,3,FALSE)</f>
        <v>S</v>
      </c>
    </row>
    <row r="161" spans="1:18" ht="14.25">
      <c r="A161" s="17">
        <v>42894.666967592595</v>
      </c>
      <c r="B161" s="23">
        <v>103127</v>
      </c>
      <c r="C161" t="s">
        <v>469</v>
      </c>
      <c r="D161" t="s">
        <v>470</v>
      </c>
      <c r="F161" s="15">
        <v>167</v>
      </c>
      <c r="G161" t="s">
        <v>34</v>
      </c>
      <c r="H161" t="s">
        <v>34</v>
      </c>
      <c r="I161" t="s">
        <v>75</v>
      </c>
      <c r="J161" t="s">
        <v>48</v>
      </c>
      <c r="K161" t="s">
        <v>76</v>
      </c>
      <c r="L161" t="s">
        <v>1088</v>
      </c>
      <c r="M161" t="s">
        <v>1089</v>
      </c>
      <c r="N161">
        <f>VLOOKUP(B161,HIS退!B:F,5,FALSE)</f>
        <v>-167</v>
      </c>
      <c r="O161" t="str">
        <f t="shared" si="4"/>
        <v/>
      </c>
      <c r="P161" s="39">
        <f>VLOOKUP(L161,招行退!W:AA,5,FALSE)</f>
        <v>167</v>
      </c>
      <c r="Q161" t="str">
        <f t="shared" si="5"/>
        <v/>
      </c>
      <c r="R161" t="str">
        <f>VLOOKUP(L161,招行退!W:AA,3,FALSE)</f>
        <v>S</v>
      </c>
    </row>
    <row r="162" spans="1:18" ht="14.25">
      <c r="A162" s="17">
        <v>42894.676261574074</v>
      </c>
      <c r="B162" s="23">
        <v>103524</v>
      </c>
      <c r="C162" t="s">
        <v>472</v>
      </c>
      <c r="D162" t="s">
        <v>473</v>
      </c>
      <c r="F162" s="15">
        <v>700</v>
      </c>
      <c r="G162" t="s">
        <v>34</v>
      </c>
      <c r="H162" t="s">
        <v>34</v>
      </c>
      <c r="I162" t="s">
        <v>75</v>
      </c>
      <c r="J162" t="s">
        <v>48</v>
      </c>
      <c r="K162" t="s">
        <v>76</v>
      </c>
      <c r="L162" t="s">
        <v>1090</v>
      </c>
      <c r="M162" t="s">
        <v>1091</v>
      </c>
      <c r="N162">
        <f>VLOOKUP(B162,HIS退!B:F,5,FALSE)</f>
        <v>-700</v>
      </c>
      <c r="O162" t="str">
        <f t="shared" si="4"/>
        <v/>
      </c>
      <c r="P162" s="39">
        <f>VLOOKUP(L162,招行退!W:AA,5,FALSE)</f>
        <v>700</v>
      </c>
      <c r="Q162" t="str">
        <f t="shared" si="5"/>
        <v/>
      </c>
      <c r="R162" t="str">
        <f>VLOOKUP(L162,招行退!W:AA,3,FALSE)</f>
        <v>S</v>
      </c>
    </row>
    <row r="163" spans="1:18" ht="14.25">
      <c r="A163" s="17">
        <v>42894.678437499999</v>
      </c>
      <c r="B163" s="23">
        <v>103590</v>
      </c>
      <c r="C163" t="s">
        <v>475</v>
      </c>
      <c r="D163" t="s">
        <v>476</v>
      </c>
      <c r="F163" s="15">
        <v>54</v>
      </c>
      <c r="G163" t="s">
        <v>34</v>
      </c>
      <c r="H163" t="s">
        <v>34</v>
      </c>
      <c r="I163" t="s">
        <v>75</v>
      </c>
      <c r="J163" t="s">
        <v>48</v>
      </c>
      <c r="K163" t="s">
        <v>76</v>
      </c>
      <c r="L163" t="s">
        <v>1092</v>
      </c>
      <c r="M163" t="s">
        <v>1093</v>
      </c>
      <c r="N163">
        <f>VLOOKUP(B163,HIS退!B:F,5,FALSE)</f>
        <v>-54</v>
      </c>
      <c r="O163" t="str">
        <f t="shared" si="4"/>
        <v/>
      </c>
      <c r="P163" s="39">
        <f>VLOOKUP(L163,招行退!W:AA,5,FALSE)</f>
        <v>54</v>
      </c>
      <c r="Q163" t="str">
        <f t="shared" si="5"/>
        <v/>
      </c>
      <c r="R163" t="str">
        <f>VLOOKUP(L163,招行退!W:AA,3,FALSE)</f>
        <v>B</v>
      </c>
    </row>
    <row r="164" spans="1:18" ht="14.25">
      <c r="A164" s="17">
        <v>42894.680185185185</v>
      </c>
      <c r="B164" s="23">
        <v>103644</v>
      </c>
      <c r="C164" t="s">
        <v>478</v>
      </c>
      <c r="D164" t="s">
        <v>479</v>
      </c>
      <c r="F164" s="15">
        <v>200</v>
      </c>
      <c r="G164" t="s">
        <v>34</v>
      </c>
      <c r="H164" t="s">
        <v>34</v>
      </c>
      <c r="I164" t="s">
        <v>75</v>
      </c>
      <c r="J164" t="s">
        <v>48</v>
      </c>
      <c r="K164" t="s">
        <v>76</v>
      </c>
      <c r="L164" t="s">
        <v>1094</v>
      </c>
      <c r="M164" t="s">
        <v>1095</v>
      </c>
      <c r="N164">
        <f>VLOOKUP(B164,HIS退!B:F,5,FALSE)</f>
        <v>-200</v>
      </c>
      <c r="O164" t="str">
        <f t="shared" si="4"/>
        <v/>
      </c>
      <c r="P164" s="39">
        <f>VLOOKUP(L164,招行退!W:AA,5,FALSE)</f>
        <v>200</v>
      </c>
      <c r="Q164" t="str">
        <f t="shared" si="5"/>
        <v/>
      </c>
      <c r="R164" t="str">
        <f>VLOOKUP(L164,招行退!W:AA,3,FALSE)</f>
        <v>S</v>
      </c>
    </row>
    <row r="165" spans="1:18" ht="14.25">
      <c r="A165" s="17">
        <v>42894.697199074071</v>
      </c>
      <c r="B165" s="23">
        <v>104325</v>
      </c>
      <c r="D165" t="s">
        <v>1096</v>
      </c>
      <c r="F165" s="15">
        <v>292</v>
      </c>
      <c r="G165" t="s">
        <v>34</v>
      </c>
      <c r="H165" t="s">
        <v>34</v>
      </c>
      <c r="I165" t="s">
        <v>77</v>
      </c>
      <c r="J165" t="s">
        <v>74</v>
      </c>
      <c r="K165" t="s">
        <v>76</v>
      </c>
      <c r="L165" t="s">
        <v>1097</v>
      </c>
      <c r="M165" t="s">
        <v>1098</v>
      </c>
      <c r="N165" t="e">
        <f>VLOOKUP(B165,HIS退!B:F,5,FALSE)</f>
        <v>#N/A</v>
      </c>
      <c r="O165" t="e">
        <f t="shared" si="4"/>
        <v>#N/A</v>
      </c>
      <c r="P165" s="39" t="e">
        <f>VLOOKUP(L165,招行退!W:AA,5,FALSE)</f>
        <v>#N/A</v>
      </c>
      <c r="Q165" t="e">
        <f t="shared" si="5"/>
        <v>#N/A</v>
      </c>
      <c r="R165" t="e">
        <f>VLOOKUP(L165,招行退!W:AA,3,FALSE)</f>
        <v>#N/A</v>
      </c>
    </row>
    <row r="166" spans="1:18" ht="14.25">
      <c r="A166" s="17">
        <v>42894.697442129633</v>
      </c>
      <c r="B166" s="23">
        <v>104331</v>
      </c>
      <c r="C166" t="s">
        <v>481</v>
      </c>
      <c r="D166" t="s">
        <v>482</v>
      </c>
      <c r="F166" s="15">
        <v>663</v>
      </c>
      <c r="G166" t="s">
        <v>34</v>
      </c>
      <c r="H166" t="s">
        <v>34</v>
      </c>
      <c r="I166" t="s">
        <v>75</v>
      </c>
      <c r="J166" t="s">
        <v>48</v>
      </c>
      <c r="K166" t="s">
        <v>76</v>
      </c>
      <c r="L166" t="s">
        <v>1099</v>
      </c>
      <c r="M166" t="s">
        <v>1100</v>
      </c>
      <c r="N166">
        <f>VLOOKUP(B166,HIS退!B:F,5,FALSE)</f>
        <v>-663</v>
      </c>
      <c r="O166" t="str">
        <f t="shared" si="4"/>
        <v/>
      </c>
      <c r="P166" s="39">
        <f>VLOOKUP(L166,招行退!W:AA,5,FALSE)</f>
        <v>663</v>
      </c>
      <c r="Q166" t="str">
        <f t="shared" si="5"/>
        <v/>
      </c>
      <c r="R166" t="str">
        <f>VLOOKUP(L166,招行退!W:AA,3,FALSE)</f>
        <v>S</v>
      </c>
    </row>
    <row r="167" spans="1:18" ht="14.25">
      <c r="A167" s="17">
        <v>42894.706412037034</v>
      </c>
      <c r="B167" s="23">
        <v>104574</v>
      </c>
      <c r="D167" t="s">
        <v>1101</v>
      </c>
      <c r="F167" s="15">
        <v>273</v>
      </c>
      <c r="G167" t="s">
        <v>34</v>
      </c>
      <c r="H167" t="s">
        <v>34</v>
      </c>
      <c r="I167" t="s">
        <v>77</v>
      </c>
      <c r="J167" t="s">
        <v>74</v>
      </c>
      <c r="K167" t="s">
        <v>76</v>
      </c>
      <c r="L167" t="s">
        <v>1102</v>
      </c>
      <c r="M167" t="s">
        <v>1103</v>
      </c>
      <c r="N167" t="e">
        <f>VLOOKUP(B167,HIS退!B:F,5,FALSE)</f>
        <v>#N/A</v>
      </c>
      <c r="O167" t="e">
        <f t="shared" si="4"/>
        <v>#N/A</v>
      </c>
      <c r="P167" s="39" t="e">
        <f>VLOOKUP(L167,招行退!W:AA,5,FALSE)</f>
        <v>#N/A</v>
      </c>
      <c r="Q167" t="e">
        <f t="shared" si="5"/>
        <v>#N/A</v>
      </c>
      <c r="R167" t="e">
        <f>VLOOKUP(L167,招行退!W:AA,3,FALSE)</f>
        <v>#N/A</v>
      </c>
    </row>
    <row r="168" spans="1:18" ht="14.25">
      <c r="A168" s="17">
        <v>42894.720046296294</v>
      </c>
      <c r="B168" s="23">
        <v>105000</v>
      </c>
      <c r="C168" t="s">
        <v>484</v>
      </c>
      <c r="D168" t="s">
        <v>485</v>
      </c>
      <c r="F168" s="15">
        <v>2691</v>
      </c>
      <c r="G168" t="s">
        <v>34</v>
      </c>
      <c r="H168" t="s">
        <v>34</v>
      </c>
      <c r="I168" t="s">
        <v>75</v>
      </c>
      <c r="J168" t="s">
        <v>48</v>
      </c>
      <c r="K168" t="s">
        <v>76</v>
      </c>
      <c r="L168" t="s">
        <v>1104</v>
      </c>
      <c r="M168" t="s">
        <v>1105</v>
      </c>
      <c r="N168">
        <f>VLOOKUP(B168,HIS退!B:F,5,FALSE)</f>
        <v>-2691</v>
      </c>
      <c r="O168" t="str">
        <f t="shared" si="4"/>
        <v/>
      </c>
      <c r="P168" s="39">
        <f>VLOOKUP(L168,招行退!W:AA,5,FALSE)</f>
        <v>2691</v>
      </c>
      <c r="Q168" t="str">
        <f t="shared" si="5"/>
        <v/>
      </c>
      <c r="R168" t="str">
        <f>VLOOKUP(L168,招行退!W:AA,3,FALSE)</f>
        <v>S</v>
      </c>
    </row>
    <row r="169" spans="1:18" ht="14.25">
      <c r="A169" s="17">
        <v>42894.722060185188</v>
      </c>
      <c r="B169" s="23">
        <v>105052</v>
      </c>
      <c r="C169" t="s">
        <v>487</v>
      </c>
      <c r="D169" t="s">
        <v>488</v>
      </c>
      <c r="F169" s="15">
        <v>38</v>
      </c>
      <c r="G169" t="s">
        <v>34</v>
      </c>
      <c r="H169" t="s">
        <v>34</v>
      </c>
      <c r="I169" t="s">
        <v>75</v>
      </c>
      <c r="J169" t="s">
        <v>48</v>
      </c>
      <c r="K169" t="s">
        <v>76</v>
      </c>
      <c r="L169" t="s">
        <v>1106</v>
      </c>
      <c r="M169" t="s">
        <v>1107</v>
      </c>
      <c r="N169">
        <f>VLOOKUP(B169,HIS退!B:F,5,FALSE)</f>
        <v>-38</v>
      </c>
      <c r="O169" t="str">
        <f t="shared" si="4"/>
        <v/>
      </c>
      <c r="P169" s="39">
        <f>VLOOKUP(L169,招行退!W:AA,5,FALSE)</f>
        <v>38</v>
      </c>
      <c r="Q169" t="str">
        <f t="shared" si="5"/>
        <v/>
      </c>
      <c r="R169" t="str">
        <f>VLOOKUP(L169,招行退!W:AA,3,FALSE)</f>
        <v>S</v>
      </c>
    </row>
    <row r="170" spans="1:18" ht="14.25">
      <c r="A170" s="17">
        <v>42894.72320601852</v>
      </c>
      <c r="B170" s="23">
        <v>105086</v>
      </c>
      <c r="C170" t="s">
        <v>490</v>
      </c>
      <c r="D170" t="s">
        <v>491</v>
      </c>
      <c r="F170" s="15">
        <v>1000</v>
      </c>
      <c r="G170" t="s">
        <v>34</v>
      </c>
      <c r="H170" t="s">
        <v>34</v>
      </c>
      <c r="I170" t="s">
        <v>75</v>
      </c>
      <c r="J170" t="s">
        <v>48</v>
      </c>
      <c r="K170" t="s">
        <v>76</v>
      </c>
      <c r="L170" t="s">
        <v>1108</v>
      </c>
      <c r="M170" t="s">
        <v>1109</v>
      </c>
      <c r="N170">
        <f>VLOOKUP(B170,HIS退!B:F,5,FALSE)</f>
        <v>-1000</v>
      </c>
      <c r="O170" t="str">
        <f t="shared" si="4"/>
        <v/>
      </c>
      <c r="P170" s="39">
        <f>VLOOKUP(L170,招行退!W:AA,5,FALSE)</f>
        <v>1000</v>
      </c>
      <c r="Q170" t="str">
        <f t="shared" si="5"/>
        <v/>
      </c>
      <c r="R170" t="str">
        <f>VLOOKUP(L170,招行退!W:AA,3,FALSE)</f>
        <v>S</v>
      </c>
    </row>
    <row r="171" spans="1:18" ht="14.25">
      <c r="A171" s="17">
        <v>42894.763368055559</v>
      </c>
      <c r="B171" s="23">
        <v>105580</v>
      </c>
      <c r="D171" t="s">
        <v>1110</v>
      </c>
      <c r="F171" s="15">
        <v>248</v>
      </c>
      <c r="G171" t="s">
        <v>34</v>
      </c>
      <c r="H171" t="s">
        <v>34</v>
      </c>
      <c r="I171" t="s">
        <v>77</v>
      </c>
      <c r="J171" t="s">
        <v>74</v>
      </c>
      <c r="K171" t="s">
        <v>76</v>
      </c>
      <c r="L171" t="s">
        <v>1111</v>
      </c>
      <c r="M171" t="s">
        <v>1112</v>
      </c>
      <c r="N171" t="e">
        <f>VLOOKUP(B171,HIS退!B:F,5,FALSE)</f>
        <v>#N/A</v>
      </c>
      <c r="O171" t="e">
        <f t="shared" si="4"/>
        <v>#N/A</v>
      </c>
      <c r="P171" s="39" t="e">
        <f>VLOOKUP(L171,招行退!W:AA,5,FALSE)</f>
        <v>#N/A</v>
      </c>
      <c r="Q171" t="e">
        <f t="shared" si="5"/>
        <v>#N/A</v>
      </c>
      <c r="R171" t="e">
        <f>VLOOKUP(L171,招行退!W:AA,3,FALSE)</f>
        <v>#N/A</v>
      </c>
    </row>
    <row r="172" spans="1:18" ht="14.25">
      <c r="A172" s="17">
        <v>42894.764421296299</v>
      </c>
      <c r="B172" s="23">
        <v>105586</v>
      </c>
      <c r="C172" t="s">
        <v>493</v>
      </c>
      <c r="D172" t="s">
        <v>494</v>
      </c>
      <c r="F172" s="15">
        <v>28</v>
      </c>
      <c r="G172" t="s">
        <v>34</v>
      </c>
      <c r="H172" t="s">
        <v>34</v>
      </c>
      <c r="I172" t="s">
        <v>75</v>
      </c>
      <c r="J172" t="s">
        <v>48</v>
      </c>
      <c r="K172" t="s">
        <v>76</v>
      </c>
      <c r="L172" t="s">
        <v>1113</v>
      </c>
      <c r="M172" t="s">
        <v>1114</v>
      </c>
      <c r="N172">
        <f>VLOOKUP(B172,HIS退!B:F,5,FALSE)</f>
        <v>-28</v>
      </c>
      <c r="O172" t="str">
        <f t="shared" si="4"/>
        <v/>
      </c>
      <c r="P172" s="39">
        <f>VLOOKUP(L172,招行退!W:AA,5,FALSE)</f>
        <v>28</v>
      </c>
      <c r="Q172" t="str">
        <f t="shared" si="5"/>
        <v/>
      </c>
      <c r="R172" t="str">
        <f>VLOOKUP(L172,招行退!W:AA,3,FALSE)</f>
        <v>S</v>
      </c>
    </row>
    <row r="173" spans="1:18" ht="14.25">
      <c r="A173" s="17">
        <v>42894.894004629627</v>
      </c>
      <c r="B173" s="23">
        <v>105957</v>
      </c>
      <c r="C173" t="s">
        <v>496</v>
      </c>
      <c r="D173" t="s">
        <v>497</v>
      </c>
      <c r="F173" s="15">
        <v>96</v>
      </c>
      <c r="G173" t="s">
        <v>34</v>
      </c>
      <c r="H173" t="s">
        <v>34</v>
      </c>
      <c r="I173" t="s">
        <v>75</v>
      </c>
      <c r="J173" t="s">
        <v>48</v>
      </c>
      <c r="K173" t="s">
        <v>76</v>
      </c>
      <c r="L173" t="s">
        <v>1115</v>
      </c>
      <c r="M173" t="s">
        <v>1116</v>
      </c>
      <c r="N173">
        <f>VLOOKUP(B173,HIS退!B:F,5,FALSE)</f>
        <v>-96</v>
      </c>
      <c r="O173" t="str">
        <f t="shared" si="4"/>
        <v/>
      </c>
      <c r="P173" s="39">
        <f>VLOOKUP(L173,招行退!W:AA,5,FALSE)</f>
        <v>96</v>
      </c>
      <c r="Q173" t="str">
        <f t="shared" si="5"/>
        <v/>
      </c>
      <c r="R173" t="str">
        <f>VLOOKUP(L173,招行退!W:AA,3,FALSE)</f>
        <v>B</v>
      </c>
    </row>
    <row r="174" spans="1:18" ht="14.25">
      <c r="A174" s="17">
        <v>42894.912569444445</v>
      </c>
      <c r="B174" s="23">
        <v>105999</v>
      </c>
      <c r="C174" t="s">
        <v>499</v>
      </c>
      <c r="D174" t="s">
        <v>500</v>
      </c>
      <c r="F174" s="15">
        <v>20</v>
      </c>
      <c r="G174" t="s">
        <v>34</v>
      </c>
      <c r="H174" t="s">
        <v>34</v>
      </c>
      <c r="I174" t="s">
        <v>75</v>
      </c>
      <c r="J174" t="s">
        <v>48</v>
      </c>
      <c r="K174" t="s">
        <v>76</v>
      </c>
      <c r="L174" t="s">
        <v>1117</v>
      </c>
      <c r="M174" t="s">
        <v>1118</v>
      </c>
      <c r="N174">
        <f>VLOOKUP(B174,HIS退!B:F,5,FALSE)</f>
        <v>-20</v>
      </c>
      <c r="O174" t="str">
        <f t="shared" si="4"/>
        <v/>
      </c>
      <c r="P174" s="39">
        <f>VLOOKUP(L174,招行退!W:AA,5,FALSE)</f>
        <v>20</v>
      </c>
      <c r="Q174" t="str">
        <f t="shared" si="5"/>
        <v/>
      </c>
      <c r="R174" t="str">
        <f>VLOOKUP(L174,招行退!W:AA,3,FALSE)</f>
        <v>S</v>
      </c>
    </row>
    <row r="175" spans="1:18" ht="14.25">
      <c r="A175" s="17">
        <v>42894.913217592592</v>
      </c>
      <c r="B175" s="23">
        <v>106002</v>
      </c>
      <c r="C175" t="s">
        <v>502</v>
      </c>
      <c r="D175" t="s">
        <v>503</v>
      </c>
      <c r="F175" s="15">
        <v>14</v>
      </c>
      <c r="G175" t="s">
        <v>34</v>
      </c>
      <c r="H175" t="s">
        <v>34</v>
      </c>
      <c r="I175" t="s">
        <v>75</v>
      </c>
      <c r="J175" t="s">
        <v>48</v>
      </c>
      <c r="K175" t="s">
        <v>76</v>
      </c>
      <c r="L175" t="s">
        <v>1119</v>
      </c>
      <c r="M175" t="s">
        <v>1120</v>
      </c>
      <c r="N175">
        <f>VLOOKUP(B175,HIS退!B:F,5,FALSE)</f>
        <v>-14</v>
      </c>
      <c r="O175" t="str">
        <f t="shared" si="4"/>
        <v/>
      </c>
      <c r="P175" s="39">
        <f>VLOOKUP(L175,招行退!W:AA,5,FALSE)</f>
        <v>14</v>
      </c>
      <c r="Q175" t="str">
        <f t="shared" si="5"/>
        <v/>
      </c>
      <c r="R175" t="str">
        <f>VLOOKUP(L175,招行退!W:AA,3,FALSE)</f>
        <v>S</v>
      </c>
    </row>
    <row r="176" spans="1:18" ht="14.25">
      <c r="A176" s="17">
        <v>42895.313692129632</v>
      </c>
      <c r="B176" s="23">
        <v>106714</v>
      </c>
      <c r="C176" t="s">
        <v>505</v>
      </c>
      <c r="D176" t="s">
        <v>506</v>
      </c>
      <c r="F176" s="15">
        <v>200</v>
      </c>
      <c r="G176" t="s">
        <v>34</v>
      </c>
      <c r="H176" t="s">
        <v>34</v>
      </c>
      <c r="I176" t="s">
        <v>75</v>
      </c>
      <c r="J176" t="s">
        <v>48</v>
      </c>
      <c r="K176" t="s">
        <v>76</v>
      </c>
      <c r="L176" t="s">
        <v>1121</v>
      </c>
      <c r="M176" t="s">
        <v>1122</v>
      </c>
      <c r="N176">
        <f>VLOOKUP(B176,HIS退!B:F,5,FALSE)</f>
        <v>-200</v>
      </c>
      <c r="O176" t="str">
        <f t="shared" si="4"/>
        <v/>
      </c>
      <c r="P176" s="39">
        <f>VLOOKUP(L176,招行退!W:AA,5,FALSE)</f>
        <v>200</v>
      </c>
      <c r="Q176" t="str">
        <f t="shared" si="5"/>
        <v/>
      </c>
      <c r="R176" t="str">
        <f>VLOOKUP(L176,招行退!W:AA,3,FALSE)</f>
        <v>S</v>
      </c>
    </row>
    <row r="177" spans="1:18" ht="14.25">
      <c r="A177" s="17">
        <v>42895.370856481481</v>
      </c>
      <c r="B177" s="23">
        <v>109549</v>
      </c>
      <c r="C177" t="s">
        <v>508</v>
      </c>
      <c r="D177" t="s">
        <v>509</v>
      </c>
      <c r="F177" s="15">
        <v>1014</v>
      </c>
      <c r="G177" t="s">
        <v>34</v>
      </c>
      <c r="H177" t="s">
        <v>34</v>
      </c>
      <c r="I177" t="s">
        <v>75</v>
      </c>
      <c r="J177" t="s">
        <v>48</v>
      </c>
      <c r="K177" t="s">
        <v>76</v>
      </c>
      <c r="L177" t="s">
        <v>1123</v>
      </c>
      <c r="M177" t="s">
        <v>1124</v>
      </c>
      <c r="N177">
        <f>VLOOKUP(B177,HIS退!B:F,5,FALSE)</f>
        <v>-1014</v>
      </c>
      <c r="O177" t="str">
        <f t="shared" si="4"/>
        <v/>
      </c>
      <c r="P177" s="39">
        <f>VLOOKUP(L177,招行退!W:AA,5,FALSE)</f>
        <v>1014</v>
      </c>
      <c r="Q177" t="str">
        <f t="shared" si="5"/>
        <v/>
      </c>
      <c r="R177" t="str">
        <f>VLOOKUP(L177,招行退!W:AA,3,FALSE)</f>
        <v>S</v>
      </c>
    </row>
    <row r="178" spans="1:18" ht="14.25">
      <c r="A178" s="17">
        <v>42895.37222222222</v>
      </c>
      <c r="B178" s="23">
        <v>109668</v>
      </c>
      <c r="C178" t="s">
        <v>511</v>
      </c>
      <c r="D178" t="s">
        <v>512</v>
      </c>
      <c r="F178" s="15">
        <v>779</v>
      </c>
      <c r="G178" t="s">
        <v>56</v>
      </c>
      <c r="H178" t="s">
        <v>34</v>
      </c>
      <c r="I178" t="s">
        <v>75</v>
      </c>
      <c r="J178" t="s">
        <v>48</v>
      </c>
      <c r="K178" t="s">
        <v>76</v>
      </c>
      <c r="L178" t="s">
        <v>1125</v>
      </c>
      <c r="M178" t="s">
        <v>1126</v>
      </c>
      <c r="N178">
        <f>VLOOKUP(B178,HIS退!B:F,5,FALSE)</f>
        <v>-779</v>
      </c>
      <c r="O178" t="str">
        <f t="shared" si="4"/>
        <v/>
      </c>
      <c r="P178" s="39">
        <f>VLOOKUP(L178,招行退!W:AA,5,FALSE)</f>
        <v>779</v>
      </c>
      <c r="Q178" t="str">
        <f t="shared" si="5"/>
        <v/>
      </c>
      <c r="R178" t="str">
        <f>VLOOKUP(L178,招行退!W:AA,3,FALSE)</f>
        <v>S</v>
      </c>
    </row>
    <row r="179" spans="1:18" ht="14.25">
      <c r="A179" s="17">
        <v>42895.37363425926</v>
      </c>
      <c r="B179" s="23">
        <v>109778</v>
      </c>
      <c r="C179" t="s">
        <v>514</v>
      </c>
      <c r="D179" t="s">
        <v>515</v>
      </c>
      <c r="F179" s="15">
        <v>7900</v>
      </c>
      <c r="G179" t="s">
        <v>34</v>
      </c>
      <c r="H179" t="s">
        <v>34</v>
      </c>
      <c r="I179" t="s">
        <v>75</v>
      </c>
      <c r="J179" t="s">
        <v>48</v>
      </c>
      <c r="K179" t="s">
        <v>76</v>
      </c>
      <c r="L179" t="s">
        <v>1127</v>
      </c>
      <c r="M179" t="s">
        <v>1128</v>
      </c>
      <c r="N179">
        <f>VLOOKUP(B179,HIS退!B:F,5,FALSE)</f>
        <v>-7900</v>
      </c>
      <c r="O179" t="str">
        <f t="shared" si="4"/>
        <v/>
      </c>
      <c r="P179" s="39">
        <f>VLOOKUP(L179,招行退!W:AA,5,FALSE)</f>
        <v>7900</v>
      </c>
      <c r="Q179" t="str">
        <f t="shared" si="5"/>
        <v/>
      </c>
      <c r="R179" t="str">
        <f>VLOOKUP(L179,招行退!W:AA,3,FALSE)</f>
        <v>S</v>
      </c>
    </row>
    <row r="180" spans="1:18" ht="14.25">
      <c r="A180" s="17">
        <v>42895.37641203704</v>
      </c>
      <c r="B180" s="23">
        <v>109990</v>
      </c>
      <c r="C180" t="s">
        <v>517</v>
      </c>
      <c r="D180" t="s">
        <v>518</v>
      </c>
      <c r="F180" s="15">
        <v>1782</v>
      </c>
      <c r="G180" t="s">
        <v>34</v>
      </c>
      <c r="H180" t="s">
        <v>34</v>
      </c>
      <c r="I180" t="s">
        <v>75</v>
      </c>
      <c r="J180" t="s">
        <v>48</v>
      </c>
      <c r="K180" t="s">
        <v>76</v>
      </c>
      <c r="L180" t="s">
        <v>1129</v>
      </c>
      <c r="M180" t="s">
        <v>1130</v>
      </c>
      <c r="N180">
        <f>VLOOKUP(B180,HIS退!B:F,5,FALSE)</f>
        <v>-1782</v>
      </c>
      <c r="O180" t="str">
        <f t="shared" si="4"/>
        <v/>
      </c>
      <c r="P180" s="39">
        <f>VLOOKUP(L180,招行退!W:AA,5,FALSE)</f>
        <v>1782</v>
      </c>
      <c r="Q180" t="str">
        <f t="shared" si="5"/>
        <v/>
      </c>
      <c r="R180" t="str">
        <f>VLOOKUP(L180,招行退!W:AA,3,FALSE)</f>
        <v>S</v>
      </c>
    </row>
    <row r="181" spans="1:18" ht="14.25">
      <c r="A181" s="17">
        <v>42895.379293981481</v>
      </c>
      <c r="B181" s="23">
        <v>110183</v>
      </c>
      <c r="D181" t="s">
        <v>1131</v>
      </c>
      <c r="F181" s="15">
        <v>190</v>
      </c>
      <c r="G181" t="s">
        <v>34</v>
      </c>
      <c r="H181" t="s">
        <v>34</v>
      </c>
      <c r="I181" t="s">
        <v>77</v>
      </c>
      <c r="J181" t="s">
        <v>74</v>
      </c>
      <c r="K181" t="s">
        <v>76</v>
      </c>
      <c r="L181" t="s">
        <v>1132</v>
      </c>
      <c r="M181" t="s">
        <v>1133</v>
      </c>
      <c r="N181" t="e">
        <f>VLOOKUP(B181,HIS退!B:F,5,FALSE)</f>
        <v>#N/A</v>
      </c>
      <c r="O181" t="e">
        <f t="shared" si="4"/>
        <v>#N/A</v>
      </c>
      <c r="P181" s="39" t="e">
        <f>VLOOKUP(L181,招行退!W:AA,5,FALSE)</f>
        <v>#N/A</v>
      </c>
      <c r="Q181" t="e">
        <f t="shared" si="5"/>
        <v>#N/A</v>
      </c>
      <c r="R181" t="e">
        <f>VLOOKUP(L181,招行退!W:AA,3,FALSE)</f>
        <v>#N/A</v>
      </c>
    </row>
    <row r="182" spans="1:18" ht="14.25">
      <c r="A182" s="17">
        <v>42895.379872685182</v>
      </c>
      <c r="B182" s="23">
        <v>0</v>
      </c>
      <c r="D182" t="s">
        <v>1131</v>
      </c>
      <c r="F182" s="15">
        <v>200</v>
      </c>
      <c r="G182" t="s">
        <v>34</v>
      </c>
      <c r="H182" t="s">
        <v>34</v>
      </c>
      <c r="I182" t="s">
        <v>78</v>
      </c>
      <c r="J182" t="s">
        <v>78</v>
      </c>
      <c r="K182" t="s">
        <v>76</v>
      </c>
      <c r="L182" t="s">
        <v>1134</v>
      </c>
      <c r="M182" t="s">
        <v>1135</v>
      </c>
      <c r="N182" t="e">
        <f>VLOOKUP(B182,HIS退!B:F,5,FALSE)</f>
        <v>#N/A</v>
      </c>
      <c r="O182" t="e">
        <f t="shared" si="4"/>
        <v>#N/A</v>
      </c>
      <c r="P182" s="39" t="e">
        <f>VLOOKUP(L182,招行退!W:AA,5,FALSE)</f>
        <v>#N/A</v>
      </c>
      <c r="Q182" t="e">
        <f t="shared" si="5"/>
        <v>#N/A</v>
      </c>
      <c r="R182" t="e">
        <f>VLOOKUP(L182,招行退!W:AA,3,FALSE)</f>
        <v>#N/A</v>
      </c>
    </row>
    <row r="183" spans="1:18" ht="14.25">
      <c r="A183" s="17">
        <v>42895.385393518518</v>
      </c>
      <c r="B183" s="23">
        <v>110640</v>
      </c>
      <c r="C183" t="s">
        <v>520</v>
      </c>
      <c r="D183" t="s">
        <v>521</v>
      </c>
      <c r="F183" s="15">
        <v>280</v>
      </c>
      <c r="G183" t="s">
        <v>34</v>
      </c>
      <c r="H183" t="s">
        <v>34</v>
      </c>
      <c r="I183" t="s">
        <v>75</v>
      </c>
      <c r="J183" t="s">
        <v>48</v>
      </c>
      <c r="K183" t="s">
        <v>76</v>
      </c>
      <c r="L183" t="s">
        <v>1136</v>
      </c>
      <c r="M183" t="s">
        <v>1137</v>
      </c>
      <c r="N183">
        <f>VLOOKUP(B183,HIS退!B:F,5,FALSE)</f>
        <v>-280</v>
      </c>
      <c r="O183" t="str">
        <f t="shared" si="4"/>
        <v/>
      </c>
      <c r="P183" s="39">
        <f>VLOOKUP(L183,招行退!W:AA,5,FALSE)</f>
        <v>280</v>
      </c>
      <c r="Q183" t="str">
        <f t="shared" si="5"/>
        <v/>
      </c>
      <c r="R183" t="str">
        <f>VLOOKUP(L183,招行退!W:AA,3,FALSE)</f>
        <v>S</v>
      </c>
    </row>
    <row r="184" spans="1:18" ht="14.25">
      <c r="A184" s="17">
        <v>42895.408854166664</v>
      </c>
      <c r="B184" s="23">
        <v>112499</v>
      </c>
      <c r="C184" t="s">
        <v>523</v>
      </c>
      <c r="D184" t="s">
        <v>524</v>
      </c>
      <c r="F184" s="15">
        <v>1000</v>
      </c>
      <c r="G184" t="s">
        <v>34</v>
      </c>
      <c r="H184" t="s">
        <v>34</v>
      </c>
      <c r="I184" t="s">
        <v>75</v>
      </c>
      <c r="J184" t="s">
        <v>48</v>
      </c>
      <c r="K184" t="s">
        <v>76</v>
      </c>
      <c r="L184" t="s">
        <v>1138</v>
      </c>
      <c r="M184" t="s">
        <v>1139</v>
      </c>
      <c r="N184">
        <f>VLOOKUP(B184,HIS退!B:F,5,FALSE)</f>
        <v>-1000</v>
      </c>
      <c r="O184" t="str">
        <f t="shared" si="4"/>
        <v/>
      </c>
      <c r="P184" s="39">
        <f>VLOOKUP(L184,招行退!W:AA,5,FALSE)</f>
        <v>1000</v>
      </c>
      <c r="Q184" t="str">
        <f t="shared" si="5"/>
        <v/>
      </c>
      <c r="R184" t="str">
        <f>VLOOKUP(L184,招行退!W:AA,3,FALSE)</f>
        <v>S</v>
      </c>
    </row>
    <row r="185" spans="1:18" ht="14.25">
      <c r="A185" s="17">
        <v>42895.433749999997</v>
      </c>
      <c r="B185" s="23">
        <v>114349</v>
      </c>
      <c r="C185" t="s">
        <v>526</v>
      </c>
      <c r="D185" t="s">
        <v>527</v>
      </c>
      <c r="F185" s="15">
        <v>990</v>
      </c>
      <c r="G185" t="s">
        <v>34</v>
      </c>
      <c r="H185" t="s">
        <v>34</v>
      </c>
      <c r="I185" t="s">
        <v>75</v>
      </c>
      <c r="J185" t="s">
        <v>48</v>
      </c>
      <c r="K185" t="s">
        <v>76</v>
      </c>
      <c r="L185" t="s">
        <v>1140</v>
      </c>
      <c r="M185" t="s">
        <v>1141</v>
      </c>
      <c r="N185">
        <f>VLOOKUP(B185,HIS退!B:F,5,FALSE)</f>
        <v>-990</v>
      </c>
      <c r="O185" t="str">
        <f t="shared" si="4"/>
        <v/>
      </c>
      <c r="P185" s="39">
        <f>VLOOKUP(L185,招行退!W:AA,5,FALSE)</f>
        <v>990</v>
      </c>
      <c r="Q185" t="str">
        <f t="shared" si="5"/>
        <v/>
      </c>
      <c r="R185" t="str">
        <f>VLOOKUP(L185,招行退!W:AA,3,FALSE)</f>
        <v>S</v>
      </c>
    </row>
    <row r="186" spans="1:18" ht="14.25">
      <c r="A186" s="17">
        <v>42895.434479166666</v>
      </c>
      <c r="B186" s="23">
        <v>114415</v>
      </c>
      <c r="C186" t="s">
        <v>529</v>
      </c>
      <c r="D186" t="s">
        <v>530</v>
      </c>
      <c r="F186" s="15">
        <v>1600</v>
      </c>
      <c r="G186" t="s">
        <v>34</v>
      </c>
      <c r="H186" t="s">
        <v>34</v>
      </c>
      <c r="I186" t="s">
        <v>75</v>
      </c>
      <c r="J186" t="s">
        <v>48</v>
      </c>
      <c r="K186" t="s">
        <v>76</v>
      </c>
      <c r="L186" t="s">
        <v>1142</v>
      </c>
      <c r="M186" t="s">
        <v>1143</v>
      </c>
      <c r="N186">
        <f>VLOOKUP(B186,HIS退!B:F,5,FALSE)</f>
        <v>-1600</v>
      </c>
      <c r="O186" t="str">
        <f t="shared" si="4"/>
        <v/>
      </c>
      <c r="P186" s="39">
        <f>VLOOKUP(L186,招行退!W:AA,5,FALSE)</f>
        <v>1600</v>
      </c>
      <c r="Q186" t="str">
        <f t="shared" si="5"/>
        <v/>
      </c>
      <c r="R186" t="str">
        <f>VLOOKUP(L186,招行退!W:AA,3,FALSE)</f>
        <v>S</v>
      </c>
    </row>
    <row r="187" spans="1:18" ht="14.25">
      <c r="A187" s="17">
        <v>42895.461909722224</v>
      </c>
      <c r="B187" s="23">
        <v>116164</v>
      </c>
      <c r="D187" t="s">
        <v>1144</v>
      </c>
      <c r="F187" s="15">
        <v>500</v>
      </c>
      <c r="G187" t="s">
        <v>34</v>
      </c>
      <c r="H187" t="s">
        <v>34</v>
      </c>
      <c r="I187" t="s">
        <v>77</v>
      </c>
      <c r="J187" t="s">
        <v>74</v>
      </c>
      <c r="K187" t="s">
        <v>76</v>
      </c>
      <c r="L187" t="s">
        <v>1145</v>
      </c>
      <c r="M187" t="s">
        <v>1146</v>
      </c>
      <c r="N187" t="e">
        <f>VLOOKUP(B187,HIS退!B:F,5,FALSE)</f>
        <v>#N/A</v>
      </c>
      <c r="O187" t="e">
        <f t="shared" si="4"/>
        <v>#N/A</v>
      </c>
      <c r="P187" s="39" t="e">
        <f>VLOOKUP(L187,招行退!W:AA,5,FALSE)</f>
        <v>#N/A</v>
      </c>
      <c r="Q187" t="e">
        <f t="shared" si="5"/>
        <v>#N/A</v>
      </c>
      <c r="R187" t="e">
        <f>VLOOKUP(L187,招行退!W:AA,3,FALSE)</f>
        <v>#N/A</v>
      </c>
    </row>
    <row r="188" spans="1:18" ht="14.25">
      <c r="A188" s="17">
        <v>42895.462129629632</v>
      </c>
      <c r="B188" s="23">
        <v>0</v>
      </c>
      <c r="D188" t="s">
        <v>1144</v>
      </c>
      <c r="F188" s="15">
        <v>500</v>
      </c>
      <c r="G188" t="s">
        <v>34</v>
      </c>
      <c r="H188" t="s">
        <v>34</v>
      </c>
      <c r="I188" t="s">
        <v>78</v>
      </c>
      <c r="J188" t="s">
        <v>78</v>
      </c>
      <c r="K188" t="s">
        <v>76</v>
      </c>
      <c r="L188" t="s">
        <v>1147</v>
      </c>
      <c r="M188" t="s">
        <v>1148</v>
      </c>
      <c r="N188" t="e">
        <f>VLOOKUP(B188,HIS退!B:F,5,FALSE)</f>
        <v>#N/A</v>
      </c>
      <c r="O188" t="e">
        <f t="shared" si="4"/>
        <v>#N/A</v>
      </c>
      <c r="P188" s="39" t="e">
        <f>VLOOKUP(L188,招行退!W:AA,5,FALSE)</f>
        <v>#N/A</v>
      </c>
      <c r="Q188" t="e">
        <f t="shared" si="5"/>
        <v>#N/A</v>
      </c>
      <c r="R188" t="e">
        <f>VLOOKUP(L188,招行退!W:AA,3,FALSE)</f>
        <v>#N/A</v>
      </c>
    </row>
    <row r="189" spans="1:18" ht="14.25">
      <c r="A189" s="17">
        <v>42895.463078703702</v>
      </c>
      <c r="B189" s="23">
        <v>116241</v>
      </c>
      <c r="C189" t="s">
        <v>532</v>
      </c>
      <c r="D189" t="s">
        <v>533</v>
      </c>
      <c r="F189" s="15">
        <v>1800</v>
      </c>
      <c r="G189" t="s">
        <v>34</v>
      </c>
      <c r="H189" t="s">
        <v>34</v>
      </c>
      <c r="I189" t="s">
        <v>75</v>
      </c>
      <c r="J189" t="s">
        <v>48</v>
      </c>
      <c r="K189" t="s">
        <v>76</v>
      </c>
      <c r="L189" t="s">
        <v>1149</v>
      </c>
      <c r="M189" t="s">
        <v>1150</v>
      </c>
      <c r="N189">
        <f>VLOOKUP(B189,HIS退!B:F,5,FALSE)</f>
        <v>-1800</v>
      </c>
      <c r="O189" t="str">
        <f t="shared" si="4"/>
        <v/>
      </c>
      <c r="P189" s="39">
        <f>VLOOKUP(L189,招行退!W:AA,5,FALSE)</f>
        <v>1800</v>
      </c>
      <c r="Q189" t="str">
        <f t="shared" si="5"/>
        <v/>
      </c>
      <c r="R189" t="str">
        <f>VLOOKUP(L189,招行退!W:AA,3,FALSE)</f>
        <v>S</v>
      </c>
    </row>
    <row r="190" spans="1:18" ht="14.25">
      <c r="A190" s="17">
        <v>42895.463692129626</v>
      </c>
      <c r="B190" s="23">
        <v>116270</v>
      </c>
      <c r="C190" t="s">
        <v>535</v>
      </c>
      <c r="D190" t="s">
        <v>536</v>
      </c>
      <c r="F190" s="15">
        <v>115</v>
      </c>
      <c r="G190" t="s">
        <v>34</v>
      </c>
      <c r="H190" t="s">
        <v>34</v>
      </c>
      <c r="I190" t="s">
        <v>75</v>
      </c>
      <c r="J190" t="s">
        <v>48</v>
      </c>
      <c r="K190" t="s">
        <v>76</v>
      </c>
      <c r="L190" t="s">
        <v>1151</v>
      </c>
      <c r="M190" t="s">
        <v>1152</v>
      </c>
      <c r="N190">
        <f>VLOOKUP(B190,HIS退!B:F,5,FALSE)</f>
        <v>-115</v>
      </c>
      <c r="O190" t="str">
        <f t="shared" si="4"/>
        <v/>
      </c>
      <c r="P190" s="39">
        <f>VLOOKUP(L190,招行退!W:AA,5,FALSE)</f>
        <v>115</v>
      </c>
      <c r="Q190" t="str">
        <f t="shared" si="5"/>
        <v/>
      </c>
      <c r="R190" t="str">
        <f>VLOOKUP(L190,招行退!W:AA,3,FALSE)</f>
        <v>S</v>
      </c>
    </row>
    <row r="191" spans="1:18" ht="14.25">
      <c r="A191" s="17">
        <v>42895.464699074073</v>
      </c>
      <c r="B191" s="23">
        <v>116344</v>
      </c>
      <c r="D191" t="s">
        <v>1153</v>
      </c>
      <c r="F191" s="15">
        <v>2500</v>
      </c>
      <c r="G191" t="s">
        <v>34</v>
      </c>
      <c r="H191" t="s">
        <v>34</v>
      </c>
      <c r="I191" t="s">
        <v>77</v>
      </c>
      <c r="J191" t="s">
        <v>74</v>
      </c>
      <c r="K191" t="s">
        <v>76</v>
      </c>
      <c r="L191" t="s">
        <v>1154</v>
      </c>
      <c r="M191" t="s">
        <v>1155</v>
      </c>
      <c r="N191" t="e">
        <f>VLOOKUP(B191,HIS退!B:F,5,FALSE)</f>
        <v>#N/A</v>
      </c>
      <c r="O191" t="e">
        <f t="shared" si="4"/>
        <v>#N/A</v>
      </c>
      <c r="P191" s="39" t="e">
        <f>VLOOKUP(L191,招行退!W:AA,5,FALSE)</f>
        <v>#N/A</v>
      </c>
      <c r="Q191" t="e">
        <f t="shared" si="5"/>
        <v>#N/A</v>
      </c>
      <c r="R191" t="e">
        <f>VLOOKUP(L191,招行退!W:AA,3,FALSE)</f>
        <v>#N/A</v>
      </c>
    </row>
    <row r="192" spans="1:18" ht="14.25">
      <c r="A192" s="17">
        <v>42895.466423611113</v>
      </c>
      <c r="B192" s="23">
        <v>116456</v>
      </c>
      <c r="D192" t="s">
        <v>1153</v>
      </c>
      <c r="F192" s="15">
        <v>200</v>
      </c>
      <c r="G192" t="s">
        <v>34</v>
      </c>
      <c r="H192" t="s">
        <v>34</v>
      </c>
      <c r="I192" t="s">
        <v>77</v>
      </c>
      <c r="J192" t="s">
        <v>74</v>
      </c>
      <c r="K192" t="s">
        <v>76</v>
      </c>
      <c r="L192" t="s">
        <v>1156</v>
      </c>
      <c r="M192" t="s">
        <v>1157</v>
      </c>
      <c r="N192" t="e">
        <f>VLOOKUP(B192,HIS退!B:F,5,FALSE)</f>
        <v>#N/A</v>
      </c>
      <c r="O192" t="e">
        <f t="shared" si="4"/>
        <v>#N/A</v>
      </c>
      <c r="P192" s="39" t="e">
        <f>VLOOKUP(L192,招行退!W:AA,5,FALSE)</f>
        <v>#N/A</v>
      </c>
      <c r="Q192" t="e">
        <f t="shared" si="5"/>
        <v>#N/A</v>
      </c>
      <c r="R192" t="e">
        <f>VLOOKUP(L192,招行退!W:AA,3,FALSE)</f>
        <v>#N/A</v>
      </c>
    </row>
    <row r="193" spans="1:18" ht="14.25">
      <c r="A193" s="17">
        <v>42895.470706018517</v>
      </c>
      <c r="B193" s="23">
        <v>116726</v>
      </c>
      <c r="D193" t="s">
        <v>1158</v>
      </c>
      <c r="F193" s="15">
        <v>1000</v>
      </c>
      <c r="G193" t="s">
        <v>34</v>
      </c>
      <c r="H193" t="s">
        <v>34</v>
      </c>
      <c r="I193" t="s">
        <v>77</v>
      </c>
      <c r="J193" t="s">
        <v>74</v>
      </c>
      <c r="K193" t="s">
        <v>76</v>
      </c>
      <c r="L193" t="s">
        <v>1159</v>
      </c>
      <c r="M193" t="s">
        <v>1160</v>
      </c>
      <c r="N193" t="e">
        <f>VLOOKUP(B193,HIS退!B:F,5,FALSE)</f>
        <v>#N/A</v>
      </c>
      <c r="O193" t="e">
        <f t="shared" si="4"/>
        <v>#N/A</v>
      </c>
      <c r="P193" s="39" t="e">
        <f>VLOOKUP(L193,招行退!W:AA,5,FALSE)</f>
        <v>#N/A</v>
      </c>
      <c r="Q193" t="e">
        <f t="shared" si="5"/>
        <v>#N/A</v>
      </c>
      <c r="R193" t="e">
        <f>VLOOKUP(L193,招行退!W:AA,3,FALSE)</f>
        <v>#N/A</v>
      </c>
    </row>
    <row r="194" spans="1:18" ht="14.25">
      <c r="A194" s="17">
        <v>42895.482488425929</v>
      </c>
      <c r="B194" s="23">
        <v>117382</v>
      </c>
      <c r="C194" t="s">
        <v>538</v>
      </c>
      <c r="D194" t="s">
        <v>539</v>
      </c>
      <c r="F194" s="15">
        <v>300</v>
      </c>
      <c r="G194" t="s">
        <v>56</v>
      </c>
      <c r="H194" t="s">
        <v>34</v>
      </c>
      <c r="I194" t="s">
        <v>75</v>
      </c>
      <c r="J194" t="s">
        <v>48</v>
      </c>
      <c r="K194" t="s">
        <v>76</v>
      </c>
      <c r="L194" t="s">
        <v>1161</v>
      </c>
      <c r="M194" t="s">
        <v>1162</v>
      </c>
      <c r="N194">
        <f>VLOOKUP(B194,HIS退!B:F,5,FALSE)</f>
        <v>-300</v>
      </c>
      <c r="O194" t="str">
        <f t="shared" si="4"/>
        <v/>
      </c>
      <c r="P194" s="39">
        <f>VLOOKUP(L194,招行退!W:AA,5,FALSE)</f>
        <v>300</v>
      </c>
      <c r="Q194" t="str">
        <f t="shared" si="5"/>
        <v/>
      </c>
      <c r="R194" t="str">
        <f>VLOOKUP(L194,招行退!W:AA,3,FALSE)</f>
        <v>S</v>
      </c>
    </row>
    <row r="195" spans="1:18" ht="14.25">
      <c r="A195" s="17">
        <v>42895.487384259257</v>
      </c>
      <c r="B195" s="23">
        <v>117588</v>
      </c>
      <c r="C195" t="s">
        <v>541</v>
      </c>
      <c r="D195" t="s">
        <v>328</v>
      </c>
      <c r="F195" s="15">
        <v>500</v>
      </c>
      <c r="G195" t="s">
        <v>34</v>
      </c>
      <c r="H195" t="s">
        <v>34</v>
      </c>
      <c r="I195" t="s">
        <v>75</v>
      </c>
      <c r="J195" t="s">
        <v>48</v>
      </c>
      <c r="K195" t="s">
        <v>76</v>
      </c>
      <c r="L195" t="s">
        <v>1163</v>
      </c>
      <c r="M195" t="s">
        <v>1164</v>
      </c>
      <c r="N195">
        <f>VLOOKUP(B195,HIS退!B:F,5,FALSE)</f>
        <v>-500</v>
      </c>
      <c r="O195" t="str">
        <f t="shared" ref="O195:O258" si="6">IF(F195=N195*-1,"",1)</f>
        <v/>
      </c>
      <c r="P195" s="39">
        <f>VLOOKUP(L195,招行退!W:AA,5,FALSE)</f>
        <v>500</v>
      </c>
      <c r="Q195" t="str">
        <f t="shared" ref="Q195:Q258" si="7">IF(F195=P195,"",1)</f>
        <v/>
      </c>
      <c r="R195" t="str">
        <f>VLOOKUP(L195,招行退!W:AA,3,FALSE)</f>
        <v>S</v>
      </c>
    </row>
    <row r="196" spans="1:18" ht="14.25">
      <c r="A196" s="17">
        <v>42895.49423611111</v>
      </c>
      <c r="B196" s="23">
        <v>117895</v>
      </c>
      <c r="C196" t="s">
        <v>542</v>
      </c>
      <c r="D196" t="s">
        <v>543</v>
      </c>
      <c r="F196" s="15">
        <v>203</v>
      </c>
      <c r="G196" t="s">
        <v>34</v>
      </c>
      <c r="H196" t="s">
        <v>34</v>
      </c>
      <c r="I196" t="s">
        <v>75</v>
      </c>
      <c r="J196" t="s">
        <v>48</v>
      </c>
      <c r="K196" t="s">
        <v>76</v>
      </c>
      <c r="L196" t="s">
        <v>1165</v>
      </c>
      <c r="M196" t="s">
        <v>1166</v>
      </c>
      <c r="N196">
        <f>VLOOKUP(B196,HIS退!B:F,5,FALSE)</f>
        <v>-203</v>
      </c>
      <c r="O196" t="str">
        <f t="shared" si="6"/>
        <v/>
      </c>
      <c r="P196" s="39">
        <f>VLOOKUP(L196,招行退!W:AA,5,FALSE)</f>
        <v>203</v>
      </c>
      <c r="Q196" t="str">
        <f t="shared" si="7"/>
        <v/>
      </c>
      <c r="R196" t="str">
        <f>VLOOKUP(L196,招行退!W:AA,3,FALSE)</f>
        <v>S</v>
      </c>
    </row>
    <row r="197" spans="1:18" ht="14.25">
      <c r="A197" s="17">
        <v>42895.495300925926</v>
      </c>
      <c r="B197" s="23">
        <v>117940</v>
      </c>
      <c r="C197" t="s">
        <v>545</v>
      </c>
      <c r="D197" t="s">
        <v>546</v>
      </c>
      <c r="F197" s="15">
        <v>94</v>
      </c>
      <c r="G197" t="s">
        <v>34</v>
      </c>
      <c r="H197" t="s">
        <v>34</v>
      </c>
      <c r="I197" t="s">
        <v>75</v>
      </c>
      <c r="J197" t="s">
        <v>48</v>
      </c>
      <c r="K197" t="s">
        <v>76</v>
      </c>
      <c r="L197" t="s">
        <v>1167</v>
      </c>
      <c r="M197" t="s">
        <v>1168</v>
      </c>
      <c r="N197">
        <f>VLOOKUP(B197,HIS退!B:F,5,FALSE)</f>
        <v>-94</v>
      </c>
      <c r="O197" t="str">
        <f t="shared" si="6"/>
        <v/>
      </c>
      <c r="P197" s="39">
        <f>VLOOKUP(L197,招行退!W:AA,5,FALSE)</f>
        <v>94</v>
      </c>
      <c r="Q197" t="str">
        <f t="shared" si="7"/>
        <v/>
      </c>
      <c r="R197" t="str">
        <f>VLOOKUP(L197,招行退!W:AA,3,FALSE)</f>
        <v>S</v>
      </c>
    </row>
    <row r="198" spans="1:18" ht="14.25">
      <c r="A198" s="17">
        <v>42895.502233796295</v>
      </c>
      <c r="B198" s="23">
        <v>118148</v>
      </c>
      <c r="C198" t="s">
        <v>548</v>
      </c>
      <c r="D198" t="s">
        <v>549</v>
      </c>
      <c r="F198" s="15">
        <v>155</v>
      </c>
      <c r="G198" t="s">
        <v>34</v>
      </c>
      <c r="H198" t="s">
        <v>34</v>
      </c>
      <c r="I198" t="s">
        <v>75</v>
      </c>
      <c r="J198" t="s">
        <v>48</v>
      </c>
      <c r="K198" t="s">
        <v>76</v>
      </c>
      <c r="L198" t="s">
        <v>1169</v>
      </c>
      <c r="M198" t="s">
        <v>1170</v>
      </c>
      <c r="N198">
        <f>VLOOKUP(B198,HIS退!B:F,5,FALSE)</f>
        <v>-155</v>
      </c>
      <c r="O198" t="str">
        <f t="shared" si="6"/>
        <v/>
      </c>
      <c r="P198" s="39">
        <f>VLOOKUP(L198,招行退!W:AA,5,FALSE)</f>
        <v>155</v>
      </c>
      <c r="Q198" t="str">
        <f t="shared" si="7"/>
        <v/>
      </c>
      <c r="R198" t="str">
        <f>VLOOKUP(L198,招行退!W:AA,3,FALSE)</f>
        <v>S</v>
      </c>
    </row>
    <row r="199" spans="1:18" ht="14.25">
      <c r="A199" s="17">
        <v>42895.50445601852</v>
      </c>
      <c r="B199" s="23">
        <v>118195</v>
      </c>
      <c r="C199" t="s">
        <v>551</v>
      </c>
      <c r="D199" t="s">
        <v>552</v>
      </c>
      <c r="F199" s="15">
        <v>1300</v>
      </c>
      <c r="G199" t="s">
        <v>34</v>
      </c>
      <c r="H199" t="s">
        <v>34</v>
      </c>
      <c r="I199" t="s">
        <v>75</v>
      </c>
      <c r="J199" t="s">
        <v>48</v>
      </c>
      <c r="K199" t="s">
        <v>76</v>
      </c>
      <c r="L199" t="s">
        <v>1171</v>
      </c>
      <c r="M199" t="s">
        <v>1172</v>
      </c>
      <c r="N199">
        <f>VLOOKUP(B199,HIS退!B:F,5,FALSE)</f>
        <v>-1300</v>
      </c>
      <c r="O199" t="str">
        <f t="shared" si="6"/>
        <v/>
      </c>
      <c r="P199" s="39">
        <f>VLOOKUP(L199,招行退!W:AA,5,FALSE)</f>
        <v>1300</v>
      </c>
      <c r="Q199" t="str">
        <f t="shared" si="7"/>
        <v/>
      </c>
      <c r="R199" t="str">
        <f>VLOOKUP(L199,招行退!W:AA,3,FALSE)</f>
        <v>B</v>
      </c>
    </row>
    <row r="200" spans="1:18" ht="14.25">
      <c r="A200" s="17">
        <v>42895.511736111112</v>
      </c>
      <c r="B200" s="23">
        <v>118302</v>
      </c>
      <c r="D200" t="s">
        <v>994</v>
      </c>
      <c r="F200" s="15">
        <v>506</v>
      </c>
      <c r="G200" t="s">
        <v>34</v>
      </c>
      <c r="H200" t="s">
        <v>34</v>
      </c>
      <c r="I200" t="s">
        <v>77</v>
      </c>
      <c r="J200" t="s">
        <v>74</v>
      </c>
      <c r="K200" t="s">
        <v>76</v>
      </c>
      <c r="L200" t="s">
        <v>1173</v>
      </c>
      <c r="M200" t="s">
        <v>1174</v>
      </c>
      <c r="N200" t="e">
        <f>VLOOKUP(B200,HIS退!B:F,5,FALSE)</f>
        <v>#N/A</v>
      </c>
      <c r="O200" t="e">
        <f t="shared" si="6"/>
        <v>#N/A</v>
      </c>
      <c r="P200" s="39" t="e">
        <f>VLOOKUP(L200,招行退!W:AA,5,FALSE)</f>
        <v>#N/A</v>
      </c>
      <c r="Q200" t="e">
        <f t="shared" si="7"/>
        <v>#N/A</v>
      </c>
      <c r="R200" t="e">
        <f>VLOOKUP(L200,招行退!W:AA,3,FALSE)</f>
        <v>#N/A</v>
      </c>
    </row>
    <row r="201" spans="1:18" ht="14.25">
      <c r="A201" s="17">
        <v>42895.513622685183</v>
      </c>
      <c r="B201" s="23">
        <v>118340</v>
      </c>
      <c r="C201" t="s">
        <v>554</v>
      </c>
      <c r="D201" t="s">
        <v>555</v>
      </c>
      <c r="F201" s="15">
        <v>496</v>
      </c>
      <c r="G201" t="s">
        <v>34</v>
      </c>
      <c r="H201" t="s">
        <v>34</v>
      </c>
      <c r="I201" t="s">
        <v>75</v>
      </c>
      <c r="J201" t="s">
        <v>48</v>
      </c>
      <c r="K201" t="s">
        <v>76</v>
      </c>
      <c r="L201" t="s">
        <v>1175</v>
      </c>
      <c r="M201" t="s">
        <v>1176</v>
      </c>
      <c r="N201">
        <f>VLOOKUP(B201,HIS退!B:F,5,FALSE)</f>
        <v>-496</v>
      </c>
      <c r="O201" t="str">
        <f t="shared" si="6"/>
        <v/>
      </c>
      <c r="P201" s="39">
        <f>VLOOKUP(L201,招行退!W:AA,5,FALSE)</f>
        <v>496</v>
      </c>
      <c r="Q201" t="str">
        <f t="shared" si="7"/>
        <v/>
      </c>
      <c r="R201" t="str">
        <f>VLOOKUP(L201,招行退!W:AA,3,FALSE)</f>
        <v>B</v>
      </c>
    </row>
    <row r="202" spans="1:18" ht="14.25">
      <c r="A202" s="17">
        <v>42895.539641203701</v>
      </c>
      <c r="B202" s="23">
        <v>118548</v>
      </c>
      <c r="C202" t="s">
        <v>557</v>
      </c>
      <c r="D202" t="s">
        <v>558</v>
      </c>
      <c r="F202" s="15">
        <v>447</v>
      </c>
      <c r="G202" t="s">
        <v>34</v>
      </c>
      <c r="H202" t="s">
        <v>34</v>
      </c>
      <c r="I202" t="s">
        <v>75</v>
      </c>
      <c r="J202" t="s">
        <v>48</v>
      </c>
      <c r="K202" t="s">
        <v>76</v>
      </c>
      <c r="L202" t="s">
        <v>1177</v>
      </c>
      <c r="M202" t="s">
        <v>1178</v>
      </c>
      <c r="N202">
        <f>VLOOKUP(B202,HIS退!B:F,5,FALSE)</f>
        <v>-447</v>
      </c>
      <c r="O202" t="str">
        <f t="shared" si="6"/>
        <v/>
      </c>
      <c r="P202" s="39">
        <f>VLOOKUP(L202,招行退!W:AA,5,FALSE)</f>
        <v>447</v>
      </c>
      <c r="Q202" t="str">
        <f t="shared" si="7"/>
        <v/>
      </c>
      <c r="R202" t="str">
        <f>VLOOKUP(L202,招行退!W:AA,3,FALSE)</f>
        <v>S</v>
      </c>
    </row>
    <row r="203" spans="1:18" ht="14.25">
      <c r="A203" s="17">
        <v>42895.555671296293</v>
      </c>
      <c r="B203" s="23">
        <v>118662</v>
      </c>
      <c r="C203" t="s">
        <v>560</v>
      </c>
      <c r="D203" t="s">
        <v>561</v>
      </c>
      <c r="F203" s="15">
        <v>1</v>
      </c>
      <c r="G203" t="s">
        <v>34</v>
      </c>
      <c r="H203" t="s">
        <v>34</v>
      </c>
      <c r="I203" t="s">
        <v>75</v>
      </c>
      <c r="J203" t="s">
        <v>48</v>
      </c>
      <c r="K203" t="s">
        <v>76</v>
      </c>
      <c r="L203" t="s">
        <v>1179</v>
      </c>
      <c r="M203" t="s">
        <v>1180</v>
      </c>
      <c r="N203">
        <f>VLOOKUP(B203,HIS退!B:F,5,FALSE)</f>
        <v>-1</v>
      </c>
      <c r="O203" t="str">
        <f t="shared" si="6"/>
        <v/>
      </c>
      <c r="P203" s="39">
        <f>VLOOKUP(L203,招行退!W:AA,5,FALSE)</f>
        <v>1</v>
      </c>
      <c r="Q203" t="str">
        <f t="shared" si="7"/>
        <v/>
      </c>
      <c r="R203" t="str">
        <f>VLOOKUP(L203,招行退!W:AA,3,FALSE)</f>
        <v>S</v>
      </c>
    </row>
    <row r="204" spans="1:18" ht="14.25">
      <c r="A204" s="17">
        <v>42895.562523148146</v>
      </c>
      <c r="B204" s="23">
        <v>118729</v>
      </c>
      <c r="C204" t="s">
        <v>563</v>
      </c>
      <c r="D204" t="s">
        <v>564</v>
      </c>
      <c r="F204" s="15">
        <v>13</v>
      </c>
      <c r="G204" t="s">
        <v>34</v>
      </c>
      <c r="H204" t="s">
        <v>34</v>
      </c>
      <c r="I204" t="s">
        <v>75</v>
      </c>
      <c r="J204" t="s">
        <v>48</v>
      </c>
      <c r="K204" t="s">
        <v>76</v>
      </c>
      <c r="L204" t="s">
        <v>1181</v>
      </c>
      <c r="M204" t="s">
        <v>1182</v>
      </c>
      <c r="N204">
        <f>VLOOKUP(B204,HIS退!B:F,5,FALSE)</f>
        <v>-13</v>
      </c>
      <c r="O204" t="str">
        <f t="shared" si="6"/>
        <v/>
      </c>
      <c r="P204" s="39">
        <f>VLOOKUP(L204,招行退!W:AA,5,FALSE)</f>
        <v>13</v>
      </c>
      <c r="Q204" t="str">
        <f t="shared" si="7"/>
        <v/>
      </c>
      <c r="R204" t="str">
        <f>VLOOKUP(L204,招行退!W:AA,3,FALSE)</f>
        <v>S</v>
      </c>
    </row>
    <row r="205" spans="1:18" ht="14.25">
      <c r="A205" s="17">
        <v>42895.563194444447</v>
      </c>
      <c r="B205" s="23">
        <v>118736</v>
      </c>
      <c r="C205" t="s">
        <v>566</v>
      </c>
      <c r="D205" t="s">
        <v>567</v>
      </c>
      <c r="F205" s="15">
        <v>23</v>
      </c>
      <c r="G205" t="s">
        <v>34</v>
      </c>
      <c r="H205" t="s">
        <v>34</v>
      </c>
      <c r="I205" t="s">
        <v>75</v>
      </c>
      <c r="J205" t="s">
        <v>48</v>
      </c>
      <c r="K205" t="s">
        <v>76</v>
      </c>
      <c r="L205" t="s">
        <v>1183</v>
      </c>
      <c r="M205" t="s">
        <v>1184</v>
      </c>
      <c r="N205">
        <f>VLOOKUP(B205,HIS退!B:F,5,FALSE)</f>
        <v>-23</v>
      </c>
      <c r="O205" t="str">
        <f t="shared" si="6"/>
        <v/>
      </c>
      <c r="P205" s="39">
        <f>VLOOKUP(L205,招行退!W:AA,5,FALSE)</f>
        <v>23</v>
      </c>
      <c r="Q205" t="str">
        <f t="shared" si="7"/>
        <v/>
      </c>
      <c r="R205" t="str">
        <f>VLOOKUP(L205,招行退!W:AA,3,FALSE)</f>
        <v>S</v>
      </c>
    </row>
    <row r="206" spans="1:18" ht="14.25">
      <c r="A206" s="17">
        <v>42895.604560185187</v>
      </c>
      <c r="B206" s="23">
        <v>119822</v>
      </c>
      <c r="C206" t="s">
        <v>569</v>
      </c>
      <c r="D206" t="s">
        <v>570</v>
      </c>
      <c r="F206" s="15">
        <v>800</v>
      </c>
      <c r="G206" t="s">
        <v>34</v>
      </c>
      <c r="H206" t="s">
        <v>34</v>
      </c>
      <c r="I206" t="s">
        <v>75</v>
      </c>
      <c r="J206" t="s">
        <v>48</v>
      </c>
      <c r="K206" t="s">
        <v>76</v>
      </c>
      <c r="L206" t="s">
        <v>1185</v>
      </c>
      <c r="M206" t="s">
        <v>1186</v>
      </c>
      <c r="N206">
        <f>VLOOKUP(B206,HIS退!B:F,5,FALSE)</f>
        <v>-800</v>
      </c>
      <c r="O206" t="str">
        <f t="shared" si="6"/>
        <v/>
      </c>
      <c r="P206" s="39">
        <f>VLOOKUP(L206,招行退!W:AA,5,FALSE)</f>
        <v>800</v>
      </c>
      <c r="Q206" t="str">
        <f t="shared" si="7"/>
        <v/>
      </c>
      <c r="R206" t="str">
        <f>VLOOKUP(L206,招行退!W:AA,3,FALSE)</f>
        <v>S</v>
      </c>
    </row>
    <row r="207" spans="1:18" ht="14.25">
      <c r="A207" s="17">
        <v>42895.605243055557</v>
      </c>
      <c r="B207" s="23">
        <v>119855</v>
      </c>
      <c r="C207" t="s">
        <v>572</v>
      </c>
      <c r="D207" t="s">
        <v>573</v>
      </c>
      <c r="F207" s="15">
        <v>889</v>
      </c>
      <c r="G207" t="s">
        <v>34</v>
      </c>
      <c r="H207" t="s">
        <v>34</v>
      </c>
      <c r="I207" t="s">
        <v>75</v>
      </c>
      <c r="J207" t="s">
        <v>48</v>
      </c>
      <c r="K207" t="s">
        <v>76</v>
      </c>
      <c r="L207" s="19" t="s">
        <v>2019</v>
      </c>
      <c r="M207" t="s">
        <v>1188</v>
      </c>
      <c r="N207">
        <f>VLOOKUP(B207,HIS退!B:F,5,FALSE)</f>
        <v>-889</v>
      </c>
      <c r="O207" t="str">
        <f t="shared" si="6"/>
        <v/>
      </c>
      <c r="P207" s="39">
        <f>VLOOKUP(L207,招行退!W:AA,5,FALSE)</f>
        <v>889</v>
      </c>
      <c r="Q207" t="str">
        <f t="shared" si="7"/>
        <v/>
      </c>
      <c r="R207" t="str">
        <f>VLOOKUP(L207,招行退!W:AA,3,FALSE)</f>
        <v>B</v>
      </c>
    </row>
    <row r="208" spans="1:18" ht="14.25">
      <c r="A208" s="17">
        <v>42895.607905092591</v>
      </c>
      <c r="B208" s="23">
        <v>120000</v>
      </c>
      <c r="C208" t="s">
        <v>575</v>
      </c>
      <c r="D208" t="s">
        <v>576</v>
      </c>
      <c r="F208" s="15">
        <v>844</v>
      </c>
      <c r="G208" t="s">
        <v>34</v>
      </c>
      <c r="H208" t="s">
        <v>34</v>
      </c>
      <c r="I208" t="s">
        <v>75</v>
      </c>
      <c r="J208" t="s">
        <v>48</v>
      </c>
      <c r="K208" t="s">
        <v>76</v>
      </c>
      <c r="L208" t="s">
        <v>1189</v>
      </c>
      <c r="M208" t="s">
        <v>1190</v>
      </c>
      <c r="N208">
        <f>VLOOKUP(B208,HIS退!B:F,5,FALSE)</f>
        <v>-844</v>
      </c>
      <c r="O208" t="str">
        <f t="shared" si="6"/>
        <v/>
      </c>
      <c r="P208" s="39">
        <f>VLOOKUP(L208,招行退!W:AA,5,FALSE)</f>
        <v>844</v>
      </c>
      <c r="Q208" t="str">
        <f t="shared" si="7"/>
        <v/>
      </c>
      <c r="R208" t="str">
        <f>VLOOKUP(L208,招行退!W:AA,3,FALSE)</f>
        <v>S</v>
      </c>
    </row>
    <row r="209" spans="1:18" ht="14.25">
      <c r="A209" s="17">
        <v>42895.611655092594</v>
      </c>
      <c r="B209" s="23">
        <v>120199</v>
      </c>
      <c r="C209" t="s">
        <v>578</v>
      </c>
      <c r="D209" t="s">
        <v>579</v>
      </c>
      <c r="F209" s="15">
        <v>370</v>
      </c>
      <c r="G209" t="s">
        <v>34</v>
      </c>
      <c r="H209" t="s">
        <v>34</v>
      </c>
      <c r="I209" t="s">
        <v>75</v>
      </c>
      <c r="J209" t="s">
        <v>48</v>
      </c>
      <c r="K209" t="s">
        <v>76</v>
      </c>
      <c r="L209" t="s">
        <v>1191</v>
      </c>
      <c r="M209" t="s">
        <v>1192</v>
      </c>
      <c r="N209">
        <f>VLOOKUP(B209,HIS退!B:F,5,FALSE)</f>
        <v>-370</v>
      </c>
      <c r="O209" t="str">
        <f t="shared" si="6"/>
        <v/>
      </c>
      <c r="P209" s="39">
        <f>VLOOKUP(L209,招行退!W:AA,5,FALSE)</f>
        <v>370</v>
      </c>
      <c r="Q209" t="str">
        <f t="shared" si="7"/>
        <v/>
      </c>
      <c r="R209" t="str">
        <f>VLOOKUP(L209,招行退!W:AA,3,FALSE)</f>
        <v>S</v>
      </c>
    </row>
    <row r="210" spans="1:18" ht="14.25">
      <c r="A210" s="17">
        <v>42895.612488425926</v>
      </c>
      <c r="B210" s="23">
        <v>120235</v>
      </c>
      <c r="C210" t="s">
        <v>581</v>
      </c>
      <c r="D210" t="s">
        <v>582</v>
      </c>
      <c r="F210" s="15">
        <v>800</v>
      </c>
      <c r="G210" t="s">
        <v>34</v>
      </c>
      <c r="H210" t="s">
        <v>34</v>
      </c>
      <c r="I210" t="s">
        <v>75</v>
      </c>
      <c r="J210" t="s">
        <v>48</v>
      </c>
      <c r="K210" t="s">
        <v>76</v>
      </c>
      <c r="L210" t="s">
        <v>1193</v>
      </c>
      <c r="M210" t="s">
        <v>1194</v>
      </c>
      <c r="N210">
        <f>VLOOKUP(B210,HIS退!B:F,5,FALSE)</f>
        <v>-800</v>
      </c>
      <c r="O210" t="str">
        <f t="shared" si="6"/>
        <v/>
      </c>
      <c r="P210" s="39">
        <f>VLOOKUP(L210,招行退!W:AA,5,FALSE)</f>
        <v>800</v>
      </c>
      <c r="Q210" t="str">
        <f t="shared" si="7"/>
        <v/>
      </c>
      <c r="R210" t="str">
        <f>VLOOKUP(L210,招行退!W:AA,3,FALSE)</f>
        <v>S</v>
      </c>
    </row>
    <row r="211" spans="1:18" ht="14.25">
      <c r="A211" s="17">
        <v>42895.621064814812</v>
      </c>
      <c r="B211" s="23">
        <v>120717</v>
      </c>
      <c r="D211" t="s">
        <v>1195</v>
      </c>
      <c r="F211" s="15">
        <v>138</v>
      </c>
      <c r="G211" t="s">
        <v>34</v>
      </c>
      <c r="H211" t="s">
        <v>34</v>
      </c>
      <c r="I211" t="s">
        <v>77</v>
      </c>
      <c r="J211" t="s">
        <v>74</v>
      </c>
      <c r="K211" t="s">
        <v>76</v>
      </c>
      <c r="L211" t="s">
        <v>1196</v>
      </c>
      <c r="M211" t="s">
        <v>1197</v>
      </c>
      <c r="N211" t="e">
        <f>VLOOKUP(B211,HIS退!B:F,5,FALSE)</f>
        <v>#N/A</v>
      </c>
      <c r="O211" t="e">
        <f t="shared" si="6"/>
        <v>#N/A</v>
      </c>
      <c r="P211" s="39" t="e">
        <f>VLOOKUP(L211,招行退!W:AA,5,FALSE)</f>
        <v>#N/A</v>
      </c>
      <c r="Q211" t="e">
        <f t="shared" si="7"/>
        <v>#N/A</v>
      </c>
      <c r="R211" t="e">
        <f>VLOOKUP(L211,招行退!W:AA,3,FALSE)</f>
        <v>#N/A</v>
      </c>
    </row>
    <row r="212" spans="1:18" ht="14.25">
      <c r="A212" s="17">
        <v>42895.624212962961</v>
      </c>
      <c r="B212" s="23">
        <v>120855</v>
      </c>
      <c r="C212" t="s">
        <v>584</v>
      </c>
      <c r="D212" t="s">
        <v>585</v>
      </c>
      <c r="F212" s="15">
        <v>152</v>
      </c>
      <c r="G212" t="s">
        <v>34</v>
      </c>
      <c r="H212" t="s">
        <v>34</v>
      </c>
      <c r="I212" t="s">
        <v>75</v>
      </c>
      <c r="J212" t="s">
        <v>48</v>
      </c>
      <c r="K212" t="s">
        <v>76</v>
      </c>
      <c r="L212" t="s">
        <v>1198</v>
      </c>
      <c r="M212" t="s">
        <v>1199</v>
      </c>
      <c r="N212">
        <f>VLOOKUP(B212,HIS退!B:F,5,FALSE)</f>
        <v>-152</v>
      </c>
      <c r="O212" t="str">
        <f t="shared" si="6"/>
        <v/>
      </c>
      <c r="P212" s="39">
        <f>VLOOKUP(L212,招行退!W:AA,5,FALSE)</f>
        <v>152</v>
      </c>
      <c r="Q212" t="str">
        <f t="shared" si="7"/>
        <v/>
      </c>
      <c r="R212" t="str">
        <f>VLOOKUP(L212,招行退!W:AA,3,FALSE)</f>
        <v>S</v>
      </c>
    </row>
    <row r="213" spans="1:18" ht="14.25">
      <c r="A213" s="17">
        <v>42895.64340277778</v>
      </c>
      <c r="B213" s="23">
        <v>121839</v>
      </c>
      <c r="D213" t="s">
        <v>960</v>
      </c>
      <c r="F213" s="15">
        <v>5599</v>
      </c>
      <c r="G213" t="s">
        <v>34</v>
      </c>
      <c r="H213" t="s">
        <v>34</v>
      </c>
      <c r="I213" t="s">
        <v>77</v>
      </c>
      <c r="J213" t="s">
        <v>74</v>
      </c>
      <c r="K213" t="s">
        <v>76</v>
      </c>
      <c r="L213" t="s">
        <v>1200</v>
      </c>
      <c r="M213" t="s">
        <v>1201</v>
      </c>
      <c r="N213" t="e">
        <f>VLOOKUP(B213,HIS退!B:F,5,FALSE)</f>
        <v>#N/A</v>
      </c>
      <c r="O213" t="e">
        <f t="shared" si="6"/>
        <v>#N/A</v>
      </c>
      <c r="P213" s="39" t="e">
        <f>VLOOKUP(L213,招行退!W:AA,5,FALSE)</f>
        <v>#N/A</v>
      </c>
      <c r="Q213" t="e">
        <f t="shared" si="7"/>
        <v>#N/A</v>
      </c>
      <c r="R213" t="e">
        <f>VLOOKUP(L213,招行退!W:AA,3,FALSE)</f>
        <v>#N/A</v>
      </c>
    </row>
    <row r="214" spans="1:18" ht="14.25">
      <c r="A214" s="17">
        <v>42895.644293981481</v>
      </c>
      <c r="B214" s="23">
        <v>121894</v>
      </c>
      <c r="D214" t="s">
        <v>974</v>
      </c>
      <c r="F214" s="15">
        <v>5819</v>
      </c>
      <c r="G214" t="s">
        <v>34</v>
      </c>
      <c r="H214" t="s">
        <v>34</v>
      </c>
      <c r="I214" t="s">
        <v>77</v>
      </c>
      <c r="J214" t="s">
        <v>74</v>
      </c>
      <c r="K214" t="s">
        <v>76</v>
      </c>
      <c r="L214" t="s">
        <v>1202</v>
      </c>
      <c r="M214" t="s">
        <v>1203</v>
      </c>
      <c r="N214" t="e">
        <f>VLOOKUP(B214,HIS退!B:F,5,FALSE)</f>
        <v>#N/A</v>
      </c>
      <c r="O214" t="e">
        <f t="shared" si="6"/>
        <v>#N/A</v>
      </c>
      <c r="P214" s="39" t="e">
        <f>VLOOKUP(L214,招行退!W:AA,5,FALSE)</f>
        <v>#N/A</v>
      </c>
      <c r="Q214" t="e">
        <f t="shared" si="7"/>
        <v>#N/A</v>
      </c>
      <c r="R214" t="e">
        <f>VLOOKUP(L214,招行退!W:AA,3,FALSE)</f>
        <v>#N/A</v>
      </c>
    </row>
    <row r="215" spans="1:18" ht="14.25">
      <c r="A215" s="17">
        <v>42895.644803240742</v>
      </c>
      <c r="B215" s="23">
        <v>121941</v>
      </c>
      <c r="C215" t="s">
        <v>587</v>
      </c>
      <c r="D215" t="s">
        <v>588</v>
      </c>
      <c r="F215" s="15">
        <v>20</v>
      </c>
      <c r="G215" t="s">
        <v>34</v>
      </c>
      <c r="H215" t="s">
        <v>34</v>
      </c>
      <c r="I215" t="s">
        <v>75</v>
      </c>
      <c r="J215" t="s">
        <v>48</v>
      </c>
      <c r="K215" t="s">
        <v>76</v>
      </c>
      <c r="L215" t="s">
        <v>1204</v>
      </c>
      <c r="M215" t="s">
        <v>1205</v>
      </c>
      <c r="N215">
        <f>VLOOKUP(B215,HIS退!B:F,5,FALSE)</f>
        <v>-20</v>
      </c>
      <c r="O215" t="str">
        <f t="shared" si="6"/>
        <v/>
      </c>
      <c r="P215" s="39">
        <f>VLOOKUP(L215,招行退!W:AA,5,FALSE)</f>
        <v>20</v>
      </c>
      <c r="Q215" t="str">
        <f t="shared" si="7"/>
        <v/>
      </c>
      <c r="R215" t="str">
        <f>VLOOKUP(L215,招行退!W:AA,3,FALSE)</f>
        <v>S</v>
      </c>
    </row>
    <row r="216" spans="1:18" ht="14.25">
      <c r="A216" s="17">
        <v>42895.644826388889</v>
      </c>
      <c r="B216" s="23">
        <v>121946</v>
      </c>
      <c r="D216" t="s">
        <v>1206</v>
      </c>
      <c r="F216" s="15">
        <v>1000</v>
      </c>
      <c r="G216" t="s">
        <v>34</v>
      </c>
      <c r="H216" t="s">
        <v>34</v>
      </c>
      <c r="I216" t="s">
        <v>77</v>
      </c>
      <c r="J216" t="s">
        <v>74</v>
      </c>
      <c r="K216" t="s">
        <v>76</v>
      </c>
      <c r="L216" t="s">
        <v>1207</v>
      </c>
      <c r="M216" t="s">
        <v>1208</v>
      </c>
      <c r="N216" t="e">
        <f>VLOOKUP(B216,HIS退!B:F,5,FALSE)</f>
        <v>#N/A</v>
      </c>
      <c r="O216" t="e">
        <f t="shared" si="6"/>
        <v>#N/A</v>
      </c>
      <c r="P216" s="39" t="e">
        <f>VLOOKUP(L216,招行退!W:AA,5,FALSE)</f>
        <v>#N/A</v>
      </c>
      <c r="Q216" t="e">
        <f t="shared" si="7"/>
        <v>#N/A</v>
      </c>
      <c r="R216" t="e">
        <f>VLOOKUP(L216,招行退!W:AA,3,FALSE)</f>
        <v>#N/A</v>
      </c>
    </row>
    <row r="217" spans="1:18" ht="14.25">
      <c r="A217" s="17">
        <v>42895.645185185182</v>
      </c>
      <c r="B217" s="23">
        <v>0</v>
      </c>
      <c r="D217" t="s">
        <v>1206</v>
      </c>
      <c r="F217" s="15">
        <v>1000</v>
      </c>
      <c r="G217" t="s">
        <v>34</v>
      </c>
      <c r="H217" t="s">
        <v>34</v>
      </c>
      <c r="I217" t="s">
        <v>78</v>
      </c>
      <c r="J217" t="s">
        <v>78</v>
      </c>
      <c r="K217" t="s">
        <v>76</v>
      </c>
      <c r="L217" t="s">
        <v>1209</v>
      </c>
      <c r="M217" t="s">
        <v>1210</v>
      </c>
      <c r="N217" t="e">
        <f>VLOOKUP(B217,HIS退!B:F,5,FALSE)</f>
        <v>#N/A</v>
      </c>
      <c r="O217" t="e">
        <f t="shared" si="6"/>
        <v>#N/A</v>
      </c>
      <c r="P217" s="39" t="e">
        <f>VLOOKUP(L217,招行退!W:AA,5,FALSE)</f>
        <v>#N/A</v>
      </c>
      <c r="Q217" t="e">
        <f t="shared" si="7"/>
        <v>#N/A</v>
      </c>
      <c r="R217" t="e">
        <f>VLOOKUP(L217,招行退!W:AA,3,FALSE)</f>
        <v>#N/A</v>
      </c>
    </row>
    <row r="218" spans="1:18" ht="14.25">
      <c r="A218" s="17">
        <v>42895.646643518521</v>
      </c>
      <c r="B218" s="23">
        <v>122048</v>
      </c>
      <c r="C218" t="s">
        <v>590</v>
      </c>
      <c r="D218" t="s">
        <v>591</v>
      </c>
      <c r="F218" s="15">
        <v>32</v>
      </c>
      <c r="G218" t="s">
        <v>34</v>
      </c>
      <c r="H218" t="s">
        <v>34</v>
      </c>
      <c r="I218" t="s">
        <v>75</v>
      </c>
      <c r="J218" t="s">
        <v>48</v>
      </c>
      <c r="K218" t="s">
        <v>76</v>
      </c>
      <c r="L218" t="s">
        <v>1211</v>
      </c>
      <c r="M218" t="s">
        <v>1212</v>
      </c>
      <c r="N218">
        <f>VLOOKUP(B218,HIS退!B:F,5,FALSE)</f>
        <v>-32</v>
      </c>
      <c r="O218" t="str">
        <f t="shared" si="6"/>
        <v/>
      </c>
      <c r="P218" s="39">
        <f>VLOOKUP(L218,招行退!W:AA,5,FALSE)</f>
        <v>32</v>
      </c>
      <c r="Q218" t="str">
        <f t="shared" si="7"/>
        <v/>
      </c>
      <c r="R218" t="str">
        <f>VLOOKUP(L218,招行退!W:AA,3,FALSE)</f>
        <v>S</v>
      </c>
    </row>
    <row r="219" spans="1:18" ht="14.25">
      <c r="A219" s="17">
        <v>42895.647592592592</v>
      </c>
      <c r="B219" s="23">
        <v>122086</v>
      </c>
      <c r="C219" t="s">
        <v>593</v>
      </c>
      <c r="D219" t="s">
        <v>594</v>
      </c>
      <c r="F219" s="15">
        <v>44</v>
      </c>
      <c r="G219" t="s">
        <v>34</v>
      </c>
      <c r="H219" t="s">
        <v>34</v>
      </c>
      <c r="I219" t="s">
        <v>75</v>
      </c>
      <c r="J219" t="s">
        <v>48</v>
      </c>
      <c r="K219" t="s">
        <v>76</v>
      </c>
      <c r="L219" t="s">
        <v>1213</v>
      </c>
      <c r="M219" t="s">
        <v>1214</v>
      </c>
      <c r="N219">
        <f>VLOOKUP(B219,HIS退!B:F,5,FALSE)</f>
        <v>-44</v>
      </c>
      <c r="O219" t="str">
        <f t="shared" si="6"/>
        <v/>
      </c>
      <c r="P219" s="39">
        <f>VLOOKUP(L219,招行退!W:AA,5,FALSE)</f>
        <v>44</v>
      </c>
      <c r="Q219" t="str">
        <f t="shared" si="7"/>
        <v/>
      </c>
      <c r="R219" t="str">
        <f>VLOOKUP(L219,招行退!W:AA,3,FALSE)</f>
        <v>S</v>
      </c>
    </row>
    <row r="220" spans="1:18" ht="14.25">
      <c r="A220" s="17">
        <v>42895.649965277778</v>
      </c>
      <c r="B220" s="23">
        <v>122199</v>
      </c>
      <c r="C220" t="s">
        <v>596</v>
      </c>
      <c r="D220" t="s">
        <v>597</v>
      </c>
      <c r="F220" s="15">
        <v>569</v>
      </c>
      <c r="G220" t="s">
        <v>34</v>
      </c>
      <c r="H220" t="s">
        <v>34</v>
      </c>
      <c r="I220" t="s">
        <v>75</v>
      </c>
      <c r="J220" t="s">
        <v>48</v>
      </c>
      <c r="K220" t="s">
        <v>76</v>
      </c>
      <c r="L220" t="s">
        <v>1215</v>
      </c>
      <c r="M220" t="s">
        <v>1216</v>
      </c>
      <c r="N220">
        <f>VLOOKUP(B220,HIS退!B:F,5,FALSE)</f>
        <v>-569</v>
      </c>
      <c r="O220" t="str">
        <f t="shared" si="6"/>
        <v/>
      </c>
      <c r="P220" s="39">
        <f>VLOOKUP(L220,招行退!W:AA,5,FALSE)</f>
        <v>569</v>
      </c>
      <c r="Q220" t="str">
        <f t="shared" si="7"/>
        <v/>
      </c>
      <c r="R220" t="str">
        <f>VLOOKUP(L220,招行退!W:AA,3,FALSE)</f>
        <v>S</v>
      </c>
    </row>
    <row r="221" spans="1:18" ht="14.25">
      <c r="A221" s="17">
        <v>42895.650578703702</v>
      </c>
      <c r="B221" s="23">
        <v>122232</v>
      </c>
      <c r="C221" t="s">
        <v>599</v>
      </c>
      <c r="D221" t="s">
        <v>600</v>
      </c>
      <c r="F221" s="15">
        <v>811</v>
      </c>
      <c r="G221" t="s">
        <v>34</v>
      </c>
      <c r="H221" t="s">
        <v>34</v>
      </c>
      <c r="I221" t="s">
        <v>75</v>
      </c>
      <c r="J221" t="s">
        <v>48</v>
      </c>
      <c r="K221" t="s">
        <v>76</v>
      </c>
      <c r="L221" t="s">
        <v>1217</v>
      </c>
      <c r="M221" t="s">
        <v>1218</v>
      </c>
      <c r="N221">
        <f>VLOOKUP(B221,HIS退!B:F,5,FALSE)</f>
        <v>-811</v>
      </c>
      <c r="O221" t="str">
        <f t="shared" si="6"/>
        <v/>
      </c>
      <c r="P221" s="39">
        <f>VLOOKUP(L221,招行退!W:AA,5,FALSE)</f>
        <v>811</v>
      </c>
      <c r="Q221" t="str">
        <f t="shared" si="7"/>
        <v/>
      </c>
      <c r="R221" t="str">
        <f>VLOOKUP(L221,招行退!W:AA,3,FALSE)</f>
        <v>S</v>
      </c>
    </row>
    <row r="222" spans="1:18" ht="14.25">
      <c r="A222" s="17">
        <v>42895.654317129629</v>
      </c>
      <c r="B222" s="23">
        <v>122398</v>
      </c>
      <c r="D222" t="s">
        <v>1219</v>
      </c>
      <c r="F222" s="15">
        <v>1900</v>
      </c>
      <c r="G222" t="s">
        <v>34</v>
      </c>
      <c r="H222" t="s">
        <v>34</v>
      </c>
      <c r="I222" t="s">
        <v>77</v>
      </c>
      <c r="J222" t="s">
        <v>74</v>
      </c>
      <c r="K222" t="s">
        <v>76</v>
      </c>
      <c r="L222" t="s">
        <v>1220</v>
      </c>
      <c r="M222" t="s">
        <v>1221</v>
      </c>
      <c r="N222" t="e">
        <f>VLOOKUP(B222,HIS退!B:F,5,FALSE)</f>
        <v>#N/A</v>
      </c>
      <c r="O222" t="e">
        <f t="shared" si="6"/>
        <v>#N/A</v>
      </c>
      <c r="P222" s="39" t="e">
        <f>VLOOKUP(L222,招行退!W:AA,5,FALSE)</f>
        <v>#N/A</v>
      </c>
      <c r="Q222" t="e">
        <f t="shared" si="7"/>
        <v>#N/A</v>
      </c>
      <c r="R222" t="e">
        <f>VLOOKUP(L222,招行退!W:AA,3,FALSE)</f>
        <v>#N/A</v>
      </c>
    </row>
    <row r="223" spans="1:18" ht="14.25">
      <c r="A223" s="17">
        <v>42895.655358796299</v>
      </c>
      <c r="B223" s="23">
        <v>122439</v>
      </c>
      <c r="D223" t="s">
        <v>1222</v>
      </c>
      <c r="F223" s="15">
        <v>500</v>
      </c>
      <c r="G223" t="s">
        <v>34</v>
      </c>
      <c r="H223" t="s">
        <v>34</v>
      </c>
      <c r="I223" t="s">
        <v>77</v>
      </c>
      <c r="J223" t="s">
        <v>74</v>
      </c>
      <c r="K223" t="s">
        <v>76</v>
      </c>
      <c r="L223" t="s">
        <v>1223</v>
      </c>
      <c r="M223" t="s">
        <v>1224</v>
      </c>
      <c r="N223" t="e">
        <f>VLOOKUP(B223,HIS退!B:F,5,FALSE)</f>
        <v>#N/A</v>
      </c>
      <c r="O223" t="e">
        <f t="shared" si="6"/>
        <v>#N/A</v>
      </c>
      <c r="P223" s="39" t="e">
        <f>VLOOKUP(L223,招行退!W:AA,5,FALSE)</f>
        <v>#N/A</v>
      </c>
      <c r="Q223" t="e">
        <f t="shared" si="7"/>
        <v>#N/A</v>
      </c>
      <c r="R223" t="e">
        <f>VLOOKUP(L223,招行退!W:AA,3,FALSE)</f>
        <v>#N/A</v>
      </c>
    </row>
    <row r="224" spans="1:18" ht="14.25">
      <c r="A224" s="17">
        <v>42895.656435185185</v>
      </c>
      <c r="B224" s="23">
        <v>122486</v>
      </c>
      <c r="D224" t="s">
        <v>1225</v>
      </c>
      <c r="F224" s="15">
        <v>7000</v>
      </c>
      <c r="G224" t="s">
        <v>34</v>
      </c>
      <c r="H224" t="s">
        <v>34</v>
      </c>
      <c r="I224" t="s">
        <v>77</v>
      </c>
      <c r="J224" t="s">
        <v>74</v>
      </c>
      <c r="K224" t="s">
        <v>76</v>
      </c>
      <c r="L224" t="s">
        <v>1226</v>
      </c>
      <c r="M224" t="s">
        <v>1227</v>
      </c>
      <c r="N224" t="e">
        <f>VLOOKUP(B224,HIS退!B:F,5,FALSE)</f>
        <v>#N/A</v>
      </c>
      <c r="O224" t="e">
        <f t="shared" si="6"/>
        <v>#N/A</v>
      </c>
      <c r="P224" s="39" t="e">
        <f>VLOOKUP(L224,招行退!W:AA,5,FALSE)</f>
        <v>#N/A</v>
      </c>
      <c r="Q224" t="e">
        <f t="shared" si="7"/>
        <v>#N/A</v>
      </c>
      <c r="R224" t="e">
        <f>VLOOKUP(L224,招行退!W:AA,3,FALSE)</f>
        <v>#N/A</v>
      </c>
    </row>
    <row r="225" spans="1:18" ht="14.25">
      <c r="A225" s="17">
        <v>42895.660057870373</v>
      </c>
      <c r="B225" s="23">
        <v>122675</v>
      </c>
      <c r="C225" t="s">
        <v>602</v>
      </c>
      <c r="D225" t="s">
        <v>603</v>
      </c>
      <c r="F225" s="15">
        <v>459</v>
      </c>
      <c r="G225" t="s">
        <v>34</v>
      </c>
      <c r="H225" t="s">
        <v>34</v>
      </c>
      <c r="I225" t="s">
        <v>75</v>
      </c>
      <c r="J225" t="s">
        <v>48</v>
      </c>
      <c r="K225" t="s">
        <v>76</v>
      </c>
      <c r="L225" t="s">
        <v>1228</v>
      </c>
      <c r="M225" t="s">
        <v>1229</v>
      </c>
      <c r="N225">
        <f>VLOOKUP(B225,HIS退!B:F,5,FALSE)</f>
        <v>-459</v>
      </c>
      <c r="O225" t="str">
        <f t="shared" si="6"/>
        <v/>
      </c>
      <c r="P225" s="39">
        <f>VLOOKUP(L225,招行退!W:AA,5,FALSE)</f>
        <v>459</v>
      </c>
      <c r="Q225" t="str">
        <f t="shared" si="7"/>
        <v/>
      </c>
      <c r="R225" t="str">
        <f>VLOOKUP(L225,招行退!W:AA,3,FALSE)</f>
        <v>S</v>
      </c>
    </row>
    <row r="226" spans="1:18" ht="14.25">
      <c r="A226" s="17">
        <v>42895.665625000001</v>
      </c>
      <c r="B226" s="23">
        <v>122915</v>
      </c>
      <c r="D226" t="s">
        <v>1230</v>
      </c>
      <c r="F226" s="15">
        <v>1900</v>
      </c>
      <c r="G226" t="s">
        <v>34</v>
      </c>
      <c r="H226" t="s">
        <v>34</v>
      </c>
      <c r="I226" t="s">
        <v>77</v>
      </c>
      <c r="J226" t="s">
        <v>74</v>
      </c>
      <c r="K226" t="s">
        <v>76</v>
      </c>
      <c r="L226" t="s">
        <v>1231</v>
      </c>
      <c r="M226" t="s">
        <v>1232</v>
      </c>
      <c r="N226" t="e">
        <f>VLOOKUP(B226,HIS退!B:F,5,FALSE)</f>
        <v>#N/A</v>
      </c>
      <c r="O226" t="e">
        <f t="shared" si="6"/>
        <v>#N/A</v>
      </c>
      <c r="P226" s="39" t="e">
        <f>VLOOKUP(L226,招行退!W:AA,5,FALSE)</f>
        <v>#N/A</v>
      </c>
      <c r="Q226" t="e">
        <f t="shared" si="7"/>
        <v>#N/A</v>
      </c>
      <c r="R226" t="e">
        <f>VLOOKUP(L226,招行退!W:AA,3,FALSE)</f>
        <v>#N/A</v>
      </c>
    </row>
    <row r="227" spans="1:18" ht="14.25">
      <c r="A227" s="17">
        <v>42895.680868055555</v>
      </c>
      <c r="B227" s="23">
        <v>123543</v>
      </c>
      <c r="C227" t="s">
        <v>605</v>
      </c>
      <c r="D227" t="s">
        <v>606</v>
      </c>
      <c r="F227" s="15">
        <v>400</v>
      </c>
      <c r="G227" t="s">
        <v>34</v>
      </c>
      <c r="H227" t="s">
        <v>34</v>
      </c>
      <c r="I227" t="s">
        <v>75</v>
      </c>
      <c r="J227" t="s">
        <v>48</v>
      </c>
      <c r="K227" t="s">
        <v>76</v>
      </c>
      <c r="L227" t="s">
        <v>1233</v>
      </c>
      <c r="M227" t="s">
        <v>1234</v>
      </c>
      <c r="N227">
        <f>VLOOKUP(B227,HIS退!B:F,5,FALSE)</f>
        <v>-400</v>
      </c>
      <c r="O227" t="str">
        <f t="shared" si="6"/>
        <v/>
      </c>
      <c r="P227" s="39">
        <f>VLOOKUP(L227,招行退!W:AA,5,FALSE)</f>
        <v>400</v>
      </c>
      <c r="Q227" t="str">
        <f t="shared" si="7"/>
        <v/>
      </c>
      <c r="R227" t="str">
        <f>VLOOKUP(L227,招行退!W:AA,3,FALSE)</f>
        <v>S</v>
      </c>
    </row>
    <row r="228" spans="1:18" ht="14.25">
      <c r="A228" s="17">
        <v>42895.690474537034</v>
      </c>
      <c r="B228" s="23">
        <v>124013</v>
      </c>
      <c r="D228" t="s">
        <v>1235</v>
      </c>
      <c r="F228" s="15">
        <v>66</v>
      </c>
      <c r="G228" t="s">
        <v>34</v>
      </c>
      <c r="H228" t="s">
        <v>34</v>
      </c>
      <c r="I228" t="s">
        <v>77</v>
      </c>
      <c r="J228" t="s">
        <v>74</v>
      </c>
      <c r="K228" t="s">
        <v>76</v>
      </c>
      <c r="L228" t="s">
        <v>1236</v>
      </c>
      <c r="M228" t="s">
        <v>1237</v>
      </c>
      <c r="N228" t="e">
        <f>VLOOKUP(B228,HIS退!B:F,5,FALSE)</f>
        <v>#N/A</v>
      </c>
      <c r="O228" t="e">
        <f t="shared" si="6"/>
        <v>#N/A</v>
      </c>
      <c r="P228" s="39" t="e">
        <f>VLOOKUP(L228,招行退!W:AA,5,FALSE)</f>
        <v>#N/A</v>
      </c>
      <c r="Q228" t="e">
        <f t="shared" si="7"/>
        <v>#N/A</v>
      </c>
      <c r="R228" t="e">
        <f>VLOOKUP(L228,招行退!W:AA,3,FALSE)</f>
        <v>#N/A</v>
      </c>
    </row>
    <row r="229" spans="1:18" ht="14.25">
      <c r="A229" s="17">
        <v>42895.691354166665</v>
      </c>
      <c r="B229" s="23">
        <v>124056</v>
      </c>
      <c r="C229" t="s">
        <v>1238</v>
      </c>
      <c r="D229" t="s">
        <v>1239</v>
      </c>
      <c r="F229" s="15">
        <v>868</v>
      </c>
      <c r="G229" t="s">
        <v>34</v>
      </c>
      <c r="H229" t="s">
        <v>34</v>
      </c>
      <c r="I229" t="s">
        <v>77</v>
      </c>
      <c r="J229" t="s">
        <v>74</v>
      </c>
      <c r="K229" t="s">
        <v>76</v>
      </c>
      <c r="L229" t="s">
        <v>1240</v>
      </c>
      <c r="M229" t="s">
        <v>1241</v>
      </c>
      <c r="N229" t="e">
        <f>VLOOKUP(B229,HIS退!B:F,5,FALSE)</f>
        <v>#N/A</v>
      </c>
      <c r="O229" t="e">
        <f t="shared" si="6"/>
        <v>#N/A</v>
      </c>
      <c r="P229" s="39">
        <f>VLOOKUP(L229,招行退!W:AA,5,FALSE)</f>
        <v>868</v>
      </c>
      <c r="Q229" t="str">
        <f t="shared" si="7"/>
        <v/>
      </c>
      <c r="R229" t="str">
        <f>VLOOKUP(L229,招行退!W:AA,3,FALSE)</f>
        <v>B</v>
      </c>
    </row>
    <row r="230" spans="1:18" ht="14.25">
      <c r="A230" s="17">
        <v>42895.705289351848</v>
      </c>
      <c r="B230" s="23">
        <v>124544</v>
      </c>
      <c r="C230" t="s">
        <v>608</v>
      </c>
      <c r="D230" t="s">
        <v>609</v>
      </c>
      <c r="F230" s="15">
        <v>1760</v>
      </c>
      <c r="G230" t="s">
        <v>34</v>
      </c>
      <c r="H230" t="s">
        <v>34</v>
      </c>
      <c r="I230" t="s">
        <v>75</v>
      </c>
      <c r="J230" t="s">
        <v>48</v>
      </c>
      <c r="K230" t="s">
        <v>76</v>
      </c>
      <c r="L230" t="s">
        <v>1242</v>
      </c>
      <c r="M230" t="s">
        <v>1243</v>
      </c>
      <c r="N230">
        <f>VLOOKUP(B230,HIS退!B:F,5,FALSE)</f>
        <v>-1760</v>
      </c>
      <c r="O230" t="str">
        <f t="shared" si="6"/>
        <v/>
      </c>
      <c r="P230" s="39">
        <f>VLOOKUP(L230,招行退!W:AA,5,FALSE)</f>
        <v>1760</v>
      </c>
      <c r="Q230" t="str">
        <f t="shared" si="7"/>
        <v/>
      </c>
      <c r="R230" t="str">
        <f>VLOOKUP(L230,招行退!W:AA,3,FALSE)</f>
        <v>B</v>
      </c>
    </row>
    <row r="231" spans="1:18" ht="14.25">
      <c r="A231" s="17">
        <v>42895.707002314812</v>
      </c>
      <c r="B231" s="23">
        <v>124602</v>
      </c>
      <c r="C231" t="s">
        <v>611</v>
      </c>
      <c r="D231" t="s">
        <v>612</v>
      </c>
      <c r="F231" s="15">
        <v>603</v>
      </c>
      <c r="G231" t="s">
        <v>34</v>
      </c>
      <c r="H231" t="s">
        <v>34</v>
      </c>
      <c r="I231" t="s">
        <v>75</v>
      </c>
      <c r="J231" t="s">
        <v>48</v>
      </c>
      <c r="K231" t="s">
        <v>76</v>
      </c>
      <c r="L231" t="s">
        <v>1244</v>
      </c>
      <c r="M231" t="s">
        <v>1245</v>
      </c>
      <c r="N231">
        <f>VLOOKUP(B231,HIS退!B:F,5,FALSE)</f>
        <v>-603</v>
      </c>
      <c r="O231" t="str">
        <f t="shared" si="6"/>
        <v/>
      </c>
      <c r="P231" s="39">
        <f>VLOOKUP(L231,招行退!W:AA,5,FALSE)</f>
        <v>603</v>
      </c>
      <c r="Q231" t="str">
        <f t="shared" si="7"/>
        <v/>
      </c>
      <c r="R231" t="str">
        <f>VLOOKUP(L231,招行退!W:AA,3,FALSE)</f>
        <v>S</v>
      </c>
    </row>
    <row r="232" spans="1:18" ht="14.25">
      <c r="A232" s="17">
        <v>42895.711076388892</v>
      </c>
      <c r="B232" s="23">
        <v>124743</v>
      </c>
      <c r="C232" t="s">
        <v>614</v>
      </c>
      <c r="D232" t="s">
        <v>615</v>
      </c>
      <c r="F232" s="15">
        <v>800</v>
      </c>
      <c r="G232" t="s">
        <v>34</v>
      </c>
      <c r="H232" t="s">
        <v>34</v>
      </c>
      <c r="I232" t="s">
        <v>75</v>
      </c>
      <c r="J232" t="s">
        <v>48</v>
      </c>
      <c r="K232" t="s">
        <v>76</v>
      </c>
      <c r="L232" t="s">
        <v>1246</v>
      </c>
      <c r="M232" t="s">
        <v>1247</v>
      </c>
      <c r="N232">
        <f>VLOOKUP(B232,HIS退!B:F,5,FALSE)</f>
        <v>-800</v>
      </c>
      <c r="O232" t="str">
        <f t="shared" si="6"/>
        <v/>
      </c>
      <c r="P232" s="39">
        <f>VLOOKUP(L232,招行退!W:AA,5,FALSE)</f>
        <v>800</v>
      </c>
      <c r="Q232" t="str">
        <f t="shared" si="7"/>
        <v/>
      </c>
      <c r="R232" t="str">
        <f>VLOOKUP(L232,招行退!W:AA,3,FALSE)</f>
        <v>B</v>
      </c>
    </row>
    <row r="233" spans="1:18" ht="14.25">
      <c r="A233" s="17">
        <v>42895.711435185185</v>
      </c>
      <c r="B233" s="23">
        <v>124755</v>
      </c>
      <c r="C233" t="s">
        <v>617</v>
      </c>
      <c r="D233" t="s">
        <v>618</v>
      </c>
      <c r="F233" s="15">
        <v>411</v>
      </c>
      <c r="G233" t="s">
        <v>34</v>
      </c>
      <c r="H233" t="s">
        <v>34</v>
      </c>
      <c r="I233" t="s">
        <v>75</v>
      </c>
      <c r="J233" t="s">
        <v>48</v>
      </c>
      <c r="K233" t="s">
        <v>76</v>
      </c>
      <c r="L233" t="s">
        <v>1248</v>
      </c>
      <c r="M233" t="s">
        <v>1249</v>
      </c>
      <c r="N233">
        <f>VLOOKUP(B233,HIS退!B:F,5,FALSE)</f>
        <v>-411</v>
      </c>
      <c r="O233" t="str">
        <f t="shared" si="6"/>
        <v/>
      </c>
      <c r="P233" s="39">
        <f>VLOOKUP(L233,招行退!W:AA,5,FALSE)</f>
        <v>411</v>
      </c>
      <c r="Q233" t="str">
        <f t="shared" si="7"/>
        <v/>
      </c>
      <c r="R233" t="str">
        <f>VLOOKUP(L233,招行退!W:AA,3,FALSE)</f>
        <v>S</v>
      </c>
    </row>
    <row r="234" spans="1:18" ht="14.25">
      <c r="A234" s="17">
        <v>42895.714421296296</v>
      </c>
      <c r="B234" s="23">
        <v>124856</v>
      </c>
      <c r="D234" t="s">
        <v>1250</v>
      </c>
      <c r="F234" s="15">
        <v>370</v>
      </c>
      <c r="G234" t="s">
        <v>34</v>
      </c>
      <c r="H234" t="s">
        <v>34</v>
      </c>
      <c r="I234" t="s">
        <v>77</v>
      </c>
      <c r="J234" t="s">
        <v>74</v>
      </c>
      <c r="K234" t="s">
        <v>76</v>
      </c>
      <c r="L234" t="s">
        <v>1251</v>
      </c>
      <c r="M234" t="s">
        <v>1252</v>
      </c>
      <c r="N234" t="e">
        <f>VLOOKUP(B234,HIS退!B:F,5,FALSE)</f>
        <v>#N/A</v>
      </c>
      <c r="O234" t="e">
        <f t="shared" si="6"/>
        <v>#N/A</v>
      </c>
      <c r="P234" s="39" t="e">
        <f>VLOOKUP(L234,招行退!W:AA,5,FALSE)</f>
        <v>#N/A</v>
      </c>
      <c r="Q234" t="e">
        <f t="shared" si="7"/>
        <v>#N/A</v>
      </c>
      <c r="R234" t="e">
        <f>VLOOKUP(L234,招行退!W:AA,3,FALSE)</f>
        <v>#N/A</v>
      </c>
    </row>
    <row r="235" spans="1:18" ht="14.25">
      <c r="A235" s="17">
        <v>42895.720729166664</v>
      </c>
      <c r="B235" s="23">
        <v>125027</v>
      </c>
      <c r="D235" t="s">
        <v>1253</v>
      </c>
      <c r="F235" s="15">
        <v>41</v>
      </c>
      <c r="G235" t="s">
        <v>34</v>
      </c>
      <c r="H235" t="s">
        <v>34</v>
      </c>
      <c r="I235" t="s">
        <v>77</v>
      </c>
      <c r="J235" t="s">
        <v>74</v>
      </c>
      <c r="K235" t="s">
        <v>76</v>
      </c>
      <c r="L235" t="s">
        <v>1254</v>
      </c>
      <c r="M235" t="s">
        <v>1255</v>
      </c>
      <c r="N235" t="e">
        <f>VLOOKUP(B235,HIS退!B:F,5,FALSE)</f>
        <v>#N/A</v>
      </c>
      <c r="O235" t="e">
        <f t="shared" si="6"/>
        <v>#N/A</v>
      </c>
      <c r="P235" s="39" t="e">
        <f>VLOOKUP(L235,招行退!W:AA,5,FALSE)</f>
        <v>#N/A</v>
      </c>
      <c r="Q235" t="e">
        <f t="shared" si="7"/>
        <v>#N/A</v>
      </c>
      <c r="R235" t="e">
        <f>VLOOKUP(L235,招行退!W:AA,3,FALSE)</f>
        <v>#N/A</v>
      </c>
    </row>
    <row r="236" spans="1:18" ht="14.25">
      <c r="A236" s="17">
        <v>42895.727812500001</v>
      </c>
      <c r="B236" s="23">
        <v>125191</v>
      </c>
      <c r="D236" t="s">
        <v>1256</v>
      </c>
      <c r="F236" s="15">
        <v>400</v>
      </c>
      <c r="G236" t="s">
        <v>34</v>
      </c>
      <c r="H236" t="s">
        <v>34</v>
      </c>
      <c r="I236" t="s">
        <v>77</v>
      </c>
      <c r="J236" t="s">
        <v>74</v>
      </c>
      <c r="K236" t="s">
        <v>76</v>
      </c>
      <c r="L236" t="s">
        <v>1257</v>
      </c>
      <c r="M236" t="s">
        <v>1258</v>
      </c>
      <c r="N236" t="e">
        <f>VLOOKUP(B236,HIS退!B:F,5,FALSE)</f>
        <v>#N/A</v>
      </c>
      <c r="O236" t="e">
        <f t="shared" si="6"/>
        <v>#N/A</v>
      </c>
      <c r="P236" s="39" t="e">
        <f>VLOOKUP(L236,招行退!W:AA,5,FALSE)</f>
        <v>#N/A</v>
      </c>
      <c r="Q236" t="e">
        <f t="shared" si="7"/>
        <v>#N/A</v>
      </c>
      <c r="R236" t="e">
        <f>VLOOKUP(L236,招行退!W:AA,3,FALSE)</f>
        <v>#N/A</v>
      </c>
    </row>
    <row r="237" spans="1:18" ht="14.25">
      <c r="A237" s="17">
        <v>42895.730833333335</v>
      </c>
      <c r="B237" s="23">
        <v>125249</v>
      </c>
      <c r="C237" t="s">
        <v>620</v>
      </c>
      <c r="D237" t="s">
        <v>621</v>
      </c>
      <c r="F237" s="15">
        <v>1000</v>
      </c>
      <c r="G237" t="s">
        <v>56</v>
      </c>
      <c r="H237" t="s">
        <v>34</v>
      </c>
      <c r="I237" t="s">
        <v>75</v>
      </c>
      <c r="J237" t="s">
        <v>48</v>
      </c>
      <c r="K237" t="s">
        <v>76</v>
      </c>
      <c r="L237" t="s">
        <v>1259</v>
      </c>
      <c r="M237" t="s">
        <v>1260</v>
      </c>
      <c r="N237">
        <f>VLOOKUP(B237,HIS退!B:F,5,FALSE)</f>
        <v>-1000</v>
      </c>
      <c r="O237" t="str">
        <f t="shared" si="6"/>
        <v/>
      </c>
      <c r="P237" s="39">
        <f>VLOOKUP(L237,招行退!W:AA,5,FALSE)</f>
        <v>1000</v>
      </c>
      <c r="Q237" t="str">
        <f t="shared" si="7"/>
        <v/>
      </c>
      <c r="R237" t="str">
        <f>VLOOKUP(L237,招行退!W:AA,3,FALSE)</f>
        <v>S</v>
      </c>
    </row>
    <row r="238" spans="1:18" ht="14.25">
      <c r="A238" s="17">
        <v>42895.737118055556</v>
      </c>
      <c r="B238" s="23">
        <v>125318</v>
      </c>
      <c r="C238" t="s">
        <v>623</v>
      </c>
      <c r="D238" t="s">
        <v>624</v>
      </c>
      <c r="F238" s="15">
        <v>833</v>
      </c>
      <c r="G238" t="s">
        <v>34</v>
      </c>
      <c r="H238" t="s">
        <v>34</v>
      </c>
      <c r="I238" t="s">
        <v>75</v>
      </c>
      <c r="J238" t="s">
        <v>48</v>
      </c>
      <c r="K238" t="s">
        <v>76</v>
      </c>
      <c r="L238" t="s">
        <v>1261</v>
      </c>
      <c r="M238" t="s">
        <v>1262</v>
      </c>
      <c r="N238">
        <f>VLOOKUP(B238,HIS退!B:F,5,FALSE)</f>
        <v>-833</v>
      </c>
      <c r="O238" t="str">
        <f t="shared" si="6"/>
        <v/>
      </c>
      <c r="P238" s="39">
        <f>VLOOKUP(L238,招行退!W:AA,5,FALSE)</f>
        <v>833</v>
      </c>
      <c r="Q238" t="str">
        <f t="shared" si="7"/>
        <v/>
      </c>
      <c r="R238" t="str">
        <f>VLOOKUP(L238,招行退!W:AA,3,FALSE)</f>
        <v>B</v>
      </c>
    </row>
    <row r="239" spans="1:18" ht="14.25">
      <c r="A239" s="17">
        <v>42895.763483796298</v>
      </c>
      <c r="B239" s="23">
        <v>125546</v>
      </c>
      <c r="C239" t="s">
        <v>626</v>
      </c>
      <c r="D239" t="s">
        <v>367</v>
      </c>
      <c r="F239" s="15">
        <v>600</v>
      </c>
      <c r="G239" t="s">
        <v>34</v>
      </c>
      <c r="H239" t="s">
        <v>34</v>
      </c>
      <c r="I239" t="s">
        <v>75</v>
      </c>
      <c r="J239" t="s">
        <v>48</v>
      </c>
      <c r="K239" t="s">
        <v>76</v>
      </c>
      <c r="L239" t="s">
        <v>1263</v>
      </c>
      <c r="M239" t="s">
        <v>1264</v>
      </c>
      <c r="N239">
        <f>VLOOKUP(B239,HIS退!B:F,5,FALSE)</f>
        <v>-600</v>
      </c>
      <c r="O239" t="str">
        <f t="shared" si="6"/>
        <v/>
      </c>
      <c r="P239" s="39">
        <f>VLOOKUP(L239,招行退!W:AA,5,FALSE)</f>
        <v>600</v>
      </c>
      <c r="Q239" t="str">
        <f t="shared" si="7"/>
        <v/>
      </c>
      <c r="R239" t="str">
        <f>VLOOKUP(L239,招行退!W:AA,3,FALSE)</f>
        <v>S</v>
      </c>
    </row>
    <row r="240" spans="1:18" ht="14.25">
      <c r="A240" s="17">
        <v>42895.803344907406</v>
      </c>
      <c r="B240" s="23">
        <v>125697</v>
      </c>
      <c r="D240" t="s">
        <v>1265</v>
      </c>
      <c r="F240" s="15">
        <v>382</v>
      </c>
      <c r="G240" t="s">
        <v>34</v>
      </c>
      <c r="H240" t="s">
        <v>34</v>
      </c>
      <c r="I240" t="s">
        <v>77</v>
      </c>
      <c r="J240" t="s">
        <v>74</v>
      </c>
      <c r="K240" t="s">
        <v>76</v>
      </c>
      <c r="L240" t="s">
        <v>1266</v>
      </c>
      <c r="M240" t="s">
        <v>1267</v>
      </c>
      <c r="N240" t="e">
        <f>VLOOKUP(B240,HIS退!B:F,5,FALSE)</f>
        <v>#N/A</v>
      </c>
      <c r="O240" t="e">
        <f t="shared" si="6"/>
        <v>#N/A</v>
      </c>
      <c r="P240" s="39" t="e">
        <f>VLOOKUP(L240,招行退!W:AA,5,FALSE)</f>
        <v>#N/A</v>
      </c>
      <c r="Q240" t="e">
        <f t="shared" si="7"/>
        <v>#N/A</v>
      </c>
      <c r="R240" t="e">
        <f>VLOOKUP(L240,招行退!W:AA,3,FALSE)</f>
        <v>#N/A</v>
      </c>
    </row>
    <row r="241" spans="1:18" ht="14.25">
      <c r="A241" s="17">
        <v>42895.803912037038</v>
      </c>
      <c r="B241" s="23">
        <v>0</v>
      </c>
      <c r="D241" t="s">
        <v>1265</v>
      </c>
      <c r="F241" s="15">
        <v>382</v>
      </c>
      <c r="G241" t="s">
        <v>34</v>
      </c>
      <c r="H241" t="s">
        <v>34</v>
      </c>
      <c r="I241" t="s">
        <v>78</v>
      </c>
      <c r="J241" t="s">
        <v>78</v>
      </c>
      <c r="K241" t="s">
        <v>76</v>
      </c>
      <c r="L241" t="s">
        <v>1268</v>
      </c>
      <c r="M241" t="s">
        <v>1269</v>
      </c>
      <c r="N241" t="e">
        <f>VLOOKUP(B241,HIS退!B:F,5,FALSE)</f>
        <v>#N/A</v>
      </c>
      <c r="O241" t="e">
        <f t="shared" si="6"/>
        <v>#N/A</v>
      </c>
      <c r="P241" s="39" t="e">
        <f>VLOOKUP(L241,招行退!W:AA,5,FALSE)</f>
        <v>#N/A</v>
      </c>
      <c r="Q241" t="e">
        <f t="shared" si="7"/>
        <v>#N/A</v>
      </c>
      <c r="R241" t="e">
        <f>VLOOKUP(L241,招行退!W:AA,3,FALSE)</f>
        <v>#N/A</v>
      </c>
    </row>
    <row r="242" spans="1:18" ht="14.25">
      <c r="A242" s="17">
        <v>42895.883206018516</v>
      </c>
      <c r="B242" s="23">
        <v>125920</v>
      </c>
      <c r="C242" t="s">
        <v>627</v>
      </c>
      <c r="D242" t="s">
        <v>628</v>
      </c>
      <c r="F242" s="15">
        <v>454</v>
      </c>
      <c r="G242" t="s">
        <v>34</v>
      </c>
      <c r="H242" t="s">
        <v>34</v>
      </c>
      <c r="I242" t="s">
        <v>75</v>
      </c>
      <c r="J242" t="s">
        <v>48</v>
      </c>
      <c r="K242" t="s">
        <v>76</v>
      </c>
      <c r="L242" t="s">
        <v>1270</v>
      </c>
      <c r="M242" t="s">
        <v>1271</v>
      </c>
      <c r="N242">
        <f>VLOOKUP(B242,HIS退!B:F,5,FALSE)</f>
        <v>-454</v>
      </c>
      <c r="O242" t="str">
        <f t="shared" si="6"/>
        <v/>
      </c>
      <c r="P242" s="39">
        <f>VLOOKUP(L242,招行退!W:AA,5,FALSE)</f>
        <v>454</v>
      </c>
      <c r="Q242" t="str">
        <f t="shared" si="7"/>
        <v/>
      </c>
      <c r="R242" t="str">
        <f>VLOOKUP(L242,招行退!W:AA,3,FALSE)</f>
        <v>S</v>
      </c>
    </row>
    <row r="243" spans="1:18" ht="14.25">
      <c r="A243" s="17">
        <v>42895.952361111114</v>
      </c>
      <c r="B243" s="23">
        <v>126061</v>
      </c>
      <c r="C243" t="s">
        <v>630</v>
      </c>
      <c r="D243" t="s">
        <v>631</v>
      </c>
      <c r="F243" s="15">
        <v>100</v>
      </c>
      <c r="G243" t="s">
        <v>56</v>
      </c>
      <c r="H243" t="s">
        <v>34</v>
      </c>
      <c r="I243" t="s">
        <v>75</v>
      </c>
      <c r="J243" t="s">
        <v>48</v>
      </c>
      <c r="K243" t="s">
        <v>76</v>
      </c>
      <c r="L243" t="s">
        <v>1272</v>
      </c>
      <c r="M243" t="s">
        <v>1273</v>
      </c>
      <c r="N243">
        <f>VLOOKUP(B243,HIS退!B:F,5,FALSE)</f>
        <v>-100</v>
      </c>
      <c r="O243" t="str">
        <f t="shared" si="6"/>
        <v/>
      </c>
      <c r="P243" s="39">
        <f>VLOOKUP(L243,招行退!W:AA,5,FALSE)</f>
        <v>100</v>
      </c>
      <c r="Q243" t="str">
        <f t="shared" si="7"/>
        <v/>
      </c>
      <c r="R243" t="str">
        <f>VLOOKUP(L243,招行退!W:AA,3,FALSE)</f>
        <v>S</v>
      </c>
    </row>
    <row r="244" spans="1:18" ht="14.25">
      <c r="A244" s="17">
        <v>42896.111319444448</v>
      </c>
      <c r="B244" s="23">
        <v>126292</v>
      </c>
      <c r="C244" t="s">
        <v>632</v>
      </c>
      <c r="D244" t="s">
        <v>633</v>
      </c>
      <c r="F244" s="15">
        <v>7000</v>
      </c>
      <c r="G244" t="s">
        <v>34</v>
      </c>
      <c r="H244" t="s">
        <v>34</v>
      </c>
      <c r="I244" t="s">
        <v>75</v>
      </c>
      <c r="J244" t="s">
        <v>48</v>
      </c>
      <c r="K244" t="s">
        <v>76</v>
      </c>
      <c r="L244" t="s">
        <v>1274</v>
      </c>
      <c r="M244" t="s">
        <v>1275</v>
      </c>
      <c r="N244">
        <f>VLOOKUP(B244,HIS退!B:F,5,FALSE)</f>
        <v>-7000</v>
      </c>
      <c r="O244" t="str">
        <f t="shared" si="6"/>
        <v/>
      </c>
      <c r="P244" s="39">
        <f>VLOOKUP(L244,招行退!W:AA,5,FALSE)</f>
        <v>7000</v>
      </c>
      <c r="Q244" t="str">
        <f t="shared" si="7"/>
        <v/>
      </c>
      <c r="R244" t="str">
        <f>VLOOKUP(L244,招行退!W:AA,3,FALSE)</f>
        <v>S</v>
      </c>
    </row>
    <row r="245" spans="1:18" ht="14.25">
      <c r="A245" s="17">
        <v>42896.315266203703</v>
      </c>
      <c r="B245" s="23">
        <v>126547</v>
      </c>
      <c r="D245" t="s">
        <v>1096</v>
      </c>
      <c r="F245" s="15">
        <v>292</v>
      </c>
      <c r="G245" t="s">
        <v>34</v>
      </c>
      <c r="H245" t="s">
        <v>34</v>
      </c>
      <c r="I245" t="s">
        <v>77</v>
      </c>
      <c r="J245" t="s">
        <v>74</v>
      </c>
      <c r="K245" t="s">
        <v>76</v>
      </c>
      <c r="L245" t="s">
        <v>1276</v>
      </c>
      <c r="M245" t="s">
        <v>1277</v>
      </c>
      <c r="N245" t="e">
        <f>VLOOKUP(B245,HIS退!B:F,5,FALSE)</f>
        <v>#N/A</v>
      </c>
      <c r="O245" t="e">
        <f t="shared" si="6"/>
        <v>#N/A</v>
      </c>
      <c r="P245" s="39" t="e">
        <f>VLOOKUP(L245,招行退!W:AA,5,FALSE)</f>
        <v>#N/A</v>
      </c>
      <c r="Q245" t="e">
        <f t="shared" si="7"/>
        <v>#N/A</v>
      </c>
      <c r="R245" t="e">
        <f>VLOOKUP(L245,招行退!W:AA,3,FALSE)</f>
        <v>#N/A</v>
      </c>
    </row>
    <row r="246" spans="1:18" ht="14.25">
      <c r="A246" s="17">
        <v>42896.315555555557</v>
      </c>
      <c r="B246" s="23">
        <v>0</v>
      </c>
      <c r="D246" t="s">
        <v>1096</v>
      </c>
      <c r="F246" s="15">
        <v>292</v>
      </c>
      <c r="G246" t="s">
        <v>34</v>
      </c>
      <c r="H246" t="s">
        <v>34</v>
      </c>
      <c r="I246" t="s">
        <v>78</v>
      </c>
      <c r="J246" t="s">
        <v>78</v>
      </c>
      <c r="K246" t="s">
        <v>76</v>
      </c>
      <c r="L246" t="s">
        <v>1278</v>
      </c>
      <c r="M246" t="s">
        <v>1279</v>
      </c>
      <c r="N246" t="e">
        <f>VLOOKUP(B246,HIS退!B:F,5,FALSE)</f>
        <v>#N/A</v>
      </c>
      <c r="O246" t="e">
        <f t="shared" si="6"/>
        <v>#N/A</v>
      </c>
      <c r="P246" s="39" t="e">
        <f>VLOOKUP(L246,招行退!W:AA,5,FALSE)</f>
        <v>#N/A</v>
      </c>
      <c r="Q246" t="e">
        <f t="shared" si="7"/>
        <v>#N/A</v>
      </c>
      <c r="R246" t="e">
        <f>VLOOKUP(L246,招行退!W:AA,3,FALSE)</f>
        <v>#N/A</v>
      </c>
    </row>
    <row r="247" spans="1:18" ht="14.25">
      <c r="A247" s="17">
        <v>42896.325925925928</v>
      </c>
      <c r="B247" s="23">
        <v>126680</v>
      </c>
      <c r="D247" t="s">
        <v>770</v>
      </c>
      <c r="F247" s="15">
        <v>715</v>
      </c>
      <c r="G247" t="s">
        <v>34</v>
      </c>
      <c r="H247" t="s">
        <v>34</v>
      </c>
      <c r="I247" t="s">
        <v>77</v>
      </c>
      <c r="J247" t="s">
        <v>74</v>
      </c>
      <c r="K247" t="s">
        <v>76</v>
      </c>
      <c r="L247" t="s">
        <v>1280</v>
      </c>
      <c r="M247" t="s">
        <v>1281</v>
      </c>
      <c r="N247" t="e">
        <f>VLOOKUP(B247,HIS退!B:F,5,FALSE)</f>
        <v>#N/A</v>
      </c>
      <c r="O247" t="e">
        <f t="shared" si="6"/>
        <v>#N/A</v>
      </c>
      <c r="P247" s="39" t="e">
        <f>VLOOKUP(L247,招行退!W:AA,5,FALSE)</f>
        <v>#N/A</v>
      </c>
      <c r="Q247" t="e">
        <f t="shared" si="7"/>
        <v>#N/A</v>
      </c>
      <c r="R247" t="e">
        <f>VLOOKUP(L247,招行退!W:AA,3,FALSE)</f>
        <v>#N/A</v>
      </c>
    </row>
    <row r="248" spans="1:18" ht="14.25">
      <c r="A248" s="17">
        <v>42896.326342592591</v>
      </c>
      <c r="B248" s="23">
        <v>0</v>
      </c>
      <c r="D248" t="s">
        <v>770</v>
      </c>
      <c r="F248" s="15">
        <v>710</v>
      </c>
      <c r="G248" t="s">
        <v>34</v>
      </c>
      <c r="H248" t="s">
        <v>34</v>
      </c>
      <c r="I248" t="s">
        <v>78</v>
      </c>
      <c r="J248" t="s">
        <v>78</v>
      </c>
      <c r="K248" t="s">
        <v>76</v>
      </c>
      <c r="L248" t="s">
        <v>1282</v>
      </c>
      <c r="M248" t="s">
        <v>1283</v>
      </c>
      <c r="N248" t="e">
        <f>VLOOKUP(B248,HIS退!B:F,5,FALSE)</f>
        <v>#N/A</v>
      </c>
      <c r="O248" t="e">
        <f t="shared" si="6"/>
        <v>#N/A</v>
      </c>
      <c r="P248" s="39" t="e">
        <f>VLOOKUP(L248,招行退!W:AA,5,FALSE)</f>
        <v>#N/A</v>
      </c>
      <c r="Q248" t="e">
        <f t="shared" si="7"/>
        <v>#N/A</v>
      </c>
      <c r="R248" t="e">
        <f>VLOOKUP(L248,招行退!W:AA,3,FALSE)</f>
        <v>#N/A</v>
      </c>
    </row>
    <row r="249" spans="1:18" ht="14.25">
      <c r="A249" s="17">
        <v>42896.344317129631</v>
      </c>
      <c r="B249" s="23">
        <v>127045</v>
      </c>
      <c r="C249" t="s">
        <v>635</v>
      </c>
      <c r="D249" t="s">
        <v>636</v>
      </c>
      <c r="F249" s="15">
        <v>606</v>
      </c>
      <c r="G249" t="s">
        <v>34</v>
      </c>
      <c r="H249" t="s">
        <v>34</v>
      </c>
      <c r="I249" t="s">
        <v>75</v>
      </c>
      <c r="J249" t="s">
        <v>48</v>
      </c>
      <c r="K249" t="s">
        <v>76</v>
      </c>
      <c r="L249" t="s">
        <v>1284</v>
      </c>
      <c r="M249" t="s">
        <v>1285</v>
      </c>
      <c r="N249">
        <f>VLOOKUP(B249,HIS退!B:F,5,FALSE)</f>
        <v>-606</v>
      </c>
      <c r="O249" t="str">
        <f t="shared" si="6"/>
        <v/>
      </c>
      <c r="P249" s="39">
        <f>VLOOKUP(L249,招行退!W:AA,5,FALSE)</f>
        <v>606</v>
      </c>
      <c r="Q249" t="str">
        <f t="shared" si="7"/>
        <v/>
      </c>
      <c r="R249" t="str">
        <f>VLOOKUP(L249,招行退!W:AA,3,FALSE)</f>
        <v>S</v>
      </c>
    </row>
    <row r="250" spans="1:18" ht="14.25">
      <c r="A250" s="17">
        <v>42896.366493055553</v>
      </c>
      <c r="B250" s="23">
        <v>127966</v>
      </c>
      <c r="C250" t="s">
        <v>638</v>
      </c>
      <c r="D250" t="s">
        <v>639</v>
      </c>
      <c r="F250" s="15">
        <v>2200</v>
      </c>
      <c r="G250" t="s">
        <v>34</v>
      </c>
      <c r="H250" t="s">
        <v>34</v>
      </c>
      <c r="I250" t="s">
        <v>75</v>
      </c>
      <c r="J250" t="s">
        <v>48</v>
      </c>
      <c r="K250" t="s">
        <v>76</v>
      </c>
      <c r="L250" t="s">
        <v>1286</v>
      </c>
      <c r="M250" t="s">
        <v>1287</v>
      </c>
      <c r="N250">
        <f>VLOOKUP(B250,HIS退!B:F,5,FALSE)</f>
        <v>-2200</v>
      </c>
      <c r="O250" t="str">
        <f t="shared" si="6"/>
        <v/>
      </c>
      <c r="P250" s="39">
        <f>VLOOKUP(L250,招行退!W:AA,5,FALSE)</f>
        <v>2200</v>
      </c>
      <c r="Q250" t="str">
        <f t="shared" si="7"/>
        <v/>
      </c>
      <c r="R250" t="str">
        <f>VLOOKUP(L250,招行退!W:AA,3,FALSE)</f>
        <v>S</v>
      </c>
    </row>
    <row r="251" spans="1:18" ht="14.25">
      <c r="A251" s="17">
        <v>42896.369467592594</v>
      </c>
      <c r="B251" s="23">
        <v>128074</v>
      </c>
      <c r="C251" t="s">
        <v>641</v>
      </c>
      <c r="D251" t="s">
        <v>642</v>
      </c>
      <c r="F251" s="15">
        <v>600</v>
      </c>
      <c r="G251" t="s">
        <v>34</v>
      </c>
      <c r="H251" t="s">
        <v>34</v>
      </c>
      <c r="I251" t="s">
        <v>75</v>
      </c>
      <c r="J251" t="s">
        <v>48</v>
      </c>
      <c r="K251" t="s">
        <v>76</v>
      </c>
      <c r="L251" t="s">
        <v>1288</v>
      </c>
      <c r="M251" t="s">
        <v>1289</v>
      </c>
      <c r="N251">
        <f>VLOOKUP(B251,HIS退!B:F,5,FALSE)</f>
        <v>-600</v>
      </c>
      <c r="O251" t="str">
        <f t="shared" si="6"/>
        <v/>
      </c>
      <c r="P251" s="39">
        <f>VLOOKUP(L251,招行退!W:AA,5,FALSE)</f>
        <v>600</v>
      </c>
      <c r="Q251" t="str">
        <f t="shared" si="7"/>
        <v/>
      </c>
      <c r="R251" t="str">
        <f>VLOOKUP(L251,招行退!W:AA,3,FALSE)</f>
        <v>B</v>
      </c>
    </row>
    <row r="252" spans="1:18" ht="14.25">
      <c r="A252" s="17">
        <v>42896.373553240737</v>
      </c>
      <c r="B252" s="23">
        <v>128262</v>
      </c>
      <c r="C252" t="s">
        <v>644</v>
      </c>
      <c r="D252" t="s">
        <v>645</v>
      </c>
      <c r="F252" s="15">
        <v>240</v>
      </c>
      <c r="G252" t="s">
        <v>34</v>
      </c>
      <c r="H252" t="s">
        <v>34</v>
      </c>
      <c r="I252" t="s">
        <v>75</v>
      </c>
      <c r="J252" t="s">
        <v>48</v>
      </c>
      <c r="K252" t="s">
        <v>76</v>
      </c>
      <c r="L252" t="s">
        <v>1290</v>
      </c>
      <c r="M252" t="s">
        <v>1291</v>
      </c>
      <c r="N252">
        <f>VLOOKUP(B252,HIS退!B:F,5,FALSE)</f>
        <v>-240</v>
      </c>
      <c r="O252" t="str">
        <f t="shared" si="6"/>
        <v/>
      </c>
      <c r="P252" s="39">
        <f>VLOOKUP(L252,招行退!W:AA,5,FALSE)</f>
        <v>240</v>
      </c>
      <c r="Q252" t="str">
        <f t="shared" si="7"/>
        <v/>
      </c>
      <c r="R252" t="str">
        <f>VLOOKUP(L252,招行退!W:AA,3,FALSE)</f>
        <v>S</v>
      </c>
    </row>
    <row r="253" spans="1:18" ht="14.25">
      <c r="A253" s="17">
        <v>42896.379803240743</v>
      </c>
      <c r="B253" s="23">
        <v>128516</v>
      </c>
      <c r="C253" t="s">
        <v>647</v>
      </c>
      <c r="D253" t="s">
        <v>648</v>
      </c>
      <c r="F253" s="15">
        <v>3200</v>
      </c>
      <c r="G253" t="s">
        <v>34</v>
      </c>
      <c r="H253" t="s">
        <v>34</v>
      </c>
      <c r="I253" t="s">
        <v>75</v>
      </c>
      <c r="J253" t="s">
        <v>48</v>
      </c>
      <c r="K253" t="s">
        <v>76</v>
      </c>
      <c r="L253" t="s">
        <v>1292</v>
      </c>
      <c r="M253" t="s">
        <v>1293</v>
      </c>
      <c r="N253">
        <f>VLOOKUP(B253,HIS退!B:F,5,FALSE)</f>
        <v>-3200</v>
      </c>
      <c r="O253" t="str">
        <f t="shared" si="6"/>
        <v/>
      </c>
      <c r="P253" s="39">
        <f>VLOOKUP(L253,招行退!W:AA,5,FALSE)</f>
        <v>3200</v>
      </c>
      <c r="Q253" t="str">
        <f t="shared" si="7"/>
        <v/>
      </c>
      <c r="R253" t="str">
        <f>VLOOKUP(L253,招行退!W:AA,3,FALSE)</f>
        <v>S</v>
      </c>
    </row>
    <row r="254" spans="1:18" ht="14.25">
      <c r="A254" s="17">
        <v>42896.387604166666</v>
      </c>
      <c r="B254" s="23">
        <v>128803</v>
      </c>
      <c r="C254" t="s">
        <v>650</v>
      </c>
      <c r="D254" t="s">
        <v>81</v>
      </c>
      <c r="F254" s="15">
        <v>10</v>
      </c>
      <c r="G254" t="s">
        <v>34</v>
      </c>
      <c r="H254" t="s">
        <v>34</v>
      </c>
      <c r="I254" t="s">
        <v>75</v>
      </c>
      <c r="J254" t="s">
        <v>48</v>
      </c>
      <c r="K254" t="s">
        <v>76</v>
      </c>
      <c r="L254" t="s">
        <v>1294</v>
      </c>
      <c r="M254" t="s">
        <v>1295</v>
      </c>
      <c r="N254">
        <f>VLOOKUP(B254,HIS退!B:F,5,FALSE)</f>
        <v>-10</v>
      </c>
      <c r="O254" t="str">
        <f t="shared" si="6"/>
        <v/>
      </c>
      <c r="P254" s="39">
        <f>VLOOKUP(L254,招行退!W:AA,5,FALSE)</f>
        <v>10</v>
      </c>
      <c r="Q254" t="str">
        <f t="shared" si="7"/>
        <v/>
      </c>
      <c r="R254" t="str">
        <f>VLOOKUP(L254,招行退!W:AA,3,FALSE)</f>
        <v>S</v>
      </c>
    </row>
    <row r="255" spans="1:18" ht="14.25">
      <c r="A255" s="17">
        <v>42896.389340277776</v>
      </c>
      <c r="B255" s="23">
        <v>128863</v>
      </c>
      <c r="D255" t="s">
        <v>1296</v>
      </c>
      <c r="F255" s="15">
        <v>296</v>
      </c>
      <c r="G255" t="s">
        <v>34</v>
      </c>
      <c r="H255" t="s">
        <v>34</v>
      </c>
      <c r="I255" t="s">
        <v>77</v>
      </c>
      <c r="J255" t="s">
        <v>74</v>
      </c>
      <c r="K255" t="s">
        <v>76</v>
      </c>
      <c r="L255" t="s">
        <v>1297</v>
      </c>
      <c r="M255" t="s">
        <v>1298</v>
      </c>
      <c r="N255" t="e">
        <f>VLOOKUP(B255,HIS退!B:F,5,FALSE)</f>
        <v>#N/A</v>
      </c>
      <c r="O255" t="e">
        <f t="shared" si="6"/>
        <v>#N/A</v>
      </c>
      <c r="P255" s="39" t="e">
        <f>VLOOKUP(L255,招行退!W:AA,5,FALSE)</f>
        <v>#N/A</v>
      </c>
      <c r="Q255" t="e">
        <f t="shared" si="7"/>
        <v>#N/A</v>
      </c>
      <c r="R255" t="e">
        <f>VLOOKUP(L255,招行退!W:AA,3,FALSE)</f>
        <v>#N/A</v>
      </c>
    </row>
    <row r="256" spans="1:18" ht="14.25">
      <c r="A256" s="17">
        <v>42896.390555555554</v>
      </c>
      <c r="B256" s="23">
        <v>0</v>
      </c>
      <c r="D256" t="s">
        <v>1296</v>
      </c>
      <c r="F256" s="15">
        <v>296</v>
      </c>
      <c r="G256" t="s">
        <v>34</v>
      </c>
      <c r="H256" t="s">
        <v>34</v>
      </c>
      <c r="I256" t="s">
        <v>78</v>
      </c>
      <c r="J256" t="s">
        <v>78</v>
      </c>
      <c r="K256" t="s">
        <v>76</v>
      </c>
      <c r="L256" t="s">
        <v>1299</v>
      </c>
      <c r="M256" t="s">
        <v>1300</v>
      </c>
      <c r="N256" t="e">
        <f>VLOOKUP(B256,HIS退!B:F,5,FALSE)</f>
        <v>#N/A</v>
      </c>
      <c r="O256" t="e">
        <f t="shared" si="6"/>
        <v>#N/A</v>
      </c>
      <c r="P256" s="39" t="e">
        <f>VLOOKUP(L256,招行退!W:AA,5,FALSE)</f>
        <v>#N/A</v>
      </c>
      <c r="Q256" t="e">
        <f t="shared" si="7"/>
        <v>#N/A</v>
      </c>
      <c r="R256" t="e">
        <f>VLOOKUP(L256,招行退!W:AA,3,FALSE)</f>
        <v>#N/A</v>
      </c>
    </row>
    <row r="257" spans="1:18" ht="14.25">
      <c r="A257" s="17">
        <v>42896.390972222223</v>
      </c>
      <c r="B257" s="23">
        <v>0</v>
      </c>
      <c r="D257" t="s">
        <v>1296</v>
      </c>
      <c r="F257" s="15">
        <v>296</v>
      </c>
      <c r="G257" t="s">
        <v>34</v>
      </c>
      <c r="H257" t="s">
        <v>34</v>
      </c>
      <c r="I257" t="s">
        <v>78</v>
      </c>
      <c r="J257" t="s">
        <v>78</v>
      </c>
      <c r="K257" t="s">
        <v>76</v>
      </c>
      <c r="L257" t="s">
        <v>1301</v>
      </c>
      <c r="M257" t="s">
        <v>1302</v>
      </c>
      <c r="N257" t="e">
        <f>VLOOKUP(B257,HIS退!B:F,5,FALSE)</f>
        <v>#N/A</v>
      </c>
      <c r="O257" t="e">
        <f t="shared" si="6"/>
        <v>#N/A</v>
      </c>
      <c r="P257" s="39" t="e">
        <f>VLOOKUP(L257,招行退!W:AA,5,FALSE)</f>
        <v>#N/A</v>
      </c>
      <c r="Q257" t="e">
        <f t="shared" si="7"/>
        <v>#N/A</v>
      </c>
      <c r="R257" t="e">
        <f>VLOOKUP(L257,招行退!W:AA,3,FALSE)</f>
        <v>#N/A</v>
      </c>
    </row>
    <row r="258" spans="1:18" ht="14.25">
      <c r="A258" s="17">
        <v>42896.39166666667</v>
      </c>
      <c r="B258" s="23">
        <v>128971</v>
      </c>
      <c r="C258" t="s">
        <v>651</v>
      </c>
      <c r="D258" t="s">
        <v>652</v>
      </c>
      <c r="F258" s="15">
        <v>5000</v>
      </c>
      <c r="G258" t="s">
        <v>34</v>
      </c>
      <c r="H258" t="s">
        <v>34</v>
      </c>
      <c r="I258" t="s">
        <v>75</v>
      </c>
      <c r="J258" t="s">
        <v>48</v>
      </c>
      <c r="K258" t="s">
        <v>76</v>
      </c>
      <c r="L258" t="s">
        <v>1303</v>
      </c>
      <c r="M258" t="s">
        <v>1304</v>
      </c>
      <c r="N258">
        <f>VLOOKUP(B258,HIS退!B:F,5,FALSE)</f>
        <v>-5000</v>
      </c>
      <c r="O258" t="str">
        <f t="shared" si="6"/>
        <v/>
      </c>
      <c r="P258" s="39">
        <f>VLOOKUP(L258,招行退!W:AA,5,FALSE)</f>
        <v>5000</v>
      </c>
      <c r="Q258" t="str">
        <f t="shared" si="7"/>
        <v/>
      </c>
      <c r="R258" t="str">
        <f>VLOOKUP(L258,招行退!W:AA,3,FALSE)</f>
        <v>B</v>
      </c>
    </row>
    <row r="259" spans="1:18" ht="14.25">
      <c r="A259" s="17">
        <v>42896.418738425928</v>
      </c>
      <c r="B259" s="23">
        <v>130092</v>
      </c>
      <c r="C259" t="s">
        <v>654</v>
      </c>
      <c r="D259" t="s">
        <v>655</v>
      </c>
      <c r="F259" s="15">
        <v>1000</v>
      </c>
      <c r="G259" t="s">
        <v>56</v>
      </c>
      <c r="H259" t="s">
        <v>34</v>
      </c>
      <c r="I259" t="s">
        <v>75</v>
      </c>
      <c r="J259" t="s">
        <v>48</v>
      </c>
      <c r="K259" t="s">
        <v>76</v>
      </c>
      <c r="L259" t="s">
        <v>1305</v>
      </c>
      <c r="M259" t="s">
        <v>1306</v>
      </c>
      <c r="N259">
        <f>VLOOKUP(B259,HIS退!B:F,5,FALSE)</f>
        <v>-1000</v>
      </c>
      <c r="O259" t="str">
        <f t="shared" ref="O259:O308" si="8">IF(F259=N259*-1,"",1)</f>
        <v/>
      </c>
      <c r="P259" s="39">
        <f>VLOOKUP(L259,招行退!W:AA,5,FALSE)</f>
        <v>1000</v>
      </c>
      <c r="Q259" t="str">
        <f t="shared" ref="Q259:Q308" si="9">IF(F259=P259,"",1)</f>
        <v/>
      </c>
      <c r="R259" t="str">
        <f>VLOOKUP(L259,招行退!W:AA,3,FALSE)</f>
        <v>B</v>
      </c>
    </row>
    <row r="260" spans="1:18" ht="14.25">
      <c r="A260" s="17">
        <v>42896.421006944445</v>
      </c>
      <c r="B260" s="23">
        <v>130169</v>
      </c>
      <c r="C260" t="s">
        <v>657</v>
      </c>
      <c r="D260" t="s">
        <v>658</v>
      </c>
      <c r="F260" s="15">
        <v>523</v>
      </c>
      <c r="G260" t="s">
        <v>56</v>
      </c>
      <c r="H260" t="s">
        <v>34</v>
      </c>
      <c r="I260" t="s">
        <v>75</v>
      </c>
      <c r="J260" t="s">
        <v>48</v>
      </c>
      <c r="K260" t="s">
        <v>76</v>
      </c>
      <c r="L260" t="s">
        <v>1307</v>
      </c>
      <c r="M260" t="s">
        <v>1308</v>
      </c>
      <c r="N260">
        <f>VLOOKUP(B260,HIS退!B:F,5,FALSE)</f>
        <v>-523</v>
      </c>
      <c r="O260" t="str">
        <f t="shared" si="8"/>
        <v/>
      </c>
      <c r="P260" s="39">
        <f>VLOOKUP(L260,招行退!W:AA,5,FALSE)</f>
        <v>523</v>
      </c>
      <c r="Q260" t="str">
        <f t="shared" si="9"/>
        <v/>
      </c>
      <c r="R260" t="str">
        <f>VLOOKUP(L260,招行退!W:AA,3,FALSE)</f>
        <v>S</v>
      </c>
    </row>
    <row r="261" spans="1:18" ht="14.25">
      <c r="A261" s="17">
        <v>42896.421030092592</v>
      </c>
      <c r="B261" s="23">
        <v>130172</v>
      </c>
      <c r="C261" t="s">
        <v>660</v>
      </c>
      <c r="D261" t="s">
        <v>661</v>
      </c>
      <c r="F261" s="15">
        <v>1200</v>
      </c>
      <c r="G261" t="s">
        <v>34</v>
      </c>
      <c r="H261" t="s">
        <v>34</v>
      </c>
      <c r="I261" t="s">
        <v>75</v>
      </c>
      <c r="J261" t="s">
        <v>48</v>
      </c>
      <c r="K261" t="s">
        <v>76</v>
      </c>
      <c r="L261" t="s">
        <v>1309</v>
      </c>
      <c r="M261" t="s">
        <v>1310</v>
      </c>
      <c r="N261">
        <f>VLOOKUP(B261,HIS退!B:F,5,FALSE)</f>
        <v>-1200</v>
      </c>
      <c r="O261" t="str">
        <f t="shared" si="8"/>
        <v/>
      </c>
      <c r="P261" s="39">
        <f>VLOOKUP(L261,招行退!W:AA,5,FALSE)</f>
        <v>1200</v>
      </c>
      <c r="Q261" t="str">
        <f t="shared" si="9"/>
        <v/>
      </c>
      <c r="R261" t="str">
        <f>VLOOKUP(L261,招行退!W:AA,3,FALSE)</f>
        <v>S</v>
      </c>
    </row>
    <row r="262" spans="1:18" ht="14.25">
      <c r="A262" s="17">
        <v>42896.436793981484</v>
      </c>
      <c r="B262" s="23">
        <v>130733</v>
      </c>
      <c r="D262" t="s">
        <v>1311</v>
      </c>
      <c r="F262" s="15">
        <v>712</v>
      </c>
      <c r="G262" t="s">
        <v>34</v>
      </c>
      <c r="H262" t="s">
        <v>34</v>
      </c>
      <c r="I262" t="s">
        <v>77</v>
      </c>
      <c r="J262" t="s">
        <v>74</v>
      </c>
      <c r="K262" t="s">
        <v>76</v>
      </c>
      <c r="L262" t="s">
        <v>1312</v>
      </c>
      <c r="M262" t="s">
        <v>1313</v>
      </c>
      <c r="N262" t="e">
        <f>VLOOKUP(B262,HIS退!B:F,5,FALSE)</f>
        <v>#N/A</v>
      </c>
      <c r="O262" t="e">
        <f t="shared" si="8"/>
        <v>#N/A</v>
      </c>
      <c r="P262" s="39" t="e">
        <f>VLOOKUP(L262,招行退!W:AA,5,FALSE)</f>
        <v>#N/A</v>
      </c>
      <c r="Q262" t="e">
        <f t="shared" si="9"/>
        <v>#N/A</v>
      </c>
      <c r="R262" t="e">
        <f>VLOOKUP(L262,招行退!W:AA,3,FALSE)</f>
        <v>#N/A</v>
      </c>
    </row>
    <row r="263" spans="1:18" ht="14.25">
      <c r="A263" s="17">
        <v>42896.437060185184</v>
      </c>
      <c r="B263" s="23">
        <v>0</v>
      </c>
      <c r="D263" t="s">
        <v>1311</v>
      </c>
      <c r="F263" s="15">
        <v>712</v>
      </c>
      <c r="G263" t="s">
        <v>34</v>
      </c>
      <c r="H263" t="s">
        <v>34</v>
      </c>
      <c r="I263" t="s">
        <v>78</v>
      </c>
      <c r="J263" t="s">
        <v>78</v>
      </c>
      <c r="K263" t="s">
        <v>76</v>
      </c>
      <c r="L263" t="s">
        <v>1314</v>
      </c>
      <c r="M263" t="s">
        <v>1315</v>
      </c>
      <c r="N263" t="e">
        <f>VLOOKUP(B263,HIS退!B:F,5,FALSE)</f>
        <v>#N/A</v>
      </c>
      <c r="O263" t="e">
        <f t="shared" si="8"/>
        <v>#N/A</v>
      </c>
      <c r="P263" s="39" t="e">
        <f>VLOOKUP(L263,招行退!W:AA,5,FALSE)</f>
        <v>#N/A</v>
      </c>
      <c r="Q263" t="e">
        <f t="shared" si="9"/>
        <v>#N/A</v>
      </c>
      <c r="R263" t="e">
        <f>VLOOKUP(L263,招行退!W:AA,3,FALSE)</f>
        <v>#N/A</v>
      </c>
    </row>
    <row r="264" spans="1:18" ht="14.25">
      <c r="A264" s="17">
        <v>42896.441076388888</v>
      </c>
      <c r="B264" s="23">
        <v>130886</v>
      </c>
      <c r="C264" t="s">
        <v>663</v>
      </c>
      <c r="D264" t="s">
        <v>664</v>
      </c>
      <c r="F264" s="15">
        <v>481</v>
      </c>
      <c r="G264" t="s">
        <v>34</v>
      </c>
      <c r="H264" t="s">
        <v>34</v>
      </c>
      <c r="I264" t="s">
        <v>75</v>
      </c>
      <c r="J264" t="s">
        <v>48</v>
      </c>
      <c r="K264" t="s">
        <v>76</v>
      </c>
      <c r="L264" t="s">
        <v>1316</v>
      </c>
      <c r="M264" t="s">
        <v>1317</v>
      </c>
      <c r="N264">
        <f>VLOOKUP(B264,HIS退!B:F,5,FALSE)</f>
        <v>-481</v>
      </c>
      <c r="O264" t="str">
        <f t="shared" si="8"/>
        <v/>
      </c>
      <c r="P264" s="39">
        <f>VLOOKUP(L264,招行退!W:AA,5,FALSE)</f>
        <v>481</v>
      </c>
      <c r="Q264" t="str">
        <f t="shared" si="9"/>
        <v/>
      </c>
      <c r="R264" t="str">
        <f>VLOOKUP(L264,招行退!W:AA,3,FALSE)</f>
        <v>S</v>
      </c>
    </row>
    <row r="265" spans="1:18" ht="14.25">
      <c r="A265" s="17">
        <v>42896.452962962961</v>
      </c>
      <c r="B265" s="23">
        <v>131299</v>
      </c>
      <c r="C265" t="s">
        <v>666</v>
      </c>
      <c r="D265" t="s">
        <v>667</v>
      </c>
      <c r="F265" s="15">
        <v>500</v>
      </c>
      <c r="G265" t="s">
        <v>34</v>
      </c>
      <c r="H265" t="s">
        <v>34</v>
      </c>
      <c r="I265" t="s">
        <v>75</v>
      </c>
      <c r="J265" t="s">
        <v>48</v>
      </c>
      <c r="K265" t="s">
        <v>76</v>
      </c>
      <c r="L265" t="s">
        <v>1318</v>
      </c>
      <c r="M265" t="s">
        <v>1319</v>
      </c>
      <c r="N265">
        <f>VLOOKUP(B265,HIS退!B:F,5,FALSE)</f>
        <v>-500</v>
      </c>
      <c r="O265" t="str">
        <f t="shared" si="8"/>
        <v/>
      </c>
      <c r="P265" s="39">
        <f>VLOOKUP(L265,招行退!W:AA,5,FALSE)</f>
        <v>500</v>
      </c>
      <c r="Q265" t="str">
        <f t="shared" si="9"/>
        <v/>
      </c>
      <c r="R265" t="str">
        <f>VLOOKUP(L265,招行退!W:AA,3,FALSE)</f>
        <v>B</v>
      </c>
    </row>
    <row r="266" spans="1:18" ht="14.25">
      <c r="A266" s="17">
        <v>42896.453194444446</v>
      </c>
      <c r="B266" s="23">
        <v>131301</v>
      </c>
      <c r="C266" t="s">
        <v>669</v>
      </c>
      <c r="D266" t="s">
        <v>667</v>
      </c>
      <c r="F266" s="15">
        <v>500</v>
      </c>
      <c r="G266" t="s">
        <v>34</v>
      </c>
      <c r="H266" t="s">
        <v>34</v>
      </c>
      <c r="I266" t="s">
        <v>75</v>
      </c>
      <c r="J266" t="s">
        <v>48</v>
      </c>
      <c r="K266" t="s">
        <v>76</v>
      </c>
      <c r="L266" t="s">
        <v>1320</v>
      </c>
      <c r="M266" t="s">
        <v>1321</v>
      </c>
      <c r="N266">
        <f>VLOOKUP(B266,HIS退!B:F,5,FALSE)</f>
        <v>-500</v>
      </c>
      <c r="O266" t="str">
        <f t="shared" si="8"/>
        <v/>
      </c>
      <c r="P266" s="39">
        <f>VLOOKUP(L266,招行退!W:AA,5,FALSE)</f>
        <v>500</v>
      </c>
      <c r="Q266" t="str">
        <f t="shared" si="9"/>
        <v/>
      </c>
      <c r="R266" t="str">
        <f>VLOOKUP(L266,招行退!W:AA,3,FALSE)</f>
        <v>B</v>
      </c>
    </row>
    <row r="267" spans="1:18" ht="14.25">
      <c r="A267" s="17">
        <v>42896.453634259262</v>
      </c>
      <c r="B267" s="23">
        <v>131311</v>
      </c>
      <c r="C267" t="s">
        <v>670</v>
      </c>
      <c r="D267" t="s">
        <v>667</v>
      </c>
      <c r="F267" s="15">
        <v>700</v>
      </c>
      <c r="G267" t="s">
        <v>34</v>
      </c>
      <c r="H267" t="s">
        <v>34</v>
      </c>
      <c r="I267" t="s">
        <v>75</v>
      </c>
      <c r="J267" t="s">
        <v>48</v>
      </c>
      <c r="K267" t="s">
        <v>76</v>
      </c>
      <c r="L267" t="s">
        <v>1322</v>
      </c>
      <c r="M267" t="s">
        <v>1323</v>
      </c>
      <c r="N267">
        <f>VLOOKUP(B267,HIS退!B:F,5,FALSE)</f>
        <v>-700</v>
      </c>
      <c r="O267" t="str">
        <f t="shared" si="8"/>
        <v/>
      </c>
      <c r="P267" s="39">
        <f>VLOOKUP(L267,招行退!W:AA,5,FALSE)</f>
        <v>700</v>
      </c>
      <c r="Q267" t="str">
        <f t="shared" si="9"/>
        <v/>
      </c>
      <c r="R267" t="str">
        <f>VLOOKUP(L267,招行退!W:AA,3,FALSE)</f>
        <v>B</v>
      </c>
    </row>
    <row r="268" spans="1:18" ht="14.25">
      <c r="A268" s="17">
        <v>42896.463460648149</v>
      </c>
      <c r="B268" s="23">
        <v>131679</v>
      </c>
      <c r="D268" t="s">
        <v>1324</v>
      </c>
      <c r="F268" s="15">
        <v>140</v>
      </c>
      <c r="G268" t="s">
        <v>34</v>
      </c>
      <c r="H268" t="s">
        <v>34</v>
      </c>
      <c r="I268" t="s">
        <v>77</v>
      </c>
      <c r="J268" t="s">
        <v>74</v>
      </c>
      <c r="K268" t="s">
        <v>76</v>
      </c>
      <c r="L268" t="s">
        <v>1325</v>
      </c>
      <c r="M268" t="s">
        <v>1326</v>
      </c>
      <c r="N268" t="e">
        <f>VLOOKUP(B268,HIS退!B:F,5,FALSE)</f>
        <v>#N/A</v>
      </c>
      <c r="O268" t="e">
        <f t="shared" si="8"/>
        <v>#N/A</v>
      </c>
      <c r="P268" s="39" t="e">
        <f>VLOOKUP(L268,招行退!W:AA,5,FALSE)</f>
        <v>#N/A</v>
      </c>
      <c r="Q268" t="e">
        <f t="shared" si="9"/>
        <v>#N/A</v>
      </c>
      <c r="R268" t="e">
        <f>VLOOKUP(L268,招行退!W:AA,3,FALSE)</f>
        <v>#N/A</v>
      </c>
    </row>
    <row r="269" spans="1:18" ht="14.25">
      <c r="A269" s="17">
        <v>42896.47693287037</v>
      </c>
      <c r="B269" s="23">
        <v>132145</v>
      </c>
      <c r="D269" t="s">
        <v>1327</v>
      </c>
      <c r="F269" s="15">
        <v>1255</v>
      </c>
      <c r="G269" t="s">
        <v>34</v>
      </c>
      <c r="H269" t="s">
        <v>34</v>
      </c>
      <c r="I269" t="s">
        <v>77</v>
      </c>
      <c r="J269" t="s">
        <v>74</v>
      </c>
      <c r="K269" t="s">
        <v>76</v>
      </c>
      <c r="L269" t="s">
        <v>1328</v>
      </c>
      <c r="M269" t="s">
        <v>1329</v>
      </c>
      <c r="N269" t="e">
        <f>VLOOKUP(B269,HIS退!B:F,5,FALSE)</f>
        <v>#N/A</v>
      </c>
      <c r="O269" t="e">
        <f t="shared" si="8"/>
        <v>#N/A</v>
      </c>
      <c r="P269" s="39" t="e">
        <f>VLOOKUP(L269,招行退!W:AA,5,FALSE)</f>
        <v>#N/A</v>
      </c>
      <c r="Q269" t="e">
        <f t="shared" si="9"/>
        <v>#N/A</v>
      </c>
      <c r="R269" t="e">
        <f>VLOOKUP(L269,招行退!W:AA,3,FALSE)</f>
        <v>#N/A</v>
      </c>
    </row>
    <row r="270" spans="1:18" ht="14.25">
      <c r="A270" s="17">
        <v>42896.493900462963</v>
      </c>
      <c r="B270" s="23">
        <v>132620</v>
      </c>
      <c r="C270" t="s">
        <v>671</v>
      </c>
      <c r="D270" t="s">
        <v>672</v>
      </c>
      <c r="F270" s="15">
        <v>1000</v>
      </c>
      <c r="G270" t="s">
        <v>34</v>
      </c>
      <c r="H270" t="s">
        <v>34</v>
      </c>
      <c r="I270" t="s">
        <v>75</v>
      </c>
      <c r="J270" t="s">
        <v>48</v>
      </c>
      <c r="K270" t="s">
        <v>76</v>
      </c>
      <c r="L270" t="s">
        <v>1330</v>
      </c>
      <c r="M270" t="s">
        <v>1331</v>
      </c>
      <c r="N270">
        <f>VLOOKUP(B270,HIS退!B:F,5,FALSE)</f>
        <v>-1000</v>
      </c>
      <c r="O270" t="str">
        <f t="shared" si="8"/>
        <v/>
      </c>
      <c r="P270" s="39">
        <f>VLOOKUP(L270,招行退!W:AA,5,FALSE)</f>
        <v>1000</v>
      </c>
      <c r="Q270" t="str">
        <f t="shared" si="9"/>
        <v/>
      </c>
      <c r="R270" t="str">
        <f>VLOOKUP(L270,招行退!W:AA,3,FALSE)</f>
        <v>S</v>
      </c>
    </row>
    <row r="271" spans="1:18" ht="14.25">
      <c r="A271" s="17">
        <v>42896.496134259258</v>
      </c>
      <c r="B271" s="23">
        <v>132657</v>
      </c>
      <c r="C271" t="s">
        <v>673</v>
      </c>
      <c r="D271" t="s">
        <v>674</v>
      </c>
      <c r="F271" s="15">
        <v>236</v>
      </c>
      <c r="G271" t="s">
        <v>34</v>
      </c>
      <c r="H271" t="s">
        <v>34</v>
      </c>
      <c r="I271" t="s">
        <v>75</v>
      </c>
      <c r="J271" t="s">
        <v>48</v>
      </c>
      <c r="K271" t="s">
        <v>76</v>
      </c>
      <c r="L271" t="s">
        <v>1332</v>
      </c>
      <c r="M271" t="s">
        <v>1333</v>
      </c>
      <c r="N271">
        <f>VLOOKUP(B271,HIS退!B:F,5,FALSE)</f>
        <v>-236</v>
      </c>
      <c r="O271" t="str">
        <f t="shared" si="8"/>
        <v/>
      </c>
      <c r="P271" s="39">
        <f>VLOOKUP(L271,招行退!W:AA,5,FALSE)</f>
        <v>236</v>
      </c>
      <c r="Q271" t="str">
        <f t="shared" si="9"/>
        <v/>
      </c>
      <c r="R271" t="str">
        <f>VLOOKUP(L271,招行退!W:AA,3,FALSE)</f>
        <v>S</v>
      </c>
    </row>
    <row r="272" spans="1:18" ht="14.25">
      <c r="A272" s="17">
        <v>42896.497025462966</v>
      </c>
      <c r="B272" s="23">
        <v>132673</v>
      </c>
      <c r="C272" t="s">
        <v>676</v>
      </c>
      <c r="D272" t="s">
        <v>677</v>
      </c>
      <c r="F272" s="15">
        <v>4000</v>
      </c>
      <c r="G272" t="s">
        <v>34</v>
      </c>
      <c r="H272" t="s">
        <v>34</v>
      </c>
      <c r="I272" t="s">
        <v>75</v>
      </c>
      <c r="J272" t="s">
        <v>48</v>
      </c>
      <c r="K272" t="s">
        <v>76</v>
      </c>
      <c r="L272" t="s">
        <v>1334</v>
      </c>
      <c r="M272" t="s">
        <v>1335</v>
      </c>
      <c r="N272">
        <f>VLOOKUP(B272,HIS退!B:F,5,FALSE)</f>
        <v>-4000</v>
      </c>
      <c r="O272" t="str">
        <f t="shared" si="8"/>
        <v/>
      </c>
      <c r="P272" s="39">
        <f>VLOOKUP(L272,招行退!W:AA,5,FALSE)</f>
        <v>4000</v>
      </c>
      <c r="Q272" t="str">
        <f t="shared" si="9"/>
        <v/>
      </c>
      <c r="R272" t="str">
        <f>VLOOKUP(L272,招行退!W:AA,3,FALSE)</f>
        <v>B</v>
      </c>
    </row>
    <row r="273" spans="1:18" ht="14.25">
      <c r="A273" s="17">
        <v>42896.506469907406</v>
      </c>
      <c r="B273" s="23">
        <v>132784</v>
      </c>
      <c r="C273" t="s">
        <v>679</v>
      </c>
      <c r="D273" t="s">
        <v>680</v>
      </c>
      <c r="F273" s="15">
        <v>700</v>
      </c>
      <c r="G273" t="s">
        <v>34</v>
      </c>
      <c r="H273" t="s">
        <v>34</v>
      </c>
      <c r="I273" t="s">
        <v>75</v>
      </c>
      <c r="J273" t="s">
        <v>48</v>
      </c>
      <c r="K273" t="s">
        <v>76</v>
      </c>
      <c r="L273" t="s">
        <v>1336</v>
      </c>
      <c r="M273" t="s">
        <v>1337</v>
      </c>
      <c r="N273">
        <f>VLOOKUP(B273,HIS退!B:F,5,FALSE)</f>
        <v>-700</v>
      </c>
      <c r="O273" t="str">
        <f t="shared" si="8"/>
        <v/>
      </c>
      <c r="P273" s="39">
        <f>VLOOKUP(L273,招行退!W:AA,5,FALSE)</f>
        <v>700</v>
      </c>
      <c r="Q273" t="str">
        <f t="shared" si="9"/>
        <v/>
      </c>
      <c r="R273" t="str">
        <f>VLOOKUP(L273,招行退!W:AA,3,FALSE)</f>
        <v>S</v>
      </c>
    </row>
    <row r="274" spans="1:18" ht="14.25">
      <c r="A274" s="17">
        <v>42896.522905092592</v>
      </c>
      <c r="B274" s="23">
        <v>132939</v>
      </c>
      <c r="C274" t="s">
        <v>682</v>
      </c>
      <c r="D274" t="s">
        <v>683</v>
      </c>
      <c r="F274" s="15">
        <v>1268</v>
      </c>
      <c r="G274" t="s">
        <v>34</v>
      </c>
      <c r="H274" t="s">
        <v>34</v>
      </c>
      <c r="I274" t="s">
        <v>75</v>
      </c>
      <c r="J274" t="s">
        <v>48</v>
      </c>
      <c r="K274" t="s">
        <v>76</v>
      </c>
      <c r="L274" t="s">
        <v>1338</v>
      </c>
      <c r="M274" t="s">
        <v>1339</v>
      </c>
      <c r="N274">
        <f>VLOOKUP(B274,HIS退!B:F,5,FALSE)</f>
        <v>-1268</v>
      </c>
      <c r="O274" t="str">
        <f t="shared" si="8"/>
        <v/>
      </c>
      <c r="P274" s="39">
        <f>VLOOKUP(L274,招行退!W:AA,5,FALSE)</f>
        <v>1268</v>
      </c>
      <c r="Q274" t="str">
        <f t="shared" si="9"/>
        <v/>
      </c>
      <c r="R274" t="str">
        <f>VLOOKUP(L274,招行退!W:AA,3,FALSE)</f>
        <v>S</v>
      </c>
    </row>
    <row r="275" spans="1:18" ht="14.25">
      <c r="A275" s="17">
        <v>42896.523472222223</v>
      </c>
      <c r="B275" s="23">
        <v>132952</v>
      </c>
      <c r="C275" t="s">
        <v>685</v>
      </c>
      <c r="D275" t="s">
        <v>686</v>
      </c>
      <c r="F275" s="15">
        <v>1694</v>
      </c>
      <c r="G275" t="s">
        <v>34</v>
      </c>
      <c r="H275" t="s">
        <v>34</v>
      </c>
      <c r="I275" t="s">
        <v>75</v>
      </c>
      <c r="J275" t="s">
        <v>48</v>
      </c>
      <c r="K275" t="s">
        <v>76</v>
      </c>
      <c r="L275" s="19" t="s">
        <v>2020</v>
      </c>
      <c r="M275" t="s">
        <v>1341</v>
      </c>
      <c r="N275">
        <f>VLOOKUP(B275,HIS退!B:F,5,FALSE)</f>
        <v>-1694</v>
      </c>
      <c r="O275" t="str">
        <f t="shared" si="8"/>
        <v/>
      </c>
      <c r="P275" s="39">
        <f>VLOOKUP(L275,招行退!W:AA,5,FALSE)</f>
        <v>1694</v>
      </c>
      <c r="Q275" t="str">
        <f t="shared" si="9"/>
        <v/>
      </c>
      <c r="R275" t="str">
        <f>VLOOKUP(L275,招行退!W:AA,3,FALSE)</f>
        <v>B</v>
      </c>
    </row>
    <row r="276" spans="1:18" ht="14.25">
      <c r="A276" s="17">
        <v>42896.526307870372</v>
      </c>
      <c r="B276" s="23">
        <v>132973</v>
      </c>
      <c r="C276" t="s">
        <v>688</v>
      </c>
      <c r="D276" t="s">
        <v>689</v>
      </c>
      <c r="F276" s="15">
        <v>600</v>
      </c>
      <c r="G276" t="s">
        <v>34</v>
      </c>
      <c r="H276" t="s">
        <v>34</v>
      </c>
      <c r="I276" t="s">
        <v>75</v>
      </c>
      <c r="J276" t="s">
        <v>48</v>
      </c>
      <c r="K276" t="s">
        <v>76</v>
      </c>
      <c r="L276" t="s">
        <v>1342</v>
      </c>
      <c r="M276" t="s">
        <v>1343</v>
      </c>
      <c r="N276">
        <f>VLOOKUP(B276,HIS退!B:F,5,FALSE)</f>
        <v>-600</v>
      </c>
      <c r="O276" t="str">
        <f t="shared" si="8"/>
        <v/>
      </c>
      <c r="P276" s="39">
        <f>VLOOKUP(L276,招行退!W:AA,5,FALSE)</f>
        <v>600</v>
      </c>
      <c r="Q276" t="str">
        <f t="shared" si="9"/>
        <v/>
      </c>
      <c r="R276" t="str">
        <f>VLOOKUP(L276,招行退!W:AA,3,FALSE)</f>
        <v>B</v>
      </c>
    </row>
    <row r="277" spans="1:18" ht="14.25">
      <c r="A277" s="17">
        <v>42896.545844907407</v>
      </c>
      <c r="B277" s="23">
        <v>133088</v>
      </c>
      <c r="C277" t="s">
        <v>691</v>
      </c>
      <c r="D277" t="s">
        <v>692</v>
      </c>
      <c r="F277" s="15">
        <v>2000</v>
      </c>
      <c r="G277" t="s">
        <v>34</v>
      </c>
      <c r="H277" t="s">
        <v>34</v>
      </c>
      <c r="I277" t="s">
        <v>75</v>
      </c>
      <c r="J277" t="s">
        <v>48</v>
      </c>
      <c r="K277" t="s">
        <v>76</v>
      </c>
      <c r="L277" t="s">
        <v>1344</v>
      </c>
      <c r="M277" t="s">
        <v>1345</v>
      </c>
      <c r="N277">
        <f>VLOOKUP(B277,HIS退!B:F,5,FALSE)</f>
        <v>-2000</v>
      </c>
      <c r="O277" t="str">
        <f t="shared" si="8"/>
        <v/>
      </c>
      <c r="P277" s="39">
        <f>VLOOKUP(L277,招行退!W:AA,5,FALSE)</f>
        <v>2000</v>
      </c>
      <c r="Q277" t="str">
        <f t="shared" si="9"/>
        <v/>
      </c>
      <c r="R277" t="str">
        <f>VLOOKUP(L277,招行退!W:AA,3,FALSE)</f>
        <v>B</v>
      </c>
    </row>
    <row r="278" spans="1:18" ht="14.25">
      <c r="A278" s="17">
        <v>42896.569745370369</v>
      </c>
      <c r="B278" s="23">
        <v>133230</v>
      </c>
      <c r="C278" t="s">
        <v>694</v>
      </c>
      <c r="D278" t="s">
        <v>695</v>
      </c>
      <c r="F278" s="15">
        <v>1556</v>
      </c>
      <c r="G278" t="s">
        <v>34</v>
      </c>
      <c r="H278" t="s">
        <v>34</v>
      </c>
      <c r="I278" t="s">
        <v>75</v>
      </c>
      <c r="J278" t="s">
        <v>48</v>
      </c>
      <c r="K278" t="s">
        <v>76</v>
      </c>
      <c r="L278" t="s">
        <v>1346</v>
      </c>
      <c r="M278" t="s">
        <v>1347</v>
      </c>
      <c r="N278">
        <f>VLOOKUP(B278,HIS退!B:F,5,FALSE)</f>
        <v>-1556</v>
      </c>
      <c r="O278" t="str">
        <f t="shared" si="8"/>
        <v/>
      </c>
      <c r="P278" s="39">
        <f>VLOOKUP(L278,招行退!W:AA,5,FALSE)</f>
        <v>1556</v>
      </c>
      <c r="Q278" t="str">
        <f t="shared" si="9"/>
        <v/>
      </c>
      <c r="R278" t="str">
        <f>VLOOKUP(L278,招行退!W:AA,3,FALSE)</f>
        <v>B</v>
      </c>
    </row>
    <row r="279" spans="1:18" ht="14.25">
      <c r="A279" s="17">
        <v>42896.577002314814</v>
      </c>
      <c r="B279" s="23">
        <v>133276</v>
      </c>
      <c r="C279" t="s">
        <v>697</v>
      </c>
      <c r="D279" t="s">
        <v>698</v>
      </c>
      <c r="F279" s="15">
        <v>996</v>
      </c>
      <c r="G279" t="s">
        <v>34</v>
      </c>
      <c r="H279" t="s">
        <v>34</v>
      </c>
      <c r="I279" t="s">
        <v>75</v>
      </c>
      <c r="J279" t="s">
        <v>48</v>
      </c>
      <c r="K279" t="s">
        <v>76</v>
      </c>
      <c r="L279" t="s">
        <v>1348</v>
      </c>
      <c r="M279" t="s">
        <v>1349</v>
      </c>
      <c r="N279">
        <f>VLOOKUP(B279,HIS退!B:F,5,FALSE)</f>
        <v>-996</v>
      </c>
      <c r="O279" t="str">
        <f t="shared" si="8"/>
        <v/>
      </c>
      <c r="P279" s="39">
        <f>VLOOKUP(L279,招行退!W:AA,5,FALSE)</f>
        <v>996</v>
      </c>
      <c r="Q279" t="str">
        <f t="shared" si="9"/>
        <v/>
      </c>
      <c r="R279" t="str">
        <f>VLOOKUP(L279,招行退!W:AA,3,FALSE)</f>
        <v>S</v>
      </c>
    </row>
    <row r="280" spans="1:18" ht="14.25">
      <c r="A280" s="17">
        <v>42896.602800925924</v>
      </c>
      <c r="B280" s="23">
        <v>133559</v>
      </c>
      <c r="C280" t="s">
        <v>700</v>
      </c>
      <c r="D280" t="s">
        <v>701</v>
      </c>
      <c r="F280" s="15">
        <v>65</v>
      </c>
      <c r="G280" t="s">
        <v>34</v>
      </c>
      <c r="H280" t="s">
        <v>34</v>
      </c>
      <c r="I280" t="s">
        <v>75</v>
      </c>
      <c r="J280" t="s">
        <v>48</v>
      </c>
      <c r="K280" t="s">
        <v>76</v>
      </c>
      <c r="L280" t="s">
        <v>1350</v>
      </c>
      <c r="M280" t="s">
        <v>1351</v>
      </c>
      <c r="N280">
        <f>VLOOKUP(B280,HIS退!B:F,5,FALSE)</f>
        <v>-65</v>
      </c>
      <c r="O280" t="str">
        <f t="shared" si="8"/>
        <v/>
      </c>
      <c r="P280" s="39">
        <f>VLOOKUP(L280,招行退!W:AA,5,FALSE)</f>
        <v>65</v>
      </c>
      <c r="Q280" t="str">
        <f t="shared" si="9"/>
        <v/>
      </c>
      <c r="R280" t="str">
        <f>VLOOKUP(L280,招行退!W:AA,3,FALSE)</f>
        <v>S</v>
      </c>
    </row>
    <row r="281" spans="1:18" ht="14.25">
      <c r="A281" s="17">
        <v>42896.628599537034</v>
      </c>
      <c r="B281" s="23">
        <v>134010</v>
      </c>
      <c r="C281" t="s">
        <v>703</v>
      </c>
      <c r="D281" t="s">
        <v>704</v>
      </c>
      <c r="F281" s="15">
        <v>1000</v>
      </c>
      <c r="G281" t="s">
        <v>34</v>
      </c>
      <c r="H281" t="s">
        <v>34</v>
      </c>
      <c r="I281" t="s">
        <v>75</v>
      </c>
      <c r="J281" t="s">
        <v>48</v>
      </c>
      <c r="K281" t="s">
        <v>76</v>
      </c>
      <c r="L281" t="s">
        <v>1352</v>
      </c>
      <c r="M281" t="s">
        <v>1353</v>
      </c>
      <c r="N281">
        <f>VLOOKUP(B281,HIS退!B:F,5,FALSE)</f>
        <v>-1000</v>
      </c>
      <c r="O281" t="str">
        <f t="shared" si="8"/>
        <v/>
      </c>
      <c r="P281" s="39">
        <f>VLOOKUP(L281,招行退!W:AA,5,FALSE)</f>
        <v>1000</v>
      </c>
      <c r="Q281" t="str">
        <f t="shared" si="9"/>
        <v/>
      </c>
      <c r="R281" t="str">
        <f>VLOOKUP(L281,招行退!W:AA,3,FALSE)</f>
        <v>B</v>
      </c>
    </row>
    <row r="282" spans="1:18" ht="14.25">
      <c r="A282" s="17">
        <v>42896.629074074073</v>
      </c>
      <c r="B282" s="23">
        <v>134020</v>
      </c>
      <c r="C282" t="s">
        <v>706</v>
      </c>
      <c r="D282" t="s">
        <v>704</v>
      </c>
      <c r="F282" s="15">
        <v>1000</v>
      </c>
      <c r="G282" t="s">
        <v>34</v>
      </c>
      <c r="H282" t="s">
        <v>34</v>
      </c>
      <c r="I282" t="s">
        <v>75</v>
      </c>
      <c r="J282" t="s">
        <v>48</v>
      </c>
      <c r="K282" t="s">
        <v>76</v>
      </c>
      <c r="L282" t="s">
        <v>1354</v>
      </c>
      <c r="M282" t="s">
        <v>1355</v>
      </c>
      <c r="N282">
        <f>VLOOKUP(B282,HIS退!B:F,5,FALSE)</f>
        <v>-1000</v>
      </c>
      <c r="O282" t="str">
        <f t="shared" si="8"/>
        <v/>
      </c>
      <c r="P282" s="39">
        <f>VLOOKUP(L282,招行退!W:AA,5,FALSE)</f>
        <v>1000</v>
      </c>
      <c r="Q282" t="str">
        <f t="shared" si="9"/>
        <v/>
      </c>
      <c r="R282" t="str">
        <f>VLOOKUP(L282,招行退!W:AA,3,FALSE)</f>
        <v>B</v>
      </c>
    </row>
    <row r="283" spans="1:18" ht="14.25">
      <c r="A283" s="17">
        <v>42896.631006944444</v>
      </c>
      <c r="B283" s="23">
        <v>134063</v>
      </c>
      <c r="C283" t="s">
        <v>707</v>
      </c>
      <c r="D283" t="s">
        <v>708</v>
      </c>
      <c r="F283" s="15">
        <v>1000</v>
      </c>
      <c r="G283" t="s">
        <v>34</v>
      </c>
      <c r="H283" t="s">
        <v>34</v>
      </c>
      <c r="I283" t="s">
        <v>75</v>
      </c>
      <c r="J283" t="s">
        <v>48</v>
      </c>
      <c r="K283" t="s">
        <v>76</v>
      </c>
      <c r="L283" t="s">
        <v>1356</v>
      </c>
      <c r="M283" t="s">
        <v>1357</v>
      </c>
      <c r="N283">
        <f>VLOOKUP(B283,HIS退!B:F,5,FALSE)</f>
        <v>-1000</v>
      </c>
      <c r="O283" t="str">
        <f t="shared" si="8"/>
        <v/>
      </c>
      <c r="P283" s="39">
        <f>VLOOKUP(L283,招行退!W:AA,5,FALSE)</f>
        <v>1000</v>
      </c>
      <c r="Q283" t="str">
        <f t="shared" si="9"/>
        <v/>
      </c>
      <c r="R283" t="str">
        <f>VLOOKUP(L283,招行退!W:AA,3,FALSE)</f>
        <v>B</v>
      </c>
    </row>
    <row r="284" spans="1:18" ht="14.25">
      <c r="A284" s="17">
        <v>42896.631273148145</v>
      </c>
      <c r="B284" s="23">
        <v>134070</v>
      </c>
      <c r="C284" t="s">
        <v>710</v>
      </c>
      <c r="D284" t="s">
        <v>708</v>
      </c>
      <c r="F284" s="15">
        <v>1000</v>
      </c>
      <c r="G284" t="s">
        <v>34</v>
      </c>
      <c r="H284" t="s">
        <v>34</v>
      </c>
      <c r="I284" t="s">
        <v>75</v>
      </c>
      <c r="J284" t="s">
        <v>48</v>
      </c>
      <c r="K284" t="s">
        <v>76</v>
      </c>
      <c r="L284" t="s">
        <v>1358</v>
      </c>
      <c r="M284" t="s">
        <v>1359</v>
      </c>
      <c r="N284">
        <f>VLOOKUP(B284,HIS退!B:F,5,FALSE)</f>
        <v>-1000</v>
      </c>
      <c r="O284" t="str">
        <f t="shared" si="8"/>
        <v/>
      </c>
      <c r="P284" s="39">
        <f>VLOOKUP(L284,招行退!W:AA,5,FALSE)</f>
        <v>1000</v>
      </c>
      <c r="Q284" t="str">
        <f t="shared" si="9"/>
        <v/>
      </c>
      <c r="R284" t="str">
        <f>VLOOKUP(L284,招行退!W:AA,3,FALSE)</f>
        <v>B</v>
      </c>
    </row>
    <row r="285" spans="1:18" ht="14.25">
      <c r="A285" s="17">
        <v>42896.652581018519</v>
      </c>
      <c r="B285" s="23">
        <v>134463</v>
      </c>
      <c r="C285" t="s">
        <v>711</v>
      </c>
      <c r="D285" t="s">
        <v>712</v>
      </c>
      <c r="F285" s="15">
        <v>61</v>
      </c>
      <c r="G285" t="s">
        <v>34</v>
      </c>
      <c r="H285" t="s">
        <v>34</v>
      </c>
      <c r="I285" t="s">
        <v>75</v>
      </c>
      <c r="J285" t="s">
        <v>48</v>
      </c>
      <c r="K285" t="s">
        <v>76</v>
      </c>
      <c r="L285" t="s">
        <v>1360</v>
      </c>
      <c r="M285" t="s">
        <v>1361</v>
      </c>
      <c r="N285">
        <f>VLOOKUP(B285,HIS退!B:F,5,FALSE)</f>
        <v>-61</v>
      </c>
      <c r="O285" t="str">
        <f t="shared" si="8"/>
        <v/>
      </c>
      <c r="P285" s="39">
        <f>VLOOKUP(L285,招行退!W:AA,5,FALSE)</f>
        <v>61</v>
      </c>
      <c r="Q285" t="str">
        <f t="shared" si="9"/>
        <v/>
      </c>
      <c r="R285" t="str">
        <f>VLOOKUP(L285,招行退!W:AA,3,FALSE)</f>
        <v>S</v>
      </c>
    </row>
    <row r="286" spans="1:18" ht="14.25">
      <c r="A286" s="17">
        <v>42896.675416666665</v>
      </c>
      <c r="B286" s="23">
        <v>134872</v>
      </c>
      <c r="C286" t="s">
        <v>714</v>
      </c>
      <c r="D286" t="s">
        <v>715</v>
      </c>
      <c r="F286" s="15">
        <v>1004</v>
      </c>
      <c r="G286" t="s">
        <v>34</v>
      </c>
      <c r="H286" t="s">
        <v>34</v>
      </c>
      <c r="I286" t="s">
        <v>75</v>
      </c>
      <c r="J286" t="s">
        <v>48</v>
      </c>
      <c r="K286" t="s">
        <v>76</v>
      </c>
      <c r="L286" t="s">
        <v>1362</v>
      </c>
      <c r="M286" t="s">
        <v>1363</v>
      </c>
      <c r="N286">
        <f>VLOOKUP(B286,HIS退!B:F,5,FALSE)</f>
        <v>-1004</v>
      </c>
      <c r="O286" t="str">
        <f t="shared" si="8"/>
        <v/>
      </c>
      <c r="P286" s="39">
        <f>VLOOKUP(L286,招行退!W:AA,5,FALSE)</f>
        <v>1004</v>
      </c>
      <c r="Q286" t="str">
        <f t="shared" si="9"/>
        <v/>
      </c>
      <c r="R286" t="str">
        <f>VLOOKUP(L286,招行退!W:AA,3,FALSE)</f>
        <v>S</v>
      </c>
    </row>
    <row r="287" spans="1:18" ht="14.25">
      <c r="A287" s="17">
        <v>42896.676319444443</v>
      </c>
      <c r="B287" s="23">
        <v>134879</v>
      </c>
      <c r="C287" t="s">
        <v>717</v>
      </c>
      <c r="D287" t="s">
        <v>718</v>
      </c>
      <c r="F287" s="15">
        <v>530</v>
      </c>
      <c r="G287" t="s">
        <v>34</v>
      </c>
      <c r="H287" t="s">
        <v>34</v>
      </c>
      <c r="I287" t="s">
        <v>75</v>
      </c>
      <c r="J287" t="s">
        <v>48</v>
      </c>
      <c r="K287" t="s">
        <v>76</v>
      </c>
      <c r="L287" t="s">
        <v>1364</v>
      </c>
      <c r="M287" t="s">
        <v>1365</v>
      </c>
      <c r="N287">
        <f>VLOOKUP(B287,HIS退!B:F,5,FALSE)</f>
        <v>-530</v>
      </c>
      <c r="O287" t="str">
        <f t="shared" si="8"/>
        <v/>
      </c>
      <c r="P287" s="39">
        <f>VLOOKUP(L287,招行退!W:AA,5,FALSE)</f>
        <v>530</v>
      </c>
      <c r="Q287" t="str">
        <f t="shared" si="9"/>
        <v/>
      </c>
      <c r="R287" t="str">
        <f>VLOOKUP(L287,招行退!W:AA,3,FALSE)</f>
        <v>S</v>
      </c>
    </row>
    <row r="288" spans="1:18" ht="14.25">
      <c r="A288" s="17">
        <v>42896.692013888889</v>
      </c>
      <c r="B288" s="23">
        <v>135117</v>
      </c>
      <c r="C288" t="s">
        <v>720</v>
      </c>
      <c r="D288" t="s">
        <v>721</v>
      </c>
      <c r="F288" s="15">
        <v>1000</v>
      </c>
      <c r="G288" t="s">
        <v>34</v>
      </c>
      <c r="H288" t="s">
        <v>34</v>
      </c>
      <c r="I288" t="s">
        <v>75</v>
      </c>
      <c r="J288" t="s">
        <v>48</v>
      </c>
      <c r="K288" t="s">
        <v>76</v>
      </c>
      <c r="L288" t="s">
        <v>1366</v>
      </c>
      <c r="M288" t="s">
        <v>1367</v>
      </c>
      <c r="N288">
        <f>VLOOKUP(B288,HIS退!B:F,5,FALSE)</f>
        <v>-1000</v>
      </c>
      <c r="O288" t="str">
        <f t="shared" si="8"/>
        <v/>
      </c>
      <c r="P288" s="39">
        <f>VLOOKUP(L288,招行退!W:AA,5,FALSE)</f>
        <v>1000</v>
      </c>
      <c r="Q288" t="str">
        <f t="shared" si="9"/>
        <v/>
      </c>
      <c r="R288" t="str">
        <f>VLOOKUP(L288,招行退!W:AA,3,FALSE)</f>
        <v>B</v>
      </c>
    </row>
    <row r="289" spans="1:18" ht="14.25">
      <c r="A289" s="17">
        <v>42896.692303240743</v>
      </c>
      <c r="B289" s="23">
        <v>135127</v>
      </c>
      <c r="C289" t="s">
        <v>723</v>
      </c>
      <c r="D289" t="s">
        <v>721</v>
      </c>
      <c r="F289" s="15">
        <v>200</v>
      </c>
      <c r="G289" t="s">
        <v>34</v>
      </c>
      <c r="H289" t="s">
        <v>34</v>
      </c>
      <c r="I289" t="s">
        <v>75</v>
      </c>
      <c r="J289" t="s">
        <v>48</v>
      </c>
      <c r="K289" t="s">
        <v>76</v>
      </c>
      <c r="L289" t="s">
        <v>1368</v>
      </c>
      <c r="M289" t="s">
        <v>1369</v>
      </c>
      <c r="N289">
        <f>VLOOKUP(B289,HIS退!B:F,5,FALSE)</f>
        <v>-200</v>
      </c>
      <c r="O289" t="str">
        <f t="shared" si="8"/>
        <v/>
      </c>
      <c r="P289" s="39">
        <f>VLOOKUP(L289,招行退!W:AA,5,FALSE)</f>
        <v>200</v>
      </c>
      <c r="Q289" t="str">
        <f t="shared" si="9"/>
        <v/>
      </c>
      <c r="R289" t="str">
        <f>VLOOKUP(L289,招行退!W:AA,3,FALSE)</f>
        <v>B</v>
      </c>
    </row>
    <row r="290" spans="1:18" ht="14.25">
      <c r="A290" s="17">
        <v>42896.7108912037</v>
      </c>
      <c r="B290" s="23">
        <v>135270</v>
      </c>
      <c r="C290" t="s">
        <v>724</v>
      </c>
      <c r="D290" t="s">
        <v>725</v>
      </c>
      <c r="F290" s="15">
        <v>382</v>
      </c>
      <c r="G290" t="s">
        <v>34</v>
      </c>
      <c r="H290" t="s">
        <v>34</v>
      </c>
      <c r="I290" t="s">
        <v>75</v>
      </c>
      <c r="J290" t="s">
        <v>48</v>
      </c>
      <c r="K290" t="s">
        <v>76</v>
      </c>
      <c r="L290" t="s">
        <v>1370</v>
      </c>
      <c r="M290" t="s">
        <v>1371</v>
      </c>
      <c r="N290">
        <f>VLOOKUP(B290,HIS退!B:F,5,FALSE)</f>
        <v>-382</v>
      </c>
      <c r="O290" t="str">
        <f t="shared" si="8"/>
        <v/>
      </c>
      <c r="P290" s="39">
        <f>VLOOKUP(L290,招行退!W:AA,5,FALSE)</f>
        <v>382</v>
      </c>
      <c r="Q290" t="str">
        <f t="shared" si="9"/>
        <v/>
      </c>
      <c r="R290" t="str">
        <f>VLOOKUP(L290,招行退!W:AA,3,FALSE)</f>
        <v>S</v>
      </c>
    </row>
    <row r="291" spans="1:18" ht="14.25">
      <c r="A291" s="17">
        <v>42896.715428240743</v>
      </c>
      <c r="B291" s="23">
        <v>135294</v>
      </c>
      <c r="D291" t="s">
        <v>1372</v>
      </c>
      <c r="F291" s="15">
        <v>4</v>
      </c>
      <c r="G291" t="s">
        <v>34</v>
      </c>
      <c r="H291" t="s">
        <v>34</v>
      </c>
      <c r="I291" t="s">
        <v>77</v>
      </c>
      <c r="J291" t="s">
        <v>74</v>
      </c>
      <c r="K291" t="s">
        <v>76</v>
      </c>
      <c r="L291" t="s">
        <v>1373</v>
      </c>
      <c r="M291" t="s">
        <v>1374</v>
      </c>
      <c r="N291" t="e">
        <f>VLOOKUP(B291,HIS退!B:F,5,FALSE)</f>
        <v>#N/A</v>
      </c>
      <c r="O291" t="e">
        <f t="shared" si="8"/>
        <v>#N/A</v>
      </c>
      <c r="P291" s="39" t="e">
        <f>VLOOKUP(L291,招行退!W:AA,5,FALSE)</f>
        <v>#N/A</v>
      </c>
      <c r="Q291" t="e">
        <f t="shared" si="9"/>
        <v>#N/A</v>
      </c>
      <c r="R291" t="e">
        <f>VLOOKUP(L291,招行退!W:AA,3,FALSE)</f>
        <v>#N/A</v>
      </c>
    </row>
    <row r="292" spans="1:18" ht="14.25">
      <c r="A292" s="17">
        <v>42896.775729166664</v>
      </c>
      <c r="B292" s="23">
        <v>135464</v>
      </c>
      <c r="C292" t="s">
        <v>727</v>
      </c>
      <c r="D292" t="s">
        <v>728</v>
      </c>
      <c r="F292" s="15">
        <v>4400</v>
      </c>
      <c r="G292" t="s">
        <v>34</v>
      </c>
      <c r="H292" t="s">
        <v>34</v>
      </c>
      <c r="I292" t="s">
        <v>75</v>
      </c>
      <c r="J292" t="s">
        <v>48</v>
      </c>
      <c r="K292" t="s">
        <v>76</v>
      </c>
      <c r="L292" t="s">
        <v>1375</v>
      </c>
      <c r="M292" t="s">
        <v>1376</v>
      </c>
      <c r="N292">
        <f>VLOOKUP(B292,HIS退!B:F,5,FALSE)</f>
        <v>-4400</v>
      </c>
      <c r="O292" t="str">
        <f t="shared" si="8"/>
        <v/>
      </c>
      <c r="P292" s="39">
        <f>VLOOKUP(L292,招行退!W:AA,5,FALSE)</f>
        <v>4400</v>
      </c>
      <c r="Q292" t="str">
        <f t="shared" si="9"/>
        <v/>
      </c>
      <c r="R292" t="str">
        <f>VLOOKUP(L292,招行退!W:AA,3,FALSE)</f>
        <v>S</v>
      </c>
    </row>
    <row r="293" spans="1:18" ht="14.25">
      <c r="A293" s="17">
        <v>42896.788773148146</v>
      </c>
      <c r="B293" s="23">
        <v>135488</v>
      </c>
      <c r="D293" t="s">
        <v>743</v>
      </c>
      <c r="F293" s="15">
        <v>6000</v>
      </c>
      <c r="G293" t="s">
        <v>34</v>
      </c>
      <c r="H293" t="s">
        <v>34</v>
      </c>
      <c r="I293" t="s">
        <v>77</v>
      </c>
      <c r="J293" t="s">
        <v>74</v>
      </c>
      <c r="K293" t="s">
        <v>76</v>
      </c>
      <c r="L293" t="s">
        <v>1377</v>
      </c>
      <c r="M293" t="s">
        <v>1378</v>
      </c>
      <c r="N293" t="e">
        <f>VLOOKUP(B293,HIS退!B:F,5,FALSE)</f>
        <v>#N/A</v>
      </c>
      <c r="O293" t="e">
        <f t="shared" si="8"/>
        <v>#N/A</v>
      </c>
      <c r="P293" s="39" t="e">
        <f>VLOOKUP(L293,招行退!W:AA,5,FALSE)</f>
        <v>#N/A</v>
      </c>
      <c r="Q293" t="e">
        <f t="shared" si="9"/>
        <v>#N/A</v>
      </c>
      <c r="R293" t="e">
        <f>VLOOKUP(L293,招行退!W:AA,3,FALSE)</f>
        <v>#N/A</v>
      </c>
    </row>
    <row r="294" spans="1:18" ht="14.25">
      <c r="A294" s="17">
        <v>42896.789120370369</v>
      </c>
      <c r="B294" s="23">
        <v>0</v>
      </c>
      <c r="D294" t="s">
        <v>743</v>
      </c>
      <c r="F294" s="15">
        <v>6000</v>
      </c>
      <c r="G294" t="s">
        <v>34</v>
      </c>
      <c r="H294" t="s">
        <v>34</v>
      </c>
      <c r="I294" t="s">
        <v>78</v>
      </c>
      <c r="J294" t="s">
        <v>78</v>
      </c>
      <c r="K294" t="s">
        <v>76</v>
      </c>
      <c r="L294" t="s">
        <v>1379</v>
      </c>
      <c r="M294" t="s">
        <v>1380</v>
      </c>
      <c r="N294" t="e">
        <f>VLOOKUP(B294,HIS退!B:F,5,FALSE)</f>
        <v>#N/A</v>
      </c>
      <c r="O294" t="e">
        <f t="shared" si="8"/>
        <v>#N/A</v>
      </c>
      <c r="P294" s="39" t="e">
        <f>VLOOKUP(L294,招行退!W:AA,5,FALSE)</f>
        <v>#N/A</v>
      </c>
      <c r="Q294" t="e">
        <f t="shared" si="9"/>
        <v>#N/A</v>
      </c>
      <c r="R294" t="e">
        <f>VLOOKUP(L294,招行退!W:AA,3,FALSE)</f>
        <v>#N/A</v>
      </c>
    </row>
    <row r="295" spans="1:18" ht="14.25">
      <c r="A295" s="17">
        <v>42896.830277777779</v>
      </c>
      <c r="B295" s="23">
        <v>135571</v>
      </c>
      <c r="C295" t="s">
        <v>730</v>
      </c>
      <c r="D295" t="s">
        <v>731</v>
      </c>
      <c r="F295" s="15">
        <v>100</v>
      </c>
      <c r="G295" t="s">
        <v>34</v>
      </c>
      <c r="H295" t="s">
        <v>34</v>
      </c>
      <c r="I295" t="s">
        <v>75</v>
      </c>
      <c r="J295" t="s">
        <v>48</v>
      </c>
      <c r="K295" t="s">
        <v>76</v>
      </c>
      <c r="L295" t="s">
        <v>1381</v>
      </c>
      <c r="M295" t="s">
        <v>1382</v>
      </c>
      <c r="N295">
        <f>VLOOKUP(B295,HIS退!B:F,5,FALSE)</f>
        <v>-100</v>
      </c>
      <c r="O295" t="str">
        <f t="shared" si="8"/>
        <v/>
      </c>
      <c r="P295" s="39">
        <f>VLOOKUP(L295,招行退!W:AA,5,FALSE)</f>
        <v>100</v>
      </c>
      <c r="Q295" t="str">
        <f t="shared" si="9"/>
        <v/>
      </c>
      <c r="R295" t="str">
        <f>VLOOKUP(L295,招行退!W:AA,3,FALSE)</f>
        <v>S</v>
      </c>
    </row>
    <row r="296" spans="1:18" ht="14.25">
      <c r="A296" s="17">
        <v>42897.412395833337</v>
      </c>
      <c r="B296" s="23">
        <v>136860</v>
      </c>
      <c r="C296" t="s">
        <v>732</v>
      </c>
      <c r="D296" t="s">
        <v>733</v>
      </c>
      <c r="F296" s="15">
        <v>100</v>
      </c>
      <c r="G296" t="s">
        <v>34</v>
      </c>
      <c r="H296" t="s">
        <v>34</v>
      </c>
      <c r="I296" t="s">
        <v>75</v>
      </c>
      <c r="J296" t="s">
        <v>48</v>
      </c>
      <c r="K296" t="s">
        <v>76</v>
      </c>
      <c r="L296" t="s">
        <v>1383</v>
      </c>
      <c r="M296" t="s">
        <v>1384</v>
      </c>
      <c r="N296">
        <f>VLOOKUP(B296,HIS退!B:F,5,FALSE)</f>
        <v>-100</v>
      </c>
      <c r="O296" t="str">
        <f t="shared" si="8"/>
        <v/>
      </c>
      <c r="P296" s="39">
        <f>VLOOKUP(L296,招行退!W:AA,5,FALSE)</f>
        <v>100</v>
      </c>
      <c r="Q296" t="str">
        <f t="shared" si="9"/>
        <v/>
      </c>
      <c r="R296" t="str">
        <f>VLOOKUP(L296,招行退!W:AA,3,FALSE)</f>
        <v>S</v>
      </c>
    </row>
    <row r="297" spans="1:18" ht="14.25">
      <c r="A297" s="17">
        <v>42897.413483796299</v>
      </c>
      <c r="B297" s="23">
        <v>136879</v>
      </c>
      <c r="C297" s="42" t="s">
        <v>1992</v>
      </c>
      <c r="D297" t="s">
        <v>735</v>
      </c>
      <c r="F297" s="15">
        <v>419</v>
      </c>
      <c r="G297" t="s">
        <v>34</v>
      </c>
      <c r="H297" t="s">
        <v>34</v>
      </c>
      <c r="I297">
        <v>7</v>
      </c>
      <c r="J297">
        <v>0</v>
      </c>
      <c r="K297" t="s">
        <v>76</v>
      </c>
      <c r="L297" t="s">
        <v>1385</v>
      </c>
      <c r="M297" t="s">
        <v>1386</v>
      </c>
      <c r="N297">
        <f>VLOOKUP(B297,HIS退!B:F,5,FALSE)</f>
        <v>-419</v>
      </c>
      <c r="O297" t="str">
        <f t="shared" si="8"/>
        <v/>
      </c>
      <c r="P297" s="39">
        <f>VLOOKUP(L297,招行退!W:AA,5,FALSE)</f>
        <v>419</v>
      </c>
      <c r="Q297" t="str">
        <f t="shared" si="9"/>
        <v/>
      </c>
      <c r="R297" t="str">
        <f>VLOOKUP(L297,招行退!W:AA,3,FALSE)</f>
        <v>S</v>
      </c>
    </row>
    <row r="298" spans="1:18" ht="14.25">
      <c r="A298" s="17">
        <v>42897.457233796296</v>
      </c>
      <c r="B298" s="23">
        <v>137352</v>
      </c>
      <c r="D298" t="s">
        <v>770</v>
      </c>
      <c r="F298" s="15">
        <v>715</v>
      </c>
      <c r="G298" t="s">
        <v>34</v>
      </c>
      <c r="H298" t="s">
        <v>34</v>
      </c>
      <c r="I298" t="s">
        <v>77</v>
      </c>
      <c r="J298" t="s">
        <v>74</v>
      </c>
      <c r="K298" t="s">
        <v>76</v>
      </c>
      <c r="L298" t="s">
        <v>1387</v>
      </c>
      <c r="M298" t="s">
        <v>1388</v>
      </c>
      <c r="N298" t="e">
        <f>VLOOKUP(B298,HIS退!B:F,5,FALSE)</f>
        <v>#N/A</v>
      </c>
      <c r="O298" t="e">
        <f t="shared" si="8"/>
        <v>#N/A</v>
      </c>
      <c r="P298" s="39" t="e">
        <f>VLOOKUP(L298,招行退!W:AA,5,FALSE)</f>
        <v>#N/A</v>
      </c>
      <c r="Q298" t="e">
        <f t="shared" si="9"/>
        <v>#N/A</v>
      </c>
      <c r="R298" t="e">
        <f>VLOOKUP(L298,招行退!W:AA,3,FALSE)</f>
        <v>#N/A</v>
      </c>
    </row>
    <row r="299" spans="1:18" ht="14.25">
      <c r="A299" s="17">
        <v>42897.490486111114</v>
      </c>
      <c r="B299" s="23">
        <v>137662</v>
      </c>
      <c r="D299" t="s">
        <v>1153</v>
      </c>
      <c r="F299" s="15">
        <v>2500</v>
      </c>
      <c r="G299" t="s">
        <v>34</v>
      </c>
      <c r="H299" t="s">
        <v>34</v>
      </c>
      <c r="I299" t="s">
        <v>77</v>
      </c>
      <c r="J299" t="s">
        <v>74</v>
      </c>
      <c r="K299" t="s">
        <v>76</v>
      </c>
      <c r="L299" t="s">
        <v>1389</v>
      </c>
      <c r="M299" t="s">
        <v>1390</v>
      </c>
      <c r="N299" t="e">
        <f>VLOOKUP(B299,HIS退!B:F,5,FALSE)</f>
        <v>#N/A</v>
      </c>
      <c r="O299" t="e">
        <f t="shared" si="8"/>
        <v>#N/A</v>
      </c>
      <c r="P299" s="39" t="e">
        <f>VLOOKUP(L299,招行退!W:AA,5,FALSE)</f>
        <v>#N/A</v>
      </c>
      <c r="Q299" t="e">
        <f t="shared" si="9"/>
        <v>#N/A</v>
      </c>
      <c r="R299" t="e">
        <f>VLOOKUP(L299,招行退!W:AA,3,FALSE)</f>
        <v>#N/A</v>
      </c>
    </row>
    <row r="300" spans="1:18" ht="14.25">
      <c r="A300" s="17">
        <v>42897.539606481485</v>
      </c>
      <c r="B300" s="23">
        <v>137948</v>
      </c>
      <c r="D300" t="s">
        <v>1391</v>
      </c>
      <c r="F300" s="15">
        <v>500</v>
      </c>
      <c r="G300" t="s">
        <v>34</v>
      </c>
      <c r="H300" t="s">
        <v>34</v>
      </c>
      <c r="I300" t="s">
        <v>77</v>
      </c>
      <c r="J300" t="s">
        <v>74</v>
      </c>
      <c r="K300" t="s">
        <v>76</v>
      </c>
      <c r="L300" t="s">
        <v>1392</v>
      </c>
      <c r="M300" t="s">
        <v>1393</v>
      </c>
      <c r="N300" t="e">
        <f>VLOOKUP(B300,HIS退!B:F,5,FALSE)</f>
        <v>#N/A</v>
      </c>
      <c r="O300" t="e">
        <f t="shared" si="8"/>
        <v>#N/A</v>
      </c>
      <c r="P300" s="39" t="e">
        <f>VLOOKUP(L300,招行退!W:AA,5,FALSE)</f>
        <v>#N/A</v>
      </c>
      <c r="Q300" t="e">
        <f t="shared" si="9"/>
        <v>#N/A</v>
      </c>
      <c r="R300" t="e">
        <f>VLOOKUP(L300,招行退!W:AA,3,FALSE)</f>
        <v>#N/A</v>
      </c>
    </row>
    <row r="301" spans="1:18" ht="14.25">
      <c r="A301" s="17">
        <v>42897.539884259262</v>
      </c>
      <c r="B301" s="23">
        <v>137949</v>
      </c>
      <c r="D301" t="s">
        <v>1391</v>
      </c>
      <c r="F301" s="15">
        <v>500</v>
      </c>
      <c r="G301" t="s">
        <v>34</v>
      </c>
      <c r="H301" t="s">
        <v>34</v>
      </c>
      <c r="I301" t="s">
        <v>77</v>
      </c>
      <c r="J301" t="s">
        <v>74</v>
      </c>
      <c r="K301" t="s">
        <v>76</v>
      </c>
      <c r="L301" t="s">
        <v>1394</v>
      </c>
      <c r="M301" t="s">
        <v>1395</v>
      </c>
      <c r="N301" t="e">
        <f>VLOOKUP(B301,HIS退!B:F,5,FALSE)</f>
        <v>#N/A</v>
      </c>
      <c r="O301" t="e">
        <f t="shared" si="8"/>
        <v>#N/A</v>
      </c>
      <c r="P301" s="39" t="e">
        <f>VLOOKUP(L301,招行退!W:AA,5,FALSE)</f>
        <v>#N/A</v>
      </c>
      <c r="Q301" t="e">
        <f t="shared" si="9"/>
        <v>#N/A</v>
      </c>
      <c r="R301" t="e">
        <f>VLOOKUP(L301,招行退!W:AA,3,FALSE)</f>
        <v>#N/A</v>
      </c>
    </row>
    <row r="302" spans="1:18" ht="14.25">
      <c r="A302" s="17">
        <v>42897.541030092594</v>
      </c>
      <c r="B302" s="23">
        <v>137952</v>
      </c>
      <c r="D302" t="s">
        <v>1396</v>
      </c>
      <c r="F302" s="15">
        <v>120</v>
      </c>
      <c r="G302" t="s">
        <v>34</v>
      </c>
      <c r="H302" t="s">
        <v>34</v>
      </c>
      <c r="I302" t="s">
        <v>77</v>
      </c>
      <c r="J302" t="s">
        <v>74</v>
      </c>
      <c r="K302" t="s">
        <v>76</v>
      </c>
      <c r="L302" t="s">
        <v>1397</v>
      </c>
      <c r="M302" t="s">
        <v>1398</v>
      </c>
      <c r="N302" t="e">
        <f>VLOOKUP(B302,HIS退!B:F,5,FALSE)</f>
        <v>#N/A</v>
      </c>
      <c r="O302" t="e">
        <f t="shared" si="8"/>
        <v>#N/A</v>
      </c>
      <c r="P302" s="39" t="e">
        <f>VLOOKUP(L302,招行退!W:AA,5,FALSE)</f>
        <v>#N/A</v>
      </c>
      <c r="Q302" t="e">
        <f t="shared" si="9"/>
        <v>#N/A</v>
      </c>
      <c r="R302" t="e">
        <f>VLOOKUP(L302,招行退!W:AA,3,FALSE)</f>
        <v>#N/A</v>
      </c>
    </row>
    <row r="303" spans="1:18" ht="14.25">
      <c r="A303" s="17">
        <v>42897.553263888891</v>
      </c>
      <c r="B303" s="23">
        <v>137986</v>
      </c>
      <c r="C303" s="42" t="s">
        <v>1993</v>
      </c>
      <c r="D303" t="s">
        <v>737</v>
      </c>
      <c r="F303" s="15">
        <v>2000</v>
      </c>
      <c r="G303" t="s">
        <v>34</v>
      </c>
      <c r="H303" t="s">
        <v>34</v>
      </c>
      <c r="I303">
        <v>7</v>
      </c>
      <c r="J303">
        <v>0</v>
      </c>
      <c r="K303" t="s">
        <v>76</v>
      </c>
      <c r="L303" t="s">
        <v>1399</v>
      </c>
      <c r="M303" t="s">
        <v>1400</v>
      </c>
      <c r="N303">
        <f>VLOOKUP(B303,HIS退!B:F,5,FALSE)</f>
        <v>-2000</v>
      </c>
      <c r="O303" t="str">
        <f t="shared" si="8"/>
        <v/>
      </c>
      <c r="P303" s="39">
        <f>VLOOKUP(L303,招行退!W:AA,5,FALSE)</f>
        <v>2000</v>
      </c>
      <c r="Q303" t="str">
        <f t="shared" si="9"/>
        <v/>
      </c>
      <c r="R303" t="str">
        <f>VLOOKUP(L303,招行退!W:AA,3,FALSE)</f>
        <v>S</v>
      </c>
    </row>
    <row r="304" spans="1:18" ht="14.25">
      <c r="A304" s="17">
        <v>42897.679745370369</v>
      </c>
      <c r="B304" s="23">
        <v>138534</v>
      </c>
      <c r="C304" t="s">
        <v>738</v>
      </c>
      <c r="D304" t="s">
        <v>739</v>
      </c>
      <c r="F304" s="15">
        <v>99</v>
      </c>
      <c r="G304" t="s">
        <v>34</v>
      </c>
      <c r="H304" t="s">
        <v>34</v>
      </c>
      <c r="I304" t="s">
        <v>75</v>
      </c>
      <c r="J304" t="s">
        <v>48</v>
      </c>
      <c r="K304" t="s">
        <v>76</v>
      </c>
      <c r="L304" t="s">
        <v>1401</v>
      </c>
      <c r="M304" t="s">
        <v>1402</v>
      </c>
      <c r="N304">
        <f>VLOOKUP(B304,HIS退!B:F,5,FALSE)</f>
        <v>-99</v>
      </c>
      <c r="O304" t="str">
        <f t="shared" si="8"/>
        <v/>
      </c>
      <c r="P304" s="39">
        <f>VLOOKUP(L304,招行退!W:AA,5,FALSE)</f>
        <v>99</v>
      </c>
      <c r="Q304" t="str">
        <f t="shared" si="9"/>
        <v/>
      </c>
      <c r="R304" t="str">
        <f>VLOOKUP(L304,招行退!W:AA,3,FALSE)</f>
        <v>S</v>
      </c>
    </row>
    <row r="305" spans="1:18" ht="14.25">
      <c r="A305" s="17">
        <v>42897.770613425928</v>
      </c>
      <c r="B305" s="23">
        <v>138825</v>
      </c>
      <c r="C305" s="23" t="s">
        <v>1982</v>
      </c>
      <c r="D305" t="s">
        <v>741</v>
      </c>
      <c r="F305" s="15">
        <v>19</v>
      </c>
      <c r="G305" t="s">
        <v>34</v>
      </c>
      <c r="H305" t="s">
        <v>34</v>
      </c>
      <c r="I305">
        <v>7</v>
      </c>
      <c r="J305">
        <v>0</v>
      </c>
      <c r="K305" t="s">
        <v>76</v>
      </c>
      <c r="L305" t="s">
        <v>1403</v>
      </c>
      <c r="M305" t="s">
        <v>1404</v>
      </c>
      <c r="N305">
        <f>VLOOKUP(B305,HIS退!B:F,5,FALSE)</f>
        <v>-19</v>
      </c>
      <c r="O305" t="str">
        <f t="shared" si="8"/>
        <v/>
      </c>
      <c r="P305" s="39">
        <f>VLOOKUP(L305,招行退!W:AA,5,FALSE)</f>
        <v>19</v>
      </c>
      <c r="Q305" t="str">
        <f t="shared" si="9"/>
        <v/>
      </c>
      <c r="R305" t="str">
        <f>VLOOKUP(L305,招行退!W:AA,3,FALSE)</f>
        <v>S</v>
      </c>
    </row>
    <row r="306" spans="1:18" ht="14.25">
      <c r="A306" s="17">
        <v>42897.831990740742</v>
      </c>
      <c r="B306" s="23">
        <v>138981</v>
      </c>
      <c r="D306" t="s">
        <v>1405</v>
      </c>
      <c r="F306" s="15">
        <v>7944</v>
      </c>
      <c r="G306" t="s">
        <v>34</v>
      </c>
      <c r="H306" t="s">
        <v>34</v>
      </c>
      <c r="I306" t="s">
        <v>77</v>
      </c>
      <c r="J306" t="s">
        <v>74</v>
      </c>
      <c r="K306" t="s">
        <v>76</v>
      </c>
      <c r="L306" t="s">
        <v>1406</v>
      </c>
      <c r="M306" t="s">
        <v>1407</v>
      </c>
      <c r="N306" t="e">
        <f>VLOOKUP(B306,HIS退!B:F,5,FALSE)</f>
        <v>#N/A</v>
      </c>
      <c r="O306" t="e">
        <f t="shared" si="8"/>
        <v>#N/A</v>
      </c>
      <c r="P306" s="39" t="e">
        <f>VLOOKUP(L306,招行退!W:AA,5,FALSE)</f>
        <v>#N/A</v>
      </c>
      <c r="Q306" t="e">
        <f t="shared" si="9"/>
        <v>#N/A</v>
      </c>
      <c r="R306" t="e">
        <f>VLOOKUP(L306,招行退!W:AA,3,FALSE)</f>
        <v>#N/A</v>
      </c>
    </row>
    <row r="307" spans="1:18" ht="14.25">
      <c r="A307" s="17">
        <v>42897.832372685189</v>
      </c>
      <c r="B307" s="23">
        <v>0</v>
      </c>
      <c r="D307" t="s">
        <v>1405</v>
      </c>
      <c r="F307" s="15">
        <v>7944</v>
      </c>
      <c r="G307" t="s">
        <v>34</v>
      </c>
      <c r="H307" t="s">
        <v>34</v>
      </c>
      <c r="I307" t="s">
        <v>78</v>
      </c>
      <c r="J307" t="s">
        <v>78</v>
      </c>
      <c r="K307" t="s">
        <v>76</v>
      </c>
      <c r="L307" t="s">
        <v>1408</v>
      </c>
      <c r="M307" t="s">
        <v>1409</v>
      </c>
      <c r="N307" t="e">
        <f>VLOOKUP(B307,HIS退!B:F,5,FALSE)</f>
        <v>#N/A</v>
      </c>
      <c r="O307" t="e">
        <f t="shared" si="8"/>
        <v>#N/A</v>
      </c>
      <c r="P307" s="39" t="e">
        <f>VLOOKUP(L307,招行退!W:AA,5,FALSE)</f>
        <v>#N/A</v>
      </c>
      <c r="Q307" t="e">
        <f t="shared" si="9"/>
        <v>#N/A</v>
      </c>
      <c r="R307" t="e">
        <f>VLOOKUP(L307,招行退!W:AA,3,FALSE)</f>
        <v>#N/A</v>
      </c>
    </row>
    <row r="308" spans="1:18" ht="14.25">
      <c r="A308" s="17">
        <v>42897.832719907405</v>
      </c>
      <c r="B308" s="23">
        <v>0</v>
      </c>
      <c r="D308" t="s">
        <v>1405</v>
      </c>
      <c r="F308" s="15">
        <v>7944</v>
      </c>
      <c r="G308" t="s">
        <v>34</v>
      </c>
      <c r="H308" t="s">
        <v>34</v>
      </c>
      <c r="I308" t="s">
        <v>78</v>
      </c>
      <c r="J308" t="s">
        <v>78</v>
      </c>
      <c r="K308" t="s">
        <v>76</v>
      </c>
      <c r="L308" t="s">
        <v>1410</v>
      </c>
      <c r="M308" t="s">
        <v>1411</v>
      </c>
      <c r="N308" t="e">
        <f>VLOOKUP(B308,HIS退!B:F,5,FALSE)</f>
        <v>#N/A</v>
      </c>
      <c r="O308" t="e">
        <f t="shared" si="8"/>
        <v>#N/A</v>
      </c>
      <c r="P308" s="39" t="e">
        <f>VLOOKUP(L308,招行退!W:AA,5,FALSE)</f>
        <v>#N/A</v>
      </c>
      <c r="Q308" t="e">
        <f t="shared" si="9"/>
        <v>#N/A</v>
      </c>
      <c r="R308" t="e">
        <f>VLOOKUP(L308,招行退!W:AA,3,FALSE)</f>
        <v>#N/A</v>
      </c>
    </row>
    <row r="309" spans="1:18" ht="14.25">
      <c r="A309" s="17"/>
      <c r="F309" s="15"/>
    </row>
    <row r="310" spans="1:18" ht="14.25">
      <c r="A310" s="17"/>
      <c r="F310" s="15"/>
    </row>
    <row r="311" spans="1:18" ht="14.25">
      <c r="A311" s="17"/>
      <c r="F311" s="15"/>
    </row>
    <row r="312" spans="1:18" ht="14.25">
      <c r="A312" s="17"/>
      <c r="F312" s="15"/>
    </row>
    <row r="313" spans="1:18" ht="14.25">
      <c r="A313" s="17"/>
      <c r="F313" s="15"/>
    </row>
    <row r="314" spans="1:18" ht="14.25">
      <c r="A314" s="17"/>
      <c r="F314" s="15"/>
    </row>
    <row r="315" spans="1:18" ht="14.25">
      <c r="A315" s="17"/>
      <c r="F315" s="15"/>
    </row>
    <row r="316" spans="1:18" ht="14.25">
      <c r="A316" s="17"/>
      <c r="F316" s="15"/>
    </row>
    <row r="317" spans="1:18" ht="14.25">
      <c r="A317" s="17"/>
      <c r="F317" s="15"/>
    </row>
    <row r="318" spans="1:18" ht="14.25">
      <c r="A318" s="17"/>
      <c r="F318" s="15"/>
    </row>
    <row r="319" spans="1:18" ht="14.25">
      <c r="A319" s="17"/>
      <c r="F319" s="15"/>
    </row>
    <row r="320" spans="1:18" ht="14.25">
      <c r="A320" s="17"/>
      <c r="F320" s="15"/>
    </row>
    <row r="321" spans="1:6" ht="14.25">
      <c r="A321" s="17"/>
      <c r="F321" s="15"/>
    </row>
    <row r="322" spans="1:6" ht="14.25">
      <c r="A322" s="17"/>
      <c r="F322" s="15"/>
    </row>
    <row r="323" spans="1:6" ht="14.25">
      <c r="A323" s="17"/>
      <c r="F323" s="15"/>
    </row>
    <row r="324" spans="1:6" ht="14.25">
      <c r="A324" s="17"/>
      <c r="F324" s="15"/>
    </row>
    <row r="325" spans="1:6" ht="14.25">
      <c r="A325" s="17"/>
      <c r="F325" s="15"/>
    </row>
    <row r="326" spans="1:6" ht="14.25">
      <c r="A326" s="17"/>
      <c r="F326" s="15"/>
    </row>
    <row r="327" spans="1:6" ht="14.25">
      <c r="A327" s="17"/>
      <c r="F327" s="15"/>
    </row>
    <row r="328" spans="1:6" ht="14.25">
      <c r="A328" s="17"/>
      <c r="F328" s="15"/>
    </row>
    <row r="329" spans="1:6" ht="14.25">
      <c r="A329" s="17"/>
      <c r="F329" s="15"/>
    </row>
    <row r="330" spans="1:6" ht="14.25">
      <c r="A330" s="17"/>
      <c r="F330" s="15"/>
    </row>
    <row r="331" spans="1:6" ht="14.25">
      <c r="A331" s="17"/>
      <c r="F331" s="15"/>
    </row>
    <row r="332" spans="1:6" ht="14.25">
      <c r="A332" s="17"/>
      <c r="F332" s="15"/>
    </row>
    <row r="333" spans="1:6" ht="14.25">
      <c r="A333" s="17"/>
      <c r="F333" s="15"/>
    </row>
    <row r="334" spans="1:6" ht="14.25">
      <c r="A334" s="17"/>
      <c r="F334" s="15"/>
    </row>
    <row r="335" spans="1:6" ht="14.25">
      <c r="A335" s="17"/>
      <c r="F335" s="15"/>
    </row>
    <row r="336" spans="1:6" ht="14.25">
      <c r="A336" s="17"/>
      <c r="F336" s="15"/>
    </row>
    <row r="337" spans="1:6" ht="14.25">
      <c r="A337" s="17"/>
      <c r="F337" s="15"/>
    </row>
    <row r="338" spans="1:6" ht="14.25">
      <c r="A338" s="17"/>
      <c r="F338" s="15"/>
    </row>
    <row r="339" spans="1:6" ht="14.25">
      <c r="A339" s="17"/>
      <c r="F339" s="15"/>
    </row>
    <row r="340" spans="1:6" ht="14.25">
      <c r="A340" s="17"/>
      <c r="F340" s="15"/>
    </row>
    <row r="341" spans="1:6" ht="14.25">
      <c r="A341" s="17"/>
      <c r="F341" s="15"/>
    </row>
    <row r="342" spans="1:6" ht="14.25">
      <c r="A342" s="17"/>
      <c r="F342" s="15"/>
    </row>
    <row r="343" spans="1:6" ht="14.25">
      <c r="A343" s="17"/>
      <c r="F343" s="15"/>
    </row>
    <row r="344" spans="1:6" ht="14.25">
      <c r="A344" s="17"/>
      <c r="F344" s="15"/>
    </row>
    <row r="345" spans="1:6" ht="14.25">
      <c r="A345" s="17"/>
      <c r="F345" s="15"/>
    </row>
    <row r="346" spans="1:6" ht="14.25">
      <c r="A346" s="17"/>
      <c r="F346" s="15"/>
    </row>
    <row r="347" spans="1:6" ht="14.25">
      <c r="A347" s="17"/>
      <c r="F347" s="15"/>
    </row>
    <row r="348" spans="1:6" ht="14.25">
      <c r="A348" s="17"/>
      <c r="F348" s="15"/>
    </row>
    <row r="349" spans="1:6" ht="14.25">
      <c r="A349" s="17"/>
      <c r="F349" s="15"/>
    </row>
    <row r="350" spans="1:6" ht="14.25">
      <c r="A350" s="17"/>
      <c r="F350" s="15"/>
    </row>
    <row r="351" spans="1:6" ht="14.25">
      <c r="A351" s="17"/>
      <c r="F351" s="15"/>
    </row>
    <row r="352" spans="1:6" ht="14.25">
      <c r="A352" s="17"/>
      <c r="F352" s="15"/>
    </row>
    <row r="353" spans="1:6" ht="14.25">
      <c r="A353" s="17"/>
      <c r="F353" s="15"/>
    </row>
    <row r="354" spans="1:6" ht="14.25">
      <c r="A354" s="17"/>
      <c r="F354" s="15"/>
    </row>
    <row r="355" spans="1:6" ht="14.25">
      <c r="A355" s="17"/>
      <c r="F355" s="15"/>
    </row>
    <row r="356" spans="1:6" ht="14.25">
      <c r="A356" s="17"/>
      <c r="F356" s="15"/>
    </row>
    <row r="357" spans="1:6" ht="14.25">
      <c r="A357" s="17"/>
      <c r="F357" s="15"/>
    </row>
    <row r="358" spans="1:6" ht="14.25">
      <c r="A358" s="17"/>
      <c r="F358" s="15"/>
    </row>
    <row r="359" spans="1:6" ht="14.25">
      <c r="A359" s="17"/>
      <c r="F359" s="15"/>
    </row>
    <row r="360" spans="1:6" ht="14.25">
      <c r="A360" s="17"/>
      <c r="F360" s="15"/>
    </row>
    <row r="361" spans="1:6" ht="14.25">
      <c r="A361" s="17"/>
      <c r="F361" s="15"/>
    </row>
    <row r="362" spans="1:6" ht="14.25">
      <c r="A362" s="17"/>
      <c r="F362" s="15"/>
    </row>
    <row r="363" spans="1:6" ht="14.25">
      <c r="A363" s="17"/>
      <c r="F363" s="15"/>
    </row>
    <row r="364" spans="1:6" ht="14.25">
      <c r="A364" s="17"/>
      <c r="F364" s="15"/>
    </row>
    <row r="365" spans="1:6" ht="14.25">
      <c r="A365" s="17"/>
      <c r="F365" s="15"/>
    </row>
    <row r="366" spans="1:6" ht="14.25">
      <c r="A366" s="17"/>
      <c r="F366" s="15"/>
    </row>
    <row r="367" spans="1:6" ht="14.25">
      <c r="A367" s="17"/>
      <c r="F367" s="15"/>
    </row>
    <row r="368" spans="1:6" ht="14.25">
      <c r="A368" s="17"/>
      <c r="F368" s="15"/>
    </row>
    <row r="369" spans="1:6" ht="14.25">
      <c r="A369" s="17"/>
      <c r="F369" s="15"/>
    </row>
    <row r="370" spans="1:6" ht="14.25">
      <c r="A370" s="17"/>
      <c r="F370" s="15"/>
    </row>
    <row r="371" spans="1:6" ht="14.25">
      <c r="A371" s="17"/>
      <c r="F371" s="15"/>
    </row>
    <row r="372" spans="1:6" ht="14.25">
      <c r="A372" s="17"/>
      <c r="F372" s="15"/>
    </row>
    <row r="373" spans="1:6" ht="14.25">
      <c r="A373" s="17"/>
      <c r="F373" s="15"/>
    </row>
    <row r="374" spans="1:6" ht="14.25">
      <c r="A374" s="17"/>
      <c r="F374" s="15"/>
    </row>
    <row r="375" spans="1:6" ht="14.25">
      <c r="A375" s="17"/>
      <c r="F375" s="15"/>
    </row>
    <row r="376" spans="1:6" ht="14.25">
      <c r="A376" s="17"/>
      <c r="F376" s="15"/>
    </row>
    <row r="377" spans="1:6" ht="14.25">
      <c r="A377" s="17"/>
      <c r="F377" s="15"/>
    </row>
    <row r="378" spans="1:6" ht="14.25">
      <c r="A378" s="17"/>
      <c r="F378" s="15"/>
    </row>
    <row r="379" spans="1:6" ht="14.25">
      <c r="A379" s="17"/>
      <c r="F379" s="15"/>
    </row>
    <row r="380" spans="1:6" ht="14.25">
      <c r="A380" s="17"/>
      <c r="F380" s="15"/>
    </row>
    <row r="381" spans="1:6" ht="14.25">
      <c r="A381" s="17"/>
      <c r="F381" s="15"/>
    </row>
    <row r="382" spans="1:6" ht="14.25">
      <c r="A382" s="17"/>
      <c r="F382" s="15"/>
    </row>
    <row r="383" spans="1:6" ht="14.25">
      <c r="A383" s="17"/>
      <c r="F383" s="15"/>
    </row>
    <row r="384" spans="1:6" ht="14.25">
      <c r="A384" s="17"/>
      <c r="F384" s="15"/>
    </row>
    <row r="385" spans="1:6" ht="14.25">
      <c r="A385" s="17"/>
      <c r="F385" s="15"/>
    </row>
    <row r="386" spans="1:6" ht="14.25">
      <c r="A386" s="17"/>
      <c r="F386" s="15"/>
    </row>
    <row r="387" spans="1:6" ht="14.25">
      <c r="A387" s="17"/>
      <c r="F387" s="15"/>
    </row>
    <row r="388" spans="1:6" ht="14.25">
      <c r="A388" s="17"/>
      <c r="F388" s="15"/>
    </row>
    <row r="389" spans="1:6" ht="14.25">
      <c r="A389" s="17"/>
      <c r="F389" s="15"/>
    </row>
    <row r="390" spans="1:6" ht="14.25">
      <c r="A390" s="17"/>
      <c r="F390" s="15"/>
    </row>
    <row r="391" spans="1:6" ht="14.25">
      <c r="A391" s="17"/>
      <c r="F391" s="15"/>
    </row>
    <row r="392" spans="1:6" ht="14.25">
      <c r="A392" s="17"/>
      <c r="F392" s="15"/>
    </row>
    <row r="393" spans="1:6" ht="14.25">
      <c r="A393" s="17"/>
      <c r="F393" s="15"/>
    </row>
    <row r="394" spans="1:6" ht="14.25">
      <c r="A394" s="17"/>
      <c r="F394" s="15"/>
    </row>
    <row r="395" spans="1:6" ht="14.25">
      <c r="A395" s="17"/>
      <c r="F395" s="15"/>
    </row>
    <row r="396" spans="1:6" ht="14.25">
      <c r="A396" s="17"/>
      <c r="F396" s="15"/>
    </row>
    <row r="397" spans="1:6" ht="14.25">
      <c r="A397" s="17"/>
      <c r="F397" s="15"/>
    </row>
    <row r="398" spans="1:6" ht="14.25">
      <c r="A398" s="17"/>
      <c r="F398" s="15"/>
    </row>
    <row r="399" spans="1:6" ht="14.25">
      <c r="A399" s="17"/>
      <c r="F399" s="15"/>
    </row>
    <row r="400" spans="1:6" ht="14.25">
      <c r="A400" s="17"/>
      <c r="F400" s="15"/>
    </row>
    <row r="401" spans="1:6" ht="14.25">
      <c r="A401" s="17"/>
      <c r="F401" s="15"/>
    </row>
    <row r="402" spans="1:6" ht="14.25">
      <c r="A402" s="17"/>
      <c r="F402" s="15"/>
    </row>
    <row r="403" spans="1:6" ht="14.25">
      <c r="A403" s="17"/>
      <c r="F403" s="15"/>
    </row>
    <row r="404" spans="1:6" ht="14.25">
      <c r="A404" s="17"/>
      <c r="F404" s="15"/>
    </row>
    <row r="405" spans="1:6" ht="14.25">
      <c r="A405" s="17"/>
      <c r="F405" s="15"/>
    </row>
    <row r="406" spans="1:6" ht="14.25">
      <c r="A406" s="17"/>
      <c r="F406" s="15"/>
    </row>
    <row r="407" spans="1:6" ht="14.25">
      <c r="A407" s="17"/>
      <c r="F407" s="15"/>
    </row>
    <row r="408" spans="1:6" ht="14.25">
      <c r="A408" s="17"/>
      <c r="F408" s="15"/>
    </row>
    <row r="409" spans="1:6" ht="14.25">
      <c r="A409" s="17"/>
      <c r="F409" s="15"/>
    </row>
    <row r="410" spans="1:6" ht="14.25">
      <c r="A410" s="17"/>
      <c r="F410" s="15"/>
    </row>
    <row r="411" spans="1:6" ht="14.25">
      <c r="A411" s="17"/>
      <c r="F411" s="15"/>
    </row>
    <row r="412" spans="1:6" ht="14.25">
      <c r="A412" s="17"/>
      <c r="F412" s="15"/>
    </row>
    <row r="413" spans="1:6" ht="14.25">
      <c r="A413" s="17"/>
      <c r="F413" s="15"/>
    </row>
    <row r="414" spans="1:6" ht="14.25">
      <c r="A414" s="17"/>
      <c r="F414" s="15"/>
    </row>
    <row r="415" spans="1:6" ht="14.25">
      <c r="A415" s="17"/>
      <c r="F415" s="15"/>
    </row>
    <row r="416" spans="1:6" ht="14.25">
      <c r="A416" s="17"/>
      <c r="F416" s="15"/>
    </row>
    <row r="417" spans="1:6" ht="14.25">
      <c r="A417" s="17"/>
      <c r="F417" s="15"/>
    </row>
    <row r="418" spans="1:6" ht="14.25">
      <c r="A418" s="17"/>
      <c r="F418" s="15"/>
    </row>
    <row r="419" spans="1:6" ht="14.25">
      <c r="A419" s="17"/>
      <c r="F419" s="15"/>
    </row>
    <row r="420" spans="1:6" ht="14.25">
      <c r="A420" s="17"/>
      <c r="F420" s="15"/>
    </row>
    <row r="421" spans="1:6" ht="14.25">
      <c r="A421" s="17"/>
      <c r="F421" s="15"/>
    </row>
    <row r="422" spans="1:6" ht="14.25">
      <c r="A422" s="17"/>
      <c r="F422" s="15"/>
    </row>
    <row r="423" spans="1:6" ht="14.25">
      <c r="A423" s="17"/>
      <c r="F423" s="15"/>
    </row>
    <row r="424" spans="1:6" ht="14.25">
      <c r="A424" s="17"/>
      <c r="F424" s="15"/>
    </row>
    <row r="425" spans="1:6" ht="14.25">
      <c r="A425" s="17"/>
      <c r="F425" s="15"/>
    </row>
    <row r="426" spans="1:6" ht="14.25">
      <c r="A426" s="17"/>
      <c r="F426" s="15"/>
    </row>
    <row r="427" spans="1:6" ht="14.25">
      <c r="A427" s="17"/>
      <c r="F427" s="15"/>
    </row>
    <row r="428" spans="1:6" ht="14.25">
      <c r="A428" s="17"/>
      <c r="F428" s="15"/>
    </row>
    <row r="429" spans="1:6" ht="14.25">
      <c r="A429" s="17"/>
      <c r="F429" s="15"/>
    </row>
    <row r="430" spans="1:6" ht="14.25">
      <c r="A430" s="17"/>
      <c r="F430" s="15"/>
    </row>
    <row r="431" spans="1:6" ht="14.25">
      <c r="A431" s="17"/>
      <c r="F431" s="15"/>
    </row>
    <row r="432" spans="1:6" ht="14.25">
      <c r="A432" s="17"/>
      <c r="F432" s="15"/>
    </row>
    <row r="433" spans="1:6" ht="14.25">
      <c r="A433" s="17"/>
      <c r="F433" s="15"/>
    </row>
    <row r="434" spans="1:6" ht="14.25">
      <c r="A434" s="17"/>
      <c r="F434" s="15"/>
    </row>
    <row r="435" spans="1:6" ht="14.25">
      <c r="A435" s="17"/>
      <c r="F435" s="15"/>
    </row>
    <row r="436" spans="1:6" ht="14.25">
      <c r="A436" s="17"/>
      <c r="F436" s="15"/>
    </row>
    <row r="437" spans="1:6" ht="14.25">
      <c r="A437" s="17"/>
      <c r="F437" s="15"/>
    </row>
    <row r="438" spans="1:6" ht="14.25">
      <c r="A438" s="17"/>
      <c r="F438" s="15"/>
    </row>
    <row r="439" spans="1:6" ht="14.25">
      <c r="A439" s="17"/>
      <c r="F439" s="15"/>
    </row>
    <row r="440" spans="1:6" ht="14.25">
      <c r="A440" s="17"/>
      <c r="F440" s="15"/>
    </row>
    <row r="441" spans="1:6" ht="14.25">
      <c r="A441" s="17"/>
      <c r="F441" s="15"/>
    </row>
    <row r="442" spans="1:6" ht="14.25">
      <c r="A442" s="17"/>
      <c r="F442" s="15"/>
    </row>
    <row r="443" spans="1:6" ht="14.25">
      <c r="A443" s="17"/>
      <c r="F443" s="15"/>
    </row>
    <row r="444" spans="1:6" ht="14.25">
      <c r="A444" s="17"/>
      <c r="F444" s="15"/>
    </row>
    <row r="445" spans="1:6" ht="14.25">
      <c r="A445" s="17"/>
      <c r="F445" s="15"/>
    </row>
    <row r="446" spans="1:6" ht="14.25">
      <c r="A446" s="17"/>
      <c r="F446" s="15"/>
    </row>
    <row r="447" spans="1:6" ht="14.25">
      <c r="A447" s="17"/>
      <c r="F447" s="15"/>
    </row>
    <row r="448" spans="1:6" ht="14.25">
      <c r="A448" s="17"/>
      <c r="F448" s="15"/>
    </row>
    <row r="449" spans="1:6" ht="14.25">
      <c r="A449" s="17"/>
      <c r="F449" s="15"/>
    </row>
    <row r="450" spans="1:6" ht="14.25">
      <c r="A450" s="17"/>
      <c r="F450" s="15"/>
    </row>
    <row r="451" spans="1:6" ht="14.25">
      <c r="A451" s="17"/>
      <c r="F451" s="15"/>
    </row>
    <row r="452" spans="1:6" ht="14.25">
      <c r="A452" s="17"/>
      <c r="F452" s="15"/>
    </row>
    <row r="453" spans="1:6" ht="14.25">
      <c r="A453" s="17"/>
      <c r="F453" s="15"/>
    </row>
    <row r="454" spans="1:6" ht="14.25">
      <c r="A454" s="17"/>
      <c r="F454" s="15"/>
    </row>
    <row r="455" spans="1:6" ht="14.25">
      <c r="A455" s="17"/>
      <c r="F455" s="15"/>
    </row>
    <row r="456" spans="1:6" ht="14.25">
      <c r="A456" s="17"/>
      <c r="F456" s="15"/>
    </row>
    <row r="457" spans="1:6" ht="14.25">
      <c r="A457" s="17"/>
      <c r="F457" s="15"/>
    </row>
    <row r="458" spans="1:6" ht="14.25">
      <c r="A458" s="17"/>
      <c r="F458" s="15"/>
    </row>
    <row r="459" spans="1:6" ht="14.25">
      <c r="A459" s="17"/>
      <c r="F459" s="15"/>
    </row>
    <row r="460" spans="1:6" ht="14.25">
      <c r="A460" s="17"/>
      <c r="F460" s="15"/>
    </row>
    <row r="461" spans="1:6" ht="14.25">
      <c r="A461" s="17"/>
      <c r="F461" s="15"/>
    </row>
    <row r="462" spans="1:6" ht="14.25">
      <c r="A462" s="17"/>
      <c r="F462" s="15"/>
    </row>
    <row r="463" spans="1:6" ht="14.25">
      <c r="A463" s="17"/>
      <c r="F463" s="15"/>
    </row>
    <row r="464" spans="1:6" ht="14.25">
      <c r="A464" s="17"/>
      <c r="F464" s="15"/>
    </row>
    <row r="465" spans="1:6" ht="14.25">
      <c r="A465" s="17"/>
      <c r="F465" s="15"/>
    </row>
    <row r="466" spans="1:6" ht="14.25">
      <c r="A466" s="17"/>
      <c r="F466" s="15"/>
    </row>
    <row r="467" spans="1:6" ht="14.25">
      <c r="A467" s="17"/>
      <c r="F467" s="15"/>
    </row>
    <row r="468" spans="1:6" ht="14.25">
      <c r="A468" s="17"/>
      <c r="F468" s="15"/>
    </row>
    <row r="469" spans="1:6" ht="14.25">
      <c r="A469" s="17"/>
      <c r="F469" s="15"/>
    </row>
    <row r="470" spans="1:6" ht="14.25">
      <c r="A470" s="17"/>
      <c r="F470" s="15"/>
    </row>
    <row r="471" spans="1:6" ht="14.25">
      <c r="A471" s="17"/>
      <c r="F471" s="15"/>
    </row>
    <row r="472" spans="1:6" ht="14.25">
      <c r="A472" s="17"/>
      <c r="F472" s="15"/>
    </row>
    <row r="473" spans="1:6" ht="14.25">
      <c r="A473" s="17"/>
      <c r="F473" s="15"/>
    </row>
    <row r="474" spans="1:6" ht="14.25">
      <c r="A474" s="17"/>
      <c r="F474" s="15"/>
    </row>
    <row r="475" spans="1:6" ht="14.25">
      <c r="A475" s="17"/>
      <c r="F475" s="15"/>
    </row>
    <row r="476" spans="1:6" ht="14.25">
      <c r="A476" s="17"/>
      <c r="F476" s="15"/>
    </row>
    <row r="477" spans="1:6" ht="14.25">
      <c r="A477" s="17"/>
      <c r="F477" s="15"/>
    </row>
    <row r="478" spans="1:6" ht="14.25">
      <c r="A478" s="17"/>
      <c r="F478" s="15"/>
    </row>
    <row r="479" spans="1:6" ht="14.25">
      <c r="A479" s="17"/>
      <c r="F479" s="15"/>
    </row>
    <row r="480" spans="1:6" ht="14.25">
      <c r="A480" s="17"/>
      <c r="F480" s="15"/>
    </row>
    <row r="481" spans="1:6" ht="14.25">
      <c r="A481" s="17"/>
      <c r="F481" s="15"/>
    </row>
    <row r="482" spans="1:6" ht="14.25">
      <c r="A482" s="17"/>
      <c r="F482" s="15"/>
    </row>
    <row r="483" spans="1:6" ht="14.25">
      <c r="A483" s="17"/>
      <c r="F483" s="15"/>
    </row>
    <row r="484" spans="1:6" ht="14.25">
      <c r="A484" s="17"/>
      <c r="F484" s="15"/>
    </row>
    <row r="485" spans="1:6" ht="14.25">
      <c r="A485" s="17"/>
      <c r="F485" s="15"/>
    </row>
    <row r="486" spans="1:6" ht="14.25">
      <c r="A486" s="17"/>
      <c r="F486" s="15"/>
    </row>
    <row r="487" spans="1:6" ht="14.25">
      <c r="A487" s="17"/>
      <c r="F487" s="15"/>
    </row>
    <row r="488" spans="1:6" ht="14.25">
      <c r="A488" s="17"/>
      <c r="F488" s="15"/>
    </row>
    <row r="489" spans="1:6" ht="14.25">
      <c r="A489" s="17"/>
      <c r="F489" s="15"/>
    </row>
    <row r="490" spans="1:6" ht="14.25">
      <c r="A490" s="17"/>
      <c r="F490" s="15"/>
    </row>
    <row r="491" spans="1:6" ht="14.25">
      <c r="A491" s="17"/>
      <c r="F491" s="15"/>
    </row>
    <row r="492" spans="1:6" ht="14.25">
      <c r="A492" s="17"/>
      <c r="F492" s="15"/>
    </row>
    <row r="493" spans="1:6" ht="14.25">
      <c r="A493" s="17"/>
      <c r="F493" s="15"/>
    </row>
    <row r="494" spans="1:6" ht="14.25">
      <c r="A494" s="17"/>
      <c r="F494" s="15"/>
    </row>
    <row r="495" spans="1:6" ht="14.25">
      <c r="A495" s="17"/>
      <c r="F495" s="15"/>
    </row>
    <row r="496" spans="1:6" ht="14.25">
      <c r="A496" s="17"/>
      <c r="F496" s="15"/>
    </row>
    <row r="497" spans="1:6" ht="14.25">
      <c r="A497" s="17"/>
      <c r="F497" s="15"/>
    </row>
    <row r="498" spans="1:6" ht="14.25">
      <c r="A498" s="17"/>
      <c r="F498" s="15"/>
    </row>
    <row r="499" spans="1:6" ht="14.25">
      <c r="A499" s="17"/>
      <c r="F499" s="15"/>
    </row>
    <row r="500" spans="1:6" ht="14.25">
      <c r="A500" s="17"/>
      <c r="F500" s="15"/>
    </row>
    <row r="501" spans="1:6" ht="14.25">
      <c r="A501" s="17"/>
      <c r="F501" s="15"/>
    </row>
    <row r="502" spans="1:6" ht="14.25">
      <c r="A502" s="17"/>
      <c r="F502" s="15"/>
    </row>
    <row r="503" spans="1:6" ht="14.25">
      <c r="A503" s="17"/>
      <c r="F503" s="15"/>
    </row>
    <row r="504" spans="1:6" ht="14.25">
      <c r="A504" s="17"/>
      <c r="F504" s="15"/>
    </row>
    <row r="505" spans="1:6" ht="14.25">
      <c r="A505" s="17"/>
      <c r="F505" s="15"/>
    </row>
    <row r="506" spans="1:6" ht="14.25">
      <c r="A506" s="17"/>
      <c r="F506" s="15"/>
    </row>
    <row r="507" spans="1:6" ht="14.25">
      <c r="A507" s="17"/>
      <c r="F507" s="15"/>
    </row>
    <row r="508" spans="1:6" ht="14.25">
      <c r="A508" s="17"/>
      <c r="F508" s="15"/>
    </row>
    <row r="509" spans="1:6" ht="14.25">
      <c r="A509" s="17"/>
      <c r="F509" s="15"/>
    </row>
    <row r="510" spans="1:6" ht="14.25">
      <c r="A510" s="17"/>
      <c r="F510" s="15"/>
    </row>
    <row r="511" spans="1:6" ht="14.25">
      <c r="A511" s="17"/>
      <c r="F511" s="15"/>
    </row>
    <row r="512" spans="1:6" ht="14.25">
      <c r="A512" s="17"/>
      <c r="F512" s="15"/>
    </row>
    <row r="513" spans="1:6" ht="14.25">
      <c r="A513" s="17"/>
      <c r="F513" s="15"/>
    </row>
    <row r="514" spans="1:6" ht="14.25">
      <c r="A514" s="17"/>
      <c r="F514" s="15"/>
    </row>
    <row r="515" spans="1:6" ht="14.25">
      <c r="A515" s="17"/>
      <c r="F515" s="15"/>
    </row>
    <row r="516" spans="1:6" ht="14.25">
      <c r="A516" s="17"/>
      <c r="F516" s="15"/>
    </row>
    <row r="517" spans="1:6" ht="14.25">
      <c r="A517" s="17"/>
      <c r="F517" s="15"/>
    </row>
    <row r="518" spans="1:6" ht="14.25">
      <c r="A518" s="17"/>
      <c r="F518" s="15"/>
    </row>
    <row r="519" spans="1:6" ht="14.25">
      <c r="A519" s="17"/>
      <c r="F519" s="15"/>
    </row>
    <row r="520" spans="1:6" ht="14.25">
      <c r="A520" s="17"/>
      <c r="F520" s="15"/>
    </row>
    <row r="521" spans="1:6" ht="14.25">
      <c r="A521" s="17"/>
      <c r="F521" s="15"/>
    </row>
    <row r="522" spans="1:6" ht="14.25">
      <c r="A522" s="17"/>
      <c r="F522" s="15"/>
    </row>
    <row r="523" spans="1:6" ht="14.25">
      <c r="A523" s="17"/>
      <c r="F523" s="15"/>
    </row>
    <row r="524" spans="1:6" ht="14.25">
      <c r="A524" s="17"/>
      <c r="F524" s="15"/>
    </row>
    <row r="525" spans="1:6" ht="14.25">
      <c r="A525" s="17"/>
      <c r="F525" s="15"/>
    </row>
    <row r="526" spans="1:6" ht="14.25">
      <c r="A526" s="17"/>
      <c r="F526" s="15"/>
    </row>
    <row r="527" spans="1:6" ht="14.25">
      <c r="A527" s="17"/>
      <c r="F527" s="15"/>
    </row>
    <row r="528" spans="1:6" ht="14.25">
      <c r="A528" s="17"/>
      <c r="F528" s="15"/>
    </row>
    <row r="529" spans="1:12" ht="14.25">
      <c r="A529" s="17"/>
      <c r="F529" s="15"/>
      <c r="L529" s="19"/>
    </row>
    <row r="530" spans="1:12" ht="14.25">
      <c r="A530" s="17"/>
      <c r="F530" s="15"/>
    </row>
    <row r="531" spans="1:12" ht="14.25">
      <c r="A531" s="17"/>
      <c r="F531" s="15"/>
    </row>
    <row r="532" spans="1:12" ht="14.25">
      <c r="A532" s="17"/>
      <c r="F532" s="15"/>
    </row>
    <row r="533" spans="1:12" ht="14.25">
      <c r="A533" s="17"/>
      <c r="F533" s="15"/>
    </row>
    <row r="534" spans="1:12" ht="14.25">
      <c r="A534" s="17"/>
      <c r="F534" s="15"/>
    </row>
    <row r="535" spans="1:12" ht="14.25">
      <c r="A535" s="17"/>
      <c r="F535" s="15"/>
    </row>
    <row r="536" spans="1:12" ht="14.25">
      <c r="A536" s="17"/>
      <c r="F536" s="15"/>
    </row>
    <row r="537" spans="1:12" ht="14.25">
      <c r="A537" s="17"/>
      <c r="F537" s="15"/>
    </row>
    <row r="538" spans="1:12" ht="14.25">
      <c r="A538" s="17"/>
      <c r="F538" s="15"/>
    </row>
    <row r="539" spans="1:12" ht="14.25">
      <c r="A539" s="17"/>
      <c r="F539" s="15"/>
    </row>
    <row r="540" spans="1:12" ht="14.25">
      <c r="A540" s="17"/>
      <c r="F540" s="15"/>
    </row>
    <row r="541" spans="1:12" ht="14.25">
      <c r="A541" s="17"/>
      <c r="F541" s="15"/>
    </row>
    <row r="542" spans="1:12" ht="14.25">
      <c r="A542" s="17"/>
      <c r="F542" s="15"/>
    </row>
    <row r="543" spans="1:12" ht="14.25">
      <c r="A543" s="17"/>
      <c r="F543" s="15"/>
    </row>
    <row r="544" spans="1:12" ht="14.25">
      <c r="A544" s="17"/>
      <c r="F544" s="15"/>
    </row>
    <row r="545" spans="1:6" ht="14.25">
      <c r="A545" s="17"/>
      <c r="F545" s="15"/>
    </row>
    <row r="546" spans="1:6" ht="14.25">
      <c r="A546" s="17"/>
      <c r="F546" s="15"/>
    </row>
    <row r="547" spans="1:6" ht="14.25">
      <c r="A547" s="17"/>
      <c r="F547" s="15"/>
    </row>
    <row r="548" spans="1:6" ht="14.25">
      <c r="A548" s="17"/>
      <c r="F548" s="15"/>
    </row>
    <row r="549" spans="1:6" ht="14.25">
      <c r="A549" s="17"/>
      <c r="F549" s="15"/>
    </row>
    <row r="550" spans="1:6" ht="14.25">
      <c r="A550" s="17"/>
      <c r="F550" s="15"/>
    </row>
    <row r="551" spans="1:6" ht="14.25">
      <c r="A551" s="17"/>
      <c r="F551" s="15"/>
    </row>
    <row r="552" spans="1:6" ht="14.25">
      <c r="A552" s="17"/>
      <c r="F552" s="15"/>
    </row>
    <row r="553" spans="1:6" ht="14.25">
      <c r="A553" s="17"/>
      <c r="F553" s="15"/>
    </row>
    <row r="554" spans="1:6" ht="14.25">
      <c r="A554" s="17"/>
      <c r="F554" s="15"/>
    </row>
    <row r="555" spans="1:6" ht="14.25">
      <c r="A555" s="17"/>
      <c r="F555" s="15"/>
    </row>
    <row r="556" spans="1:6" ht="14.25">
      <c r="A556" s="17"/>
      <c r="F556" s="15"/>
    </row>
    <row r="557" spans="1:6" ht="14.25">
      <c r="A557" s="17"/>
      <c r="F557" s="15"/>
    </row>
    <row r="558" spans="1:6" ht="14.25">
      <c r="A558" s="17"/>
      <c r="F558" s="15"/>
    </row>
    <row r="559" spans="1:6" ht="14.25">
      <c r="A559" s="17"/>
      <c r="F559" s="15"/>
    </row>
    <row r="560" spans="1:6" ht="14.25">
      <c r="A560" s="17"/>
      <c r="F560" s="15"/>
    </row>
    <row r="561" spans="1:6" ht="14.25">
      <c r="A561" s="17"/>
      <c r="F561" s="15"/>
    </row>
    <row r="562" spans="1:6" ht="14.25">
      <c r="A562" s="17"/>
      <c r="F562" s="15"/>
    </row>
    <row r="563" spans="1:6" ht="14.25">
      <c r="A563" s="17"/>
      <c r="F563" s="15"/>
    </row>
    <row r="564" spans="1:6" ht="14.25">
      <c r="A564" s="17"/>
      <c r="F564" s="15"/>
    </row>
    <row r="565" spans="1:6" ht="14.25">
      <c r="A565" s="17"/>
      <c r="F565" s="15"/>
    </row>
    <row r="566" spans="1:6" ht="14.25">
      <c r="A566" s="17"/>
      <c r="F566" s="15"/>
    </row>
    <row r="567" spans="1:6" ht="14.25">
      <c r="A567" s="17"/>
      <c r="F567" s="15"/>
    </row>
    <row r="568" spans="1:6" ht="14.25">
      <c r="A568" s="17"/>
      <c r="F568" s="15"/>
    </row>
    <row r="569" spans="1:6" ht="14.25">
      <c r="A569" s="17"/>
      <c r="F569" s="15"/>
    </row>
    <row r="570" spans="1:6" ht="14.25">
      <c r="A570" s="17"/>
      <c r="F570" s="15"/>
    </row>
    <row r="571" spans="1:6" ht="14.25">
      <c r="A571" s="17"/>
      <c r="F571" s="15"/>
    </row>
    <row r="572" spans="1:6" ht="14.25">
      <c r="A572" s="17"/>
      <c r="F572" s="15"/>
    </row>
    <row r="573" spans="1:6" ht="14.25">
      <c r="A573" s="17"/>
      <c r="F573" s="15"/>
    </row>
    <row r="574" spans="1:6" ht="14.25">
      <c r="A574" s="17"/>
      <c r="F574" s="15"/>
    </row>
    <row r="575" spans="1:6" ht="14.25">
      <c r="A575" s="17"/>
      <c r="F575" s="15"/>
    </row>
    <row r="576" spans="1:6" ht="14.25">
      <c r="A576" s="17"/>
      <c r="F576" s="15"/>
    </row>
    <row r="577" spans="1:6" ht="14.25">
      <c r="A577" s="17"/>
      <c r="F577" s="15"/>
    </row>
    <row r="578" spans="1:6" ht="14.25">
      <c r="A578" s="17"/>
      <c r="F578" s="15"/>
    </row>
    <row r="579" spans="1:6" ht="14.25">
      <c r="A579" s="17"/>
      <c r="F579" s="15"/>
    </row>
    <row r="580" spans="1:6" ht="14.25">
      <c r="A580" s="17"/>
      <c r="F580" s="15"/>
    </row>
    <row r="581" spans="1:6" ht="14.25">
      <c r="A581" s="17"/>
      <c r="F581" s="15"/>
    </row>
    <row r="582" spans="1:6" ht="14.25">
      <c r="A582" s="17"/>
      <c r="F582" s="15"/>
    </row>
    <row r="583" spans="1:6" ht="14.25">
      <c r="A583" s="17"/>
      <c r="F583" s="15"/>
    </row>
    <row r="584" spans="1:6" ht="14.25">
      <c r="A584" s="17"/>
      <c r="F584" s="15"/>
    </row>
    <row r="585" spans="1:6" ht="14.25">
      <c r="A585" s="17"/>
      <c r="F585" s="15"/>
    </row>
    <row r="586" spans="1:6" ht="14.25">
      <c r="A586" s="17"/>
      <c r="F586" s="15"/>
    </row>
    <row r="587" spans="1:6" ht="14.25">
      <c r="A587" s="17"/>
      <c r="F587" s="15"/>
    </row>
    <row r="588" spans="1:6" ht="14.25">
      <c r="A588" s="17"/>
      <c r="F588" s="15"/>
    </row>
    <row r="589" spans="1:6" ht="14.25">
      <c r="A589" s="17"/>
      <c r="F589" s="15"/>
    </row>
    <row r="590" spans="1:6" ht="14.25">
      <c r="A590" s="17"/>
      <c r="F590" s="15"/>
    </row>
    <row r="591" spans="1:6" ht="14.25">
      <c r="A591" s="17"/>
      <c r="F591" s="15"/>
    </row>
    <row r="592" spans="1:6" ht="14.25">
      <c r="A592" s="17"/>
      <c r="F592" s="15"/>
    </row>
    <row r="593" spans="1:6" ht="14.25">
      <c r="A593" s="17"/>
      <c r="F593" s="15"/>
    </row>
    <row r="594" spans="1:6" ht="14.25">
      <c r="A594" s="17"/>
      <c r="F594" s="15"/>
    </row>
    <row r="595" spans="1:6" ht="14.25">
      <c r="A595" s="17"/>
      <c r="F595" s="15"/>
    </row>
    <row r="596" spans="1:6" ht="14.25">
      <c r="A596" s="17"/>
      <c r="F596" s="15"/>
    </row>
    <row r="597" spans="1:6" ht="14.25">
      <c r="A597" s="17"/>
      <c r="F597" s="15"/>
    </row>
    <row r="598" spans="1:6" ht="14.25">
      <c r="A598" s="17"/>
      <c r="F598" s="15"/>
    </row>
    <row r="599" spans="1:6" ht="14.25">
      <c r="A599" s="17"/>
      <c r="F599" s="15"/>
    </row>
    <row r="600" spans="1:6" ht="14.25">
      <c r="A600" s="17"/>
      <c r="F600" s="15"/>
    </row>
    <row r="601" spans="1:6" ht="14.25">
      <c r="A601" s="17"/>
      <c r="F601" s="15"/>
    </row>
    <row r="602" spans="1:6" ht="14.25">
      <c r="A602" s="17"/>
      <c r="F602" s="15"/>
    </row>
    <row r="603" spans="1:6" ht="14.25">
      <c r="A603" s="17"/>
      <c r="F603" s="15"/>
    </row>
    <row r="604" spans="1:6" ht="14.25">
      <c r="A604" s="17"/>
      <c r="F604" s="15"/>
    </row>
    <row r="605" spans="1:6" ht="14.25">
      <c r="A605" s="17"/>
      <c r="F605" s="15"/>
    </row>
    <row r="606" spans="1:6" ht="14.25">
      <c r="A606" s="17"/>
      <c r="F606" s="15"/>
    </row>
    <row r="607" spans="1:6" ht="14.25">
      <c r="A607" s="17"/>
      <c r="F607" s="15"/>
    </row>
    <row r="608" spans="1:6" ht="14.25">
      <c r="A608" s="17"/>
      <c r="F608" s="15"/>
    </row>
    <row r="609" spans="1:6" ht="14.25">
      <c r="A609" s="17"/>
      <c r="F609" s="15"/>
    </row>
    <row r="610" spans="1:6" ht="14.25">
      <c r="A610" s="17"/>
      <c r="F610" s="15"/>
    </row>
    <row r="611" spans="1:6" ht="14.25">
      <c r="A611" s="17"/>
      <c r="F611" s="15"/>
    </row>
    <row r="612" spans="1:6" ht="14.25">
      <c r="A612" s="17"/>
      <c r="F612" s="15"/>
    </row>
    <row r="613" spans="1:6" ht="14.25">
      <c r="A613" s="17"/>
      <c r="F613" s="15"/>
    </row>
    <row r="614" spans="1:6" ht="14.25">
      <c r="A614" s="17"/>
      <c r="F614" s="15"/>
    </row>
    <row r="615" spans="1:6" ht="14.25">
      <c r="A615" s="17"/>
      <c r="F615" s="15"/>
    </row>
    <row r="616" spans="1:6" ht="14.25">
      <c r="A616" s="17"/>
      <c r="F616" s="15"/>
    </row>
    <row r="617" spans="1:6" ht="14.25">
      <c r="A617" s="17"/>
      <c r="F617" s="15"/>
    </row>
    <row r="618" spans="1:6" ht="14.25">
      <c r="A618" s="17"/>
      <c r="F618" s="15"/>
    </row>
    <row r="619" spans="1:6" ht="14.25">
      <c r="A619" s="17"/>
      <c r="F619" s="15"/>
    </row>
    <row r="620" spans="1:6" ht="14.25">
      <c r="A620" s="17"/>
      <c r="F620" s="15"/>
    </row>
    <row r="621" spans="1:6" ht="14.25">
      <c r="A621" s="17"/>
      <c r="F621" s="15"/>
    </row>
    <row r="622" spans="1:6" ht="14.25">
      <c r="A622" s="17"/>
      <c r="F622" s="15"/>
    </row>
    <row r="623" spans="1:6" ht="14.25">
      <c r="A623" s="17"/>
      <c r="F623" s="15"/>
    </row>
    <row r="624" spans="1:6" ht="14.25">
      <c r="A624" s="17"/>
      <c r="F624" s="15"/>
    </row>
    <row r="625" spans="1:6" ht="14.25">
      <c r="A625" s="17"/>
      <c r="F625" s="15"/>
    </row>
    <row r="626" spans="1:6" ht="14.25">
      <c r="A626" s="17"/>
      <c r="F626" s="15"/>
    </row>
    <row r="627" spans="1:6" ht="14.25">
      <c r="A627" s="17"/>
      <c r="F627" s="15"/>
    </row>
    <row r="628" spans="1:6" ht="14.25">
      <c r="A628" s="17"/>
      <c r="F628" s="15"/>
    </row>
    <row r="629" spans="1:6" ht="14.25">
      <c r="A629" s="17"/>
      <c r="F629" s="15"/>
    </row>
    <row r="630" spans="1:6" ht="14.25">
      <c r="A630" s="17"/>
      <c r="F630" s="15"/>
    </row>
    <row r="631" spans="1:6" ht="14.25">
      <c r="A631" s="17"/>
      <c r="F631" s="15"/>
    </row>
    <row r="632" spans="1:6" ht="14.25">
      <c r="A632" s="17"/>
      <c r="F632" s="15"/>
    </row>
    <row r="633" spans="1:6" ht="14.25">
      <c r="A633" s="17"/>
      <c r="F633" s="15"/>
    </row>
    <row r="634" spans="1:6" ht="14.25">
      <c r="A634" s="17"/>
      <c r="F634" s="15"/>
    </row>
    <row r="635" spans="1:6" ht="14.25">
      <c r="A635" s="17"/>
      <c r="F635" s="15"/>
    </row>
    <row r="636" spans="1:6" ht="14.25">
      <c r="A636" s="17"/>
      <c r="F636" s="15"/>
    </row>
    <row r="637" spans="1:6" ht="14.25">
      <c r="A637" s="17"/>
      <c r="F637" s="15"/>
    </row>
    <row r="638" spans="1:6" ht="14.25">
      <c r="A638" s="17"/>
      <c r="F638" s="15"/>
    </row>
    <row r="639" spans="1:6" ht="14.25">
      <c r="A639" s="17"/>
      <c r="F639" s="15"/>
    </row>
    <row r="640" spans="1:6" ht="14.25">
      <c r="A640" s="17"/>
      <c r="F640" s="15"/>
    </row>
    <row r="641" spans="1:6" ht="14.25">
      <c r="A641" s="17"/>
      <c r="F641" s="15"/>
    </row>
    <row r="642" spans="1:6" ht="14.25">
      <c r="A642" s="17"/>
      <c r="F642" s="15"/>
    </row>
    <row r="643" spans="1:6" ht="14.25">
      <c r="A643" s="17"/>
      <c r="F643" s="15"/>
    </row>
    <row r="644" spans="1:6" ht="14.25">
      <c r="A644" s="17"/>
      <c r="F644" s="15"/>
    </row>
    <row r="645" spans="1:6" ht="14.25">
      <c r="A645" s="17"/>
      <c r="F645" s="15"/>
    </row>
    <row r="646" spans="1:6" ht="14.25">
      <c r="A646" s="17"/>
      <c r="F646" s="15"/>
    </row>
    <row r="647" spans="1:6" ht="14.25">
      <c r="A647" s="17"/>
      <c r="F647" s="15"/>
    </row>
    <row r="648" spans="1:6" ht="14.25">
      <c r="A648" s="17"/>
      <c r="F648" s="15"/>
    </row>
    <row r="649" spans="1:6" ht="14.25">
      <c r="A649" s="17"/>
      <c r="F649" s="15"/>
    </row>
    <row r="650" spans="1:6" ht="14.25">
      <c r="A650" s="17"/>
      <c r="F650" s="15"/>
    </row>
    <row r="651" spans="1:6" ht="14.25">
      <c r="A651" s="17"/>
      <c r="F651" s="15"/>
    </row>
    <row r="652" spans="1:6" ht="14.25">
      <c r="A652" s="17"/>
      <c r="F652" s="15"/>
    </row>
    <row r="653" spans="1:6" ht="14.25">
      <c r="A653" s="17"/>
      <c r="F653" s="15"/>
    </row>
    <row r="654" spans="1:6" ht="14.25">
      <c r="A654" s="17"/>
      <c r="F654" s="15"/>
    </row>
    <row r="655" spans="1:6" ht="14.25">
      <c r="A655" s="17"/>
      <c r="F655" s="15"/>
    </row>
    <row r="656" spans="1:6" ht="14.25">
      <c r="A656" s="17"/>
      <c r="F656" s="15"/>
    </row>
    <row r="657" spans="1:6" ht="14.25">
      <c r="A657" s="17"/>
      <c r="F657" s="15"/>
    </row>
    <row r="658" spans="1:6" ht="14.25">
      <c r="A658" s="17"/>
      <c r="F658" s="15"/>
    </row>
    <row r="659" spans="1:6" ht="14.25">
      <c r="A659" s="17"/>
      <c r="F659" s="15"/>
    </row>
    <row r="660" spans="1:6" ht="14.25">
      <c r="A660" s="17"/>
      <c r="F660" s="15"/>
    </row>
    <row r="661" spans="1:6" ht="14.25">
      <c r="A661" s="17"/>
      <c r="F661" s="15"/>
    </row>
    <row r="662" spans="1:6" ht="14.25">
      <c r="A662" s="17"/>
      <c r="F662" s="15"/>
    </row>
    <row r="663" spans="1:6" ht="14.25">
      <c r="A663" s="17"/>
      <c r="F663" s="15"/>
    </row>
    <row r="664" spans="1:6" ht="14.25">
      <c r="A664" s="17"/>
      <c r="F664" s="15"/>
    </row>
    <row r="665" spans="1:6" ht="14.25">
      <c r="A665" s="17"/>
      <c r="F665" s="15"/>
    </row>
    <row r="666" spans="1:6" ht="14.25">
      <c r="A666" s="17"/>
      <c r="F666" s="15"/>
    </row>
    <row r="667" spans="1:6" ht="14.25">
      <c r="A667" s="17"/>
      <c r="F667" s="15"/>
    </row>
    <row r="668" spans="1:6" ht="14.25">
      <c r="A668" s="17"/>
      <c r="F668" s="15"/>
    </row>
    <row r="669" spans="1:6" ht="14.25">
      <c r="A669" s="17"/>
      <c r="F669" s="15"/>
    </row>
    <row r="670" spans="1:6" ht="14.25">
      <c r="A670" s="17"/>
      <c r="F670" s="15"/>
    </row>
    <row r="671" spans="1:6" ht="14.25">
      <c r="A671" s="17"/>
      <c r="F671" s="15"/>
    </row>
    <row r="672" spans="1:6" ht="14.25">
      <c r="A672" s="17"/>
      <c r="F672" s="15"/>
    </row>
    <row r="673" spans="1:6" ht="14.25">
      <c r="A673" s="17"/>
      <c r="F673" s="15"/>
    </row>
    <row r="674" spans="1:6" ht="14.25">
      <c r="A674" s="17"/>
      <c r="F674" s="15"/>
    </row>
    <row r="675" spans="1:6" ht="14.25">
      <c r="A675" s="17"/>
      <c r="F675" s="15"/>
    </row>
    <row r="676" spans="1:6" ht="14.25">
      <c r="A676" s="17"/>
      <c r="F676" s="15"/>
    </row>
    <row r="677" spans="1:6" ht="14.25">
      <c r="A677" s="17"/>
      <c r="F677" s="15"/>
    </row>
    <row r="678" spans="1:6" ht="14.25">
      <c r="A678" s="17"/>
      <c r="F678" s="15"/>
    </row>
    <row r="679" spans="1:6" ht="14.25">
      <c r="A679" s="17"/>
      <c r="F679" s="15"/>
    </row>
    <row r="680" spans="1:6" ht="14.25">
      <c r="A680" s="17"/>
      <c r="F680" s="15"/>
    </row>
    <row r="681" spans="1:6" ht="14.25">
      <c r="A681" s="17"/>
      <c r="F681" s="15"/>
    </row>
    <row r="682" spans="1:6" ht="14.25">
      <c r="A682" s="17"/>
      <c r="F682" s="15"/>
    </row>
    <row r="683" spans="1:6" ht="14.25">
      <c r="A683" s="17"/>
      <c r="F683" s="15"/>
    </row>
    <row r="684" spans="1:6" ht="14.25">
      <c r="A684" s="17"/>
      <c r="F684" s="15"/>
    </row>
    <row r="685" spans="1:6" ht="14.25">
      <c r="A685" s="17"/>
      <c r="F685" s="15"/>
    </row>
    <row r="686" spans="1:6" ht="14.25">
      <c r="A686" s="17"/>
      <c r="F686" s="15"/>
    </row>
    <row r="687" spans="1:6" ht="14.25">
      <c r="A687" s="17"/>
      <c r="F687" s="15"/>
    </row>
    <row r="688" spans="1:6" ht="14.25">
      <c r="A688" s="17"/>
      <c r="F688" s="15"/>
    </row>
    <row r="689" spans="1:6" ht="14.25">
      <c r="A689" s="17"/>
      <c r="F689" s="15"/>
    </row>
    <row r="690" spans="1:6" ht="14.25">
      <c r="A690" s="17"/>
      <c r="F690" s="15"/>
    </row>
    <row r="691" spans="1:6" ht="14.25">
      <c r="A691" s="17"/>
      <c r="F691" s="15"/>
    </row>
  </sheetData>
  <autoFilter ref="A1:R308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银行余额调节表</vt:lpstr>
      <vt:lpstr>财务</vt:lpstr>
      <vt:lpstr>HIS现</vt:lpstr>
      <vt:lpstr>自助现</vt:lpstr>
      <vt:lpstr>银行现</vt:lpstr>
      <vt:lpstr>转账调节表</vt:lpstr>
      <vt:lpstr>调节明细</vt:lpstr>
      <vt:lpstr>HIS退</vt:lpstr>
      <vt:lpstr>自助退</vt:lpstr>
      <vt:lpstr>招行退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2017-06-15T06:06:06Z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